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_l\Desktop\Preventivo 2016 - tabelle per pubblicazione\"/>
    </mc:Choice>
  </mc:AlternateContent>
  <bookViews>
    <workbookView xWindow="0" yWindow="0" windowWidth="28800" windowHeight="11535"/>
  </bookViews>
  <sheets>
    <sheet name="AGCOM - Previsionale 2016" sheetId="4" r:id="rId1"/>
  </sheets>
  <definedNames>
    <definedName name="_xlnm.Print_Area" localSheetId="0">'AGCOM - Previsionale 2016'!$A$1:$F$236</definedName>
  </definedNames>
  <calcPr calcId="152511"/>
</workbook>
</file>

<file path=xl/calcChain.xml><?xml version="1.0" encoding="utf-8"?>
<calcChain xmlns="http://schemas.openxmlformats.org/spreadsheetml/2006/main">
  <c r="F213" i="4" l="1"/>
  <c r="F130" i="4"/>
  <c r="F99" i="4"/>
  <c r="F24" i="4"/>
  <c r="F19" i="4"/>
  <c r="F225" i="4" l="1"/>
  <c r="F227" i="4" s="1"/>
  <c r="F234" i="4"/>
  <c r="F206" i="4"/>
  <c r="F198" i="4"/>
  <c r="F194" i="4"/>
  <c r="F190" i="4"/>
  <c r="F184" i="4"/>
  <c r="F178" i="4"/>
  <c r="F171" i="4"/>
  <c r="F165" i="4"/>
  <c r="F159" i="4"/>
  <c r="F154" i="4"/>
  <c r="F146" i="4"/>
  <c r="F138" i="4"/>
  <c r="F140" i="4"/>
  <c r="F79" i="4"/>
  <c r="F73" i="4"/>
  <c r="F66" i="4"/>
  <c r="F40" i="4"/>
  <c r="F42" i="4"/>
  <c r="F48" i="4"/>
  <c r="F28" i="4"/>
  <c r="F30" i="4" s="1"/>
  <c r="F215" i="4"/>
  <c r="F233" i="4" s="1"/>
  <c r="F200" i="4" l="1"/>
  <c r="F232" i="4" s="1"/>
  <c r="F236" i="4" s="1"/>
  <c r="F44" i="4"/>
  <c r="F47" i="4"/>
  <c r="F49" i="4" s="1"/>
  <c r="F53" i="4" s="1"/>
  <c r="F229" i="4" l="1"/>
</calcChain>
</file>

<file path=xl/sharedStrings.xml><?xml version="1.0" encoding="utf-8"?>
<sst xmlns="http://schemas.openxmlformats.org/spreadsheetml/2006/main" count="210" uniqueCount="183">
  <si>
    <t>CONTRIBUTO DELLO STATO PER LE SPESE DI FUNZIONAMENTO DELL AUTORITÀ (LEGGE 249/97, ART.6, PUNTO A), E LEGGE N.215/04 ART.9, COMMA 3)</t>
  </si>
  <si>
    <t>CONTRIBUTO TITOLARI DI MOTORI DI CALCOLO (ART. 13 DELIBERA 331/09/CONS)</t>
  </si>
  <si>
    <t>CONTRIBUTO VENDITA DIRITTI SPORTIVI (D.L.vo 09/1/2008 n° 9)</t>
  </si>
  <si>
    <t>CONTRIBUTO OPERATORI SERVIZI POSTALI DI CUI AL DLEGIS N.58 DEL 31/3/2011 E AL DL N. 201 DEL 6/12/2011</t>
  </si>
  <si>
    <t>RECUPERI, RIMBORSI E PROVENTI DIVERSI</t>
  </si>
  <si>
    <t>CORRISPETTIVI AUTORIZZAZIONI DIFFUSIONE VIA SATELLITE E DISTRIBUZIONE VIA CAVO PROGRAMMI TV (DEL.405/02/CONS)</t>
  </si>
  <si>
    <t>INTERESSI ATTIVI E RENDITE FINANZIARIE</t>
  </si>
  <si>
    <t>RECUPERO ANTICIPAZIONI AL CASSIERE</t>
  </si>
  <si>
    <t>RITENUTE PREVIDENZIALI ED ERARIALI</t>
  </si>
  <si>
    <t>RITENUTE ASSISTENZIALI</t>
  </si>
  <si>
    <t>RITENUTE INAIL</t>
  </si>
  <si>
    <t>ALTRE RITENUTE</t>
  </si>
  <si>
    <t>TOTALE ENTRATE</t>
  </si>
  <si>
    <t> </t>
  </si>
  <si>
    <t>UTILIZZO AVANZO DI AMMINISTRAZIONE PRESUNTO</t>
  </si>
  <si>
    <t>FONDO DI CASSA</t>
  </si>
  <si>
    <t>ONERI PREVIDENZIALI A CARICO DELL'AUTORITA'</t>
  </si>
  <si>
    <t>ONERI FISCALI A CARICO DELL'AUTORITA' (IRAP)</t>
  </si>
  <si>
    <t>SPESE DI RAPPRESENTANZA</t>
  </si>
  <si>
    <t>PATROCINIO LEGALE DELL'AUTORITA'</t>
  </si>
  <si>
    <t>SPESE PER ONERI GIUDIZIARI, LITI, ARBITRATI, NOTIFICAZIONI ED ONERI ACCESSORI</t>
  </si>
  <si>
    <t>VALORIZZAZIONE DELLA PERFORMANCE</t>
  </si>
  <si>
    <t>SPESE PER STAGES E PRATICANTATO</t>
  </si>
  <si>
    <t>COMPENSI E RIMBORSI PER INCARICHI DI STUDIO E DI CONSULENZA</t>
  </si>
  <si>
    <t>CANONI DI LOCAZIONE E ONERI CONDOMINIALI</t>
  </si>
  <si>
    <t>CANONI DI NOLEGGIO ATTREZZATURE D'UFFICIO E DEL MATERIALE TECNICO</t>
  </si>
  <si>
    <t>SPESE PER NOLEGGIO, ESERCIZIO E MANUTENZIONE AUTO E ACQUISTO BUONI TAXI</t>
  </si>
  <si>
    <t>SPESE PER I SERVIZI RESI ALL'AUTORITA'(DA AMM.PUBBL.EX L. 249/97 E DA ALTRE AMMINISTRAZIONI) E SPESE CONNESE AL RECLUTAMENTO DEL PERSONALE</t>
  </si>
  <si>
    <t>SPESE PER LA FORMAZIONE</t>
  </si>
  <si>
    <t>SPESE PER I SERVIZI RESI DAGLI ORGANI DI POLIZIA E DELLA GUARDIA DI FINANZA</t>
  </si>
  <si>
    <t>SPESE DI REGISTRAZIONE, ARCHIVIAZIONE E CASSIFICAZIONE DELLE IMMAGINI AI FINI DEL MONITOR. DELLE TRASMISS. TELEVISIVE E MONITOR. TELEFONICO</t>
  </si>
  <si>
    <t>SPESE PER LA GESTIONE DEL REGISTRO OPERATORI DI COMUNICAZIONE, COMPRESI ONERI ACCESSORI</t>
  </si>
  <si>
    <t>ONERI RELATIVI A RADIOSPETTRO E CATASTO FREQUENZE</t>
  </si>
  <si>
    <t>SPESE PER LA VERIFICA DELLA CONTABILITA' REGOLATORIA E SERVIZIO UNIVERSALE</t>
  </si>
  <si>
    <t>SPESE ISTITUZIONALI DELLA DIREZIONE RETI (REGOLAMENTAZIONE DEI MERCATI E DELLE RETI DEI SERVIZI DI COM.ELETTRONICA)</t>
  </si>
  <si>
    <t>SPESE PER L'ATTIVITA' ISTRUTTORIA SU PARERI, RECLAMI, CONTROVERSIE, RICORSI E SANZIONI</t>
  </si>
  <si>
    <t>SPESE ISTITUZIONALI DELLA DIREZIONE CONTENUTI AUDIOVISIVI</t>
  </si>
  <si>
    <t>SPESE PER MONITORAGGIO DELLE TRASMISSIONI TELEVISIVE E RADIOFONICHE</t>
  </si>
  <si>
    <t>SPESE PER LE ELEZIONI POLITICHE ED AMMINISTRATIVE (PAR CONDICIO) E CONFLITTO DI INTERESSI</t>
  </si>
  <si>
    <t>SPESE PER LUFFICIO RELAZIONI CON IL PUBBLICO, COMUNICAZIONI ED INFORMAZIONE</t>
  </si>
  <si>
    <t>SPESE CONNESSE ALLA GESTIONE DEI RAPPORTI CON LE ASSOCIAZIONI DEI CONSUMATORI</t>
  </si>
  <si>
    <t>SPESE CONNESSE ALLA GESTIONE DI CONTROVERSIE E SANZIONI</t>
  </si>
  <si>
    <t>SPESE PER L'ATTUAZIONE DEI PROGRAMMI. DI ATTIVITA', COMPRESI GLI ONERI DI COMPETENZA DELLA DIREZIONE</t>
  </si>
  <si>
    <t>SPESE ISTITUZIONALI DEL SERVIZIO ECONOMICO E STATISTICO (MANUTENZIONE IES E SIC,ACQUISTO SW STATISTICO ECONOMETRICI ETC)</t>
  </si>
  <si>
    <t>SPESE PER L'ACQUISTO DI PRODOTTI EDITORIALI DESTINATI ALLA BIBLIOTECA DELL'AUTORITA' E ALL'UFFICIO</t>
  </si>
  <si>
    <t>SPESE PER PROGETTI, COLLABORAZIONI E CONVENZIONI CON UNIVERSITA' ED ENTI DI RICERCA NAZIONALI ED INTERNAZ.</t>
  </si>
  <si>
    <t>ATTIVITA' DI VIGILANZA E DI TUTELA UTENZA DEI SERVIZI POSTALI</t>
  </si>
  <si>
    <t>SPESE ISTITUZIONALI DELLA DIREZIONE SERVIZI POSTALI</t>
  </si>
  <si>
    <t>FONDO DI RISERVA</t>
  </si>
  <si>
    <t>INDENNITA' DI LIQUDAZIONE, TFR E SIMILARI AL PERSONALE CESSATO DAL SERVIZIO</t>
  </si>
  <si>
    <t>ANTICIPAZIONI AL CASSIERE PER LE PICCOLE SPESE E PER LA CORRESPONSIONE DI ANTICIPI AL PERSONALE INVIATO IN MISSIONE</t>
  </si>
  <si>
    <t>RITENUTE PREVIDENZIALI. ED ERARIALI</t>
  </si>
  <si>
    <t>DESCRIZIONE/DENOMINAZIONE</t>
  </si>
  <si>
    <t>GESTIONE DI COMPETENZA</t>
  </si>
  <si>
    <t>PREVISIONI</t>
  </si>
  <si>
    <t>ENTRATE</t>
  </si>
  <si>
    <t>USCITE</t>
  </si>
  <si>
    <t>TOTALE TITOLI ENTRATE</t>
  </si>
  <si>
    <t>RIEPILOGO ENTRATE</t>
  </si>
  <si>
    <t>5.1. - SERVIZIO BILANCIO E CONTABILITA'</t>
  </si>
  <si>
    <t>5.2. - SERVIZIO AFFARI GENERALI, CONTATTI E SISTEMI INFORMATIVI</t>
  </si>
  <si>
    <t>5.3. - SERVIZIO RISORSE UMANE</t>
  </si>
  <si>
    <t>TOTALE TITOLI  SPESE</t>
  </si>
  <si>
    <t>RIEPILOGO SPESE</t>
  </si>
  <si>
    <t>I</t>
  </si>
  <si>
    <t>II</t>
  </si>
  <si>
    <t>IV</t>
  </si>
  <si>
    <t>CATEGORIA 1 - TRASFERIMENTI DA PARTE DELLO STATO ED ENTRATE CONTRIBUTIVE</t>
  </si>
  <si>
    <t>CATEGORIA 2 - ALTRE ENTRATE</t>
  </si>
  <si>
    <t>CATEGORIA 3 - REDDITI PATRIMONIALI</t>
  </si>
  <si>
    <t>CATEGORIA 1 - COMPENSI E ONERI DIVERSI PER GLI ORGANI ISTITUZIONALI</t>
  </si>
  <si>
    <t>CATEGORIA 3 - SEGRETARIATO GENERALE</t>
  </si>
  <si>
    <t>CATEGORIA 4 - SERVIZIO GIURIDICO</t>
  </si>
  <si>
    <t>CATEGORIA 5 - SERVIZI AMMINISTRATIVI</t>
  </si>
  <si>
    <t>CATEGORIA 6- SERVIZIO RAPPORTI CON L'UNIONE EUROPEA E ATTIVITA' INTERNAZIONALI</t>
  </si>
  <si>
    <t>CATEGORIA 7- SERVIZIO ISPETTIVO, REGISTRO E CORECOM</t>
  </si>
  <si>
    <t>CATEGORIA 8 - DIREZIONE INFRASTRUTTURE E SERVIZI DI MEDIA</t>
  </si>
  <si>
    <t>CATEGORIA 9 - DIREZIONE RETI E SERVIZI DI COMUNICAZIONE ELETTRONICA</t>
  </si>
  <si>
    <t>CATEGORIA 10 - DIREZIONE CONTENUTI AUDIOVISIVI</t>
  </si>
  <si>
    <t>CATEGORIA 11- DIREZIONE TUTELA DEI CONSUMATORI</t>
  </si>
  <si>
    <t>CATEGORIA 13 - SERVIZIO ECONOMICO E STATISTICO</t>
  </si>
  <si>
    <t>CATEGORIA 14- DIREZIONE SERVIZI POSTALI</t>
  </si>
  <si>
    <t>CATEGORIA 15 - DIREZIONE SVILUPPO DEI SERVIZI DIGITALI</t>
  </si>
  <si>
    <t>CATEGORIA 17 - SOMME NON ATTRIBUIBILI</t>
  </si>
  <si>
    <t>CATEGORIA 1 - INDENNITA' DI LIQUIDAZIONE, T.F.R. E SIMILARI AL PERSONALE CESSATO DAL SERVIZIO</t>
  </si>
  <si>
    <t>CATEGORIA 2- BENI IMMOBILI, MOBILI, MACCHINE E PROGRAMMI TECNICO-SCIENTIFICI</t>
  </si>
  <si>
    <t>TOTALE TITOLO II</t>
  </si>
  <si>
    <t>TIT.</t>
  </si>
  <si>
    <t>CAT.</t>
  </si>
  <si>
    <t>CAP.</t>
  </si>
  <si>
    <t>ART.</t>
  </si>
  <si>
    <t>CATEGORIA 1 - PARTITE DI GIRO E CONTABILITA' SPECIALI</t>
  </si>
  <si>
    <t>TOTALE (5.1.)</t>
  </si>
  <si>
    <t>TOTALE (5.2.)</t>
  </si>
  <si>
    <t>TOTALE (5.3.)</t>
  </si>
  <si>
    <t>TOTALE (5)</t>
  </si>
  <si>
    <t>TOTALE (1)</t>
  </si>
  <si>
    <t>TOTALE (2)</t>
  </si>
  <si>
    <t>TOTALE (3)</t>
  </si>
  <si>
    <t>TOTALE (4)</t>
  </si>
  <si>
    <t>TOTALE (6)</t>
  </si>
  <si>
    <t>TOTALE (7)</t>
  </si>
  <si>
    <t>TOTALE (8)</t>
  </si>
  <si>
    <t>TOTALE (9)</t>
  </si>
  <si>
    <t>TOTALE (10)</t>
  </si>
  <si>
    <t>TOTALE (11)</t>
  </si>
  <si>
    <t>TOTALE (13)</t>
  </si>
  <si>
    <t>TOTALE (14)</t>
  </si>
  <si>
    <t>TOTALE (15)</t>
  </si>
  <si>
    <t>TOTALE (17)</t>
  </si>
  <si>
    <t>CATEGORIA 1 - PARTITE DI GIRO E CONTABILITA' SPECIALE</t>
  </si>
  <si>
    <t>TOTALE USCITE</t>
  </si>
  <si>
    <t>TITOLO I                                                                                                                                                                                       ENTRATE DERIVANTI DA TRASFERIMENTI CORRENTI E DA ENTRATE CONTRIBUTIVE</t>
  </si>
  <si>
    <t>TITOLO IV                                                                                                                                                                                      PARTITE DI GIRO E CONTABILITA' SPECIALI</t>
  </si>
  <si>
    <t>TOTALE TITOLO IV</t>
  </si>
  <si>
    <t>TITOLO I                                                                                                                                                                                        SPESE CORRENTI</t>
  </si>
  <si>
    <t>TOTALE TITOLO I</t>
  </si>
  <si>
    <t>TITOLO II                                                                                                                                                                                     SPESE IN CONTO CAPITALE</t>
  </si>
  <si>
    <t>TITOLO IV                                                                                                                                                                                   PARTITE DI GIRO E CONTABILITA' SPECIALE</t>
  </si>
  <si>
    <t xml:space="preserve">AUTORITA' PER LE GARANZIE NELLE COMUNICAZIONI </t>
  </si>
  <si>
    <t>BILANCIO DI PREVISIONE - 2016</t>
  </si>
  <si>
    <t>CONTRIBUTO OPERATORI  COMUNICAZIONI ELETTRONICHE (LEGGE N.481/95, ART.2, COMMA 38, LEGGE N.249/97 E LEGGE N. 266/05, COD. COM. ELET. ART. 34)</t>
  </si>
  <si>
    <t>CONTRIBUTO OPERATORI  SERVIZI MEDIA (LEGGE N.481/95, ART.2, COMMA 38, LEGGE N.249/97 E LEGGE N. 266/05)</t>
  </si>
  <si>
    <t>RIMBORSI PER MISSIONI</t>
  </si>
  <si>
    <t>INDENNITA' PER I MEMBRI DEL CONSIGLIO DELL'AUTORITA'</t>
  </si>
  <si>
    <t>ONERI PREVIDENZIALI PER I MEMBRI DEL CONSIGLIO DELL'AUTORITA'</t>
  </si>
  <si>
    <t>ONERI FISCALI PER I MEMBRI DEL CONSIGLIO DELL'AUTORITA' (IRAP)</t>
  </si>
  <si>
    <t>RIMBORSO SPESE E CORRESPONSIONE DI ARRETRATI PER I MEMBRI DEL CONSIGLIO DELL'AUTORITA'</t>
  </si>
  <si>
    <t>SPESE PER COMITATI E COMMISSIONI - CONSIGLIO NAZIONALE UTENTI</t>
  </si>
  <si>
    <t>COMPENSI AGLI ORGANI ISTITUZIONALI DI REVISIONE E CONTROLLO - COMMISSIONE DI GARANZIA, COMITATO ETICO, SERVIZIO CONTROLLO INTERNO</t>
  </si>
  <si>
    <t>SPESE PER LA RASSEGNA STAMPA, ACCESSO A BANCHE DATI E PUBBLICAZIONI ON LINE</t>
  </si>
  <si>
    <t xml:space="preserve">ACQUISTO DI BANCHE DATI E DI PUBBLICAZIONI ON LINE PER IL SERVIZIO GIURIDICO </t>
  </si>
  <si>
    <t>STIPENDI, RETRIBUZIONI AL PERSONALE A TEMPO INDETERMINATO</t>
  </si>
  <si>
    <t>STIPENDI, RETRIBUZIONI AL PERSONALE A TEMPO DETERMINATO</t>
  </si>
  <si>
    <t>ARRETRATI PER ANNI PRECEDENTI CORRISPOSTI AL PERSONALE A TEMPO INDETERMINATO</t>
  </si>
  <si>
    <t>ARRETRATI PER ANNI PRECEDENTI CORRISPOSTI AL PERSONALE A TEMPO DETERMINATO</t>
  </si>
  <si>
    <t>BUONI PASTO</t>
  </si>
  <si>
    <t>COMPENSI PER LAVORO STRAORDINARIO PER IL PERSONALE A TEMPO INDETERMINATO</t>
  </si>
  <si>
    <t>COMPENSI PER LAVORO STRAORDINARIO PER IL PERSONALE A TEMPO DETERMINATO</t>
  </si>
  <si>
    <t>MISSIONI NAZIONALI</t>
  </si>
  <si>
    <t>MISSIONI NAZIONALI ISPETTIVE DEL PERSONALE NON APPARTENENTE AL SERVIZIO ISPETTIVO</t>
  </si>
  <si>
    <t>RIMBORSI PER SPESE DI PERSONALE, COMANDI, DISTACCO, FUORI RUOLO, CONVENZIONI, ECC.</t>
  </si>
  <si>
    <t>RIMBORSI DI PARTE CORRENTE A IMPRESE PER SOMME NON DOVUTE O INCASSATE IN ECCESSO</t>
  </si>
  <si>
    <t>RIMBORSI DI IMPOSTE E TASSE DI NATURA CORRENTE</t>
  </si>
  <si>
    <t>MANUTENZIONE ORDINARIA E RIPARAZOINE BENI IMMOBILI</t>
  </si>
  <si>
    <t>MANUTENZIONE ORDINARIA E RIPARAZOINE BENI MOBILI</t>
  </si>
  <si>
    <t>GIORNALI E RIVISTE</t>
  </si>
  <si>
    <t>STAMPA E RILEGATURE</t>
  </si>
  <si>
    <t>PUBBLICAZIONE BANDI DI GARA</t>
  </si>
  <si>
    <t>CARTA, CANCELLERIA, STAMPARI</t>
  </si>
  <si>
    <t>IMPOSTA DI REGISTRO E DI BOLLO</t>
  </si>
  <si>
    <t>TELEFONIA FISSA</t>
  </si>
  <si>
    <t>TELFONIA MOBILE</t>
  </si>
  <si>
    <t>ENERGIA ELETTRICA</t>
  </si>
  <si>
    <t>ACQUA</t>
  </si>
  <si>
    <t>UTENZE E CANONI PER ALTRI SERVIZI N.A.C.</t>
  </si>
  <si>
    <t>SPESE POSTALI</t>
  </si>
  <si>
    <t>SERVIZI DI PULIZIA, FACCHINAGGIO E TRASLOCHI</t>
  </si>
  <si>
    <t>TASSA E/O TARIFFA SMALTIMENTO RIFIUTI SOLIDI URBANI</t>
  </si>
  <si>
    <t>SERVIZI DI SORVEGLIANZA, CUSTODIA E PORTIERATO</t>
  </si>
  <si>
    <t>ASSICURAZIONI PER SPESE SANITARIE, MORTE E INVALIDITA' PERMANENTE DA MALATTIA E DA INFORTUNIO</t>
  </si>
  <si>
    <t>PREMI DI ASSICURAZIONI SU BENI IMMOBILI E MOBILI</t>
  </si>
  <si>
    <t>PREMI DI ASSICURAZIONI PER RESPONSABILITA' CIVILE VERSO TERZI</t>
  </si>
  <si>
    <t>LICENZE D'USO PER SOFTWARE</t>
  </si>
  <si>
    <t>SERVIZI DI RETE PER TRASMISSIONE DATI E VOIP E RELATIVA MANUTENZIONE</t>
  </si>
  <si>
    <t>SERVIZI DI SICUREZZA</t>
  </si>
  <si>
    <t>SERVIZI DI GESTIONE DOCUMENTALE</t>
  </si>
  <si>
    <t>ALTRI SERVIZI DI ASSISTENZA INFORMATICA</t>
  </si>
  <si>
    <t>MISSIONI R.L.S.</t>
  </si>
  <si>
    <t>ACQUISTO DI SERVIZI PER ADDESTRAMENTO DEL PERSONALE PER LA SICUREZZA SUL LAVOR</t>
  </si>
  <si>
    <t>SERVIZI AUSILIARI A BENEFICIO DEL PERSONALE</t>
  </si>
  <si>
    <t>ONERI PER L'ATTIVITÀ CONCERNENTI PARTECIPAZIONE AL BEREC E RELAZINI CON LE AMMINISTRAZIONI DEGLI STATI MEMBRI ED ORGANIZZAZIONI COMUNITARIE E INTERNAZIONALI</t>
  </si>
  <si>
    <t xml:space="preserve">QUOTE ASSOCIATIVE </t>
  </si>
  <si>
    <t>TRATTAMENTO DI MISSIONE ALL'ESTERO</t>
  </si>
  <si>
    <t>MISSONI DEL SERVIZIO ISPETTIVO E ATTIVITA' ISTITUZIONALI E DI VERIFICA PRESSO I CORECOM</t>
  </si>
  <si>
    <t>SPESE PER LE ATTIVITA' DELEGATE AI COMITATI REGIONALI PER LE COMUNICAZIONI</t>
  </si>
  <si>
    <t>SPESE ISTITUZIONALI DELLA DIREZIONE INFRASTRUTTURE E SERVIZI MEDIA (FREQUENZE AUTORIZZAZIONI PLURALISMO E CONC.NEI MEDIA)</t>
  </si>
  <si>
    <t>SPESE ISTITUZIONALI DELLA DIREZIONE SERVIZI DIGITALI E DELLA RETE (AGENDA DIGITALE IT., REPLICABILITA' OFFERTE, VIGIL. SEGNALAZIONI ON LINE)</t>
  </si>
  <si>
    <t xml:space="preserve">SPESE PER L'ACQUISTO DI BENI MOBILI, ARREDI PER UFFICIO </t>
  </si>
  <si>
    <t>MACCHINE PER UFFICIO</t>
  </si>
  <si>
    <t>APPARATI DI TELECOMUNICAZIONI</t>
  </si>
  <si>
    <t>POSTAZIONI DI LAVORO</t>
  </si>
  <si>
    <t xml:space="preserve">SPESE PER ATTIVITA'DI REGOLAMENTAZIONE DEI SERVIZI POSTALI (SEPARAZIONE CONTABILE, DETERMINAZIONE MODELLO DI COSTO, COSTO DELL'U.S.O.)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</si>
</sst>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2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u val="singleAccounting"/>
      <sz val="14"/>
      <name val="Times New Roman"/>
      <family val="1"/>
    </font>
    <font>
      <u val="singleAccounting"/>
      <sz val="14"/>
      <name val="Times New Roman"/>
      <family val="1"/>
    </font>
    <font>
      <sz val="20"/>
      <name val="Times New Roman"/>
      <family val="1"/>
    </font>
    <font>
      <b/>
      <u val="singleAccounting"/>
      <sz val="20"/>
      <name val="Times New Roman"/>
      <family val="1"/>
    </font>
    <font>
      <b/>
      <sz val="20"/>
      <name val="Times New Roman"/>
      <family val="1"/>
    </font>
    <font>
      <b/>
      <i/>
      <sz val="20"/>
      <name val="Times New Roman"/>
      <family val="1"/>
    </font>
    <font>
      <i/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1" applyFont="1" applyFill="1" applyBorder="1"/>
    <xf numFmtId="0" fontId="6" fillId="0" borderId="1" xfId="0" applyFont="1" applyFill="1" applyBorder="1"/>
    <xf numFmtId="164" fontId="9" fillId="0" borderId="1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8" fillId="0" borderId="1" xfId="0" applyNumberFormat="1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3" xfId="0" applyFont="1" applyFill="1" applyBorder="1"/>
    <xf numFmtId="164" fontId="6" fillId="0" borderId="3" xfId="1" applyFont="1" applyFill="1" applyBorder="1"/>
    <xf numFmtId="164" fontId="6" fillId="0" borderId="4" xfId="1" applyFont="1" applyFill="1" applyBorder="1"/>
    <xf numFmtId="0" fontId="5" fillId="0" borderId="2" xfId="0" applyFont="1" applyFill="1" applyBorder="1" applyAlignment="1">
      <alignment horizontal="center"/>
    </xf>
    <xf numFmtId="0" fontId="6" fillId="0" borderId="3" xfId="0" applyFont="1" applyBorder="1"/>
    <xf numFmtId="0" fontId="4" fillId="0" borderId="3" xfId="0" applyFont="1" applyFill="1" applyBorder="1"/>
    <xf numFmtId="0" fontId="6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5" fillId="0" borderId="4" xfId="1" applyFont="1" applyFill="1" applyBorder="1"/>
    <xf numFmtId="0" fontId="6" fillId="0" borderId="4" xfId="0" applyFont="1" applyBorder="1"/>
    <xf numFmtId="164" fontId="10" fillId="0" borderId="1" xfId="1" applyFont="1" applyFill="1" applyBorder="1"/>
    <xf numFmtId="164" fontId="10" fillId="0" borderId="6" xfId="1" applyFont="1" applyFill="1" applyBorder="1"/>
    <xf numFmtId="164" fontId="11" fillId="3" borderId="7" xfId="1" applyFont="1" applyFill="1" applyBorder="1"/>
    <xf numFmtId="0" fontId="10" fillId="2" borderId="4" xfId="0" applyFont="1" applyFill="1" applyBorder="1"/>
    <xf numFmtId="164" fontId="11" fillId="4" borderId="7" xfId="1" applyFont="1" applyFill="1" applyBorder="1"/>
    <xf numFmtId="164" fontId="10" fillId="3" borderId="7" xfId="0" applyNumberFormat="1" applyFont="1" applyFill="1" applyBorder="1"/>
    <xf numFmtId="0" fontId="10" fillId="0" borderId="4" xfId="0" applyFont="1" applyFill="1" applyBorder="1"/>
    <xf numFmtId="164" fontId="10" fillId="0" borderId="4" xfId="1" applyFont="1" applyFill="1" applyBorder="1"/>
    <xf numFmtId="164" fontId="12" fillId="4" borderId="7" xfId="0" applyNumberFormat="1" applyFont="1" applyFill="1" applyBorder="1"/>
    <xf numFmtId="0" fontId="12" fillId="0" borderId="5" xfId="0" applyFont="1" applyFill="1" applyBorder="1"/>
    <xf numFmtId="0" fontId="10" fillId="0" borderId="1" xfId="0" applyFont="1" applyBorder="1"/>
    <xf numFmtId="164" fontId="12" fillId="0" borderId="8" xfId="0" applyNumberFormat="1" applyFont="1" applyBorder="1"/>
    <xf numFmtId="164" fontId="12" fillId="4" borderId="9" xfId="1" applyFont="1" applyFill="1" applyBorder="1"/>
    <xf numFmtId="0" fontId="10" fillId="0" borderId="3" xfId="0" applyFont="1" applyBorder="1"/>
    <xf numFmtId="164" fontId="12" fillId="4" borderId="1" xfId="1" applyFont="1" applyFill="1" applyBorder="1"/>
    <xf numFmtId="164" fontId="12" fillId="5" borderId="1" xfId="1" applyNumberFormat="1" applyFont="1" applyFill="1" applyBorder="1"/>
    <xf numFmtId="43" fontId="11" fillId="3" borderId="7" xfId="0" applyNumberFormat="1" applyFont="1" applyFill="1" applyBorder="1"/>
    <xf numFmtId="43" fontId="11" fillId="4" borderId="7" xfId="0" applyNumberFormat="1" applyFont="1" applyFill="1" applyBorder="1"/>
    <xf numFmtId="43" fontId="10" fillId="3" borderId="7" xfId="0" applyNumberFormat="1" applyFont="1" applyFill="1" applyBorder="1"/>
    <xf numFmtId="43" fontId="11" fillId="6" borderId="7" xfId="0" applyNumberFormat="1" applyFont="1" applyFill="1" applyBorder="1"/>
    <xf numFmtId="164" fontId="12" fillId="6" borderId="7" xfId="1" applyFont="1" applyFill="1" applyBorder="1"/>
    <xf numFmtId="43" fontId="10" fillId="0" borderId="8" xfId="0" applyNumberFormat="1" applyFont="1" applyFill="1" applyBorder="1"/>
    <xf numFmtId="43" fontId="10" fillId="0" borderId="8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2" fillId="3" borderId="10" xfId="0" applyFon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wrapText="1"/>
    </xf>
    <xf numFmtId="0" fontId="12" fillId="0" borderId="3" xfId="0" applyFont="1" applyFill="1" applyBorder="1"/>
    <xf numFmtId="0" fontId="10" fillId="0" borderId="3" xfId="0" applyFont="1" applyFill="1" applyBorder="1"/>
    <xf numFmtId="0" fontId="12" fillId="0" borderId="1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2" fillId="4" borderId="10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2" fillId="4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43" fontId="10" fillId="0" borderId="9" xfId="0" applyNumberFormat="1" applyFont="1" applyBorder="1"/>
    <xf numFmtId="0" fontId="10" fillId="0" borderId="1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43" fontId="11" fillId="3" borderId="19" xfId="0" applyNumberFormat="1" applyFont="1" applyFill="1" applyBorder="1"/>
    <xf numFmtId="0" fontId="12" fillId="3" borderId="16" xfId="0" applyFont="1" applyFill="1" applyBorder="1" applyAlignment="1">
      <alignment horizontal="right"/>
    </xf>
    <xf numFmtId="43" fontId="11" fillId="3" borderId="20" xfId="0" applyNumberFormat="1" applyFont="1" applyFill="1" applyBorder="1"/>
    <xf numFmtId="0" fontId="12" fillId="3" borderId="21" xfId="0" applyFont="1" applyFill="1" applyBorder="1" applyAlignment="1">
      <alignment horizontal="right"/>
    </xf>
    <xf numFmtId="0" fontId="5" fillId="0" borderId="15" xfId="0" applyFont="1" applyFill="1" applyBorder="1"/>
    <xf numFmtId="0" fontId="2" fillId="5" borderId="10" xfId="0" applyFont="1" applyFill="1" applyBorder="1" applyAlignment="1">
      <alignment horizontal="center"/>
    </xf>
    <xf numFmtId="43" fontId="12" fillId="5" borderId="7" xfId="0" applyNumberFormat="1" applyFont="1" applyFill="1" applyBorder="1"/>
    <xf numFmtId="164" fontId="12" fillId="0" borderId="7" xfId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0"/>
  <sheetViews>
    <sheetView showGridLines="0" tabSelected="1" topLeftCell="A185" zoomScale="50" zoomScaleNormal="50" zoomScaleSheetLayoutView="40" zoomScalePageLayoutView="30" workbookViewId="0">
      <selection activeCell="E187" sqref="E187"/>
    </sheetView>
  </sheetViews>
  <sheetFormatPr defaultRowHeight="80.099999999999994" customHeight="1" x14ac:dyDescent="0.2"/>
  <cols>
    <col min="1" max="1" width="11.42578125" style="5" customWidth="1"/>
    <col min="2" max="2" width="10.140625" style="5" customWidth="1"/>
    <col min="3" max="3" width="18.5703125" style="3" customWidth="1"/>
    <col min="4" max="4" width="13.28515625" style="4" customWidth="1"/>
    <col min="5" max="5" width="150.28515625" style="5" customWidth="1"/>
    <col min="6" max="6" width="85.42578125" style="5" customWidth="1"/>
    <col min="7" max="7" width="17.42578125" style="5" customWidth="1"/>
    <col min="8" max="16384" width="9.140625" style="5"/>
  </cols>
  <sheetData>
    <row r="1" spans="1:6" ht="57" customHeight="1" x14ac:dyDescent="0.45">
      <c r="A1" s="1" t="s">
        <v>119</v>
      </c>
      <c r="B1" s="2"/>
    </row>
    <row r="2" spans="1:6" ht="54.75" customHeight="1" x14ac:dyDescent="0.45">
      <c r="A2" s="1" t="s">
        <v>120</v>
      </c>
      <c r="B2" s="2"/>
    </row>
    <row r="3" spans="1:6" ht="45.75" customHeight="1" thickBot="1" x14ac:dyDescent="0.5">
      <c r="A3" s="1"/>
      <c r="B3" s="2"/>
    </row>
    <row r="4" spans="1:6" ht="80.099999999999994" customHeight="1" thickBot="1" x14ac:dyDescent="0.25">
      <c r="A4" s="120" t="s">
        <v>15</v>
      </c>
      <c r="B4" s="121"/>
      <c r="C4" s="121"/>
      <c r="D4" s="121"/>
      <c r="E4" s="122"/>
      <c r="F4" s="119">
        <v>60544312.649999999</v>
      </c>
    </row>
    <row r="5" spans="1:6" ht="80.099999999999994" customHeight="1" x14ac:dyDescent="0.3">
      <c r="C5" s="6"/>
      <c r="D5" s="7"/>
      <c r="E5" s="8"/>
    </row>
    <row r="6" spans="1:6" ht="80.099999999999994" customHeight="1" x14ac:dyDescent="0.2">
      <c r="A6" s="68"/>
      <c r="B6" s="68"/>
      <c r="C6" s="69"/>
      <c r="D6" s="69"/>
      <c r="E6" s="70" t="s">
        <v>55</v>
      </c>
      <c r="F6" s="111" t="s">
        <v>53</v>
      </c>
    </row>
    <row r="7" spans="1:6" ht="80.099999999999994" customHeight="1" x14ac:dyDescent="0.2">
      <c r="A7" s="68"/>
      <c r="B7" s="69"/>
      <c r="C7" s="69"/>
      <c r="D7" s="69"/>
      <c r="E7" s="68"/>
      <c r="F7" s="111" t="s">
        <v>54</v>
      </c>
    </row>
    <row r="8" spans="1:6" ht="80.099999999999994" customHeight="1" x14ac:dyDescent="0.2">
      <c r="A8" s="72" t="s">
        <v>87</v>
      </c>
      <c r="B8" s="72" t="s">
        <v>88</v>
      </c>
      <c r="C8" s="72" t="s">
        <v>89</v>
      </c>
      <c r="D8" s="72" t="s">
        <v>90</v>
      </c>
      <c r="E8" s="72" t="s">
        <v>52</v>
      </c>
      <c r="F8" s="111"/>
    </row>
    <row r="9" spans="1:6" ht="80.099999999999994" customHeight="1" x14ac:dyDescent="0.3">
      <c r="A9" s="24" t="s">
        <v>64</v>
      </c>
      <c r="B9" s="24"/>
      <c r="C9" s="24"/>
      <c r="D9" s="24"/>
      <c r="E9" s="74" t="s">
        <v>112</v>
      </c>
      <c r="F9" s="24"/>
    </row>
    <row r="10" spans="1:6" ht="80.099999999999994" customHeight="1" x14ac:dyDescent="0.4">
      <c r="A10" s="13"/>
      <c r="B10" s="9"/>
      <c r="C10" s="10"/>
      <c r="D10" s="9"/>
      <c r="E10" s="55"/>
      <c r="F10" s="9"/>
    </row>
    <row r="11" spans="1:6" ht="80.099999999999994" customHeight="1" x14ac:dyDescent="0.35">
      <c r="A11" s="9"/>
      <c r="B11" s="9">
        <v>1</v>
      </c>
      <c r="C11" s="94"/>
      <c r="D11" s="11"/>
      <c r="E11" s="76" t="s">
        <v>67</v>
      </c>
      <c r="F11" s="9"/>
    </row>
    <row r="12" spans="1:6" ht="80.099999999999994" customHeight="1" x14ac:dyDescent="0.4">
      <c r="A12" s="13"/>
      <c r="B12" s="13"/>
      <c r="C12" s="105">
        <v>1011101</v>
      </c>
      <c r="D12" s="14">
        <v>0</v>
      </c>
      <c r="E12" s="95" t="s">
        <v>0</v>
      </c>
      <c r="F12" s="45">
        <v>0</v>
      </c>
    </row>
    <row r="13" spans="1:6" ht="80.099999999999994" customHeight="1" x14ac:dyDescent="0.4">
      <c r="A13" s="16"/>
      <c r="B13" s="16"/>
      <c r="C13" s="105">
        <v>1011103</v>
      </c>
      <c r="D13" s="14">
        <v>0</v>
      </c>
      <c r="E13" s="95" t="s">
        <v>121</v>
      </c>
      <c r="F13" s="45">
        <v>40964700</v>
      </c>
    </row>
    <row r="14" spans="1:6" ht="80.099999999999994" customHeight="1" x14ac:dyDescent="0.4">
      <c r="A14" s="16"/>
      <c r="B14" s="16"/>
      <c r="C14" s="105"/>
      <c r="D14" s="14">
        <v>1</v>
      </c>
      <c r="E14" s="95" t="s">
        <v>122</v>
      </c>
      <c r="F14" s="45">
        <v>23000000</v>
      </c>
    </row>
    <row r="15" spans="1:6" ht="80.099999999999994" customHeight="1" x14ac:dyDescent="0.4">
      <c r="A15" s="16"/>
      <c r="B15" s="16"/>
      <c r="C15" s="105">
        <v>1011104</v>
      </c>
      <c r="D15" s="14">
        <v>0</v>
      </c>
      <c r="E15" s="95" t="s">
        <v>1</v>
      </c>
      <c r="F15" s="45">
        <v>10000</v>
      </c>
    </row>
    <row r="16" spans="1:6" ht="80.099999999999994" customHeight="1" x14ac:dyDescent="0.4">
      <c r="A16" s="16"/>
      <c r="B16" s="16"/>
      <c r="C16" s="105">
        <v>1011105</v>
      </c>
      <c r="D16" s="14">
        <v>0</v>
      </c>
      <c r="E16" s="95" t="s">
        <v>2</v>
      </c>
      <c r="F16" s="45">
        <v>320000</v>
      </c>
    </row>
    <row r="17" spans="1:6" ht="80.099999999999994" customHeight="1" x14ac:dyDescent="0.4">
      <c r="A17" s="16"/>
      <c r="B17" s="16"/>
      <c r="C17" s="105">
        <v>1011106</v>
      </c>
      <c r="D17" s="14">
        <v>0</v>
      </c>
      <c r="E17" s="95" t="s">
        <v>3</v>
      </c>
      <c r="F17" s="45">
        <v>3873280</v>
      </c>
    </row>
    <row r="18" spans="1:6" ht="80.099999999999994" customHeight="1" thickBot="1" x14ac:dyDescent="0.45">
      <c r="A18" s="16"/>
      <c r="B18" s="16"/>
      <c r="C18" s="105">
        <v>1011107</v>
      </c>
      <c r="D18" s="14">
        <v>0</v>
      </c>
      <c r="E18" s="96" t="s">
        <v>5</v>
      </c>
      <c r="F18" s="46">
        <v>100000</v>
      </c>
    </row>
    <row r="19" spans="1:6" ht="80.099999999999994" customHeight="1" thickBot="1" x14ac:dyDescent="0.85">
      <c r="A19" s="16"/>
      <c r="B19" s="16"/>
      <c r="C19" s="105"/>
      <c r="D19" s="33"/>
      <c r="E19" s="79" t="s">
        <v>96</v>
      </c>
      <c r="F19" s="47">
        <f>SUM(F12:F18)</f>
        <v>68267980</v>
      </c>
    </row>
    <row r="20" spans="1:6" ht="80.099999999999994" customHeight="1" x14ac:dyDescent="0.4">
      <c r="A20" s="17"/>
      <c r="B20" s="17"/>
      <c r="C20" s="94"/>
      <c r="D20" s="18"/>
      <c r="E20" s="58"/>
      <c r="F20" s="34"/>
    </row>
    <row r="21" spans="1:6" ht="80.099999999999994" customHeight="1" x14ac:dyDescent="0.35">
      <c r="A21" s="19"/>
      <c r="B21" s="9">
        <v>2</v>
      </c>
      <c r="C21" s="106"/>
      <c r="D21" s="20"/>
      <c r="E21" s="76" t="s">
        <v>68</v>
      </c>
      <c r="F21" s="21"/>
    </row>
    <row r="22" spans="1:6" ht="80.099999999999994" customHeight="1" x14ac:dyDescent="0.4">
      <c r="A22" s="16"/>
      <c r="B22" s="13"/>
      <c r="C22" s="105">
        <v>1022201</v>
      </c>
      <c r="D22" s="14">
        <v>0</v>
      </c>
      <c r="E22" s="95" t="s">
        <v>4</v>
      </c>
      <c r="F22" s="45">
        <v>1265000</v>
      </c>
    </row>
    <row r="23" spans="1:6" ht="80.099999999999994" customHeight="1" thickBot="1" x14ac:dyDescent="0.45">
      <c r="A23" s="16"/>
      <c r="B23" s="16"/>
      <c r="C23" s="105"/>
      <c r="D23" s="14">
        <v>1</v>
      </c>
      <c r="E23" s="95" t="s">
        <v>123</v>
      </c>
      <c r="F23" s="45">
        <v>35000</v>
      </c>
    </row>
    <row r="24" spans="1:6" ht="80.099999999999994" customHeight="1" thickBot="1" x14ac:dyDescent="0.85">
      <c r="A24" s="16"/>
      <c r="B24" s="16"/>
      <c r="C24" s="105"/>
      <c r="D24" s="33"/>
      <c r="E24" s="79" t="s">
        <v>97</v>
      </c>
      <c r="F24" s="47">
        <f>SUM(F22:F23)</f>
        <v>1300000</v>
      </c>
    </row>
    <row r="25" spans="1:6" ht="80.099999999999994" customHeight="1" x14ac:dyDescent="0.4">
      <c r="A25" s="16"/>
      <c r="B25" s="16"/>
      <c r="C25" s="105"/>
      <c r="D25" s="14"/>
      <c r="E25" s="85"/>
      <c r="F25" s="35"/>
    </row>
    <row r="26" spans="1:6" ht="80.099999999999994" customHeight="1" x14ac:dyDescent="0.45">
      <c r="A26" s="16"/>
      <c r="B26" s="9">
        <v>3</v>
      </c>
      <c r="C26" s="105"/>
      <c r="D26" s="14"/>
      <c r="E26" s="76" t="s">
        <v>69</v>
      </c>
      <c r="F26" s="23"/>
    </row>
    <row r="27" spans="1:6" ht="80.099999999999994" customHeight="1" thickBot="1" x14ac:dyDescent="0.45">
      <c r="A27" s="16"/>
      <c r="B27" s="13"/>
      <c r="C27" s="105">
        <v>1032210</v>
      </c>
      <c r="D27" s="14">
        <v>0</v>
      </c>
      <c r="E27" s="96" t="s">
        <v>6</v>
      </c>
      <c r="F27" s="46">
        <v>170000</v>
      </c>
    </row>
    <row r="28" spans="1:6" ht="80.099999999999994" customHeight="1" thickBot="1" x14ac:dyDescent="0.85">
      <c r="A28" s="16"/>
      <c r="B28" s="16"/>
      <c r="C28" s="105"/>
      <c r="D28" s="33"/>
      <c r="E28" s="79" t="s">
        <v>98</v>
      </c>
      <c r="F28" s="47">
        <f>SUM(F27)</f>
        <v>170000</v>
      </c>
    </row>
    <row r="29" spans="1:6" ht="80.099999999999994" customHeight="1" thickBot="1" x14ac:dyDescent="0.45">
      <c r="A29" s="16"/>
      <c r="B29" s="16"/>
      <c r="C29" s="105"/>
      <c r="D29" s="14"/>
      <c r="E29" s="48"/>
      <c r="F29" s="48"/>
    </row>
    <row r="30" spans="1:6" ht="80.099999999999994" customHeight="1" thickBot="1" x14ac:dyDescent="0.85">
      <c r="A30" s="27"/>
      <c r="B30" s="22"/>
      <c r="C30" s="73"/>
      <c r="D30" s="33"/>
      <c r="E30" s="97" t="s">
        <v>116</v>
      </c>
      <c r="F30" s="49">
        <f>F19+F24+F28</f>
        <v>69737980</v>
      </c>
    </row>
    <row r="31" spans="1:6" ht="80.099999999999994" customHeight="1" x14ac:dyDescent="0.4">
      <c r="A31" s="27"/>
      <c r="B31" s="22"/>
      <c r="C31" s="73"/>
      <c r="D31" s="14"/>
      <c r="E31" s="58"/>
      <c r="F31" s="34"/>
    </row>
    <row r="32" spans="1:6" ht="80.099999999999994" customHeight="1" x14ac:dyDescent="0.35">
      <c r="A32" s="24" t="s">
        <v>66</v>
      </c>
      <c r="B32" s="22"/>
      <c r="C32" s="73"/>
      <c r="D32" s="14"/>
      <c r="E32" s="74" t="s">
        <v>113</v>
      </c>
      <c r="F32" s="15"/>
    </row>
    <row r="33" spans="1:6" s="26" customFormat="1" ht="80.099999999999994" customHeight="1" x14ac:dyDescent="0.4">
      <c r="A33" s="27"/>
      <c r="B33" s="22"/>
      <c r="C33" s="73"/>
      <c r="D33" s="14"/>
      <c r="E33" s="98"/>
      <c r="F33" s="27"/>
    </row>
    <row r="34" spans="1:6" s="26" customFormat="1" ht="80.099999999999994" customHeight="1" x14ac:dyDescent="0.35">
      <c r="A34" s="27"/>
      <c r="B34" s="9">
        <v>1</v>
      </c>
      <c r="C34" s="73"/>
      <c r="D34" s="14"/>
      <c r="E34" s="76" t="s">
        <v>91</v>
      </c>
      <c r="F34" s="15"/>
    </row>
    <row r="35" spans="1:6" ht="80.099999999999994" customHeight="1" x14ac:dyDescent="0.4">
      <c r="A35" s="13"/>
      <c r="B35" s="13"/>
      <c r="C35" s="105">
        <v>4014401</v>
      </c>
      <c r="D35" s="14">
        <v>0</v>
      </c>
      <c r="E35" s="77" t="s">
        <v>7</v>
      </c>
      <c r="F35" s="45">
        <v>103300</v>
      </c>
    </row>
    <row r="36" spans="1:6" ht="80.099999999999994" customHeight="1" x14ac:dyDescent="0.4">
      <c r="A36" s="16"/>
      <c r="B36" s="16"/>
      <c r="C36" s="105">
        <v>4014402</v>
      </c>
      <c r="D36" s="14">
        <v>0</v>
      </c>
      <c r="E36" s="77" t="s">
        <v>8</v>
      </c>
      <c r="F36" s="45">
        <v>16698000</v>
      </c>
    </row>
    <row r="37" spans="1:6" ht="80.099999999999994" customHeight="1" x14ac:dyDescent="0.4">
      <c r="A37" s="16"/>
      <c r="B37" s="16"/>
      <c r="C37" s="105">
        <v>4014402</v>
      </c>
      <c r="D37" s="14">
        <v>1</v>
      </c>
      <c r="E37" s="77" t="s">
        <v>9</v>
      </c>
      <c r="F37" s="45">
        <v>234000</v>
      </c>
    </row>
    <row r="38" spans="1:6" ht="80.099999999999994" customHeight="1" x14ac:dyDescent="0.4">
      <c r="A38" s="16"/>
      <c r="B38" s="16"/>
      <c r="C38" s="105">
        <v>4014402</v>
      </c>
      <c r="D38" s="14">
        <v>2</v>
      </c>
      <c r="E38" s="77" t="s">
        <v>10</v>
      </c>
      <c r="F38" s="45">
        <v>3000</v>
      </c>
    </row>
    <row r="39" spans="1:6" ht="80.099999999999994" customHeight="1" thickBot="1" x14ac:dyDescent="0.45">
      <c r="A39" s="16"/>
      <c r="B39" s="16"/>
      <c r="C39" s="105">
        <v>4014402</v>
      </c>
      <c r="D39" s="14">
        <v>3</v>
      </c>
      <c r="E39" s="77" t="s">
        <v>11</v>
      </c>
      <c r="F39" s="45">
        <v>1065000</v>
      </c>
    </row>
    <row r="40" spans="1:6" ht="80.099999999999994" customHeight="1" thickBot="1" x14ac:dyDescent="0.45">
      <c r="A40" s="16"/>
      <c r="B40" s="16"/>
      <c r="C40" s="105"/>
      <c r="D40" s="14"/>
      <c r="E40" s="79" t="s">
        <v>96</v>
      </c>
      <c r="F40" s="50">
        <f>SUM(F35:F39)</f>
        <v>18103300</v>
      </c>
    </row>
    <row r="41" spans="1:6" ht="80.099999999999994" customHeight="1" thickBot="1" x14ac:dyDescent="0.45">
      <c r="A41" s="16"/>
      <c r="B41" s="16"/>
      <c r="C41" s="105"/>
      <c r="D41" s="14"/>
      <c r="E41" s="78"/>
      <c r="F41" s="46"/>
    </row>
    <row r="42" spans="1:6" ht="80.099999999999994" customHeight="1" thickBot="1" x14ac:dyDescent="0.85">
      <c r="A42" s="27"/>
      <c r="B42" s="22"/>
      <c r="C42" s="73"/>
      <c r="D42" s="33"/>
      <c r="E42" s="99" t="s">
        <v>114</v>
      </c>
      <c r="F42" s="49">
        <f>F40</f>
        <v>18103300</v>
      </c>
    </row>
    <row r="43" spans="1:6" ht="80.099999999999994" customHeight="1" thickBot="1" x14ac:dyDescent="0.45">
      <c r="A43" s="16"/>
      <c r="B43" s="16"/>
      <c r="C43" s="73"/>
      <c r="D43" s="14"/>
      <c r="E43" s="51"/>
      <c r="F43" s="43"/>
    </row>
    <row r="44" spans="1:6" ht="80.099999999999994" customHeight="1" thickBot="1" x14ac:dyDescent="0.4">
      <c r="A44" s="27"/>
      <c r="B44" s="22"/>
      <c r="C44" s="73"/>
      <c r="D44" s="33"/>
      <c r="E44" s="100" t="s">
        <v>57</v>
      </c>
      <c r="F44" s="53">
        <f>F30+F42</f>
        <v>87841280</v>
      </c>
    </row>
    <row r="45" spans="1:6" ht="80.099999999999994" customHeight="1" thickBot="1" x14ac:dyDescent="0.45">
      <c r="A45" s="22"/>
      <c r="B45" s="22"/>
      <c r="C45" s="73"/>
      <c r="D45" s="14"/>
      <c r="E45" s="101"/>
      <c r="F45" s="51"/>
    </row>
    <row r="46" spans="1:6" ht="80.099999999999994" customHeight="1" x14ac:dyDescent="0.35">
      <c r="A46" s="27"/>
      <c r="B46" s="25"/>
      <c r="C46" s="73"/>
      <c r="D46" s="38"/>
      <c r="E46" s="102" t="s">
        <v>58</v>
      </c>
      <c r="F46" s="54"/>
    </row>
    <row r="47" spans="1:6" ht="80.099999999999994" customHeight="1" x14ac:dyDescent="0.35">
      <c r="A47" s="13"/>
      <c r="B47" s="22"/>
      <c r="C47" s="73"/>
      <c r="D47" s="33"/>
      <c r="E47" s="103" t="s">
        <v>116</v>
      </c>
      <c r="F47" s="56">
        <f>F30</f>
        <v>69737980</v>
      </c>
    </row>
    <row r="48" spans="1:6" ht="80.099999999999994" customHeight="1" x14ac:dyDescent="0.35">
      <c r="A48" s="13"/>
      <c r="B48" s="22"/>
      <c r="C48" s="73"/>
      <c r="D48" s="33"/>
      <c r="E48" s="103" t="s">
        <v>114</v>
      </c>
      <c r="F48" s="56">
        <f>F42</f>
        <v>18103300</v>
      </c>
    </row>
    <row r="49" spans="1:6" ht="80.099999999999994" customHeight="1" thickBot="1" x14ac:dyDescent="0.4">
      <c r="A49" s="13"/>
      <c r="B49" s="16" t="s">
        <v>13</v>
      </c>
      <c r="C49" s="73"/>
      <c r="D49" s="33"/>
      <c r="E49" s="104" t="s">
        <v>57</v>
      </c>
      <c r="F49" s="57">
        <f>F47+F48</f>
        <v>87841280</v>
      </c>
    </row>
    <row r="50" spans="1:6" ht="80.099999999999994" customHeight="1" x14ac:dyDescent="0.4">
      <c r="A50" s="17"/>
      <c r="B50" s="22"/>
      <c r="C50" s="73"/>
      <c r="D50" s="14"/>
      <c r="E50" s="58"/>
      <c r="F50" s="39"/>
    </row>
    <row r="51" spans="1:6" ht="80.099999999999994" customHeight="1" x14ac:dyDescent="0.35">
      <c r="A51" s="13"/>
      <c r="B51" s="22"/>
      <c r="C51" s="73"/>
      <c r="D51" s="14"/>
      <c r="E51" s="74" t="s">
        <v>14</v>
      </c>
      <c r="F51" s="59">
        <v>7984720</v>
      </c>
    </row>
    <row r="52" spans="1:6" ht="80.099999999999994" customHeight="1" x14ac:dyDescent="0.4">
      <c r="A52" s="16"/>
      <c r="B52" s="22"/>
      <c r="C52" s="73"/>
      <c r="D52" s="14"/>
      <c r="E52" s="98"/>
      <c r="F52" s="22"/>
    </row>
    <row r="53" spans="1:6" ht="80.099999999999994" customHeight="1" x14ac:dyDescent="0.35">
      <c r="A53" s="13"/>
      <c r="B53" s="22"/>
      <c r="C53" s="73"/>
      <c r="D53" s="14"/>
      <c r="E53" s="70" t="s">
        <v>12</v>
      </c>
      <c r="F53" s="60">
        <f>F49+F51</f>
        <v>95826000</v>
      </c>
    </row>
    <row r="54" spans="1:6" ht="80.099999999999994" customHeight="1" x14ac:dyDescent="0.45">
      <c r="A54" s="13"/>
      <c r="B54" s="22"/>
      <c r="C54" s="73"/>
      <c r="D54" s="14"/>
      <c r="E54" s="42"/>
      <c r="F54" s="22"/>
    </row>
    <row r="55" spans="1:6" s="26" customFormat="1" ht="80.099999999999994" customHeight="1" x14ac:dyDescent="0.35">
      <c r="A55" s="28"/>
      <c r="B55" s="28"/>
      <c r="C55" s="73"/>
      <c r="D55" s="28"/>
      <c r="E55" s="70" t="s">
        <v>56</v>
      </c>
      <c r="F55" s="110" t="s">
        <v>53</v>
      </c>
    </row>
    <row r="56" spans="1:6" s="26" customFormat="1" ht="80.099999999999994" customHeight="1" x14ac:dyDescent="0.35">
      <c r="A56" s="27"/>
      <c r="B56" s="28"/>
      <c r="C56" s="73"/>
      <c r="D56" s="28"/>
      <c r="E56" s="27"/>
      <c r="F56" s="110" t="s">
        <v>54</v>
      </c>
    </row>
    <row r="57" spans="1:6" s="26" customFormat="1" ht="80.099999999999994" customHeight="1" x14ac:dyDescent="0.2">
      <c r="A57" s="72" t="s">
        <v>87</v>
      </c>
      <c r="B57" s="72" t="s">
        <v>88</v>
      </c>
      <c r="C57" s="72" t="s">
        <v>89</v>
      </c>
      <c r="D57" s="72" t="s">
        <v>90</v>
      </c>
      <c r="E57" s="72" t="s">
        <v>52</v>
      </c>
      <c r="F57" s="71"/>
    </row>
    <row r="58" spans="1:6" s="26" customFormat="1" ht="80.099999999999994" customHeight="1" x14ac:dyDescent="0.35">
      <c r="A58" s="24"/>
      <c r="B58" s="24"/>
      <c r="C58" s="73"/>
      <c r="D58" s="24"/>
      <c r="E58" s="73"/>
      <c r="F58" s="24"/>
    </row>
    <row r="59" spans="1:6" s="26" customFormat="1" ht="80.099999999999994" customHeight="1" x14ac:dyDescent="0.35">
      <c r="A59" s="24" t="s">
        <v>64</v>
      </c>
      <c r="B59" s="24"/>
      <c r="C59" s="73"/>
      <c r="D59" s="24"/>
      <c r="E59" s="74" t="s">
        <v>115</v>
      </c>
      <c r="F59" s="24"/>
    </row>
    <row r="60" spans="1:6" s="26" customFormat="1" ht="80.099999999999994" customHeight="1" x14ac:dyDescent="0.35">
      <c r="A60" s="24"/>
      <c r="B60" s="24"/>
      <c r="C60" s="73"/>
      <c r="D60" s="24"/>
      <c r="E60" s="75"/>
      <c r="F60" s="24"/>
    </row>
    <row r="61" spans="1:6" s="26" customFormat="1" ht="80.099999999999994" customHeight="1" x14ac:dyDescent="0.35">
      <c r="A61" s="24"/>
      <c r="B61" s="24">
        <v>1</v>
      </c>
      <c r="C61" s="73"/>
      <c r="D61" s="24"/>
      <c r="E61" s="76" t="s">
        <v>70</v>
      </c>
      <c r="F61" s="24"/>
    </row>
    <row r="62" spans="1:6" s="26" customFormat="1" ht="80.099999999999994" customHeight="1" x14ac:dyDescent="0.4">
      <c r="A62" s="27"/>
      <c r="B62" s="27"/>
      <c r="C62" s="73">
        <v>1011001</v>
      </c>
      <c r="D62" s="14">
        <v>0</v>
      </c>
      <c r="E62" s="77" t="s">
        <v>124</v>
      </c>
      <c r="F62" s="45">
        <v>1200000</v>
      </c>
    </row>
    <row r="63" spans="1:6" s="26" customFormat="1" ht="80.099999999999994" customHeight="1" x14ac:dyDescent="0.4">
      <c r="A63" s="22"/>
      <c r="B63" s="22"/>
      <c r="C63" s="73">
        <v>1011002</v>
      </c>
      <c r="D63" s="14">
        <v>0</v>
      </c>
      <c r="E63" s="77" t="s">
        <v>125</v>
      </c>
      <c r="F63" s="45">
        <v>116000</v>
      </c>
    </row>
    <row r="64" spans="1:6" s="26" customFormat="1" ht="80.099999999999994" customHeight="1" x14ac:dyDescent="0.4">
      <c r="A64" s="22"/>
      <c r="B64" s="22"/>
      <c r="C64" s="73">
        <v>1011004</v>
      </c>
      <c r="D64" s="14">
        <v>0</v>
      </c>
      <c r="E64" s="77" t="s">
        <v>126</v>
      </c>
      <c r="F64" s="45">
        <v>105000</v>
      </c>
    </row>
    <row r="65" spans="1:6" s="26" customFormat="1" ht="80.099999999999994" customHeight="1" thickBot="1" x14ac:dyDescent="0.45">
      <c r="A65" s="22"/>
      <c r="B65" s="22"/>
      <c r="C65" s="73">
        <v>1011005</v>
      </c>
      <c r="D65" s="14">
        <v>0</v>
      </c>
      <c r="E65" s="77" t="s">
        <v>127</v>
      </c>
      <c r="F65" s="45">
        <v>120000</v>
      </c>
    </row>
    <row r="66" spans="1:6" s="26" customFormat="1" ht="80.099999999999994" customHeight="1" thickBot="1" x14ac:dyDescent="0.85">
      <c r="A66" s="22"/>
      <c r="B66" s="22"/>
      <c r="C66" s="73"/>
      <c r="D66" s="33"/>
      <c r="E66" s="79" t="s">
        <v>96</v>
      </c>
      <c r="F66" s="61">
        <f>SUM(F62:F65)</f>
        <v>1541000</v>
      </c>
    </row>
    <row r="67" spans="1:6" s="26" customFormat="1" ht="80.099999999999994" customHeight="1" x14ac:dyDescent="0.4">
      <c r="A67" s="22"/>
      <c r="B67" s="22"/>
      <c r="C67" s="73"/>
      <c r="D67" s="14"/>
      <c r="E67" s="80"/>
      <c r="F67" s="36"/>
    </row>
    <row r="68" spans="1:6" s="26" customFormat="1" ht="80.099999999999994" customHeight="1" x14ac:dyDescent="0.35">
      <c r="A68" s="22"/>
      <c r="B68" s="24">
        <v>3</v>
      </c>
      <c r="C68" s="73"/>
      <c r="D68" s="14"/>
      <c r="E68" s="76" t="s">
        <v>71</v>
      </c>
      <c r="F68" s="15"/>
    </row>
    <row r="69" spans="1:6" s="26" customFormat="1" ht="80.099999999999994" customHeight="1" x14ac:dyDescent="0.4">
      <c r="A69" s="22"/>
      <c r="B69" s="27"/>
      <c r="C69" s="73">
        <v>1031023</v>
      </c>
      <c r="D69" s="14">
        <v>0</v>
      </c>
      <c r="E69" s="77" t="s">
        <v>128</v>
      </c>
      <c r="F69" s="45">
        <v>86000</v>
      </c>
    </row>
    <row r="70" spans="1:6" s="26" customFormat="1" ht="80.099999999999994" customHeight="1" x14ac:dyDescent="0.4">
      <c r="A70" s="22"/>
      <c r="B70" s="22"/>
      <c r="C70" s="73">
        <v>1031024</v>
      </c>
      <c r="D70" s="14">
        <v>0</v>
      </c>
      <c r="E70" s="77" t="s">
        <v>129</v>
      </c>
      <c r="F70" s="45">
        <v>160000</v>
      </c>
    </row>
    <row r="71" spans="1:6" s="26" customFormat="1" ht="80.099999999999994" customHeight="1" x14ac:dyDescent="0.4">
      <c r="A71" s="22"/>
      <c r="B71" s="22"/>
      <c r="C71" s="73">
        <v>1031025</v>
      </c>
      <c r="D71" s="14">
        <v>0</v>
      </c>
      <c r="E71" s="77" t="s">
        <v>130</v>
      </c>
      <c r="F71" s="45">
        <v>135000</v>
      </c>
    </row>
    <row r="72" spans="1:6" s="26" customFormat="1" ht="80.099999999999994" customHeight="1" thickBot="1" x14ac:dyDescent="0.45">
      <c r="A72" s="22"/>
      <c r="B72" s="22"/>
      <c r="C72" s="73">
        <v>1031032</v>
      </c>
      <c r="D72" s="14">
        <v>0</v>
      </c>
      <c r="E72" s="78" t="s">
        <v>18</v>
      </c>
      <c r="F72" s="46">
        <v>15000</v>
      </c>
    </row>
    <row r="73" spans="1:6" s="26" customFormat="1" ht="80.099999999999994" customHeight="1" thickBot="1" x14ac:dyDescent="0.85">
      <c r="A73" s="22"/>
      <c r="B73" s="22"/>
      <c r="C73" s="73"/>
      <c r="D73" s="33"/>
      <c r="E73" s="79" t="s">
        <v>98</v>
      </c>
      <c r="F73" s="61">
        <f>SUM(F69:F72)</f>
        <v>396000</v>
      </c>
    </row>
    <row r="74" spans="1:6" s="26" customFormat="1" ht="80.099999999999994" customHeight="1" x14ac:dyDescent="0.4">
      <c r="A74" s="22"/>
      <c r="B74" s="22"/>
      <c r="C74" s="73"/>
      <c r="D74" s="14"/>
      <c r="E74" s="80"/>
      <c r="F74" s="36"/>
    </row>
    <row r="75" spans="1:6" s="26" customFormat="1" ht="80.099999999999994" customHeight="1" x14ac:dyDescent="0.35">
      <c r="A75" s="22"/>
      <c r="B75" s="24">
        <v>4</v>
      </c>
      <c r="C75" s="73"/>
      <c r="D75" s="14"/>
      <c r="E75" s="76" t="s">
        <v>72</v>
      </c>
      <c r="F75" s="15"/>
    </row>
    <row r="76" spans="1:6" s="26" customFormat="1" ht="80.099999999999994" customHeight="1" x14ac:dyDescent="0.4">
      <c r="A76" s="22"/>
      <c r="B76" s="27"/>
      <c r="C76" s="73">
        <v>1041033</v>
      </c>
      <c r="D76" s="14">
        <v>0</v>
      </c>
      <c r="E76" s="77" t="s">
        <v>19</v>
      </c>
      <c r="F76" s="45">
        <v>80000</v>
      </c>
    </row>
    <row r="77" spans="1:6" s="26" customFormat="1" ht="80.099999999999994" customHeight="1" x14ac:dyDescent="0.4">
      <c r="A77" s="22"/>
      <c r="B77" s="22"/>
      <c r="C77" s="73">
        <v>1041035</v>
      </c>
      <c r="D77" s="14">
        <v>0</v>
      </c>
      <c r="E77" s="77" t="s">
        <v>131</v>
      </c>
      <c r="F77" s="45">
        <v>7000</v>
      </c>
    </row>
    <row r="78" spans="1:6" s="26" customFormat="1" ht="80.099999999999994" customHeight="1" thickBot="1" x14ac:dyDescent="0.45">
      <c r="A78" s="22"/>
      <c r="B78" s="22"/>
      <c r="C78" s="73">
        <v>1041036</v>
      </c>
      <c r="D78" s="14">
        <v>0</v>
      </c>
      <c r="E78" s="78" t="s">
        <v>20</v>
      </c>
      <c r="F78" s="46">
        <v>270000</v>
      </c>
    </row>
    <row r="79" spans="1:6" s="26" customFormat="1" ht="80.099999999999994" customHeight="1" thickBot="1" x14ac:dyDescent="0.85">
      <c r="A79" s="22"/>
      <c r="B79" s="22"/>
      <c r="C79" s="73"/>
      <c r="D79" s="33"/>
      <c r="E79" s="79" t="s">
        <v>99</v>
      </c>
      <c r="F79" s="61">
        <f>SUM(F76:F78)</f>
        <v>357000</v>
      </c>
    </row>
    <row r="80" spans="1:6" s="26" customFormat="1" ht="80.099999999999994" customHeight="1" x14ac:dyDescent="0.4">
      <c r="A80" s="22"/>
      <c r="B80" s="22"/>
      <c r="C80" s="73"/>
      <c r="D80" s="14"/>
      <c r="E80" s="80"/>
      <c r="F80" s="36"/>
    </row>
    <row r="81" spans="1:6" s="26" customFormat="1" ht="80.099999999999994" customHeight="1" x14ac:dyDescent="0.35">
      <c r="A81" s="22"/>
      <c r="B81" s="24">
        <v>5</v>
      </c>
      <c r="C81" s="73"/>
      <c r="D81" s="14"/>
      <c r="E81" s="76" t="s">
        <v>73</v>
      </c>
      <c r="F81" s="15"/>
    </row>
    <row r="82" spans="1:6" s="26" customFormat="1" ht="80.099999999999994" customHeight="1" x14ac:dyDescent="0.35">
      <c r="A82" s="22"/>
      <c r="B82" s="25"/>
      <c r="C82" s="73"/>
      <c r="D82" s="14"/>
      <c r="E82" s="81" t="s">
        <v>59</v>
      </c>
      <c r="F82" s="15"/>
    </row>
    <row r="83" spans="1:6" s="26" customFormat="1" ht="80.099999999999994" customHeight="1" x14ac:dyDescent="0.4">
      <c r="A83" s="22"/>
      <c r="B83" s="27"/>
      <c r="C83" s="73">
        <v>1051069</v>
      </c>
      <c r="D83" s="14">
        <v>0</v>
      </c>
      <c r="E83" s="77" t="s">
        <v>132</v>
      </c>
      <c r="F83" s="45">
        <v>31022000</v>
      </c>
    </row>
    <row r="84" spans="1:6" s="26" customFormat="1" ht="80.099999999999994" customHeight="1" x14ac:dyDescent="0.4">
      <c r="A84" s="22"/>
      <c r="B84" s="27"/>
      <c r="C84" s="73"/>
      <c r="D84" s="14">
        <v>1</v>
      </c>
      <c r="E84" s="77" t="s">
        <v>133</v>
      </c>
      <c r="F84" s="45">
        <v>2660000</v>
      </c>
    </row>
    <row r="85" spans="1:6" s="26" customFormat="1" ht="80.099999999999994" customHeight="1" x14ac:dyDescent="0.4">
      <c r="A85" s="22"/>
      <c r="B85" s="27"/>
      <c r="C85" s="73"/>
      <c r="D85" s="14">
        <v>4</v>
      </c>
      <c r="E85" s="77" t="s">
        <v>134</v>
      </c>
      <c r="F85" s="45">
        <v>230000</v>
      </c>
    </row>
    <row r="86" spans="1:6" s="26" customFormat="1" ht="80.099999999999994" customHeight="1" x14ac:dyDescent="0.4">
      <c r="A86" s="22"/>
      <c r="B86" s="27"/>
      <c r="C86" s="73"/>
      <c r="D86" s="14">
        <v>5</v>
      </c>
      <c r="E86" s="77" t="s">
        <v>135</v>
      </c>
      <c r="F86" s="45">
        <v>20000</v>
      </c>
    </row>
    <row r="87" spans="1:6" s="26" customFormat="1" ht="80.099999999999994" customHeight="1" x14ac:dyDescent="0.4">
      <c r="A87" s="22"/>
      <c r="B87" s="27"/>
      <c r="C87" s="73"/>
      <c r="D87" s="14">
        <v>6</v>
      </c>
      <c r="E87" s="77" t="s">
        <v>136</v>
      </c>
      <c r="F87" s="45">
        <v>450000</v>
      </c>
    </row>
    <row r="88" spans="1:6" s="26" customFormat="1" ht="80.099999999999994" customHeight="1" x14ac:dyDescent="0.4">
      <c r="A88" s="22"/>
      <c r="B88" s="22"/>
      <c r="C88" s="73">
        <v>1051070</v>
      </c>
      <c r="D88" s="14">
        <v>0</v>
      </c>
      <c r="E88" s="77" t="s">
        <v>16</v>
      </c>
      <c r="F88" s="45">
        <v>8910000</v>
      </c>
    </row>
    <row r="89" spans="1:6" s="26" customFormat="1" ht="80.099999999999994" customHeight="1" x14ac:dyDescent="0.4">
      <c r="A89" s="22"/>
      <c r="B89" s="22"/>
      <c r="C89" s="73">
        <v>1051071</v>
      </c>
      <c r="D89" s="14">
        <v>0</v>
      </c>
      <c r="E89" s="77" t="s">
        <v>17</v>
      </c>
      <c r="F89" s="45">
        <v>3060000</v>
      </c>
    </row>
    <row r="90" spans="1:6" s="26" customFormat="1" ht="80.099999999999994" customHeight="1" x14ac:dyDescent="0.4">
      <c r="A90" s="22"/>
      <c r="B90" s="22"/>
      <c r="C90" s="73">
        <v>1051072</v>
      </c>
      <c r="D90" s="14">
        <v>0</v>
      </c>
      <c r="E90" s="77" t="s">
        <v>137</v>
      </c>
      <c r="F90" s="45">
        <v>580000</v>
      </c>
    </row>
    <row r="91" spans="1:6" s="26" customFormat="1" ht="80.099999999999994" customHeight="1" x14ac:dyDescent="0.4">
      <c r="A91" s="22"/>
      <c r="B91" s="22"/>
      <c r="C91" s="73"/>
      <c r="D91" s="14">
        <v>1</v>
      </c>
      <c r="E91" s="77" t="s">
        <v>138</v>
      </c>
      <c r="F91" s="45">
        <v>120000</v>
      </c>
    </row>
    <row r="92" spans="1:6" s="26" customFormat="1" ht="80.099999999999994" customHeight="1" x14ac:dyDescent="0.4">
      <c r="A92" s="22"/>
      <c r="B92" s="22"/>
      <c r="C92" s="73">
        <v>1051073</v>
      </c>
      <c r="D92" s="14">
        <v>0</v>
      </c>
      <c r="E92" s="77" t="s">
        <v>139</v>
      </c>
      <c r="F92" s="45">
        <v>210000</v>
      </c>
    </row>
    <row r="93" spans="1:6" s="26" customFormat="1" ht="80.099999999999994" customHeight="1" x14ac:dyDescent="0.4">
      <c r="A93" s="22"/>
      <c r="B93" s="22"/>
      <c r="C93" s="73"/>
      <c r="D93" s="14">
        <v>1</v>
      </c>
      <c r="E93" s="77" t="s">
        <v>140</v>
      </c>
      <c r="F93" s="45">
        <v>90000</v>
      </c>
    </row>
    <row r="94" spans="1:6" s="26" customFormat="1" ht="80.099999999999994" customHeight="1" x14ac:dyDescent="0.4">
      <c r="A94" s="22"/>
      <c r="B94" s="22"/>
      <c r="C94" s="73">
        <v>1051074</v>
      </c>
      <c r="D94" s="14">
        <v>0</v>
      </c>
      <c r="E94" s="77" t="s">
        <v>21</v>
      </c>
      <c r="F94" s="45">
        <v>1500000</v>
      </c>
    </row>
    <row r="95" spans="1:6" s="26" customFormat="1" ht="80.099999999999994" customHeight="1" x14ac:dyDescent="0.4">
      <c r="A95" s="22"/>
      <c r="B95" s="22"/>
      <c r="C95" s="73">
        <v>1051096</v>
      </c>
      <c r="D95" s="14">
        <v>0</v>
      </c>
      <c r="E95" s="77" t="s">
        <v>22</v>
      </c>
      <c r="F95" s="45">
        <v>175000</v>
      </c>
    </row>
    <row r="96" spans="1:6" s="26" customFormat="1" ht="80.099999999999994" customHeight="1" x14ac:dyDescent="0.4">
      <c r="A96" s="22"/>
      <c r="B96" s="22"/>
      <c r="C96" s="73">
        <v>1051102</v>
      </c>
      <c r="D96" s="14">
        <v>0</v>
      </c>
      <c r="E96" s="78" t="s">
        <v>141</v>
      </c>
      <c r="F96" s="45">
        <v>125000</v>
      </c>
    </row>
    <row r="97" spans="1:6" s="26" customFormat="1" ht="80.099999999999994" customHeight="1" x14ac:dyDescent="0.4">
      <c r="A97" s="22"/>
      <c r="B97" s="22"/>
      <c r="C97" s="73"/>
      <c r="D97" s="33">
        <v>1</v>
      </c>
      <c r="E97" s="78" t="s">
        <v>142</v>
      </c>
      <c r="F97" s="45">
        <v>625000</v>
      </c>
    </row>
    <row r="98" spans="1:6" s="26" customFormat="1" ht="80.099999999999994" customHeight="1" thickBot="1" x14ac:dyDescent="0.45">
      <c r="A98" s="22"/>
      <c r="B98" s="22"/>
      <c r="C98" s="73"/>
      <c r="D98" s="33">
        <v>2</v>
      </c>
      <c r="E98" s="78" t="s">
        <v>143</v>
      </c>
      <c r="F98" s="46">
        <v>20000</v>
      </c>
    </row>
    <row r="99" spans="1:6" s="26" customFormat="1" ht="80.099999999999994" customHeight="1" thickBot="1" x14ac:dyDescent="0.85">
      <c r="A99" s="22"/>
      <c r="B99" s="22"/>
      <c r="C99" s="73"/>
      <c r="D99" s="33"/>
      <c r="E99" s="113" t="s">
        <v>92</v>
      </c>
      <c r="F99" s="114">
        <f>SUM(F83:F98)</f>
        <v>49797000</v>
      </c>
    </row>
    <row r="100" spans="1:6" s="26" customFormat="1" ht="80.099999999999994" customHeight="1" x14ac:dyDescent="0.4">
      <c r="A100" s="22"/>
      <c r="B100" s="22"/>
      <c r="C100" s="73"/>
      <c r="D100" s="14"/>
      <c r="E100" s="80"/>
      <c r="F100" s="36"/>
    </row>
    <row r="101" spans="1:6" s="26" customFormat="1" ht="80.099999999999994" customHeight="1" x14ac:dyDescent="0.35">
      <c r="A101" s="22"/>
      <c r="B101" s="22"/>
      <c r="C101" s="73"/>
      <c r="D101" s="14"/>
      <c r="E101" s="81" t="s">
        <v>60</v>
      </c>
      <c r="F101" s="15"/>
    </row>
    <row r="102" spans="1:6" s="26" customFormat="1" ht="80.099999999999994" customHeight="1" x14ac:dyDescent="0.4">
      <c r="A102" s="22"/>
      <c r="B102" s="16"/>
      <c r="C102" s="73">
        <v>1051085</v>
      </c>
      <c r="D102" s="14">
        <v>0</v>
      </c>
      <c r="E102" s="77" t="s">
        <v>23</v>
      </c>
      <c r="F102" s="45">
        <v>45700</v>
      </c>
    </row>
    <row r="103" spans="1:6" s="26" customFormat="1" ht="80.099999999999994" customHeight="1" x14ac:dyDescent="0.4">
      <c r="A103" s="22"/>
      <c r="B103" s="22"/>
      <c r="C103" s="73">
        <v>1051086</v>
      </c>
      <c r="D103" s="14">
        <v>0</v>
      </c>
      <c r="E103" s="77" t="s">
        <v>24</v>
      </c>
      <c r="F103" s="45">
        <v>3950000</v>
      </c>
    </row>
    <row r="104" spans="1:6" s="26" customFormat="1" ht="80.099999999999994" customHeight="1" x14ac:dyDescent="0.4">
      <c r="A104" s="22"/>
      <c r="B104" s="22"/>
      <c r="C104" s="73">
        <v>1051087</v>
      </c>
      <c r="D104" s="14">
        <v>0</v>
      </c>
      <c r="E104" s="77" t="s">
        <v>144</v>
      </c>
      <c r="F104" s="45">
        <v>310000</v>
      </c>
    </row>
    <row r="105" spans="1:6" s="26" customFormat="1" ht="80.099999999999994" customHeight="1" x14ac:dyDescent="0.4">
      <c r="A105" s="22"/>
      <c r="B105" s="22"/>
      <c r="C105" s="73"/>
      <c r="D105" s="14">
        <v>1</v>
      </c>
      <c r="E105" s="77" t="s">
        <v>145</v>
      </c>
      <c r="F105" s="45">
        <v>65000</v>
      </c>
    </row>
    <row r="106" spans="1:6" s="26" customFormat="1" ht="80.099999999999994" customHeight="1" x14ac:dyDescent="0.4">
      <c r="A106" s="22"/>
      <c r="B106" s="22"/>
      <c r="C106" s="73">
        <v>1051088</v>
      </c>
      <c r="D106" s="14">
        <v>0</v>
      </c>
      <c r="E106" s="77" t="s">
        <v>25</v>
      </c>
      <c r="F106" s="45">
        <v>92900</v>
      </c>
    </row>
    <row r="107" spans="1:6" s="26" customFormat="1" ht="80.099999999999994" customHeight="1" x14ac:dyDescent="0.4">
      <c r="A107" s="22"/>
      <c r="B107" s="22"/>
      <c r="C107" s="73">
        <v>1051089</v>
      </c>
      <c r="D107" s="14">
        <v>0</v>
      </c>
      <c r="E107" s="77" t="s">
        <v>146</v>
      </c>
      <c r="F107" s="45">
        <v>40000</v>
      </c>
    </row>
    <row r="108" spans="1:6" s="26" customFormat="1" ht="80.099999999999994" customHeight="1" x14ac:dyDescent="0.4">
      <c r="A108" s="22"/>
      <c r="B108" s="22"/>
      <c r="C108" s="73"/>
      <c r="D108" s="14">
        <v>1</v>
      </c>
      <c r="E108" s="77" t="s">
        <v>147</v>
      </c>
      <c r="F108" s="45">
        <v>22000</v>
      </c>
    </row>
    <row r="109" spans="1:6" s="26" customFormat="1" ht="80.099999999999994" customHeight="1" x14ac:dyDescent="0.4">
      <c r="A109" s="22"/>
      <c r="B109" s="22"/>
      <c r="C109" s="73"/>
      <c r="D109" s="14">
        <v>2</v>
      </c>
      <c r="E109" s="77" t="s">
        <v>148</v>
      </c>
      <c r="F109" s="45">
        <v>48000</v>
      </c>
    </row>
    <row r="110" spans="1:6" s="26" customFormat="1" ht="80.099999999999994" customHeight="1" x14ac:dyDescent="0.4">
      <c r="A110" s="22"/>
      <c r="B110" s="22"/>
      <c r="C110" s="73">
        <v>1051090</v>
      </c>
      <c r="D110" s="14">
        <v>0</v>
      </c>
      <c r="E110" s="77" t="s">
        <v>149</v>
      </c>
      <c r="F110" s="45">
        <v>70000</v>
      </c>
    </row>
    <row r="111" spans="1:6" s="26" customFormat="1" ht="80.099999999999994" customHeight="1" x14ac:dyDescent="0.4">
      <c r="A111" s="22"/>
      <c r="B111" s="22"/>
      <c r="C111" s="73"/>
      <c r="D111" s="14">
        <v>1</v>
      </c>
      <c r="E111" s="77" t="s">
        <v>150</v>
      </c>
      <c r="F111" s="45">
        <v>20000</v>
      </c>
    </row>
    <row r="112" spans="1:6" s="26" customFormat="1" ht="80.099999999999994" customHeight="1" x14ac:dyDescent="0.4">
      <c r="A112" s="22"/>
      <c r="B112" s="22"/>
      <c r="C112" s="73">
        <v>1051091</v>
      </c>
      <c r="D112" s="14">
        <v>0</v>
      </c>
      <c r="E112" s="77" t="s">
        <v>151</v>
      </c>
      <c r="F112" s="45">
        <v>260000</v>
      </c>
    </row>
    <row r="113" spans="1:6" s="26" customFormat="1" ht="80.099999999999994" customHeight="1" x14ac:dyDescent="0.4">
      <c r="A113" s="22"/>
      <c r="B113" s="22"/>
      <c r="C113" s="73"/>
      <c r="D113" s="14">
        <v>1</v>
      </c>
      <c r="E113" s="77" t="s">
        <v>152</v>
      </c>
      <c r="F113" s="45">
        <v>55000</v>
      </c>
    </row>
    <row r="114" spans="1:6" s="26" customFormat="1" ht="80.099999999999994" customHeight="1" x14ac:dyDescent="0.4">
      <c r="A114" s="22"/>
      <c r="B114" s="22"/>
      <c r="C114" s="73"/>
      <c r="D114" s="14">
        <v>2</v>
      </c>
      <c r="E114" s="77" t="s">
        <v>153</v>
      </c>
      <c r="F114" s="45">
        <v>430000</v>
      </c>
    </row>
    <row r="115" spans="1:6" s="26" customFormat="1" ht="80.099999999999994" customHeight="1" x14ac:dyDescent="0.4">
      <c r="A115" s="22"/>
      <c r="B115" s="22"/>
      <c r="C115" s="73"/>
      <c r="D115" s="14">
        <v>3</v>
      </c>
      <c r="E115" s="77" t="s">
        <v>154</v>
      </c>
      <c r="F115" s="45">
        <v>8000</v>
      </c>
    </row>
    <row r="116" spans="1:6" s="26" customFormat="1" ht="80.099999999999994" customHeight="1" x14ac:dyDescent="0.4">
      <c r="A116" s="22"/>
      <c r="B116" s="22"/>
      <c r="C116" s="73"/>
      <c r="D116" s="14">
        <v>4</v>
      </c>
      <c r="E116" s="77" t="s">
        <v>155</v>
      </c>
      <c r="F116" s="45">
        <v>5000</v>
      </c>
    </row>
    <row r="117" spans="1:6" s="26" customFormat="1" ht="80.099999999999994" customHeight="1" x14ac:dyDescent="0.4">
      <c r="A117" s="22"/>
      <c r="B117" s="22"/>
      <c r="C117" s="73"/>
      <c r="D117" s="14">
        <v>5</v>
      </c>
      <c r="E117" s="77" t="s">
        <v>156</v>
      </c>
      <c r="F117" s="45">
        <v>10000</v>
      </c>
    </row>
    <row r="118" spans="1:6" s="26" customFormat="1" ht="80.099999999999994" customHeight="1" x14ac:dyDescent="0.4">
      <c r="A118" s="22"/>
      <c r="B118" s="22"/>
      <c r="C118" s="73">
        <v>1051092</v>
      </c>
      <c r="D118" s="14">
        <v>0</v>
      </c>
      <c r="E118" s="77" t="s">
        <v>157</v>
      </c>
      <c r="F118" s="45">
        <v>510000</v>
      </c>
    </row>
    <row r="119" spans="1:6" s="26" customFormat="1" ht="80.099999999999994" customHeight="1" x14ac:dyDescent="0.4">
      <c r="A119" s="22"/>
      <c r="B119" s="22"/>
      <c r="C119" s="73"/>
      <c r="D119" s="14">
        <v>1</v>
      </c>
      <c r="E119" s="77" t="s">
        <v>158</v>
      </c>
      <c r="F119" s="45">
        <v>340000</v>
      </c>
    </row>
    <row r="120" spans="1:6" s="26" customFormat="1" ht="80.099999999999994" customHeight="1" x14ac:dyDescent="0.4">
      <c r="A120" s="22"/>
      <c r="B120" s="22"/>
      <c r="C120" s="73">
        <v>1051094</v>
      </c>
      <c r="D120" s="14">
        <v>0</v>
      </c>
      <c r="E120" s="77" t="s">
        <v>26</v>
      </c>
      <c r="F120" s="45">
        <v>42100</v>
      </c>
    </row>
    <row r="121" spans="1:6" s="26" customFormat="1" ht="80.099999999999994" customHeight="1" x14ac:dyDescent="0.4">
      <c r="A121" s="22"/>
      <c r="B121" s="22"/>
      <c r="C121" s="73">
        <v>1051097</v>
      </c>
      <c r="D121" s="14">
        <v>0</v>
      </c>
      <c r="E121" s="77" t="s">
        <v>159</v>
      </c>
      <c r="F121" s="45">
        <v>550000</v>
      </c>
    </row>
    <row r="122" spans="1:6" s="26" customFormat="1" ht="80.099999999999994" customHeight="1" x14ac:dyDescent="0.4">
      <c r="A122" s="22"/>
      <c r="B122" s="22"/>
      <c r="C122" s="73">
        <v>1051098</v>
      </c>
      <c r="D122" s="14">
        <v>0</v>
      </c>
      <c r="E122" s="77" t="s">
        <v>160</v>
      </c>
      <c r="F122" s="45">
        <v>950000</v>
      </c>
    </row>
    <row r="123" spans="1:6" s="26" customFormat="1" ht="80.099999999999994" customHeight="1" x14ac:dyDescent="0.4">
      <c r="A123" s="22"/>
      <c r="B123" s="22"/>
      <c r="C123" s="73"/>
      <c r="D123" s="14">
        <v>1</v>
      </c>
      <c r="E123" s="78" t="s">
        <v>161</v>
      </c>
      <c r="F123" s="46">
        <v>30000</v>
      </c>
    </row>
    <row r="124" spans="1:6" s="26" customFormat="1" ht="80.099999999999994" customHeight="1" x14ac:dyDescent="0.4">
      <c r="A124" s="22"/>
      <c r="B124" s="22"/>
      <c r="C124" s="73"/>
      <c r="D124" s="14">
        <v>2</v>
      </c>
      <c r="E124" s="78" t="s">
        <v>162</v>
      </c>
      <c r="F124" s="46">
        <v>20000</v>
      </c>
    </row>
    <row r="125" spans="1:6" s="26" customFormat="1" ht="80.099999999999994" customHeight="1" x14ac:dyDescent="0.4">
      <c r="A125" s="22"/>
      <c r="B125" s="22"/>
      <c r="C125" s="73">
        <v>1051103</v>
      </c>
      <c r="D125" s="33">
        <v>0</v>
      </c>
      <c r="E125" s="77" t="s">
        <v>163</v>
      </c>
      <c r="F125" s="45">
        <v>215000</v>
      </c>
    </row>
    <row r="126" spans="1:6" s="26" customFormat="1" ht="80.099999999999994" customHeight="1" x14ac:dyDescent="0.4">
      <c r="A126" s="22"/>
      <c r="B126" s="22"/>
      <c r="C126" s="73"/>
      <c r="D126" s="33">
        <v>1</v>
      </c>
      <c r="E126" s="77" t="s">
        <v>164</v>
      </c>
      <c r="F126" s="45">
        <v>220000</v>
      </c>
    </row>
    <row r="127" spans="1:6" s="26" customFormat="1" ht="80.099999999999994" customHeight="1" x14ac:dyDescent="0.4">
      <c r="A127" s="22"/>
      <c r="B127" s="22"/>
      <c r="C127" s="73"/>
      <c r="D127" s="33">
        <v>2</v>
      </c>
      <c r="E127" s="77" t="s">
        <v>165</v>
      </c>
      <c r="F127" s="45">
        <v>90000</v>
      </c>
    </row>
    <row r="128" spans="1:6" s="26" customFormat="1" ht="80.099999999999994" customHeight="1" x14ac:dyDescent="0.4">
      <c r="A128" s="22"/>
      <c r="B128" s="22"/>
      <c r="C128" s="73"/>
      <c r="D128" s="33">
        <v>3</v>
      </c>
      <c r="E128" s="77" t="s">
        <v>166</v>
      </c>
      <c r="F128" s="45">
        <v>190000</v>
      </c>
    </row>
    <row r="129" spans="1:6" s="26" customFormat="1" ht="80.099999999999994" customHeight="1" thickBot="1" x14ac:dyDescent="0.45">
      <c r="A129" s="22"/>
      <c r="B129" s="22"/>
      <c r="C129" s="73"/>
      <c r="D129" s="33">
        <v>4</v>
      </c>
      <c r="E129" s="78" t="s">
        <v>167</v>
      </c>
      <c r="F129" s="46">
        <v>485000</v>
      </c>
    </row>
    <row r="130" spans="1:6" s="26" customFormat="1" ht="80.099999999999994" customHeight="1" thickBot="1" x14ac:dyDescent="0.85">
      <c r="A130" s="22"/>
      <c r="B130" s="22"/>
      <c r="C130" s="73"/>
      <c r="D130" s="33"/>
      <c r="E130" s="79" t="s">
        <v>93</v>
      </c>
      <c r="F130" s="61">
        <f>SUM(F102:F129)</f>
        <v>9073700</v>
      </c>
    </row>
    <row r="131" spans="1:6" s="26" customFormat="1" ht="80.099999999999994" customHeight="1" thickBot="1" x14ac:dyDescent="0.45">
      <c r="A131" s="22"/>
      <c r="B131" s="22"/>
      <c r="C131" s="73"/>
      <c r="D131" s="14"/>
      <c r="E131" s="80"/>
      <c r="F131" s="36"/>
    </row>
    <row r="132" spans="1:6" s="26" customFormat="1" ht="80.099999999999994" customHeight="1" thickBot="1" x14ac:dyDescent="0.4">
      <c r="A132" s="22"/>
      <c r="B132" s="22"/>
      <c r="C132" s="73"/>
      <c r="D132" s="14"/>
      <c r="E132" s="82" t="s">
        <v>61</v>
      </c>
      <c r="F132" s="15"/>
    </row>
    <row r="133" spans="1:6" s="26" customFormat="1" ht="80.099999999999994" customHeight="1" x14ac:dyDescent="0.4">
      <c r="A133" s="22"/>
      <c r="B133" s="27"/>
      <c r="C133" s="73">
        <v>1051081</v>
      </c>
      <c r="D133" s="14">
        <v>0</v>
      </c>
      <c r="E133" s="77" t="s">
        <v>27</v>
      </c>
      <c r="F133" s="45">
        <v>15000</v>
      </c>
    </row>
    <row r="134" spans="1:6" s="26" customFormat="1" ht="80.099999999999994" customHeight="1" x14ac:dyDescent="0.4">
      <c r="A134" s="22"/>
      <c r="B134" s="22"/>
      <c r="C134" s="73">
        <v>1051083</v>
      </c>
      <c r="D134" s="14">
        <v>0</v>
      </c>
      <c r="E134" s="77" t="s">
        <v>170</v>
      </c>
      <c r="F134" s="45">
        <v>290000</v>
      </c>
    </row>
    <row r="135" spans="1:6" s="26" customFormat="1" ht="80.099999999999994" customHeight="1" x14ac:dyDescent="0.4">
      <c r="A135" s="22"/>
      <c r="B135" s="22"/>
      <c r="C135" s="73"/>
      <c r="D135" s="14">
        <v>1</v>
      </c>
      <c r="E135" s="78" t="s">
        <v>169</v>
      </c>
      <c r="F135" s="46">
        <v>5000</v>
      </c>
    </row>
    <row r="136" spans="1:6" s="26" customFormat="1" ht="80.099999999999994" customHeight="1" x14ac:dyDescent="0.4">
      <c r="A136" s="22"/>
      <c r="B136" s="22"/>
      <c r="C136" s="73"/>
      <c r="D136" s="14">
        <v>2</v>
      </c>
      <c r="E136" s="78" t="s">
        <v>168</v>
      </c>
      <c r="F136" s="46">
        <v>5000</v>
      </c>
    </row>
    <row r="137" spans="1:6" s="26" customFormat="1" ht="80.099999999999994" customHeight="1" thickBot="1" x14ac:dyDescent="0.45">
      <c r="A137" s="22"/>
      <c r="B137" s="22"/>
      <c r="C137" s="73">
        <v>1051095</v>
      </c>
      <c r="D137" s="14">
        <v>0</v>
      </c>
      <c r="E137" s="78" t="s">
        <v>28</v>
      </c>
      <c r="F137" s="46">
        <v>35000</v>
      </c>
    </row>
    <row r="138" spans="1:6" s="26" customFormat="1" ht="80.099999999999994" customHeight="1" thickBot="1" x14ac:dyDescent="0.85">
      <c r="A138" s="22"/>
      <c r="B138" s="22"/>
      <c r="C138" s="73"/>
      <c r="D138" s="33"/>
      <c r="E138" s="79" t="s">
        <v>94</v>
      </c>
      <c r="F138" s="61">
        <f>SUM(F133:F137)</f>
        <v>350000</v>
      </c>
    </row>
    <row r="139" spans="1:6" s="26" customFormat="1" ht="80.099999999999994" customHeight="1" thickBot="1" x14ac:dyDescent="0.45">
      <c r="A139" s="22"/>
      <c r="B139" s="22"/>
      <c r="C139" s="73"/>
      <c r="D139" s="14"/>
      <c r="E139" s="83"/>
      <c r="F139" s="37"/>
    </row>
    <row r="140" spans="1:6" s="26" customFormat="1" ht="80.099999999999994" customHeight="1" thickBot="1" x14ac:dyDescent="0.85">
      <c r="A140" s="22"/>
      <c r="B140" s="22"/>
      <c r="C140" s="73"/>
      <c r="D140" s="14"/>
      <c r="E140" s="79" t="s">
        <v>95</v>
      </c>
      <c r="F140" s="61">
        <f>SUM(F138,F130,F99)</f>
        <v>59220700</v>
      </c>
    </row>
    <row r="141" spans="1:6" s="26" customFormat="1" ht="80.099999999999994" customHeight="1" x14ac:dyDescent="0.35">
      <c r="A141" s="22"/>
      <c r="B141" s="22"/>
      <c r="C141" s="73"/>
      <c r="D141" s="14"/>
      <c r="E141" s="84"/>
      <c r="F141" s="36"/>
    </row>
    <row r="142" spans="1:6" s="26" customFormat="1" ht="80.099999999999994" customHeight="1" x14ac:dyDescent="0.35">
      <c r="A142" s="22"/>
      <c r="B142" s="24">
        <v>6</v>
      </c>
      <c r="C142" s="73"/>
      <c r="D142" s="14"/>
      <c r="E142" s="76" t="s">
        <v>74</v>
      </c>
      <c r="F142" s="15"/>
    </row>
    <row r="143" spans="1:6" s="26" customFormat="1" ht="80.099999999999994" customHeight="1" x14ac:dyDescent="0.4">
      <c r="A143" s="22"/>
      <c r="B143" s="27"/>
      <c r="C143" s="73">
        <v>1061123</v>
      </c>
      <c r="D143" s="14">
        <v>0</v>
      </c>
      <c r="E143" s="77" t="s">
        <v>171</v>
      </c>
      <c r="F143" s="45">
        <v>80000</v>
      </c>
    </row>
    <row r="144" spans="1:6" s="26" customFormat="1" ht="80.099999999999994" customHeight="1" x14ac:dyDescent="0.4">
      <c r="A144" s="22"/>
      <c r="B144" s="22"/>
      <c r="C144" s="73">
        <v>1061124</v>
      </c>
      <c r="D144" s="14">
        <v>0</v>
      </c>
      <c r="E144" s="77" t="s">
        <v>172</v>
      </c>
      <c r="F144" s="45">
        <v>64000</v>
      </c>
    </row>
    <row r="145" spans="1:6" s="26" customFormat="1" ht="80.099999999999994" customHeight="1" thickBot="1" x14ac:dyDescent="0.45">
      <c r="A145" s="22"/>
      <c r="B145" s="22"/>
      <c r="C145" s="73">
        <v>1061125</v>
      </c>
      <c r="D145" s="14">
        <v>0</v>
      </c>
      <c r="E145" s="77" t="s">
        <v>173</v>
      </c>
      <c r="F145" s="45">
        <v>230000</v>
      </c>
    </row>
    <row r="146" spans="1:6" s="26" customFormat="1" ht="80.099999999999994" customHeight="1" thickBot="1" x14ac:dyDescent="0.85">
      <c r="A146" s="22"/>
      <c r="B146" s="22"/>
      <c r="C146" s="73"/>
      <c r="D146" s="33"/>
      <c r="E146" s="79" t="s">
        <v>100</v>
      </c>
      <c r="F146" s="61">
        <f>SUM(F143:F145)</f>
        <v>374000</v>
      </c>
    </row>
    <row r="147" spans="1:6" s="26" customFormat="1" ht="80.099999999999994" customHeight="1" x14ac:dyDescent="0.4">
      <c r="A147" s="22"/>
      <c r="B147" s="22"/>
      <c r="C147" s="73"/>
      <c r="D147" s="14"/>
      <c r="E147" s="80"/>
      <c r="F147" s="36"/>
    </row>
    <row r="148" spans="1:6" s="26" customFormat="1" ht="80.099999999999994" customHeight="1" x14ac:dyDescent="0.35">
      <c r="A148" s="22"/>
      <c r="B148" s="24">
        <v>7</v>
      </c>
      <c r="C148" s="73"/>
      <c r="D148" s="14"/>
      <c r="E148" s="76" t="s">
        <v>75</v>
      </c>
      <c r="F148" s="15"/>
    </row>
    <row r="149" spans="1:6" s="26" customFormat="1" ht="80.099999999999994" customHeight="1" x14ac:dyDescent="0.4">
      <c r="A149" s="22"/>
      <c r="B149" s="27"/>
      <c r="C149" s="73">
        <v>1071128</v>
      </c>
      <c r="D149" s="14">
        <v>0</v>
      </c>
      <c r="E149" s="77" t="s">
        <v>29</v>
      </c>
      <c r="F149" s="45">
        <v>70000</v>
      </c>
    </row>
    <row r="150" spans="1:6" s="26" customFormat="1" ht="80.099999999999994" customHeight="1" x14ac:dyDescent="0.4">
      <c r="A150" s="22"/>
      <c r="B150" s="12"/>
      <c r="C150" s="73">
        <v>1071130</v>
      </c>
      <c r="D150" s="14">
        <v>0</v>
      </c>
      <c r="E150" s="77" t="s">
        <v>30</v>
      </c>
      <c r="F150" s="45">
        <v>1000</v>
      </c>
    </row>
    <row r="151" spans="1:6" s="26" customFormat="1" ht="80.099999999999994" customHeight="1" x14ac:dyDescent="0.4">
      <c r="A151" s="22"/>
      <c r="B151" s="22"/>
      <c r="C151" s="73">
        <v>1071132</v>
      </c>
      <c r="D151" s="14">
        <v>0</v>
      </c>
      <c r="E151" s="77" t="s">
        <v>31</v>
      </c>
      <c r="F151" s="45">
        <v>350000</v>
      </c>
    </row>
    <row r="152" spans="1:6" s="26" customFormat="1" ht="80.099999999999994" customHeight="1" x14ac:dyDescent="0.4">
      <c r="A152" s="22"/>
      <c r="B152" s="22"/>
      <c r="C152" s="73">
        <v>1071134</v>
      </c>
      <c r="D152" s="14">
        <v>0</v>
      </c>
      <c r="E152" s="77" t="s">
        <v>174</v>
      </c>
      <c r="F152" s="45">
        <v>130000</v>
      </c>
    </row>
    <row r="153" spans="1:6" s="26" customFormat="1" ht="80.099999999999994" customHeight="1" thickBot="1" x14ac:dyDescent="0.45">
      <c r="A153" s="22"/>
      <c r="B153" s="22"/>
      <c r="C153" s="73">
        <v>1071135</v>
      </c>
      <c r="D153" s="14">
        <v>0</v>
      </c>
      <c r="E153" s="78" t="s">
        <v>175</v>
      </c>
      <c r="F153" s="46">
        <v>2720000</v>
      </c>
    </row>
    <row r="154" spans="1:6" s="26" customFormat="1" ht="80.099999999999994" customHeight="1" thickBot="1" x14ac:dyDescent="0.85">
      <c r="A154" s="22"/>
      <c r="B154" s="22"/>
      <c r="C154" s="73"/>
      <c r="D154" s="33"/>
      <c r="E154" s="79" t="s">
        <v>101</v>
      </c>
      <c r="F154" s="61">
        <f>SUM(F149:F153)</f>
        <v>3271000</v>
      </c>
    </row>
    <row r="155" spans="1:6" s="26" customFormat="1" ht="80.099999999999994" customHeight="1" x14ac:dyDescent="0.4">
      <c r="A155" s="22"/>
      <c r="B155" s="22"/>
      <c r="C155" s="73"/>
      <c r="D155" s="14"/>
      <c r="E155" s="85"/>
      <c r="F155" s="40"/>
    </row>
    <row r="156" spans="1:6" s="26" customFormat="1" ht="80.099999999999994" customHeight="1" x14ac:dyDescent="0.35">
      <c r="A156" s="22"/>
      <c r="B156" s="24">
        <v>8</v>
      </c>
      <c r="C156" s="73"/>
      <c r="D156" s="14"/>
      <c r="E156" s="76" t="s">
        <v>76</v>
      </c>
      <c r="F156" s="15"/>
    </row>
    <row r="157" spans="1:6" s="26" customFormat="1" ht="80.099999999999994" customHeight="1" x14ac:dyDescent="0.4">
      <c r="A157" s="22"/>
      <c r="B157" s="27"/>
      <c r="C157" s="73">
        <v>1081136</v>
      </c>
      <c r="D157" s="14">
        <v>0</v>
      </c>
      <c r="E157" s="77" t="s">
        <v>176</v>
      </c>
      <c r="F157" s="45">
        <v>100000</v>
      </c>
    </row>
    <row r="158" spans="1:6" s="26" customFormat="1" ht="80.099999999999994" customHeight="1" thickBot="1" x14ac:dyDescent="0.45">
      <c r="A158" s="22"/>
      <c r="B158" s="22"/>
      <c r="C158" s="73">
        <v>1081137</v>
      </c>
      <c r="D158" s="14">
        <v>0</v>
      </c>
      <c r="E158" s="78" t="s">
        <v>32</v>
      </c>
      <c r="F158" s="46">
        <v>130000</v>
      </c>
    </row>
    <row r="159" spans="1:6" s="26" customFormat="1" ht="80.099999999999994" customHeight="1" thickBot="1" x14ac:dyDescent="0.85">
      <c r="A159" s="22"/>
      <c r="B159" s="22"/>
      <c r="C159" s="73"/>
      <c r="D159" s="33"/>
      <c r="E159" s="79" t="s">
        <v>102</v>
      </c>
      <c r="F159" s="61">
        <f>SUM(F157:F158)</f>
        <v>230000</v>
      </c>
    </row>
    <row r="160" spans="1:6" s="26" customFormat="1" ht="80.099999999999994" customHeight="1" x14ac:dyDescent="0.4">
      <c r="A160" s="22"/>
      <c r="B160" s="22"/>
      <c r="C160" s="73"/>
      <c r="D160" s="14"/>
      <c r="E160" s="80"/>
      <c r="F160" s="36"/>
    </row>
    <row r="161" spans="1:6" s="26" customFormat="1" ht="80.099999999999994" customHeight="1" x14ac:dyDescent="0.35">
      <c r="A161" s="22"/>
      <c r="B161" s="24">
        <v>9</v>
      </c>
      <c r="C161" s="73"/>
      <c r="D161" s="14"/>
      <c r="E161" s="86" t="s">
        <v>77</v>
      </c>
      <c r="F161" s="15"/>
    </row>
    <row r="162" spans="1:6" s="26" customFormat="1" ht="80.099999999999994" customHeight="1" x14ac:dyDescent="0.4">
      <c r="A162" s="22"/>
      <c r="B162" s="27"/>
      <c r="C162" s="73">
        <v>1091184</v>
      </c>
      <c r="D162" s="14">
        <v>0</v>
      </c>
      <c r="E162" s="77" t="s">
        <v>33</v>
      </c>
      <c r="F162" s="45">
        <v>800000</v>
      </c>
    </row>
    <row r="163" spans="1:6" s="26" customFormat="1" ht="80.099999999999994" customHeight="1" x14ac:dyDescent="0.4">
      <c r="A163" s="22"/>
      <c r="B163" s="22"/>
      <c r="C163" s="73">
        <v>1091186</v>
      </c>
      <c r="D163" s="14">
        <v>0</v>
      </c>
      <c r="E163" s="77" t="s">
        <v>34</v>
      </c>
      <c r="F163" s="45">
        <v>115000</v>
      </c>
    </row>
    <row r="164" spans="1:6" s="26" customFormat="1" ht="80.099999999999994" customHeight="1" thickBot="1" x14ac:dyDescent="0.45">
      <c r="A164" s="22"/>
      <c r="B164" s="22"/>
      <c r="C164" s="73">
        <v>1091187</v>
      </c>
      <c r="D164" s="14">
        <v>0</v>
      </c>
      <c r="E164" s="78" t="s">
        <v>35</v>
      </c>
      <c r="F164" s="46">
        <v>20000</v>
      </c>
    </row>
    <row r="165" spans="1:6" s="26" customFormat="1" ht="80.099999999999994" customHeight="1" thickBot="1" x14ac:dyDescent="0.85">
      <c r="A165" s="22"/>
      <c r="B165" s="22"/>
      <c r="C165" s="73"/>
      <c r="D165" s="33"/>
      <c r="E165" s="79" t="s">
        <v>103</v>
      </c>
      <c r="F165" s="61">
        <f>SUM(F162:F164)</f>
        <v>935000</v>
      </c>
    </row>
    <row r="166" spans="1:6" s="26" customFormat="1" ht="80.099999999999994" customHeight="1" x14ac:dyDescent="0.4">
      <c r="A166" s="22"/>
      <c r="B166" s="22"/>
      <c r="C166" s="73"/>
      <c r="D166" s="14"/>
      <c r="E166" s="80"/>
      <c r="F166" s="36"/>
    </row>
    <row r="167" spans="1:6" s="26" customFormat="1" ht="80.099999999999994" customHeight="1" x14ac:dyDescent="0.35">
      <c r="A167" s="22"/>
      <c r="B167" s="24">
        <v>10</v>
      </c>
      <c r="C167" s="73"/>
      <c r="D167" s="14"/>
      <c r="E167" s="76" t="s">
        <v>78</v>
      </c>
      <c r="F167" s="15"/>
    </row>
    <row r="168" spans="1:6" s="26" customFormat="1" ht="80.099999999999994" customHeight="1" x14ac:dyDescent="0.4">
      <c r="A168" s="22"/>
      <c r="B168" s="27"/>
      <c r="C168" s="73">
        <v>1101206</v>
      </c>
      <c r="D168" s="14">
        <v>0</v>
      </c>
      <c r="E168" s="77" t="s">
        <v>36</v>
      </c>
      <c r="F168" s="45">
        <v>60000</v>
      </c>
    </row>
    <row r="169" spans="1:6" s="26" customFormat="1" ht="80.099999999999994" customHeight="1" x14ac:dyDescent="0.4">
      <c r="A169" s="22"/>
      <c r="B169" s="22"/>
      <c r="C169" s="73">
        <v>1101210</v>
      </c>
      <c r="D169" s="14">
        <v>0</v>
      </c>
      <c r="E169" s="77" t="s">
        <v>37</v>
      </c>
      <c r="F169" s="45">
        <v>2593000</v>
      </c>
    </row>
    <row r="170" spans="1:6" s="26" customFormat="1" ht="80.099999999999994" customHeight="1" thickBot="1" x14ac:dyDescent="0.45">
      <c r="A170" s="22"/>
      <c r="B170" s="22"/>
      <c r="C170" s="73">
        <v>1101211</v>
      </c>
      <c r="D170" s="14">
        <v>0</v>
      </c>
      <c r="E170" s="78" t="s">
        <v>38</v>
      </c>
      <c r="F170" s="46">
        <v>80000</v>
      </c>
    </row>
    <row r="171" spans="1:6" s="26" customFormat="1" ht="80.099999999999994" customHeight="1" thickBot="1" x14ac:dyDescent="0.85">
      <c r="A171" s="22"/>
      <c r="B171" s="22"/>
      <c r="C171" s="73"/>
      <c r="D171" s="33"/>
      <c r="E171" s="79" t="s">
        <v>104</v>
      </c>
      <c r="F171" s="61">
        <f>SUM(F168:F170)</f>
        <v>2733000</v>
      </c>
    </row>
    <row r="172" spans="1:6" s="26" customFormat="1" ht="80.099999999999994" customHeight="1" x14ac:dyDescent="0.4">
      <c r="A172" s="22"/>
      <c r="B172" s="22"/>
      <c r="C172" s="73"/>
      <c r="D172" s="14"/>
      <c r="E172" s="80"/>
      <c r="F172" s="36"/>
    </row>
    <row r="173" spans="1:6" s="26" customFormat="1" ht="80.099999999999994" customHeight="1" x14ac:dyDescent="0.35">
      <c r="A173" s="22"/>
      <c r="B173" s="24">
        <v>11</v>
      </c>
      <c r="C173" s="73"/>
      <c r="D173" s="14"/>
      <c r="E173" s="76" t="s">
        <v>79</v>
      </c>
      <c r="F173" s="15"/>
    </row>
    <row r="174" spans="1:6" s="26" customFormat="1" ht="80.099999999999994" customHeight="1" x14ac:dyDescent="0.4">
      <c r="A174" s="22"/>
      <c r="B174" s="27"/>
      <c r="C174" s="73">
        <v>1111222</v>
      </c>
      <c r="D174" s="14">
        <v>0</v>
      </c>
      <c r="E174" s="77" t="s">
        <v>39</v>
      </c>
      <c r="F174" s="45">
        <v>250000</v>
      </c>
    </row>
    <row r="175" spans="1:6" s="26" customFormat="1" ht="80.099999999999994" customHeight="1" x14ac:dyDescent="0.4">
      <c r="A175" s="22"/>
      <c r="B175" s="22"/>
      <c r="C175" s="73">
        <v>1111223</v>
      </c>
      <c r="D175" s="14">
        <v>0</v>
      </c>
      <c r="E175" s="77" t="s">
        <v>40</v>
      </c>
      <c r="F175" s="45">
        <v>25000</v>
      </c>
    </row>
    <row r="176" spans="1:6" s="26" customFormat="1" ht="80.099999999999994" customHeight="1" x14ac:dyDescent="0.4">
      <c r="A176" s="22"/>
      <c r="B176" s="22"/>
      <c r="C176" s="73">
        <v>1111224</v>
      </c>
      <c r="D176" s="14">
        <v>0</v>
      </c>
      <c r="E176" s="77" t="s">
        <v>41</v>
      </c>
      <c r="F176" s="45">
        <v>35000</v>
      </c>
    </row>
    <row r="177" spans="1:6" s="26" customFormat="1" ht="80.099999999999994" customHeight="1" thickBot="1" x14ac:dyDescent="0.45">
      <c r="A177" s="22"/>
      <c r="B177" s="22"/>
      <c r="C177" s="73">
        <v>1111228</v>
      </c>
      <c r="D177" s="14">
        <v>0</v>
      </c>
      <c r="E177" s="78" t="s">
        <v>42</v>
      </c>
      <c r="F177" s="46">
        <v>100000</v>
      </c>
    </row>
    <row r="178" spans="1:6" s="26" customFormat="1" ht="80.099999999999994" customHeight="1" thickBot="1" x14ac:dyDescent="0.85">
      <c r="A178" s="22"/>
      <c r="B178" s="22"/>
      <c r="C178" s="73"/>
      <c r="D178" s="33"/>
      <c r="E178" s="79" t="s">
        <v>105</v>
      </c>
      <c r="F178" s="61">
        <f>SUM(F174:F177)</f>
        <v>410000</v>
      </c>
    </row>
    <row r="179" spans="1:6" s="26" customFormat="1" ht="80.099999999999994" customHeight="1" x14ac:dyDescent="0.4">
      <c r="A179" s="22"/>
      <c r="B179" s="22"/>
      <c r="C179" s="73"/>
      <c r="D179" s="14"/>
      <c r="E179" s="80"/>
      <c r="F179" s="36"/>
    </row>
    <row r="180" spans="1:6" s="26" customFormat="1" ht="80.099999999999994" customHeight="1" x14ac:dyDescent="0.35">
      <c r="A180" s="22"/>
      <c r="B180" s="24">
        <v>13</v>
      </c>
      <c r="C180" s="73"/>
      <c r="D180" s="14"/>
      <c r="E180" s="76" t="s">
        <v>80</v>
      </c>
      <c r="F180" s="15"/>
    </row>
    <row r="181" spans="1:6" s="26" customFormat="1" ht="80.099999999999994" customHeight="1" x14ac:dyDescent="0.4">
      <c r="A181" s="22"/>
      <c r="B181" s="27"/>
      <c r="C181" s="73">
        <v>1131268</v>
      </c>
      <c r="D181" s="14">
        <v>0</v>
      </c>
      <c r="E181" s="77" t="s">
        <v>43</v>
      </c>
      <c r="F181" s="45">
        <v>249000</v>
      </c>
    </row>
    <row r="182" spans="1:6" s="26" customFormat="1" ht="80.099999999999994" customHeight="1" x14ac:dyDescent="0.4">
      <c r="A182" s="22"/>
      <c r="B182" s="22"/>
      <c r="C182" s="73">
        <v>1131269</v>
      </c>
      <c r="D182" s="14">
        <v>0</v>
      </c>
      <c r="E182" s="77" t="s">
        <v>44</v>
      </c>
      <c r="F182" s="45">
        <v>35000</v>
      </c>
    </row>
    <row r="183" spans="1:6" s="26" customFormat="1" ht="80.099999999999994" customHeight="1" thickBot="1" x14ac:dyDescent="0.45">
      <c r="A183" s="22"/>
      <c r="B183" s="22"/>
      <c r="C183" s="73">
        <v>1131270</v>
      </c>
      <c r="D183" s="14">
        <v>0</v>
      </c>
      <c r="E183" s="78" t="s">
        <v>45</v>
      </c>
      <c r="F183" s="46">
        <v>141000</v>
      </c>
    </row>
    <row r="184" spans="1:6" s="26" customFormat="1" ht="80.099999999999994" customHeight="1" thickBot="1" x14ac:dyDescent="0.85">
      <c r="A184" s="22"/>
      <c r="B184" s="22"/>
      <c r="C184" s="73"/>
      <c r="D184" s="33"/>
      <c r="E184" s="79" t="s">
        <v>106</v>
      </c>
      <c r="F184" s="61">
        <f>SUM(F181:F183)</f>
        <v>425000</v>
      </c>
    </row>
    <row r="185" spans="1:6" s="26" customFormat="1" ht="80.099999999999994" customHeight="1" x14ac:dyDescent="0.4">
      <c r="A185" s="22"/>
      <c r="B185" s="22"/>
      <c r="C185" s="73"/>
      <c r="D185" s="14"/>
      <c r="E185" s="80"/>
      <c r="F185" s="36"/>
    </row>
    <row r="186" spans="1:6" s="26" customFormat="1" ht="80.099999999999994" customHeight="1" x14ac:dyDescent="0.35">
      <c r="A186" s="22"/>
      <c r="B186" s="24">
        <v>14</v>
      </c>
      <c r="C186" s="73"/>
      <c r="D186" s="14"/>
      <c r="E186" s="76" t="s">
        <v>81</v>
      </c>
      <c r="F186" s="15"/>
    </row>
    <row r="187" spans="1:6" s="26" customFormat="1" ht="80.099999999999994" customHeight="1" x14ac:dyDescent="0.4">
      <c r="A187" s="22"/>
      <c r="B187" s="27"/>
      <c r="C187" s="73">
        <v>1141290</v>
      </c>
      <c r="D187" s="14">
        <v>0</v>
      </c>
      <c r="E187" s="77" t="s">
        <v>182</v>
      </c>
      <c r="F187" s="45">
        <v>0</v>
      </c>
    </row>
    <row r="188" spans="1:6" s="26" customFormat="1" ht="80.099999999999994" customHeight="1" x14ac:dyDescent="0.4">
      <c r="A188" s="22"/>
      <c r="B188" s="22"/>
      <c r="C188" s="73">
        <v>1141291</v>
      </c>
      <c r="D188" s="14">
        <v>0</v>
      </c>
      <c r="E188" s="77" t="s">
        <v>46</v>
      </c>
      <c r="F188" s="45">
        <v>0</v>
      </c>
    </row>
    <row r="189" spans="1:6" s="26" customFormat="1" ht="80.099999999999994" customHeight="1" thickBot="1" x14ac:dyDescent="0.45">
      <c r="A189" s="22"/>
      <c r="B189" s="22"/>
      <c r="C189" s="73">
        <v>1141292</v>
      </c>
      <c r="D189" s="14">
        <v>0</v>
      </c>
      <c r="E189" s="78" t="s">
        <v>47</v>
      </c>
      <c r="F189" s="46">
        <v>0</v>
      </c>
    </row>
    <row r="190" spans="1:6" s="26" customFormat="1" ht="80.099999999999994" customHeight="1" thickBot="1" x14ac:dyDescent="0.85">
      <c r="A190" s="22"/>
      <c r="B190" s="22"/>
      <c r="C190" s="73"/>
      <c r="D190" s="33"/>
      <c r="E190" s="79" t="s">
        <v>107</v>
      </c>
      <c r="F190" s="61">
        <f>SUM(F187:F189)</f>
        <v>0</v>
      </c>
    </row>
    <row r="191" spans="1:6" s="26" customFormat="1" ht="80.099999999999994" customHeight="1" x14ac:dyDescent="0.4">
      <c r="A191" s="22"/>
      <c r="B191" s="22"/>
      <c r="C191" s="73"/>
      <c r="D191" s="14"/>
      <c r="E191" s="80"/>
      <c r="F191" s="36"/>
    </row>
    <row r="192" spans="1:6" s="26" customFormat="1" ht="80.099999999999994" customHeight="1" x14ac:dyDescent="0.35">
      <c r="A192" s="22"/>
      <c r="B192" s="24">
        <v>15</v>
      </c>
      <c r="C192" s="73"/>
      <c r="D192" s="14"/>
      <c r="E192" s="76" t="s">
        <v>82</v>
      </c>
      <c r="F192" s="15"/>
    </row>
    <row r="193" spans="1:6" s="26" customFormat="1" ht="80.099999999999994" customHeight="1" thickBot="1" x14ac:dyDescent="0.45">
      <c r="A193" s="22"/>
      <c r="B193" s="27"/>
      <c r="C193" s="73">
        <v>1151295</v>
      </c>
      <c r="D193" s="14">
        <v>0</v>
      </c>
      <c r="E193" s="78" t="s">
        <v>177</v>
      </c>
      <c r="F193" s="46">
        <v>260000</v>
      </c>
    </row>
    <row r="194" spans="1:6" s="26" customFormat="1" ht="80.099999999999994" customHeight="1" thickBot="1" x14ac:dyDescent="0.85">
      <c r="A194" s="29"/>
      <c r="B194" s="12"/>
      <c r="C194" s="73"/>
      <c r="D194" s="33"/>
      <c r="E194" s="79" t="s">
        <v>108</v>
      </c>
      <c r="F194" s="61">
        <f>SUM(F193)</f>
        <v>260000</v>
      </c>
    </row>
    <row r="195" spans="1:6" s="26" customFormat="1" ht="80.099999999999994" customHeight="1" x14ac:dyDescent="0.6">
      <c r="A195" s="29"/>
      <c r="B195" s="12"/>
      <c r="C195" s="73"/>
      <c r="D195" s="14"/>
      <c r="E195" s="80"/>
      <c r="F195" s="36"/>
    </row>
    <row r="196" spans="1:6" s="26" customFormat="1" ht="80.099999999999994" customHeight="1" x14ac:dyDescent="0.6">
      <c r="A196" s="29"/>
      <c r="B196" s="24">
        <v>17</v>
      </c>
      <c r="C196" s="73"/>
      <c r="D196" s="14"/>
      <c r="E196" s="76" t="s">
        <v>83</v>
      </c>
      <c r="F196" s="15"/>
    </row>
    <row r="197" spans="1:6" s="26" customFormat="1" ht="80.099999999999994" customHeight="1" thickBot="1" x14ac:dyDescent="0.45">
      <c r="A197" s="22"/>
      <c r="B197" s="27"/>
      <c r="C197" s="73">
        <v>1171300</v>
      </c>
      <c r="D197" s="14">
        <v>0</v>
      </c>
      <c r="E197" s="77" t="s">
        <v>48</v>
      </c>
      <c r="F197" s="45">
        <v>3400000</v>
      </c>
    </row>
    <row r="198" spans="1:6" s="26" customFormat="1" ht="80.099999999999994" customHeight="1" thickBot="1" x14ac:dyDescent="0.85">
      <c r="A198" s="22"/>
      <c r="B198" s="22"/>
      <c r="C198" s="73"/>
      <c r="D198" s="33"/>
      <c r="E198" s="79" t="s">
        <v>109</v>
      </c>
      <c r="F198" s="61">
        <f>SUM(F197:F197)</f>
        <v>3400000</v>
      </c>
    </row>
    <row r="199" spans="1:6" s="26" customFormat="1" ht="80.099999999999994" customHeight="1" thickBot="1" x14ac:dyDescent="0.45">
      <c r="A199" s="22"/>
      <c r="B199" s="22"/>
      <c r="C199" s="73"/>
      <c r="D199" s="14"/>
      <c r="E199" s="83"/>
      <c r="F199" s="37"/>
    </row>
    <row r="200" spans="1:6" s="26" customFormat="1" ht="80.099999999999994" customHeight="1" thickBot="1" x14ac:dyDescent="0.85">
      <c r="A200" s="27"/>
      <c r="B200" s="22"/>
      <c r="C200" s="73"/>
      <c r="D200" s="33"/>
      <c r="E200" s="87" t="s">
        <v>116</v>
      </c>
      <c r="F200" s="62">
        <f>F66+F73+F79+F99+F130+F138+F146+F154+F159+F165+F171+F178+F184+F190+F194+F198</f>
        <v>73552700</v>
      </c>
    </row>
    <row r="201" spans="1:6" s="26" customFormat="1" ht="80.099999999999994" customHeight="1" x14ac:dyDescent="0.4">
      <c r="A201" s="22"/>
      <c r="B201" s="22"/>
      <c r="C201" s="73"/>
      <c r="D201" s="14"/>
      <c r="E201" s="80"/>
      <c r="F201" s="36"/>
    </row>
    <row r="202" spans="1:6" s="26" customFormat="1" ht="80.099999999999994" customHeight="1" x14ac:dyDescent="0.35">
      <c r="A202" s="24" t="s">
        <v>65</v>
      </c>
      <c r="B202" s="22"/>
      <c r="C202" s="73"/>
      <c r="D202" s="14"/>
      <c r="E202" s="88" t="s">
        <v>117</v>
      </c>
      <c r="F202" s="15"/>
    </row>
    <row r="203" spans="1:6" s="26" customFormat="1" ht="80.099999999999994" customHeight="1" x14ac:dyDescent="0.35">
      <c r="A203" s="24"/>
      <c r="B203" s="22"/>
      <c r="C203" s="73"/>
      <c r="D203" s="14"/>
      <c r="E203" s="86"/>
      <c r="F203" s="15"/>
    </row>
    <row r="204" spans="1:6" s="26" customFormat="1" ht="80.099999999999994" customHeight="1" x14ac:dyDescent="0.35">
      <c r="A204" s="22"/>
      <c r="B204" s="24">
        <v>1</v>
      </c>
      <c r="C204" s="73"/>
      <c r="D204" s="14"/>
      <c r="E204" s="76" t="s">
        <v>84</v>
      </c>
      <c r="F204" s="15"/>
    </row>
    <row r="205" spans="1:6" s="26" customFormat="1" ht="80.099999999999994" customHeight="1" thickBot="1" x14ac:dyDescent="0.45">
      <c r="A205" s="27"/>
      <c r="B205" s="27"/>
      <c r="C205" s="73">
        <v>2012200</v>
      </c>
      <c r="D205" s="14">
        <v>0</v>
      </c>
      <c r="E205" s="78" t="s">
        <v>49</v>
      </c>
      <c r="F205" s="46">
        <v>3880000</v>
      </c>
    </row>
    <row r="206" spans="1:6" s="26" customFormat="1" ht="80.099999999999994" customHeight="1" thickBot="1" x14ac:dyDescent="0.85">
      <c r="A206" s="12"/>
      <c r="B206" s="12"/>
      <c r="C206" s="73"/>
      <c r="D206" s="33"/>
      <c r="E206" s="79" t="s">
        <v>96</v>
      </c>
      <c r="F206" s="61">
        <f>SUM(F205)</f>
        <v>3880000</v>
      </c>
    </row>
    <row r="207" spans="1:6" s="26" customFormat="1" ht="80.099999999999994" customHeight="1" x14ac:dyDescent="0.4">
      <c r="A207" s="12"/>
      <c r="B207" s="12"/>
      <c r="C207" s="73"/>
      <c r="D207" s="14"/>
      <c r="E207" s="80"/>
      <c r="F207" s="36"/>
    </row>
    <row r="208" spans="1:6" s="26" customFormat="1" ht="80.099999999999994" customHeight="1" x14ac:dyDescent="0.35">
      <c r="A208" s="12"/>
      <c r="B208" s="24">
        <v>2</v>
      </c>
      <c r="C208" s="73"/>
      <c r="D208" s="14"/>
      <c r="E208" s="76" t="s">
        <v>85</v>
      </c>
      <c r="F208" s="15"/>
    </row>
    <row r="209" spans="1:6" s="26" customFormat="1" ht="80.099999999999994" customHeight="1" x14ac:dyDescent="0.4">
      <c r="A209" s="22"/>
      <c r="B209" s="22"/>
      <c r="C209" s="73">
        <v>2022220</v>
      </c>
      <c r="D209" s="33">
        <v>0</v>
      </c>
      <c r="E209" s="77" t="s">
        <v>178</v>
      </c>
      <c r="F209" s="45">
        <v>70000</v>
      </c>
    </row>
    <row r="210" spans="1:6" s="26" customFormat="1" ht="80.099999999999994" customHeight="1" x14ac:dyDescent="0.4">
      <c r="A210" s="22"/>
      <c r="B210" s="22"/>
      <c r="C210" s="73"/>
      <c r="D210" s="33">
        <v>1</v>
      </c>
      <c r="E210" s="77" t="s">
        <v>179</v>
      </c>
      <c r="F210" s="45">
        <v>30000</v>
      </c>
    </row>
    <row r="211" spans="1:6" s="26" customFormat="1" ht="80.099999999999994" customHeight="1" x14ac:dyDescent="0.4">
      <c r="A211" s="22"/>
      <c r="B211" s="22"/>
      <c r="C211" s="73"/>
      <c r="D211" s="33">
        <v>2</v>
      </c>
      <c r="E211" s="77" t="s">
        <v>181</v>
      </c>
      <c r="F211" s="45">
        <v>90000</v>
      </c>
    </row>
    <row r="212" spans="1:6" s="26" customFormat="1" ht="80.099999999999994" customHeight="1" x14ac:dyDescent="0.4">
      <c r="A212" s="22"/>
      <c r="B212" s="22"/>
      <c r="C212" s="73"/>
      <c r="D212" s="33">
        <v>3</v>
      </c>
      <c r="E212" s="77" t="s">
        <v>180</v>
      </c>
      <c r="F212" s="45">
        <v>100000</v>
      </c>
    </row>
    <row r="213" spans="1:6" s="26" customFormat="1" ht="80.099999999999994" customHeight="1" thickBot="1" x14ac:dyDescent="0.85">
      <c r="A213" s="22"/>
      <c r="B213" s="22"/>
      <c r="C213" s="73"/>
      <c r="D213" s="33"/>
      <c r="E213" s="115" t="s">
        <v>97</v>
      </c>
      <c r="F213" s="112">
        <f>SUM(F209:F212)</f>
        <v>290000</v>
      </c>
    </row>
    <row r="214" spans="1:6" s="26" customFormat="1" ht="80.099999999999994" customHeight="1" thickBot="1" x14ac:dyDescent="0.45">
      <c r="A214" s="22"/>
      <c r="B214" s="22"/>
      <c r="C214" s="73"/>
      <c r="D214" s="14"/>
      <c r="E214" s="83"/>
      <c r="F214" s="37"/>
    </row>
    <row r="215" spans="1:6" s="26" customFormat="1" ht="80.099999999999994" customHeight="1" thickBot="1" x14ac:dyDescent="0.85">
      <c r="A215" s="27"/>
      <c r="B215" s="25"/>
      <c r="C215" s="73"/>
      <c r="D215" s="38"/>
      <c r="E215" s="87" t="s">
        <v>86</v>
      </c>
      <c r="F215" s="62">
        <f>F206+F213</f>
        <v>4170000</v>
      </c>
    </row>
    <row r="216" spans="1:6" s="26" customFormat="1" ht="80.099999999999994" customHeight="1" x14ac:dyDescent="0.4">
      <c r="A216" s="22"/>
      <c r="B216" s="22"/>
      <c r="C216" s="73"/>
      <c r="D216" s="14"/>
      <c r="E216" s="80"/>
      <c r="F216" s="36"/>
    </row>
    <row r="217" spans="1:6" s="26" customFormat="1" ht="80.099999999999994" customHeight="1" x14ac:dyDescent="0.35">
      <c r="A217" s="24" t="s">
        <v>66</v>
      </c>
      <c r="B217" s="22"/>
      <c r="C217" s="73"/>
      <c r="D217" s="14"/>
      <c r="E217" s="88" t="s">
        <v>118</v>
      </c>
      <c r="F217" s="15"/>
    </row>
    <row r="218" spans="1:6" s="26" customFormat="1" ht="80.099999999999994" customHeight="1" x14ac:dyDescent="0.35">
      <c r="A218" s="24"/>
      <c r="B218" s="22"/>
      <c r="C218" s="73"/>
      <c r="D218" s="14"/>
      <c r="E218" s="86"/>
      <c r="F218" s="15"/>
    </row>
    <row r="219" spans="1:6" s="26" customFormat="1" ht="80.099999999999994" customHeight="1" x14ac:dyDescent="0.35">
      <c r="A219" s="22"/>
      <c r="B219" s="24">
        <v>1</v>
      </c>
      <c r="C219" s="73"/>
      <c r="D219" s="14"/>
      <c r="E219" s="76" t="s">
        <v>110</v>
      </c>
      <c r="F219" s="15"/>
    </row>
    <row r="220" spans="1:6" s="26" customFormat="1" ht="80.099999999999994" customHeight="1" x14ac:dyDescent="0.4">
      <c r="A220" s="27"/>
      <c r="B220" s="27"/>
      <c r="C220" s="73">
        <v>4014401</v>
      </c>
      <c r="D220" s="14">
        <v>0</v>
      </c>
      <c r="E220" s="77" t="s">
        <v>50</v>
      </c>
      <c r="F220" s="45">
        <v>103300</v>
      </c>
    </row>
    <row r="221" spans="1:6" s="26" customFormat="1" ht="80.099999999999994" customHeight="1" x14ac:dyDescent="0.4">
      <c r="A221" s="22"/>
      <c r="B221" s="22"/>
      <c r="C221" s="73">
        <v>4014402</v>
      </c>
      <c r="D221" s="14">
        <v>0</v>
      </c>
      <c r="E221" s="77" t="s">
        <v>51</v>
      </c>
      <c r="F221" s="45">
        <v>16698000</v>
      </c>
    </row>
    <row r="222" spans="1:6" s="26" customFormat="1" ht="80.099999999999994" customHeight="1" x14ac:dyDescent="0.4">
      <c r="A222" s="22"/>
      <c r="B222" s="22"/>
      <c r="C222" s="73">
        <v>4014402</v>
      </c>
      <c r="D222" s="14">
        <v>1</v>
      </c>
      <c r="E222" s="77" t="s">
        <v>9</v>
      </c>
      <c r="F222" s="45">
        <v>234000</v>
      </c>
    </row>
    <row r="223" spans="1:6" s="26" customFormat="1" ht="80.099999999999994" customHeight="1" x14ac:dyDescent="0.4">
      <c r="A223" s="22"/>
      <c r="B223" s="22"/>
      <c r="C223" s="73">
        <v>4014402</v>
      </c>
      <c r="D223" s="14">
        <v>2</v>
      </c>
      <c r="E223" s="77" t="s">
        <v>10</v>
      </c>
      <c r="F223" s="45">
        <v>3000</v>
      </c>
    </row>
    <row r="224" spans="1:6" s="26" customFormat="1" ht="80.099999999999994" customHeight="1" thickBot="1" x14ac:dyDescent="0.45">
      <c r="A224" s="22"/>
      <c r="B224" s="22"/>
      <c r="C224" s="73">
        <v>4014402</v>
      </c>
      <c r="D224" s="14">
        <v>3</v>
      </c>
      <c r="E224" s="77" t="s">
        <v>11</v>
      </c>
      <c r="F224" s="45">
        <v>1065000</v>
      </c>
    </row>
    <row r="225" spans="1:6" s="26" customFormat="1" ht="80.099999999999994" customHeight="1" thickBot="1" x14ac:dyDescent="0.45">
      <c r="A225" s="22"/>
      <c r="B225" s="22"/>
      <c r="C225" s="73"/>
      <c r="D225" s="14"/>
      <c r="E225" s="79" t="s">
        <v>96</v>
      </c>
      <c r="F225" s="63">
        <f>SUM(F220:F224)</f>
        <v>18103300</v>
      </c>
    </row>
    <row r="226" spans="1:6" s="26" customFormat="1" ht="80.099999999999994" customHeight="1" thickBot="1" x14ac:dyDescent="0.45">
      <c r="A226" s="22"/>
      <c r="B226" s="22"/>
      <c r="C226" s="73"/>
      <c r="D226" s="14"/>
      <c r="E226" s="89"/>
      <c r="F226" s="52"/>
    </row>
    <row r="227" spans="1:6" s="26" customFormat="1" ht="80.099999999999994" customHeight="1" thickBot="1" x14ac:dyDescent="0.85">
      <c r="A227" s="27"/>
      <c r="B227" s="25"/>
      <c r="C227" s="73"/>
      <c r="D227" s="38"/>
      <c r="E227" s="90" t="s">
        <v>114</v>
      </c>
      <c r="F227" s="64">
        <f>F225</f>
        <v>18103300</v>
      </c>
    </row>
    <row r="228" spans="1:6" s="26" customFormat="1" ht="80.099999999999994" customHeight="1" thickBot="1" x14ac:dyDescent="0.45">
      <c r="A228" s="22"/>
      <c r="B228" s="22"/>
      <c r="C228" s="73"/>
      <c r="D228" s="14"/>
      <c r="E228" s="51"/>
      <c r="F228" s="51"/>
    </row>
    <row r="229" spans="1:6" s="26" customFormat="1" ht="80.099999999999994" customHeight="1" thickBot="1" x14ac:dyDescent="0.4">
      <c r="A229" s="27"/>
      <c r="B229" s="22" t="s">
        <v>13</v>
      </c>
      <c r="C229" s="73"/>
      <c r="D229" s="33"/>
      <c r="E229" s="91" t="s">
        <v>62</v>
      </c>
      <c r="F229" s="65">
        <f>F200+F215+F227</f>
        <v>95826000</v>
      </c>
    </row>
    <row r="230" spans="1:6" s="26" customFormat="1" ht="80.099999999999994" customHeight="1" thickBot="1" x14ac:dyDescent="0.45">
      <c r="A230" s="22"/>
      <c r="B230" s="22"/>
      <c r="C230" s="73"/>
      <c r="D230" s="14"/>
      <c r="E230" s="85"/>
      <c r="F230" s="35"/>
    </row>
    <row r="231" spans="1:6" ht="80.099999999999994" customHeight="1" x14ac:dyDescent="0.35">
      <c r="A231" s="17"/>
      <c r="B231" s="17"/>
      <c r="C231" s="94"/>
      <c r="D231" s="41"/>
      <c r="E231" s="92" t="s">
        <v>63</v>
      </c>
      <c r="F231" s="116"/>
    </row>
    <row r="232" spans="1:6" ht="80.099999999999994" customHeight="1" x14ac:dyDescent="0.4">
      <c r="A232" s="13"/>
      <c r="B232" s="17"/>
      <c r="C232" s="94"/>
      <c r="D232" s="41"/>
      <c r="E232" s="93" t="s">
        <v>116</v>
      </c>
      <c r="F232" s="66">
        <f>F200</f>
        <v>73552700</v>
      </c>
    </row>
    <row r="233" spans="1:6" ht="80.099999999999994" customHeight="1" x14ac:dyDescent="0.4">
      <c r="A233" s="13"/>
      <c r="B233" s="17"/>
      <c r="C233" s="94"/>
      <c r="D233" s="41"/>
      <c r="E233" s="93" t="s">
        <v>86</v>
      </c>
      <c r="F233" s="67">
        <f>F215</f>
        <v>4170000</v>
      </c>
    </row>
    <row r="234" spans="1:6" ht="80.099999999999994" customHeight="1" thickBot="1" x14ac:dyDescent="0.45">
      <c r="A234" s="13"/>
      <c r="B234" s="22"/>
      <c r="C234" s="73"/>
      <c r="D234" s="33"/>
      <c r="E234" s="107" t="s">
        <v>114</v>
      </c>
      <c r="F234" s="108">
        <f>F225</f>
        <v>18103300</v>
      </c>
    </row>
    <row r="235" spans="1:6" ht="80.099999999999994" customHeight="1" thickBot="1" x14ac:dyDescent="0.45">
      <c r="A235" s="13"/>
      <c r="B235" s="22"/>
      <c r="C235" s="73"/>
      <c r="D235" s="14"/>
      <c r="E235" s="109"/>
      <c r="F235" s="44"/>
    </row>
    <row r="236" spans="1:6" ht="80.099999999999994" customHeight="1" thickBot="1" x14ac:dyDescent="0.5">
      <c r="A236" s="17"/>
      <c r="B236" s="22"/>
      <c r="C236" s="73"/>
      <c r="D236" s="33"/>
      <c r="E236" s="117" t="s">
        <v>111</v>
      </c>
      <c r="F236" s="118">
        <f>SUM(F232:F234)</f>
        <v>95826000</v>
      </c>
    </row>
    <row r="237" spans="1:6" ht="80.099999999999994" customHeight="1" x14ac:dyDescent="0.3">
      <c r="A237" s="8"/>
      <c r="B237" s="30"/>
      <c r="C237" s="31"/>
      <c r="D237" s="32"/>
      <c r="E237" s="8"/>
      <c r="F237" s="8"/>
    </row>
    <row r="238" spans="1:6" ht="80.099999999999994" customHeight="1" x14ac:dyDescent="0.3">
      <c r="A238" s="8"/>
      <c r="B238" s="8"/>
      <c r="C238" s="6"/>
      <c r="D238" s="7"/>
      <c r="E238" s="8"/>
      <c r="F238" s="8"/>
    </row>
    <row r="239" spans="1:6" ht="80.099999999999994" customHeight="1" x14ac:dyDescent="0.3">
      <c r="A239" s="8"/>
      <c r="B239" s="8"/>
      <c r="C239" s="6"/>
      <c r="D239" s="7"/>
      <c r="E239" s="8"/>
      <c r="F239" s="8"/>
    </row>
    <row r="240" spans="1:6" ht="80.099999999999994" customHeight="1" x14ac:dyDescent="0.3">
      <c r="A240" s="8"/>
      <c r="B240" s="8"/>
      <c r="C240" s="6"/>
      <c r="D240" s="7"/>
      <c r="E240" s="8"/>
      <c r="F240" s="8"/>
    </row>
  </sheetData>
  <mergeCells count="1">
    <mergeCell ref="A4:E4"/>
  </mergeCells>
  <pageMargins left="0.25" right="0.25" top="0.75" bottom="0.75" header="0.3" footer="0.3"/>
  <pageSetup paperSize="9" scale="34" fitToHeight="0" orientation="portrait" r:id="rId1"/>
  <headerFooter>
    <oddHeader>&amp;C&amp;P</oddHeader>
  </headerFooter>
  <rowBreaks count="8" manualBreakCount="8">
    <brk id="30" max="5" man="1"/>
    <brk id="54" max="5" man="1"/>
    <brk id="80" max="5" man="1"/>
    <brk id="130" max="5" man="1"/>
    <brk id="159" max="5" man="1"/>
    <brk id="185" max="5" man="1"/>
    <brk id="215" max="5" man="1"/>
    <brk id="23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AGCOM - Previsionale 2016</vt:lpstr>
      <vt:lpstr>'AGCOM - Previsionale 2016'!Area_stampa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Alla</dc:creator>
  <cp:lastModifiedBy>Luigi Alla</cp:lastModifiedBy>
  <cp:lastPrinted>2016-04-06T12:06:04Z</cp:lastPrinted>
  <dcterms:created xsi:type="dcterms:W3CDTF">2015-03-02T10:31:41Z</dcterms:created>
  <dcterms:modified xsi:type="dcterms:W3CDTF">2016-04-20T11:27:11Z</dcterms:modified>
</cp:coreProperties>
</file>