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radio pubblicazione\8-21 aprile\"/>
    </mc:Choice>
  </mc:AlternateContent>
  <bookViews>
    <workbookView xWindow="0" yWindow="0" windowWidth="13800" windowHeight="3564" tabRatio="597" firstSheet="44" activeTab="52"/>
  </bookViews>
  <sheets>
    <sheet name="Graf.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5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Graf.10" sheetId="271" r:id="rId34"/>
    <sheet name="B2" sheetId="172" r:id="rId35"/>
    <sheet name="Graf.11" sheetId="272" r:id="rId36"/>
    <sheet name="B3" sheetId="175" r:id="rId37"/>
    <sheet name="B4" sheetId="179" r:id="rId38"/>
    <sheet name="B5" sheetId="182" r:id="rId39"/>
    <sheet name="B6" sheetId="180" r:id="rId40"/>
    <sheet name="Graf.12" sheetId="278" r:id="rId41"/>
    <sheet name="B7" sheetId="173" r:id="rId42"/>
    <sheet name="B8" sheetId="177" r:id="rId43"/>
    <sheet name="B9" sheetId="181" r:id="rId44"/>
    <sheet name="Graf.13" sheetId="279" r:id="rId45"/>
    <sheet name="B10" sheetId="174" r:id="rId46"/>
    <sheet name="Graf.14" sheetId="273" r:id="rId47"/>
    <sheet name="B11" sheetId="176" r:id="rId48"/>
    <sheet name="Graf.15" sheetId="274" r:id="rId49"/>
    <sheet name="B12" sheetId="178" r:id="rId50"/>
    <sheet name="Graf.16" sheetId="275" r:id="rId51"/>
    <sheet name="B13" sheetId="183" r:id="rId52"/>
    <sheet name="Graf.17" sheetId="276" r:id="rId53"/>
    <sheet name="grafico1" sheetId="361" state="hidden" r:id="rId54"/>
    <sheet name="gr1-RAI" sheetId="298" state="hidden" r:id="rId55"/>
    <sheet name="gr1-Mediaset" sheetId="299" state="hidden" r:id="rId56"/>
    <sheet name="gr1-Eleumedia" sheetId="300" state="hidden" r:id="rId57"/>
    <sheet name="gr1-Radio 24" sheetId="301" state="hidden" r:id="rId58"/>
    <sheet name="gr1-RMC Radio Montecarlo" sheetId="302" state="hidden" r:id="rId59"/>
    <sheet name="gr1-Radio Kiss Kiss" sheetId="303" state="hidden" r:id="rId60"/>
    <sheet name="gr1-RTL 102.5" sheetId="304" state="hidden" r:id="rId61"/>
    <sheet name="gr1-RDS" sheetId="305" state="hidden" r:id="rId62"/>
    <sheet name="gr1-Radio Italia" sheetId="306" state="hidden" r:id="rId63"/>
    <sheet name="gr2-RAI" sheetId="307" state="hidden" r:id="rId64"/>
    <sheet name="gr2-Mediaset" sheetId="308" state="hidden" r:id="rId65"/>
    <sheet name="gr2-Eleumedia" sheetId="309" state="hidden" r:id="rId66"/>
    <sheet name="gr2-Radio 24" sheetId="310" state="hidden" r:id="rId67"/>
    <sheet name="gr2-RMC Radio Montecarlo" sheetId="311" state="hidden" r:id="rId68"/>
    <sheet name="gr2-Radio Kiss Kiss" sheetId="312" state="hidden" r:id="rId69"/>
    <sheet name="gr2-RTL 102.5" sheetId="313" state="hidden" r:id="rId70"/>
    <sheet name="gr2-RDS" sheetId="314" state="hidden" r:id="rId71"/>
    <sheet name="gr2-Radio Italia" sheetId="315" state="hidden" r:id="rId72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5">'B10'!$A$1:$E$31</definedName>
    <definedName name="_xlnm.Print_Area" localSheetId="47">'B11'!$A$1:$E$31</definedName>
    <definedName name="_xlnm.Print_Area" localSheetId="49">'B12'!$A$1:$E$31</definedName>
    <definedName name="_xlnm.Print_Area" localSheetId="51">'B13'!$A$1:$E$31</definedName>
    <definedName name="_xlnm.Print_Area" localSheetId="34">'B2'!$A$1:$E$31</definedName>
    <definedName name="_xlnm.Print_Area" localSheetId="36">'B3'!$A$1:$E$31</definedName>
    <definedName name="_xlnm.Print_Area" localSheetId="37">'B4'!$A$1:$E$31</definedName>
    <definedName name="_xlnm.Print_Area" localSheetId="38">'B5'!$A$1:$E$31</definedName>
    <definedName name="_xlnm.Print_Area" localSheetId="39">'B6'!$A$1:$E$31</definedName>
    <definedName name="_xlnm.Print_Area" localSheetId="41">'B7'!$A$1:$E$31</definedName>
    <definedName name="_xlnm.Print_Area" localSheetId="42">'B8'!$A$1:$E$31</definedName>
    <definedName name="_xlnm.Print_Area" localSheetId="43">'B9'!$A$1:$E$31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253" l="1"/>
  <c r="L24" i="253"/>
  <c r="L25" i="253"/>
  <c r="L26" i="253"/>
  <c r="L27" i="253"/>
  <c r="L22" i="253"/>
  <c r="L8" i="253"/>
  <c r="L9" i="253"/>
  <c r="L10" i="253"/>
  <c r="L11" i="253"/>
  <c r="L12" i="253"/>
  <c r="L13" i="253"/>
  <c r="L14" i="253"/>
  <c r="L15" i="253"/>
  <c r="L16" i="253"/>
  <c r="L17" i="253"/>
  <c r="L18" i="253"/>
  <c r="L7" i="253"/>
  <c r="L23" i="252"/>
  <c r="L24" i="252"/>
  <c r="L25" i="252"/>
  <c r="L26" i="252"/>
  <c r="L27" i="252"/>
  <c r="L22" i="252"/>
  <c r="L8" i="252"/>
  <c r="L9" i="252"/>
  <c r="L10" i="252"/>
  <c r="L11" i="252"/>
  <c r="L12" i="252"/>
  <c r="L13" i="252"/>
  <c r="L14" i="252"/>
  <c r="L15" i="252"/>
  <c r="L16" i="252"/>
  <c r="L17" i="252"/>
  <c r="L18" i="252"/>
  <c r="L7" i="252"/>
  <c r="L10" i="171" l="1"/>
  <c r="L23" i="254"/>
  <c r="L24" i="254"/>
  <c r="L25" i="254"/>
  <c r="L26" i="254"/>
  <c r="L27" i="254"/>
  <c r="L22" i="254"/>
  <c r="L12" i="254"/>
  <c r="L13" i="254"/>
  <c r="L14" i="254"/>
  <c r="L15" i="254"/>
  <c r="L16" i="254"/>
  <c r="L17" i="254"/>
  <c r="L18" i="254"/>
  <c r="L8" i="254"/>
  <c r="L9" i="254"/>
  <c r="L10" i="254"/>
  <c r="L11" i="254"/>
  <c r="L7" i="254"/>
  <c r="L28" i="254" l="1"/>
  <c r="C28" i="183" l="1"/>
  <c r="C19" i="183"/>
  <c r="D9" i="183" s="1"/>
  <c r="C28" i="178"/>
  <c r="C19" i="178"/>
  <c r="C28" i="176"/>
  <c r="C19" i="176"/>
  <c r="D17" i="176" s="1"/>
  <c r="C28" i="174"/>
  <c r="C19" i="174"/>
  <c r="D11" i="174" s="1"/>
  <c r="C28" i="181"/>
  <c r="C19" i="181"/>
  <c r="D17" i="181" s="1"/>
  <c r="C28" i="177"/>
  <c r="C19" i="177"/>
  <c r="D17" i="177" s="1"/>
  <c r="C28" i="173"/>
  <c r="C19" i="173"/>
  <c r="D18" i="173" s="1"/>
  <c r="C28" i="180"/>
  <c r="C19" i="180"/>
  <c r="D17" i="180" s="1"/>
  <c r="C28" i="182"/>
  <c r="C19" i="182"/>
  <c r="D17" i="182" s="1"/>
  <c r="C28" i="179"/>
  <c r="C19" i="179"/>
  <c r="D17" i="179" s="1"/>
  <c r="C28" i="175"/>
  <c r="C19" i="175"/>
  <c r="C28" i="172"/>
  <c r="C19" i="172"/>
  <c r="D16" i="172" s="1"/>
  <c r="I28" i="171"/>
  <c r="F28" i="171"/>
  <c r="C28" i="171"/>
  <c r="L27" i="171"/>
  <c r="L26" i="171"/>
  <c r="L25" i="171"/>
  <c r="L24" i="171"/>
  <c r="L23" i="171"/>
  <c r="L22" i="171"/>
  <c r="I19" i="171"/>
  <c r="J16" i="171" s="1"/>
  <c r="F19" i="171"/>
  <c r="G18" i="171" s="1"/>
  <c r="C19" i="171"/>
  <c r="D18" i="171" s="1"/>
  <c r="L18" i="171"/>
  <c r="L17" i="171"/>
  <c r="L16" i="171"/>
  <c r="L15" i="171"/>
  <c r="L14" i="171"/>
  <c r="L13" i="171"/>
  <c r="L12" i="171"/>
  <c r="L11" i="171"/>
  <c r="L9" i="171"/>
  <c r="J9" i="171"/>
  <c r="L8" i="171"/>
  <c r="L7" i="171"/>
  <c r="I28" i="260"/>
  <c r="F28" i="260"/>
  <c r="C28" i="260"/>
  <c r="I19" i="260"/>
  <c r="J15" i="260" s="1"/>
  <c r="F19" i="260"/>
  <c r="G17" i="260" s="1"/>
  <c r="C19" i="260"/>
  <c r="D18" i="260" s="1"/>
  <c r="I28" i="259"/>
  <c r="F28" i="259"/>
  <c r="C28" i="259"/>
  <c r="I19" i="259"/>
  <c r="F19" i="259"/>
  <c r="G17" i="259" s="1"/>
  <c r="C19" i="259"/>
  <c r="D18" i="259" s="1"/>
  <c r="I28" i="257"/>
  <c r="F28" i="257"/>
  <c r="C28" i="257"/>
  <c r="I19" i="257"/>
  <c r="J12" i="257" s="1"/>
  <c r="F19" i="257"/>
  <c r="G17" i="257" s="1"/>
  <c r="C19" i="257"/>
  <c r="D18" i="257" s="1"/>
  <c r="I28" i="256"/>
  <c r="F28" i="256"/>
  <c r="C28" i="256"/>
  <c r="I19" i="256"/>
  <c r="J16" i="256" s="1"/>
  <c r="F19" i="256"/>
  <c r="G17" i="256" s="1"/>
  <c r="C19" i="256"/>
  <c r="D18" i="256" s="1"/>
  <c r="I28" i="255"/>
  <c r="F28" i="255"/>
  <c r="C28" i="255"/>
  <c r="I19" i="255"/>
  <c r="F19" i="255"/>
  <c r="G17" i="255" s="1"/>
  <c r="C19" i="255"/>
  <c r="D9" i="255" s="1"/>
  <c r="I28" i="254"/>
  <c r="F28" i="254"/>
  <c r="C28" i="254"/>
  <c r="L19" i="254"/>
  <c r="M12" i="254" s="1"/>
  <c r="I19" i="254"/>
  <c r="J16" i="254" s="1"/>
  <c r="F19" i="254"/>
  <c r="G12" i="254" s="1"/>
  <c r="C19" i="254"/>
  <c r="L28" i="253"/>
  <c r="I28" i="253"/>
  <c r="F28" i="253"/>
  <c r="C28" i="253"/>
  <c r="L19" i="253"/>
  <c r="I19" i="253"/>
  <c r="J17" i="253" s="1"/>
  <c r="F19" i="253"/>
  <c r="G17" i="253" s="1"/>
  <c r="C19" i="253"/>
  <c r="D18" i="253" s="1"/>
  <c r="L28" i="252"/>
  <c r="I28" i="252"/>
  <c r="F28" i="252"/>
  <c r="C28" i="252"/>
  <c r="L19" i="252"/>
  <c r="I19" i="252"/>
  <c r="J17" i="252" s="1"/>
  <c r="F19" i="252"/>
  <c r="F30" i="252" s="1"/>
  <c r="C19" i="252"/>
  <c r="D11" i="252" s="1"/>
  <c r="I28" i="251"/>
  <c r="F28" i="251"/>
  <c r="C28" i="251"/>
  <c r="I19" i="251"/>
  <c r="J12" i="251" s="1"/>
  <c r="F19" i="251"/>
  <c r="G17" i="251" s="1"/>
  <c r="C19" i="251"/>
  <c r="D17" i="251" s="1"/>
  <c r="I28" i="246"/>
  <c r="F28" i="246"/>
  <c r="C28" i="246"/>
  <c r="I19" i="246"/>
  <c r="J15" i="246" s="1"/>
  <c r="F19" i="246"/>
  <c r="G17" i="246" s="1"/>
  <c r="C19" i="246"/>
  <c r="D18" i="246" s="1"/>
  <c r="I28" i="244"/>
  <c r="F28" i="244"/>
  <c r="C28" i="244"/>
  <c r="I19" i="244"/>
  <c r="J10" i="244" s="1"/>
  <c r="F19" i="244"/>
  <c r="G17" i="244" s="1"/>
  <c r="C19" i="244"/>
  <c r="D18" i="244" s="1"/>
  <c r="I28" i="242"/>
  <c r="F28" i="242"/>
  <c r="C28" i="242"/>
  <c r="I19" i="242"/>
  <c r="J13" i="242" s="1"/>
  <c r="F19" i="242"/>
  <c r="G17" i="242" s="1"/>
  <c r="C19" i="242"/>
  <c r="D18" i="242" s="1"/>
  <c r="I28" i="249"/>
  <c r="F28" i="249"/>
  <c r="C28" i="249"/>
  <c r="I19" i="249"/>
  <c r="J17" i="249" s="1"/>
  <c r="F19" i="249"/>
  <c r="G17" i="249" s="1"/>
  <c r="C19" i="249"/>
  <c r="D18" i="249" s="1"/>
  <c r="I28" i="245"/>
  <c r="F28" i="245"/>
  <c r="C28" i="245"/>
  <c r="I19" i="245"/>
  <c r="J18" i="245" s="1"/>
  <c r="F19" i="245"/>
  <c r="G17" i="245" s="1"/>
  <c r="C19" i="245"/>
  <c r="D18" i="245" s="1"/>
  <c r="I28" i="241"/>
  <c r="F28" i="241"/>
  <c r="C28" i="241"/>
  <c r="I19" i="241"/>
  <c r="J12" i="241" s="1"/>
  <c r="F19" i="241"/>
  <c r="G18" i="241" s="1"/>
  <c r="C19" i="241"/>
  <c r="D15" i="241" s="1"/>
  <c r="I28" i="248"/>
  <c r="F28" i="248"/>
  <c r="C28" i="248"/>
  <c r="I19" i="248"/>
  <c r="J17" i="248" s="1"/>
  <c r="F19" i="248"/>
  <c r="G17" i="248" s="1"/>
  <c r="C19" i="248"/>
  <c r="D18" i="248" s="1"/>
  <c r="I28" i="250"/>
  <c r="F28" i="250"/>
  <c r="C28" i="250"/>
  <c r="I19" i="250"/>
  <c r="F19" i="250"/>
  <c r="G17" i="250" s="1"/>
  <c r="C19" i="250"/>
  <c r="D18" i="250" s="1"/>
  <c r="I28" i="247"/>
  <c r="F28" i="247"/>
  <c r="C28" i="247"/>
  <c r="I19" i="247"/>
  <c r="J10" i="247" s="1"/>
  <c r="F19" i="247"/>
  <c r="G17" i="247" s="1"/>
  <c r="C19" i="247"/>
  <c r="D18" i="247" s="1"/>
  <c r="I28" i="243"/>
  <c r="F28" i="243"/>
  <c r="C28" i="243"/>
  <c r="I19" i="243"/>
  <c r="J10" i="243" s="1"/>
  <c r="F19" i="243"/>
  <c r="G17" i="243" s="1"/>
  <c r="C19" i="243"/>
  <c r="D18" i="243" s="1"/>
  <c r="I28" i="239"/>
  <c r="F28" i="239"/>
  <c r="C28" i="239"/>
  <c r="L27" i="239"/>
  <c r="L26" i="239"/>
  <c r="L25" i="239"/>
  <c r="L24" i="239"/>
  <c r="L23" i="239"/>
  <c r="L22" i="239"/>
  <c r="I19" i="239"/>
  <c r="J16" i="239" s="1"/>
  <c r="F19" i="239"/>
  <c r="G18" i="239" s="1"/>
  <c r="C19" i="239"/>
  <c r="D7" i="239" s="1"/>
  <c r="L18" i="239"/>
  <c r="L17" i="239"/>
  <c r="L16" i="239"/>
  <c r="L15" i="239"/>
  <c r="L14" i="239"/>
  <c r="L13" i="239"/>
  <c r="L12" i="239"/>
  <c r="L11" i="239"/>
  <c r="L10" i="239"/>
  <c r="L9" i="239"/>
  <c r="L8" i="239"/>
  <c r="L7" i="239"/>
  <c r="I28" i="238"/>
  <c r="F28" i="238"/>
  <c r="C28" i="238"/>
  <c r="L27" i="238"/>
  <c r="L26" i="238"/>
  <c r="L25" i="238"/>
  <c r="L24" i="238"/>
  <c r="L23" i="238"/>
  <c r="L22" i="238"/>
  <c r="I19" i="238"/>
  <c r="J14" i="238" s="1"/>
  <c r="F19" i="238"/>
  <c r="G18" i="238" s="1"/>
  <c r="C19" i="238"/>
  <c r="D16" i="238" s="1"/>
  <c r="L18" i="238"/>
  <c r="L17" i="238"/>
  <c r="L16" i="238"/>
  <c r="L15" i="238"/>
  <c r="L14" i="238"/>
  <c r="L13" i="238"/>
  <c r="L12" i="238"/>
  <c r="L11" i="238"/>
  <c r="L10" i="238"/>
  <c r="L9" i="238"/>
  <c r="L8" i="238"/>
  <c r="L7" i="238"/>
  <c r="D7" i="238"/>
  <c r="L22" i="237"/>
  <c r="L7" i="237"/>
  <c r="L8" i="237"/>
  <c r="I19" i="237"/>
  <c r="J17" i="237" s="1"/>
  <c r="D7" i="179" l="1"/>
  <c r="D8" i="177"/>
  <c r="D9" i="177"/>
  <c r="D17" i="175"/>
  <c r="D7" i="175"/>
  <c r="C30" i="254"/>
  <c r="E15" i="254" s="1"/>
  <c r="D10" i="177"/>
  <c r="D13" i="177"/>
  <c r="L30" i="253"/>
  <c r="N27" i="253" s="1"/>
  <c r="L30" i="252"/>
  <c r="N26" i="252" s="1"/>
  <c r="D7" i="176"/>
  <c r="D12" i="239"/>
  <c r="D9" i="176"/>
  <c r="D14" i="177"/>
  <c r="D15" i="177"/>
  <c r="D11" i="177"/>
  <c r="D11" i="179"/>
  <c r="D8" i="176"/>
  <c r="J9" i="239"/>
  <c r="G15" i="171"/>
  <c r="D7" i="255"/>
  <c r="G8" i="239"/>
  <c r="D9" i="239"/>
  <c r="D10" i="238"/>
  <c r="D13" i="238"/>
  <c r="D9" i="238"/>
  <c r="D10" i="176"/>
  <c r="D11" i="176"/>
  <c r="D7" i="174"/>
  <c r="D9" i="171"/>
  <c r="D14" i="171"/>
  <c r="D11" i="171"/>
  <c r="C30" i="178"/>
  <c r="E18" i="178" s="1"/>
  <c r="D10" i="178"/>
  <c r="D17" i="178"/>
  <c r="D15" i="178"/>
  <c r="D7" i="178"/>
  <c r="D7" i="181"/>
  <c r="D18" i="177"/>
  <c r="D16" i="177"/>
  <c r="C30" i="177"/>
  <c r="E18" i="177" s="1"/>
  <c r="D15" i="179"/>
  <c r="D12" i="179"/>
  <c r="D14" i="179"/>
  <c r="D18" i="179"/>
  <c r="D16" i="179"/>
  <c r="D8" i="179"/>
  <c r="D10" i="179"/>
  <c r="D9" i="175"/>
  <c r="G12" i="171"/>
  <c r="D11" i="255"/>
  <c r="D7" i="254"/>
  <c r="D13" i="254"/>
  <c r="J7" i="245"/>
  <c r="D11" i="183"/>
  <c r="D12" i="176"/>
  <c r="D14" i="176"/>
  <c r="D16" i="176"/>
  <c r="D18" i="176"/>
  <c r="C30" i="176"/>
  <c r="E18" i="176" s="1"/>
  <c r="D13" i="176"/>
  <c r="D15" i="176"/>
  <c r="D13" i="181"/>
  <c r="D15" i="181"/>
  <c r="D8" i="181"/>
  <c r="D10" i="181"/>
  <c r="D7" i="173"/>
  <c r="D9" i="173"/>
  <c r="D11" i="173"/>
  <c r="D13" i="173"/>
  <c r="D15" i="173"/>
  <c r="D17" i="173"/>
  <c r="D8" i="173"/>
  <c r="D10" i="173"/>
  <c r="D12" i="173"/>
  <c r="D14" i="173"/>
  <c r="D16" i="173"/>
  <c r="D12" i="175"/>
  <c r="D16" i="175"/>
  <c r="D14" i="175"/>
  <c r="D17" i="171"/>
  <c r="J7" i="260"/>
  <c r="D7" i="257"/>
  <c r="D15" i="255"/>
  <c r="D10" i="254"/>
  <c r="D12" i="254"/>
  <c r="G8" i="252"/>
  <c r="J8" i="245"/>
  <c r="J13" i="245"/>
  <c r="D14" i="178"/>
  <c r="D16" i="178"/>
  <c r="D13" i="178"/>
  <c r="D14" i="174"/>
  <c r="D16" i="174"/>
  <c r="D13" i="174"/>
  <c r="D15" i="174"/>
  <c r="D17" i="174"/>
  <c r="D10" i="174"/>
  <c r="D9" i="181"/>
  <c r="D12" i="181"/>
  <c r="D18" i="181"/>
  <c r="C30" i="181"/>
  <c r="E18" i="181" s="1"/>
  <c r="D11" i="181"/>
  <c r="D14" i="181"/>
  <c r="D16" i="181"/>
  <c r="C30" i="173"/>
  <c r="E18" i="173" s="1"/>
  <c r="D8" i="180"/>
  <c r="D10" i="180"/>
  <c r="D15" i="180"/>
  <c r="D14" i="180"/>
  <c r="D8" i="182"/>
  <c r="D13" i="182"/>
  <c r="D15" i="182"/>
  <c r="D7" i="182"/>
  <c r="D14" i="182"/>
  <c r="D16" i="182"/>
  <c r="D10" i="175"/>
  <c r="D13" i="175"/>
  <c r="D18" i="175"/>
  <c r="C30" i="175"/>
  <c r="E18" i="175" s="1"/>
  <c r="D15" i="175"/>
  <c r="D8" i="175"/>
  <c r="D11" i="175"/>
  <c r="J13" i="171"/>
  <c r="J17" i="171"/>
  <c r="J9" i="260"/>
  <c r="J17" i="260"/>
  <c r="D9" i="260"/>
  <c r="D11" i="254"/>
  <c r="J13" i="252"/>
  <c r="J9" i="252"/>
  <c r="J14" i="252"/>
  <c r="J10" i="252"/>
  <c r="J15" i="252"/>
  <c r="I30" i="252"/>
  <c r="K26" i="252" s="1"/>
  <c r="J7" i="252"/>
  <c r="J12" i="252"/>
  <c r="J16" i="252"/>
  <c r="G12" i="252"/>
  <c r="J10" i="246"/>
  <c r="J9" i="245"/>
  <c r="J10" i="245"/>
  <c r="J17" i="245"/>
  <c r="J17" i="246"/>
  <c r="J17" i="242"/>
  <c r="D9" i="242"/>
  <c r="J11" i="245"/>
  <c r="J8" i="248"/>
  <c r="J12" i="260"/>
  <c r="J18" i="260"/>
  <c r="J8" i="260"/>
  <c r="J13" i="260"/>
  <c r="D13" i="260"/>
  <c r="D7" i="260"/>
  <c r="I30" i="257"/>
  <c r="K27" i="257" s="1"/>
  <c r="J17" i="257"/>
  <c r="J8" i="257"/>
  <c r="J13" i="256"/>
  <c r="D11" i="256"/>
  <c r="D13" i="255"/>
  <c r="G16" i="255"/>
  <c r="G11" i="255"/>
  <c r="G15" i="254"/>
  <c r="D15" i="254"/>
  <c r="J9" i="253"/>
  <c r="F30" i="253"/>
  <c r="H15" i="253" s="1"/>
  <c r="D8" i="253"/>
  <c r="G10" i="252"/>
  <c r="G14" i="252"/>
  <c r="D8" i="251"/>
  <c r="D9" i="251"/>
  <c r="J18" i="246"/>
  <c r="J7" i="246"/>
  <c r="J12" i="246"/>
  <c r="J11" i="246"/>
  <c r="J8" i="246"/>
  <c r="J13" i="246"/>
  <c r="J9" i="242"/>
  <c r="J18" i="242"/>
  <c r="J7" i="242"/>
  <c r="J10" i="242"/>
  <c r="J8" i="242"/>
  <c r="J11" i="242"/>
  <c r="D7" i="242"/>
  <c r="J12" i="245"/>
  <c r="D11" i="180"/>
  <c r="D18" i="180"/>
  <c r="C30" i="180"/>
  <c r="E18" i="180" s="1"/>
  <c r="D16" i="180"/>
  <c r="D7" i="180"/>
  <c r="D12" i="180"/>
  <c r="D9" i="182"/>
  <c r="D11" i="182"/>
  <c r="D10" i="182"/>
  <c r="D12" i="182"/>
  <c r="D18" i="182"/>
  <c r="C30" i="182"/>
  <c r="E18" i="182" s="1"/>
  <c r="D7" i="172"/>
  <c r="D11" i="172"/>
  <c r="D14" i="172"/>
  <c r="D10" i="172"/>
  <c r="D15" i="172"/>
  <c r="D18" i="172"/>
  <c r="G7" i="171"/>
  <c r="D8" i="171"/>
  <c r="D13" i="171"/>
  <c r="D16" i="171"/>
  <c r="D7" i="171"/>
  <c r="D10" i="171"/>
  <c r="D12" i="171"/>
  <c r="D15" i="171"/>
  <c r="I30" i="260"/>
  <c r="K27" i="260" s="1"/>
  <c r="J11" i="260"/>
  <c r="J14" i="260"/>
  <c r="D11" i="260"/>
  <c r="D17" i="260"/>
  <c r="J7" i="257"/>
  <c r="J11" i="257"/>
  <c r="J15" i="257"/>
  <c r="J9" i="257"/>
  <c r="J13" i="257"/>
  <c r="J18" i="257"/>
  <c r="J10" i="257"/>
  <c r="J14" i="257"/>
  <c r="D13" i="257"/>
  <c r="D17" i="257"/>
  <c r="D11" i="257"/>
  <c r="D9" i="257"/>
  <c r="J17" i="256"/>
  <c r="J8" i="256"/>
  <c r="D9" i="256"/>
  <c r="D7" i="256"/>
  <c r="D13" i="256"/>
  <c r="I30" i="255"/>
  <c r="K14" i="255" s="1"/>
  <c r="J17" i="255"/>
  <c r="J9" i="255"/>
  <c r="J14" i="255"/>
  <c r="J11" i="255"/>
  <c r="J15" i="255"/>
  <c r="D17" i="255"/>
  <c r="G8" i="255"/>
  <c r="J11" i="254"/>
  <c r="J17" i="254"/>
  <c r="J13" i="254"/>
  <c r="G17" i="254"/>
  <c r="G11" i="254"/>
  <c r="G7" i="254"/>
  <c r="D8" i="254"/>
  <c r="D9" i="254"/>
  <c r="D14" i="254"/>
  <c r="J12" i="253"/>
  <c r="J7" i="253"/>
  <c r="G8" i="253"/>
  <c r="G11" i="253"/>
  <c r="G7" i="253"/>
  <c r="G9" i="253"/>
  <c r="G12" i="253"/>
  <c r="G16" i="253"/>
  <c r="G18" i="253"/>
  <c r="G14" i="253"/>
  <c r="G10" i="253"/>
  <c r="G13" i="253"/>
  <c r="D13" i="253"/>
  <c r="D16" i="253"/>
  <c r="D7" i="253"/>
  <c r="D11" i="253"/>
  <c r="D15" i="253"/>
  <c r="D12" i="253"/>
  <c r="J8" i="252"/>
  <c r="J11" i="252"/>
  <c r="J18" i="252"/>
  <c r="G18" i="252"/>
  <c r="G7" i="252"/>
  <c r="G9" i="252"/>
  <c r="G11" i="252"/>
  <c r="G13" i="252"/>
  <c r="G16" i="252"/>
  <c r="D8" i="252"/>
  <c r="D15" i="252"/>
  <c r="D10" i="252"/>
  <c r="D10" i="251"/>
  <c r="D11" i="251"/>
  <c r="D16" i="251"/>
  <c r="J14" i="246"/>
  <c r="D17" i="246"/>
  <c r="D9" i="246"/>
  <c r="D13" i="246"/>
  <c r="J12" i="242"/>
  <c r="D17" i="242"/>
  <c r="J13" i="249"/>
  <c r="D15" i="245"/>
  <c r="D7" i="245"/>
  <c r="D17" i="250"/>
  <c r="D9" i="243"/>
  <c r="G12" i="238"/>
  <c r="G15" i="238"/>
  <c r="G8" i="238"/>
  <c r="G7" i="238"/>
  <c r="G11" i="238"/>
  <c r="G7" i="251"/>
  <c r="G11" i="251"/>
  <c r="G9" i="251"/>
  <c r="G13" i="251"/>
  <c r="D7" i="251"/>
  <c r="D7" i="246"/>
  <c r="J17" i="244"/>
  <c r="J13" i="244"/>
  <c r="I30" i="242"/>
  <c r="K27" i="242" s="1"/>
  <c r="J14" i="242"/>
  <c r="D13" i="242"/>
  <c r="D11" i="249"/>
  <c r="I30" i="245"/>
  <c r="K25" i="245" s="1"/>
  <c r="J14" i="245"/>
  <c r="D13" i="245"/>
  <c r="J8" i="241"/>
  <c r="J14" i="241"/>
  <c r="D7" i="241"/>
  <c r="D8" i="241"/>
  <c r="D11" i="241"/>
  <c r="D17" i="241"/>
  <c r="D12" i="241"/>
  <c r="D9" i="241"/>
  <c r="D13" i="241"/>
  <c r="D10" i="241"/>
  <c r="J13" i="248"/>
  <c r="D11" i="248"/>
  <c r="I30" i="250"/>
  <c r="K25" i="250" s="1"/>
  <c r="J13" i="247"/>
  <c r="D13" i="243"/>
  <c r="D7" i="243"/>
  <c r="D17" i="243"/>
  <c r="G14" i="239"/>
  <c r="G12" i="239"/>
  <c r="G10" i="239"/>
  <c r="G16" i="239"/>
  <c r="D11" i="239"/>
  <c r="D16" i="239"/>
  <c r="D10" i="239"/>
  <c r="D13" i="239"/>
  <c r="D15" i="239"/>
  <c r="D8" i="239"/>
  <c r="D14" i="239"/>
  <c r="D17" i="239"/>
  <c r="C30" i="239"/>
  <c r="E23" i="239" s="1"/>
  <c r="D9" i="252"/>
  <c r="D7" i="252"/>
  <c r="J16" i="251"/>
  <c r="J8" i="251"/>
  <c r="J10" i="251"/>
  <c r="J18" i="251"/>
  <c r="J14" i="251"/>
  <c r="D13" i="251"/>
  <c r="D15" i="251"/>
  <c r="D12" i="251"/>
  <c r="D14" i="251"/>
  <c r="I30" i="246"/>
  <c r="K27" i="246" s="1"/>
  <c r="J9" i="246"/>
  <c r="D11" i="246"/>
  <c r="D11" i="244"/>
  <c r="J15" i="242"/>
  <c r="D11" i="242"/>
  <c r="J11" i="249"/>
  <c r="J10" i="249"/>
  <c r="J16" i="245"/>
  <c r="D9" i="245"/>
  <c r="D11" i="245"/>
  <c r="J10" i="241"/>
  <c r="J10" i="248"/>
  <c r="J9" i="250"/>
  <c r="J13" i="250"/>
  <c r="J17" i="250"/>
  <c r="J10" i="250"/>
  <c r="J14" i="250"/>
  <c r="J18" i="250"/>
  <c r="J7" i="250"/>
  <c r="J11" i="250"/>
  <c r="J15" i="250"/>
  <c r="J8" i="250"/>
  <c r="J12" i="250"/>
  <c r="D7" i="250"/>
  <c r="D13" i="250"/>
  <c r="D9" i="250"/>
  <c r="D11" i="250"/>
  <c r="J11" i="247"/>
  <c r="J17" i="247"/>
  <c r="D11" i="247"/>
  <c r="I30" i="243"/>
  <c r="K23" i="243" s="1"/>
  <c r="J8" i="243"/>
  <c r="J14" i="243"/>
  <c r="J12" i="243"/>
  <c r="J15" i="243"/>
  <c r="J7" i="243"/>
  <c r="J13" i="243"/>
  <c r="J17" i="243"/>
  <c r="J11" i="243"/>
  <c r="J18" i="243"/>
  <c r="J9" i="243"/>
  <c r="D11" i="243"/>
  <c r="J13" i="239"/>
  <c r="D18" i="239"/>
  <c r="G16" i="238"/>
  <c r="D17" i="238"/>
  <c r="J8" i="237"/>
  <c r="J16" i="237"/>
  <c r="J10" i="237"/>
  <c r="J18" i="237"/>
  <c r="J12" i="237"/>
  <c r="J14" i="237"/>
  <c r="D17" i="183"/>
  <c r="D15" i="183"/>
  <c r="D13" i="183"/>
  <c r="D8" i="183"/>
  <c r="D10" i="183"/>
  <c r="D12" i="183"/>
  <c r="D14" i="183"/>
  <c r="D16" i="183"/>
  <c r="D18" i="183"/>
  <c r="C30" i="183"/>
  <c r="E23" i="183" s="1"/>
  <c r="D7" i="183"/>
  <c r="D8" i="178"/>
  <c r="D11" i="178"/>
  <c r="D9" i="178"/>
  <c r="D12" i="178"/>
  <c r="D18" i="178"/>
  <c r="D9" i="174"/>
  <c r="D12" i="174"/>
  <c r="D18" i="174"/>
  <c r="C30" i="174"/>
  <c r="E12" i="174" s="1"/>
  <c r="D8" i="174"/>
  <c r="E9" i="181"/>
  <c r="E17" i="181"/>
  <c r="E17" i="177"/>
  <c r="D7" i="177"/>
  <c r="D12" i="177"/>
  <c r="E13" i="177"/>
  <c r="C30" i="179"/>
  <c r="E27" i="179" s="1"/>
  <c r="E13" i="175"/>
  <c r="L19" i="171"/>
  <c r="M13" i="171" s="1"/>
  <c r="G16" i="171"/>
  <c r="G8" i="171"/>
  <c r="G11" i="171"/>
  <c r="L28" i="171"/>
  <c r="J10" i="260"/>
  <c r="J16" i="260"/>
  <c r="D15" i="260"/>
  <c r="I30" i="259"/>
  <c r="K18" i="259" s="1"/>
  <c r="J7" i="259"/>
  <c r="J15" i="259"/>
  <c r="J8" i="259"/>
  <c r="J12" i="259"/>
  <c r="J16" i="259"/>
  <c r="J9" i="259"/>
  <c r="J13" i="259"/>
  <c r="J17" i="259"/>
  <c r="J10" i="259"/>
  <c r="J14" i="259"/>
  <c r="J18" i="259"/>
  <c r="J11" i="259"/>
  <c r="D11" i="259"/>
  <c r="D9" i="259"/>
  <c r="D17" i="259"/>
  <c r="D7" i="259"/>
  <c r="D15" i="259"/>
  <c r="D13" i="259"/>
  <c r="J16" i="257"/>
  <c r="D15" i="257"/>
  <c r="J11" i="256"/>
  <c r="J14" i="256"/>
  <c r="J18" i="256"/>
  <c r="J9" i="256"/>
  <c r="J12" i="256"/>
  <c r="J15" i="256"/>
  <c r="J7" i="256"/>
  <c r="J10" i="256"/>
  <c r="I30" i="256"/>
  <c r="K27" i="256" s="1"/>
  <c r="D17" i="256"/>
  <c r="D15" i="256"/>
  <c r="J8" i="255"/>
  <c r="J13" i="255"/>
  <c r="J18" i="255"/>
  <c r="J16" i="255"/>
  <c r="J7" i="255"/>
  <c r="J10" i="255"/>
  <c r="J12" i="255"/>
  <c r="G13" i="255"/>
  <c r="G7" i="255"/>
  <c r="G12" i="255"/>
  <c r="G15" i="255"/>
  <c r="G10" i="255"/>
  <c r="G18" i="255"/>
  <c r="G9" i="255"/>
  <c r="G14" i="255"/>
  <c r="J7" i="254"/>
  <c r="J9" i="254"/>
  <c r="I30" i="254"/>
  <c r="K27" i="254" s="1"/>
  <c r="J8" i="254"/>
  <c r="J10" i="254"/>
  <c r="J15" i="254"/>
  <c r="J18" i="254"/>
  <c r="J12" i="254"/>
  <c r="J14" i="254"/>
  <c r="G10" i="254"/>
  <c r="G14" i="254"/>
  <c r="G9" i="254"/>
  <c r="G13" i="254"/>
  <c r="G16" i="254"/>
  <c r="G18" i="254"/>
  <c r="F30" i="254"/>
  <c r="H17" i="254" s="1"/>
  <c r="G8" i="254"/>
  <c r="D17" i="254"/>
  <c r="D16" i="254"/>
  <c r="D18" i="254"/>
  <c r="I30" i="253"/>
  <c r="K25" i="253" s="1"/>
  <c r="J11" i="253"/>
  <c r="J14" i="253"/>
  <c r="J18" i="253"/>
  <c r="J8" i="253"/>
  <c r="J10" i="253"/>
  <c r="J16" i="253"/>
  <c r="J13" i="253"/>
  <c r="J15" i="253"/>
  <c r="G15" i="253"/>
  <c r="D10" i="253"/>
  <c r="D17" i="253"/>
  <c r="G15" i="252"/>
  <c r="G17" i="252"/>
  <c r="C30" i="252"/>
  <c r="E27" i="252" s="1"/>
  <c r="D13" i="252"/>
  <c r="D17" i="252"/>
  <c r="D12" i="252"/>
  <c r="D16" i="252"/>
  <c r="D14" i="252"/>
  <c r="D18" i="252"/>
  <c r="I30" i="251"/>
  <c r="K24" i="251" s="1"/>
  <c r="G15" i="251"/>
  <c r="C30" i="251"/>
  <c r="E17" i="251" s="1"/>
  <c r="D18" i="251"/>
  <c r="J16" i="246"/>
  <c r="D15" i="246"/>
  <c r="I30" i="244"/>
  <c r="K23" i="244" s="1"/>
  <c r="J7" i="244"/>
  <c r="J14" i="244"/>
  <c r="J18" i="244"/>
  <c r="J8" i="244"/>
  <c r="J11" i="244"/>
  <c r="J15" i="244"/>
  <c r="J9" i="244"/>
  <c r="J12" i="244"/>
  <c r="J16" i="244"/>
  <c r="D7" i="244"/>
  <c r="D15" i="244"/>
  <c r="D13" i="244"/>
  <c r="D9" i="244"/>
  <c r="D17" i="244"/>
  <c r="J16" i="242"/>
  <c r="D15" i="242"/>
  <c r="I30" i="249"/>
  <c r="K24" i="249" s="1"/>
  <c r="J8" i="249"/>
  <c r="J15" i="249"/>
  <c r="J9" i="249"/>
  <c r="J12" i="249"/>
  <c r="J16" i="249"/>
  <c r="J7" i="249"/>
  <c r="J14" i="249"/>
  <c r="J18" i="249"/>
  <c r="D9" i="249"/>
  <c r="D17" i="249"/>
  <c r="D7" i="249"/>
  <c r="D15" i="249"/>
  <c r="D13" i="249"/>
  <c r="J15" i="245"/>
  <c r="D17" i="245"/>
  <c r="I30" i="241"/>
  <c r="K17" i="241" s="1"/>
  <c r="J18" i="241"/>
  <c r="J16" i="241"/>
  <c r="G17" i="241"/>
  <c r="G15" i="241"/>
  <c r="G7" i="241"/>
  <c r="G9" i="241"/>
  <c r="G11" i="241"/>
  <c r="G13" i="241"/>
  <c r="C30" i="241"/>
  <c r="E17" i="241" s="1"/>
  <c r="D14" i="241"/>
  <c r="D16" i="241"/>
  <c r="D18" i="241"/>
  <c r="I30" i="248"/>
  <c r="K25" i="248" s="1"/>
  <c r="J11" i="248"/>
  <c r="J15" i="248"/>
  <c r="J9" i="248"/>
  <c r="J12" i="248"/>
  <c r="J16" i="248"/>
  <c r="J7" i="248"/>
  <c r="J14" i="248"/>
  <c r="J18" i="248"/>
  <c r="D9" i="248"/>
  <c r="D17" i="248"/>
  <c r="D7" i="248"/>
  <c r="D15" i="248"/>
  <c r="D13" i="248"/>
  <c r="J16" i="250"/>
  <c r="D15" i="250"/>
  <c r="I30" i="247"/>
  <c r="K27" i="247" s="1"/>
  <c r="J7" i="247"/>
  <c r="J14" i="247"/>
  <c r="J18" i="247"/>
  <c r="J8" i="247"/>
  <c r="J15" i="247"/>
  <c r="J9" i="247"/>
  <c r="J12" i="247"/>
  <c r="J16" i="247"/>
  <c r="D7" i="247"/>
  <c r="D15" i="247"/>
  <c r="D13" i="247"/>
  <c r="D9" i="247"/>
  <c r="D17" i="247"/>
  <c r="J16" i="243"/>
  <c r="D15" i="243"/>
  <c r="L28" i="239"/>
  <c r="J17" i="239"/>
  <c r="G7" i="239"/>
  <c r="G11" i="239"/>
  <c r="G15" i="239"/>
  <c r="L19" i="239"/>
  <c r="M13" i="239" s="1"/>
  <c r="J10" i="238"/>
  <c r="L28" i="238"/>
  <c r="C30" i="238"/>
  <c r="E11" i="238" s="1"/>
  <c r="D11" i="238"/>
  <c r="D15" i="238"/>
  <c r="D18" i="238"/>
  <c r="D14" i="238"/>
  <c r="J7" i="237"/>
  <c r="J9" i="237"/>
  <c r="J11" i="237"/>
  <c r="J13" i="237"/>
  <c r="J15" i="237"/>
  <c r="E23" i="181"/>
  <c r="E7" i="181"/>
  <c r="E15" i="181"/>
  <c r="E12" i="181"/>
  <c r="E22" i="181"/>
  <c r="E25" i="181"/>
  <c r="E10" i="181"/>
  <c r="E23" i="177"/>
  <c r="E25" i="177"/>
  <c r="E27" i="177"/>
  <c r="E7" i="177"/>
  <c r="E11" i="177"/>
  <c r="E15" i="177"/>
  <c r="E8" i="177"/>
  <c r="E12" i="177"/>
  <c r="E16" i="177"/>
  <c r="E22" i="177"/>
  <c r="E24" i="177"/>
  <c r="E26" i="177"/>
  <c r="E10" i="177"/>
  <c r="E14" i="177"/>
  <c r="E25" i="173"/>
  <c r="E15" i="173"/>
  <c r="E16" i="173"/>
  <c r="E26" i="173"/>
  <c r="D9" i="180"/>
  <c r="D13" i="180"/>
  <c r="E15" i="182"/>
  <c r="E26" i="182"/>
  <c r="D9" i="179"/>
  <c r="D13" i="179"/>
  <c r="E8" i="175"/>
  <c r="E16" i="175"/>
  <c r="E24" i="175"/>
  <c r="E26" i="175"/>
  <c r="E7" i="175"/>
  <c r="E15" i="175"/>
  <c r="E10" i="175"/>
  <c r="C30" i="172"/>
  <c r="D9" i="172"/>
  <c r="D13" i="172"/>
  <c r="D17" i="172"/>
  <c r="D8" i="172"/>
  <c r="D12" i="172"/>
  <c r="M18" i="171"/>
  <c r="I30" i="171"/>
  <c r="J10" i="171"/>
  <c r="J14" i="171"/>
  <c r="J7" i="171"/>
  <c r="G9" i="171"/>
  <c r="J11" i="171"/>
  <c r="G13" i="171"/>
  <c r="J15" i="171"/>
  <c r="G17" i="171"/>
  <c r="F30" i="171"/>
  <c r="C30" i="171"/>
  <c r="J18" i="171"/>
  <c r="J8" i="171"/>
  <c r="G10" i="171"/>
  <c r="J12" i="171"/>
  <c r="G14" i="171"/>
  <c r="K24" i="260"/>
  <c r="G10" i="260"/>
  <c r="G14" i="260"/>
  <c r="G16" i="260"/>
  <c r="G18" i="260"/>
  <c r="C30" i="260"/>
  <c r="F30" i="260"/>
  <c r="G8" i="260"/>
  <c r="G12" i="260"/>
  <c r="G7" i="260"/>
  <c r="D8" i="260"/>
  <c r="G9" i="260"/>
  <c r="D10" i="260"/>
  <c r="G11" i="260"/>
  <c r="D12" i="260"/>
  <c r="G13" i="260"/>
  <c r="D14" i="260"/>
  <c r="G15" i="260"/>
  <c r="D16" i="260"/>
  <c r="K16" i="259"/>
  <c r="F30" i="259"/>
  <c r="G8" i="259"/>
  <c r="G10" i="259"/>
  <c r="G12" i="259"/>
  <c r="C30" i="259"/>
  <c r="G14" i="259"/>
  <c r="G16" i="259"/>
  <c r="G18" i="259"/>
  <c r="G7" i="259"/>
  <c r="D8" i="259"/>
  <c r="G9" i="259"/>
  <c r="D10" i="259"/>
  <c r="G11" i="259"/>
  <c r="D12" i="259"/>
  <c r="G13" i="259"/>
  <c r="D14" i="259"/>
  <c r="G15" i="259"/>
  <c r="D16" i="259"/>
  <c r="K23" i="257"/>
  <c r="K25" i="257"/>
  <c r="K24" i="257"/>
  <c r="K17" i="257"/>
  <c r="K15" i="257"/>
  <c r="K9" i="257"/>
  <c r="K7" i="257"/>
  <c r="K18" i="257"/>
  <c r="K14" i="257"/>
  <c r="K8" i="257"/>
  <c r="F30" i="257"/>
  <c r="G10" i="257"/>
  <c r="G12" i="257"/>
  <c r="C30" i="257"/>
  <c r="G8" i="257"/>
  <c r="G14" i="257"/>
  <c r="G16" i="257"/>
  <c r="G18" i="257"/>
  <c r="G7" i="257"/>
  <c r="D8" i="257"/>
  <c r="G9" i="257"/>
  <c r="D10" i="257"/>
  <c r="G11" i="257"/>
  <c r="D12" i="257"/>
  <c r="G13" i="257"/>
  <c r="D14" i="257"/>
  <c r="G15" i="257"/>
  <c r="D16" i="257"/>
  <c r="K7" i="256"/>
  <c r="G8" i="256"/>
  <c r="G10" i="256"/>
  <c r="G12" i="256"/>
  <c r="G14" i="256"/>
  <c r="C30" i="256"/>
  <c r="F30" i="256"/>
  <c r="G16" i="256"/>
  <c r="G18" i="256"/>
  <c r="G7" i="256"/>
  <c r="D8" i="256"/>
  <c r="G9" i="256"/>
  <c r="D10" i="256"/>
  <c r="G11" i="256"/>
  <c r="D12" i="256"/>
  <c r="G13" i="256"/>
  <c r="D14" i="256"/>
  <c r="G15" i="256"/>
  <c r="D16" i="256"/>
  <c r="C30" i="255"/>
  <c r="D18" i="255"/>
  <c r="D16" i="255"/>
  <c r="D14" i="255"/>
  <c r="D12" i="255"/>
  <c r="D10" i="255"/>
  <c r="D8" i="255"/>
  <c r="F30" i="255"/>
  <c r="E18" i="254"/>
  <c r="E12" i="254"/>
  <c r="E8" i="254"/>
  <c r="E27" i="254"/>
  <c r="E22" i="254"/>
  <c r="E16" i="254"/>
  <c r="E13" i="254"/>
  <c r="E9" i="254"/>
  <c r="E24" i="254"/>
  <c r="M7" i="254"/>
  <c r="M8" i="254"/>
  <c r="M9" i="254"/>
  <c r="M10" i="254"/>
  <c r="M11" i="254"/>
  <c r="M13" i="254"/>
  <c r="M14" i="254"/>
  <c r="M15" i="254"/>
  <c r="M16" i="254"/>
  <c r="M17" i="254"/>
  <c r="M18" i="254"/>
  <c r="L30" i="254"/>
  <c r="K16" i="253"/>
  <c r="C30" i="253"/>
  <c r="D9" i="253"/>
  <c r="D14" i="253"/>
  <c r="M7" i="253"/>
  <c r="M8" i="253"/>
  <c r="M9" i="253"/>
  <c r="M10" i="253"/>
  <c r="M11" i="253"/>
  <c r="M12" i="253"/>
  <c r="M13" i="253"/>
  <c r="M14" i="253"/>
  <c r="M15" i="253"/>
  <c r="M16" i="253"/>
  <c r="M17" i="253"/>
  <c r="M18" i="253"/>
  <c r="H27" i="252"/>
  <c r="H26" i="252"/>
  <c r="H25" i="252"/>
  <c r="H24" i="252"/>
  <c r="H23" i="252"/>
  <c r="H22" i="252"/>
  <c r="H18" i="252"/>
  <c r="H17" i="252"/>
  <c r="H16" i="252"/>
  <c r="H15" i="252"/>
  <c r="H14" i="252"/>
  <c r="H13" i="252"/>
  <c r="H12" i="252"/>
  <c r="H11" i="252"/>
  <c r="H10" i="252"/>
  <c r="H9" i="252"/>
  <c r="H8" i="252"/>
  <c r="H7" i="252"/>
  <c r="E24" i="252"/>
  <c r="K27" i="252"/>
  <c r="M7" i="252"/>
  <c r="M8" i="252"/>
  <c r="M9" i="252"/>
  <c r="M10" i="252"/>
  <c r="M11" i="252"/>
  <c r="M12" i="252"/>
  <c r="M13" i="252"/>
  <c r="M14" i="252"/>
  <c r="M15" i="252"/>
  <c r="M16" i="252"/>
  <c r="M17" i="252"/>
  <c r="M18" i="252"/>
  <c r="K7" i="252"/>
  <c r="K9" i="252"/>
  <c r="K10" i="252"/>
  <c r="K11" i="252"/>
  <c r="K12" i="252"/>
  <c r="K13" i="252"/>
  <c r="K14" i="252"/>
  <c r="K15" i="252"/>
  <c r="K16" i="252"/>
  <c r="K17" i="252"/>
  <c r="K22" i="252"/>
  <c r="K23" i="252"/>
  <c r="K24" i="252"/>
  <c r="K25" i="252"/>
  <c r="F30" i="251"/>
  <c r="J7" i="251"/>
  <c r="G8" i="251"/>
  <c r="J9" i="251"/>
  <c r="G10" i="251"/>
  <c r="J11" i="251"/>
  <c r="G12" i="251"/>
  <c r="J13" i="251"/>
  <c r="G14" i="251"/>
  <c r="J15" i="251"/>
  <c r="G16" i="251"/>
  <c r="J17" i="251"/>
  <c r="G18" i="251"/>
  <c r="F30" i="246"/>
  <c r="G8" i="246"/>
  <c r="G10" i="246"/>
  <c r="G12" i="246"/>
  <c r="G16" i="246"/>
  <c r="G18" i="246"/>
  <c r="C30" i="246"/>
  <c r="G14" i="246"/>
  <c r="G7" i="246"/>
  <c r="D8" i="246"/>
  <c r="G9" i="246"/>
  <c r="D10" i="246"/>
  <c r="G11" i="246"/>
  <c r="D12" i="246"/>
  <c r="G13" i="246"/>
  <c r="D14" i="246"/>
  <c r="G15" i="246"/>
  <c r="D16" i="246"/>
  <c r="F30" i="244"/>
  <c r="G10" i="244"/>
  <c r="G14" i="244"/>
  <c r="G18" i="244"/>
  <c r="C30" i="244"/>
  <c r="G8" i="244"/>
  <c r="G12" i="244"/>
  <c r="G16" i="244"/>
  <c r="G7" i="244"/>
  <c r="D8" i="244"/>
  <c r="G9" i="244"/>
  <c r="D10" i="244"/>
  <c r="G11" i="244"/>
  <c r="D12" i="244"/>
  <c r="G13" i="244"/>
  <c r="D14" i="244"/>
  <c r="G15" i="244"/>
  <c r="D16" i="244"/>
  <c r="K26" i="242"/>
  <c r="F30" i="242"/>
  <c r="G8" i="242"/>
  <c r="G12" i="242"/>
  <c r="G16" i="242"/>
  <c r="G18" i="242"/>
  <c r="C30" i="242"/>
  <c r="G10" i="242"/>
  <c r="G14" i="242"/>
  <c r="G7" i="242"/>
  <c r="D8" i="242"/>
  <c r="G9" i="242"/>
  <c r="D10" i="242"/>
  <c r="G11" i="242"/>
  <c r="D12" i="242"/>
  <c r="G13" i="242"/>
  <c r="D14" i="242"/>
  <c r="G15" i="242"/>
  <c r="D16" i="242"/>
  <c r="G8" i="249"/>
  <c r="G10" i="249"/>
  <c r="C30" i="249"/>
  <c r="F30" i="249"/>
  <c r="G12" i="249"/>
  <c r="G14" i="249"/>
  <c r="G16" i="249"/>
  <c r="G18" i="249"/>
  <c r="G7" i="249"/>
  <c r="D8" i="249"/>
  <c r="G9" i="249"/>
  <c r="D10" i="249"/>
  <c r="G11" i="249"/>
  <c r="D12" i="249"/>
  <c r="G13" i="249"/>
  <c r="D14" i="249"/>
  <c r="G15" i="249"/>
  <c r="D16" i="249"/>
  <c r="F30" i="245"/>
  <c r="G8" i="245"/>
  <c r="G12" i="245"/>
  <c r="C30" i="245"/>
  <c r="G10" i="245"/>
  <c r="G14" i="245"/>
  <c r="G16" i="245"/>
  <c r="G18" i="245"/>
  <c r="G7" i="245"/>
  <c r="D8" i="245"/>
  <c r="G9" i="245"/>
  <c r="D10" i="245"/>
  <c r="G11" i="245"/>
  <c r="D12" i="245"/>
  <c r="G13" i="245"/>
  <c r="D14" i="245"/>
  <c r="G15" i="245"/>
  <c r="D16" i="245"/>
  <c r="F30" i="241"/>
  <c r="J7" i="241"/>
  <c r="G8" i="241"/>
  <c r="J9" i="241"/>
  <c r="G10" i="241"/>
  <c r="J11" i="241"/>
  <c r="G12" i="241"/>
  <c r="J13" i="241"/>
  <c r="G14" i="241"/>
  <c r="J15" i="241"/>
  <c r="G16" i="241"/>
  <c r="J17" i="241"/>
  <c r="F30" i="248"/>
  <c r="G8" i="248"/>
  <c r="G12" i="248"/>
  <c r="C30" i="248"/>
  <c r="G10" i="248"/>
  <c r="G14" i="248"/>
  <c r="G16" i="248"/>
  <c r="G18" i="248"/>
  <c r="G7" i="248"/>
  <c r="D8" i="248"/>
  <c r="G9" i="248"/>
  <c r="D10" i="248"/>
  <c r="G11" i="248"/>
  <c r="D12" i="248"/>
  <c r="G13" i="248"/>
  <c r="D14" i="248"/>
  <c r="G15" i="248"/>
  <c r="D16" i="248"/>
  <c r="K27" i="250"/>
  <c r="K23" i="250"/>
  <c r="K10" i="250"/>
  <c r="K8" i="250"/>
  <c r="K15" i="250"/>
  <c r="K13" i="250"/>
  <c r="K7" i="250"/>
  <c r="K22" i="250"/>
  <c r="K14" i="250"/>
  <c r="K12" i="250"/>
  <c r="F30" i="250"/>
  <c r="G8" i="250"/>
  <c r="G10" i="250"/>
  <c r="G12" i="250"/>
  <c r="G14" i="250"/>
  <c r="G18" i="250"/>
  <c r="C30" i="250"/>
  <c r="G16" i="250"/>
  <c r="G7" i="250"/>
  <c r="D8" i="250"/>
  <c r="G9" i="250"/>
  <c r="D10" i="250"/>
  <c r="G11" i="250"/>
  <c r="D12" i="250"/>
  <c r="G13" i="250"/>
  <c r="D14" i="250"/>
  <c r="G15" i="250"/>
  <c r="D16" i="250"/>
  <c r="F30" i="247"/>
  <c r="G8" i="247"/>
  <c r="G10" i="247"/>
  <c r="C30" i="247"/>
  <c r="G12" i="247"/>
  <c r="G14" i="247"/>
  <c r="G16" i="247"/>
  <c r="G18" i="247"/>
  <c r="G7" i="247"/>
  <c r="D8" i="247"/>
  <c r="G9" i="247"/>
  <c r="D10" i="247"/>
  <c r="G11" i="247"/>
  <c r="D12" i="247"/>
  <c r="G13" i="247"/>
  <c r="D14" i="247"/>
  <c r="G15" i="247"/>
  <c r="D16" i="247"/>
  <c r="K14" i="243"/>
  <c r="K7" i="243"/>
  <c r="G8" i="243"/>
  <c r="G10" i="243"/>
  <c r="G12" i="243"/>
  <c r="G18" i="243"/>
  <c r="C30" i="243"/>
  <c r="F30" i="243"/>
  <c r="G14" i="243"/>
  <c r="G16" i="243"/>
  <c r="G7" i="243"/>
  <c r="D8" i="243"/>
  <c r="G9" i="243"/>
  <c r="D10" i="243"/>
  <c r="G11" i="243"/>
  <c r="D12" i="243"/>
  <c r="G13" i="243"/>
  <c r="D14" i="243"/>
  <c r="G15" i="243"/>
  <c r="D16" i="243"/>
  <c r="I30" i="239"/>
  <c r="J10" i="239"/>
  <c r="J14" i="239"/>
  <c r="J18" i="239"/>
  <c r="J7" i="239"/>
  <c r="G9" i="239"/>
  <c r="J11" i="239"/>
  <c r="G13" i="239"/>
  <c r="J15" i="239"/>
  <c r="G17" i="239"/>
  <c r="F30" i="239"/>
  <c r="J8" i="239"/>
  <c r="J12" i="239"/>
  <c r="L19" i="238"/>
  <c r="M15" i="238" s="1"/>
  <c r="E25" i="238"/>
  <c r="J16" i="238"/>
  <c r="J12" i="238"/>
  <c r="J8" i="238"/>
  <c r="J15" i="238"/>
  <c r="J11" i="238"/>
  <c r="J7" i="238"/>
  <c r="J18" i="238"/>
  <c r="J9" i="238"/>
  <c r="J13" i="238"/>
  <c r="J17" i="238"/>
  <c r="I30" i="238"/>
  <c r="G9" i="238"/>
  <c r="G13" i="238"/>
  <c r="G17" i="238"/>
  <c r="F30" i="238"/>
  <c r="D8" i="238"/>
  <c r="G10" i="238"/>
  <c r="D12" i="238"/>
  <c r="G14" i="238"/>
  <c r="K13" i="248" l="1"/>
  <c r="N27" i="252"/>
  <c r="E23" i="254"/>
  <c r="E26" i="254"/>
  <c r="E10" i="254"/>
  <c r="E14" i="254"/>
  <c r="E17" i="254"/>
  <c r="E25" i="254"/>
  <c r="E7" i="254"/>
  <c r="E11" i="254"/>
  <c r="E19" i="254" s="1"/>
  <c r="K9" i="259"/>
  <c r="K22" i="260"/>
  <c r="E14" i="175"/>
  <c r="E23" i="175"/>
  <c r="E11" i="175"/>
  <c r="E27" i="175"/>
  <c r="E25" i="175"/>
  <c r="E22" i="175"/>
  <c r="E28" i="175" s="1"/>
  <c r="E12" i="175"/>
  <c r="E14" i="173"/>
  <c r="E24" i="173"/>
  <c r="E12" i="173"/>
  <c r="E7" i="173"/>
  <c r="E14" i="181"/>
  <c r="E27" i="181"/>
  <c r="E24" i="181"/>
  <c r="E16" i="181"/>
  <c r="E8" i="181"/>
  <c r="E19" i="181" s="1"/>
  <c r="E11" i="181"/>
  <c r="E26" i="181"/>
  <c r="E17" i="175"/>
  <c r="E9" i="175"/>
  <c r="E9" i="173"/>
  <c r="E13" i="181"/>
  <c r="D19" i="175"/>
  <c r="K13" i="249"/>
  <c r="E9" i="177"/>
  <c r="K16" i="257"/>
  <c r="K11" i="257"/>
  <c r="K26" i="257"/>
  <c r="K11" i="256"/>
  <c r="K8" i="245"/>
  <c r="K23" i="256"/>
  <c r="K14" i="256"/>
  <c r="E12" i="252"/>
  <c r="K10" i="248"/>
  <c r="K8" i="259"/>
  <c r="K15" i="259"/>
  <c r="K26" i="259"/>
  <c r="K10" i="259"/>
  <c r="K7" i="259"/>
  <c r="K27" i="259"/>
  <c r="K22" i="259"/>
  <c r="K11" i="259"/>
  <c r="K18" i="256"/>
  <c r="K9" i="254"/>
  <c r="E8" i="252"/>
  <c r="E14" i="241"/>
  <c r="E22" i="241"/>
  <c r="E8" i="241"/>
  <c r="E16" i="241"/>
  <c r="E27" i="241"/>
  <c r="E13" i="241"/>
  <c r="E26" i="241"/>
  <c r="E25" i="241"/>
  <c r="E23" i="241"/>
  <c r="E11" i="241"/>
  <c r="E10" i="241"/>
  <c r="E18" i="241"/>
  <c r="E7" i="241"/>
  <c r="E15" i="241"/>
  <c r="E12" i="241"/>
  <c r="E24" i="241"/>
  <c r="E9" i="241"/>
  <c r="K23" i="248"/>
  <c r="K16" i="260"/>
  <c r="K11" i="260"/>
  <c r="K15" i="256"/>
  <c r="K24" i="256"/>
  <c r="K10" i="256"/>
  <c r="H27" i="254"/>
  <c r="H12" i="254"/>
  <c r="H14" i="254"/>
  <c r="H25" i="254"/>
  <c r="N9" i="253"/>
  <c r="N13" i="253"/>
  <c r="N17" i="253"/>
  <c r="N24" i="253"/>
  <c r="N10" i="253"/>
  <c r="N14" i="253"/>
  <c r="N18" i="253"/>
  <c r="N25" i="253"/>
  <c r="N7" i="253"/>
  <c r="N11" i="253"/>
  <c r="N15" i="253"/>
  <c r="N22" i="253"/>
  <c r="N26" i="253"/>
  <c r="N8" i="253"/>
  <c r="N12" i="253"/>
  <c r="N16" i="253"/>
  <c r="N23" i="253"/>
  <c r="K27" i="241"/>
  <c r="K24" i="241"/>
  <c r="K14" i="259"/>
  <c r="K25" i="259"/>
  <c r="K13" i="259"/>
  <c r="K16" i="256"/>
  <c r="K9" i="256"/>
  <c r="K17" i="256"/>
  <c r="K26" i="256"/>
  <c r="K22" i="256"/>
  <c r="K13" i="256"/>
  <c r="K8" i="256"/>
  <c r="K8" i="255"/>
  <c r="K16" i="255"/>
  <c r="K9" i="255"/>
  <c r="K23" i="255"/>
  <c r="K17" i="255"/>
  <c r="K26" i="253"/>
  <c r="K7" i="253"/>
  <c r="K12" i="253"/>
  <c r="K8" i="253"/>
  <c r="K13" i="253"/>
  <c r="K18" i="253"/>
  <c r="K27" i="253"/>
  <c r="K9" i="253"/>
  <c r="K14" i="253"/>
  <c r="K22" i="253"/>
  <c r="K10" i="253"/>
  <c r="K11" i="253"/>
  <c r="K15" i="253"/>
  <c r="K23" i="253"/>
  <c r="H12" i="253"/>
  <c r="H16" i="253"/>
  <c r="H25" i="253"/>
  <c r="H8" i="253"/>
  <c r="N8" i="252"/>
  <c r="N12" i="252"/>
  <c r="N16" i="252"/>
  <c r="N23" i="252"/>
  <c r="N9" i="252"/>
  <c r="N13" i="252"/>
  <c r="N17" i="252"/>
  <c r="N24" i="252"/>
  <c r="N10" i="252"/>
  <c r="N14" i="252"/>
  <c r="N25" i="252"/>
  <c r="N18" i="252"/>
  <c r="N7" i="252"/>
  <c r="N11" i="252"/>
  <c r="N15" i="252"/>
  <c r="N22" i="252"/>
  <c r="E23" i="251"/>
  <c r="K22" i="244"/>
  <c r="K9" i="244"/>
  <c r="K17" i="244"/>
  <c r="K16" i="244"/>
  <c r="K27" i="248"/>
  <c r="K15" i="248"/>
  <c r="K26" i="248"/>
  <c r="K8" i="248"/>
  <c r="K14" i="248"/>
  <c r="K7" i="248"/>
  <c r="K12" i="248"/>
  <c r="E10" i="178"/>
  <c r="E11" i="178"/>
  <c r="E25" i="178"/>
  <c r="E7" i="178"/>
  <c r="E24" i="178"/>
  <c r="E14" i="178"/>
  <c r="E16" i="178"/>
  <c r="E26" i="176"/>
  <c r="E7" i="176"/>
  <c r="E22" i="176"/>
  <c r="E23" i="176"/>
  <c r="E27" i="176"/>
  <c r="E16" i="176"/>
  <c r="E14" i="176"/>
  <c r="E15" i="176"/>
  <c r="E25" i="176"/>
  <c r="E12" i="176"/>
  <c r="E17" i="176"/>
  <c r="E10" i="176"/>
  <c r="E11" i="176"/>
  <c r="E24" i="176"/>
  <c r="E8" i="176"/>
  <c r="E13" i="176"/>
  <c r="E27" i="174"/>
  <c r="D19" i="181"/>
  <c r="D19" i="177"/>
  <c r="D19" i="173"/>
  <c r="E10" i="173"/>
  <c r="E23" i="173"/>
  <c r="E8" i="173"/>
  <c r="E11" i="173"/>
  <c r="E27" i="173"/>
  <c r="E28" i="173" s="1"/>
  <c r="E22" i="173"/>
  <c r="E7" i="180"/>
  <c r="E24" i="180"/>
  <c r="E8" i="180"/>
  <c r="D19" i="182"/>
  <c r="K13" i="251"/>
  <c r="E9" i="252"/>
  <c r="E13" i="252"/>
  <c r="E10" i="252"/>
  <c r="E15" i="252"/>
  <c r="E7" i="252"/>
  <c r="E11" i="252"/>
  <c r="E22" i="252"/>
  <c r="K12" i="246"/>
  <c r="M17" i="239"/>
  <c r="M11" i="239"/>
  <c r="E16" i="239"/>
  <c r="M12" i="239"/>
  <c r="E27" i="239"/>
  <c r="M10" i="239"/>
  <c r="D19" i="176"/>
  <c r="K24" i="259"/>
  <c r="J19" i="257"/>
  <c r="K11" i="254"/>
  <c r="K17" i="254"/>
  <c r="K24" i="254"/>
  <c r="K18" i="247"/>
  <c r="K17" i="259"/>
  <c r="K23" i="259"/>
  <c r="J19" i="252"/>
  <c r="K12" i="243"/>
  <c r="K13" i="243"/>
  <c r="K27" i="243"/>
  <c r="K16" i="243"/>
  <c r="K15" i="243"/>
  <c r="K26" i="243"/>
  <c r="K10" i="243"/>
  <c r="K12" i="256"/>
  <c r="E15" i="174"/>
  <c r="E25" i="174"/>
  <c r="D19" i="171"/>
  <c r="K12" i="259"/>
  <c r="K25" i="260"/>
  <c r="K13" i="260"/>
  <c r="K10" i="260"/>
  <c r="K26" i="260"/>
  <c r="K8" i="260"/>
  <c r="K7" i="260"/>
  <c r="K15" i="260"/>
  <c r="K14" i="260"/>
  <c r="K23" i="260"/>
  <c r="K12" i="260"/>
  <c r="K9" i="260"/>
  <c r="K17" i="260"/>
  <c r="K18" i="260"/>
  <c r="K12" i="257"/>
  <c r="K22" i="257"/>
  <c r="K13" i="257"/>
  <c r="K10" i="257"/>
  <c r="K14" i="244"/>
  <c r="K25" i="244"/>
  <c r="K13" i="244"/>
  <c r="K8" i="244"/>
  <c r="K27" i="244"/>
  <c r="K18" i="244"/>
  <c r="K7" i="244"/>
  <c r="K15" i="244"/>
  <c r="K12" i="244"/>
  <c r="K10" i="244"/>
  <c r="K26" i="244"/>
  <c r="K11" i="244"/>
  <c r="K24" i="244"/>
  <c r="K13" i="245"/>
  <c r="K10" i="245"/>
  <c r="K23" i="245"/>
  <c r="K26" i="245"/>
  <c r="M16" i="239"/>
  <c r="M14" i="239"/>
  <c r="M7" i="239"/>
  <c r="M15" i="239"/>
  <c r="M9" i="239"/>
  <c r="M8" i="239"/>
  <c r="M18" i="239"/>
  <c r="E17" i="178"/>
  <c r="E13" i="178"/>
  <c r="D19" i="174"/>
  <c r="E17" i="173"/>
  <c r="E13" i="173"/>
  <c r="K25" i="256"/>
  <c r="H8" i="254"/>
  <c r="H16" i="254"/>
  <c r="H23" i="254"/>
  <c r="H10" i="254"/>
  <c r="H18" i="254"/>
  <c r="K18" i="252"/>
  <c r="K8" i="252"/>
  <c r="E26" i="252"/>
  <c r="E17" i="252"/>
  <c r="K14" i="245"/>
  <c r="K15" i="245"/>
  <c r="K27" i="245"/>
  <c r="K18" i="245"/>
  <c r="K9" i="245"/>
  <c r="K17" i="245"/>
  <c r="K16" i="245"/>
  <c r="K7" i="245"/>
  <c r="K12" i="245"/>
  <c r="K22" i="245"/>
  <c r="K11" i="245"/>
  <c r="K24" i="245"/>
  <c r="K16" i="250"/>
  <c r="K9" i="250"/>
  <c r="K17" i="250"/>
  <c r="K26" i="250"/>
  <c r="K18" i="250"/>
  <c r="K11" i="250"/>
  <c r="K24" i="250"/>
  <c r="E27" i="178"/>
  <c r="E23" i="178"/>
  <c r="E8" i="178"/>
  <c r="E12" i="178"/>
  <c r="E9" i="178"/>
  <c r="E26" i="178"/>
  <c r="E22" i="178"/>
  <c r="E15" i="178"/>
  <c r="E10" i="174"/>
  <c r="E26" i="174"/>
  <c r="E24" i="174"/>
  <c r="E11" i="174"/>
  <c r="E23" i="174"/>
  <c r="E14" i="174"/>
  <c r="E22" i="174"/>
  <c r="E7" i="174"/>
  <c r="E8" i="174"/>
  <c r="E26" i="180"/>
  <c r="E16" i="180"/>
  <c r="E11" i="180"/>
  <c r="E22" i="180"/>
  <c r="E13" i="180"/>
  <c r="E14" i="182"/>
  <c r="E16" i="182"/>
  <c r="E17" i="182"/>
  <c r="E25" i="182"/>
  <c r="E11" i="182"/>
  <c r="E25" i="179"/>
  <c r="E15" i="179"/>
  <c r="K25" i="255"/>
  <c r="K11" i="255"/>
  <c r="K22" i="255"/>
  <c r="K10" i="255"/>
  <c r="K18" i="255"/>
  <c r="K27" i="255"/>
  <c r="K13" i="255"/>
  <c r="K24" i="255"/>
  <c r="K12" i="255"/>
  <c r="K7" i="255"/>
  <c r="K15" i="255"/>
  <c r="K26" i="255"/>
  <c r="K17" i="253"/>
  <c r="K24" i="253"/>
  <c r="E14" i="252"/>
  <c r="E18" i="252"/>
  <c r="E25" i="252"/>
  <c r="E16" i="252"/>
  <c r="E23" i="252"/>
  <c r="K8" i="251"/>
  <c r="K16" i="251"/>
  <c r="K23" i="251"/>
  <c r="K25" i="251"/>
  <c r="K10" i="251"/>
  <c r="K18" i="251"/>
  <c r="K15" i="251"/>
  <c r="K12" i="251"/>
  <c r="K22" i="251"/>
  <c r="K9" i="251"/>
  <c r="K17" i="251"/>
  <c r="K7" i="251"/>
  <c r="K27" i="251"/>
  <c r="K14" i="251"/>
  <c r="K26" i="251"/>
  <c r="K11" i="251"/>
  <c r="K18" i="248"/>
  <c r="K9" i="248"/>
  <c r="K17" i="248"/>
  <c r="K16" i="248"/>
  <c r="K22" i="248"/>
  <c r="K11" i="248"/>
  <c r="K24" i="248"/>
  <c r="E9" i="176"/>
  <c r="E16" i="174"/>
  <c r="G19" i="171"/>
  <c r="G19" i="254"/>
  <c r="E11" i="251"/>
  <c r="E22" i="251"/>
  <c r="E14" i="251"/>
  <c r="E8" i="251"/>
  <c r="E16" i="251"/>
  <c r="E27" i="251"/>
  <c r="E13" i="251"/>
  <c r="E26" i="251"/>
  <c r="E18" i="251"/>
  <c r="E7" i="251"/>
  <c r="E15" i="251"/>
  <c r="E25" i="251"/>
  <c r="E10" i="251"/>
  <c r="E12" i="251"/>
  <c r="E24" i="251"/>
  <c r="E9" i="251"/>
  <c r="K26" i="246"/>
  <c r="K11" i="246"/>
  <c r="K24" i="246"/>
  <c r="K16" i="246"/>
  <c r="K25" i="246"/>
  <c r="K13" i="246"/>
  <c r="K14" i="246"/>
  <c r="K18" i="246"/>
  <c r="K23" i="246"/>
  <c r="J19" i="246"/>
  <c r="K8" i="246"/>
  <c r="K7" i="246"/>
  <c r="K15" i="246"/>
  <c r="K10" i="246"/>
  <c r="K22" i="246"/>
  <c r="K9" i="246"/>
  <c r="K17" i="246"/>
  <c r="K11" i="247"/>
  <c r="K24" i="247"/>
  <c r="K22" i="247"/>
  <c r="K13" i="247"/>
  <c r="K8" i="247"/>
  <c r="K10" i="247"/>
  <c r="K7" i="247"/>
  <c r="K15" i="247"/>
  <c r="K12" i="247"/>
  <c r="K23" i="247"/>
  <c r="K26" i="247"/>
  <c r="K25" i="247"/>
  <c r="K14" i="247"/>
  <c r="K9" i="247"/>
  <c r="K17" i="247"/>
  <c r="K16" i="247"/>
  <c r="E10" i="179"/>
  <c r="E24" i="179"/>
  <c r="E16" i="179"/>
  <c r="E11" i="179"/>
  <c r="E23" i="179"/>
  <c r="E12" i="179"/>
  <c r="E7" i="179"/>
  <c r="E14" i="179"/>
  <c r="E26" i="179"/>
  <c r="E22" i="179"/>
  <c r="E8" i="179"/>
  <c r="M8" i="171"/>
  <c r="M11" i="171"/>
  <c r="M17" i="171"/>
  <c r="L30" i="171"/>
  <c r="N8" i="171" s="1"/>
  <c r="M12" i="171"/>
  <c r="M10" i="171"/>
  <c r="M9" i="171"/>
  <c r="M16" i="171"/>
  <c r="M15" i="171"/>
  <c r="M7" i="171"/>
  <c r="M14" i="171"/>
  <c r="H23" i="253"/>
  <c r="H10" i="253"/>
  <c r="H18" i="253"/>
  <c r="G19" i="253"/>
  <c r="H27" i="253"/>
  <c r="H14" i="253"/>
  <c r="D19" i="251"/>
  <c r="J19" i="245"/>
  <c r="J19" i="260"/>
  <c r="J19" i="256"/>
  <c r="J19" i="255"/>
  <c r="K7" i="254"/>
  <c r="K12" i="254"/>
  <c r="K18" i="254"/>
  <c r="K25" i="254"/>
  <c r="K13" i="254"/>
  <c r="K8" i="254"/>
  <c r="K14" i="254"/>
  <c r="K22" i="254"/>
  <c r="K26" i="254"/>
  <c r="K16" i="254"/>
  <c r="K10" i="254"/>
  <c r="K15" i="254"/>
  <c r="K23" i="254"/>
  <c r="H24" i="254"/>
  <c r="H7" i="254"/>
  <c r="H11" i="254"/>
  <c r="H15" i="254"/>
  <c r="H22" i="254"/>
  <c r="H26" i="254"/>
  <c r="H9" i="254"/>
  <c r="H13" i="254"/>
  <c r="D19" i="254"/>
  <c r="J19" i="253"/>
  <c r="H22" i="253"/>
  <c r="H26" i="253"/>
  <c r="H9" i="253"/>
  <c r="H13" i="253"/>
  <c r="H17" i="253"/>
  <c r="H24" i="253"/>
  <c r="H7" i="253"/>
  <c r="H11" i="253"/>
  <c r="D19" i="253"/>
  <c r="G19" i="252"/>
  <c r="K13" i="242"/>
  <c r="K8" i="242"/>
  <c r="K22" i="242"/>
  <c r="K15" i="242"/>
  <c r="K25" i="242"/>
  <c r="K9" i="242"/>
  <c r="K16" i="242"/>
  <c r="K23" i="242"/>
  <c r="J19" i="242"/>
  <c r="K7" i="242"/>
  <c r="K12" i="242"/>
  <c r="K10" i="242"/>
  <c r="K17" i="242"/>
  <c r="K14" i="242"/>
  <c r="K11" i="242"/>
  <c r="K24" i="242"/>
  <c r="K18" i="242"/>
  <c r="K14" i="241"/>
  <c r="K26" i="241"/>
  <c r="K11" i="241"/>
  <c r="K16" i="241"/>
  <c r="K25" i="241"/>
  <c r="K13" i="241"/>
  <c r="K8" i="241"/>
  <c r="K10" i="241"/>
  <c r="K18" i="241"/>
  <c r="K7" i="241"/>
  <c r="K15" i="241"/>
  <c r="K23" i="241"/>
  <c r="K12" i="241"/>
  <c r="K22" i="241"/>
  <c r="K9" i="241"/>
  <c r="J19" i="250"/>
  <c r="K18" i="243"/>
  <c r="K9" i="243"/>
  <c r="K17" i="243"/>
  <c r="K25" i="243"/>
  <c r="K8" i="243"/>
  <c r="K22" i="243"/>
  <c r="K11" i="243"/>
  <c r="K24" i="243"/>
  <c r="E25" i="239"/>
  <c r="E22" i="239"/>
  <c r="E7" i="239"/>
  <c r="E13" i="239"/>
  <c r="E14" i="239"/>
  <c r="E8" i="239"/>
  <c r="E15" i="239"/>
  <c r="E9" i="239"/>
  <c r="E10" i="239"/>
  <c r="E26" i="239"/>
  <c r="E11" i="239"/>
  <c r="E12" i="239"/>
  <c r="E17" i="239"/>
  <c r="E18" i="239"/>
  <c r="E24" i="239"/>
  <c r="D19" i="239"/>
  <c r="D19" i="178"/>
  <c r="E14" i="180"/>
  <c r="E15" i="180"/>
  <c r="E27" i="180"/>
  <c r="E23" i="180"/>
  <c r="E12" i="180"/>
  <c r="E10" i="180"/>
  <c r="E25" i="180"/>
  <c r="E17" i="180"/>
  <c r="E9" i="180"/>
  <c r="E10" i="182"/>
  <c r="E24" i="182"/>
  <c r="E12" i="182"/>
  <c r="E7" i="182"/>
  <c r="E9" i="182"/>
  <c r="E27" i="182"/>
  <c r="E23" i="182"/>
  <c r="E8" i="182"/>
  <c r="E22" i="182"/>
  <c r="E13" i="182"/>
  <c r="D19" i="172"/>
  <c r="G19" i="255"/>
  <c r="K8" i="249"/>
  <c r="K23" i="249"/>
  <c r="K16" i="249"/>
  <c r="K25" i="249"/>
  <c r="K10" i="249"/>
  <c r="K18" i="249"/>
  <c r="K7" i="249"/>
  <c r="K15" i="249"/>
  <c r="K27" i="249"/>
  <c r="K12" i="249"/>
  <c r="K22" i="249"/>
  <c r="K9" i="249"/>
  <c r="K17" i="249"/>
  <c r="K14" i="249"/>
  <c r="K26" i="249"/>
  <c r="K11" i="249"/>
  <c r="J19" i="243"/>
  <c r="E22" i="238"/>
  <c r="E24" i="238"/>
  <c r="E15" i="238"/>
  <c r="E26" i="238"/>
  <c r="E14" i="238"/>
  <c r="E7" i="238"/>
  <c r="E27" i="238"/>
  <c r="E10" i="238"/>
  <c r="E23" i="238"/>
  <c r="D19" i="238"/>
  <c r="E17" i="238"/>
  <c r="E18" i="238"/>
  <c r="D19" i="252"/>
  <c r="G19" i="241"/>
  <c r="D19" i="241"/>
  <c r="D19" i="247"/>
  <c r="L30" i="239"/>
  <c r="N16" i="239" s="1"/>
  <c r="E13" i="183"/>
  <c r="E14" i="183"/>
  <c r="E15" i="183"/>
  <c r="E24" i="183"/>
  <c r="E26" i="183"/>
  <c r="E8" i="183"/>
  <c r="E22" i="183"/>
  <c r="E25" i="183"/>
  <c r="D19" i="183"/>
  <c r="E10" i="183"/>
  <c r="E16" i="183"/>
  <c r="E11" i="183"/>
  <c r="E18" i="183"/>
  <c r="E9" i="183"/>
  <c r="E27" i="183"/>
  <c r="E12" i="183"/>
  <c r="E7" i="183"/>
  <c r="E17" i="183"/>
  <c r="E18" i="174"/>
  <c r="E17" i="174"/>
  <c r="E9" i="174"/>
  <c r="E13" i="174"/>
  <c r="D19" i="180"/>
  <c r="D19" i="179"/>
  <c r="E18" i="179"/>
  <c r="E13" i="179"/>
  <c r="E9" i="179"/>
  <c r="E17" i="179"/>
  <c r="D19" i="260"/>
  <c r="J19" i="259"/>
  <c r="D19" i="259"/>
  <c r="D19" i="257"/>
  <c r="D19" i="256"/>
  <c r="D19" i="255"/>
  <c r="J19" i="254"/>
  <c r="G19" i="251"/>
  <c r="D19" i="246"/>
  <c r="J19" i="244"/>
  <c r="D19" i="244"/>
  <c r="D19" i="242"/>
  <c r="J19" i="249"/>
  <c r="D19" i="249"/>
  <c r="D19" i="245"/>
  <c r="J19" i="248"/>
  <c r="D19" i="248"/>
  <c r="D19" i="250"/>
  <c r="J19" i="247"/>
  <c r="D19" i="243"/>
  <c r="J19" i="239"/>
  <c r="G19" i="239"/>
  <c r="M8" i="238"/>
  <c r="M12" i="238"/>
  <c r="G19" i="238"/>
  <c r="E9" i="238"/>
  <c r="E16" i="238"/>
  <c r="E13" i="238"/>
  <c r="E12" i="238"/>
  <c r="E8" i="238"/>
  <c r="J19" i="237"/>
  <c r="E28" i="176"/>
  <c r="E28" i="181"/>
  <c r="E19" i="177"/>
  <c r="E28" i="177"/>
  <c r="E19" i="175"/>
  <c r="E25" i="172"/>
  <c r="E17" i="172"/>
  <c r="E13" i="172"/>
  <c r="E9" i="172"/>
  <c r="E26" i="172"/>
  <c r="E22" i="172"/>
  <c r="E18" i="172"/>
  <c r="E14" i="172"/>
  <c r="E10" i="172"/>
  <c r="E27" i="172"/>
  <c r="E23" i="172"/>
  <c r="E15" i="172"/>
  <c r="E11" i="172"/>
  <c r="E7" i="172"/>
  <c r="E24" i="172"/>
  <c r="E16" i="172"/>
  <c r="E12" i="172"/>
  <c r="E8" i="172"/>
  <c r="H24" i="171"/>
  <c r="H17" i="171"/>
  <c r="H13" i="171"/>
  <c r="H9" i="171"/>
  <c r="H15" i="171"/>
  <c r="H7" i="171"/>
  <c r="H18" i="171"/>
  <c r="H27" i="171"/>
  <c r="H23" i="171"/>
  <c r="H16" i="171"/>
  <c r="H12" i="171"/>
  <c r="H8" i="171"/>
  <c r="H26" i="171"/>
  <c r="H22" i="171"/>
  <c r="H11" i="171"/>
  <c r="H25" i="171"/>
  <c r="H14" i="171"/>
  <c r="H10" i="171"/>
  <c r="J19" i="171"/>
  <c r="E26" i="171"/>
  <c r="E22" i="171"/>
  <c r="E15" i="171"/>
  <c r="E11" i="171"/>
  <c r="E7" i="171"/>
  <c r="E24" i="171"/>
  <c r="E17" i="171"/>
  <c r="E9" i="171"/>
  <c r="E16" i="171"/>
  <c r="E25" i="171"/>
  <c r="E18" i="171"/>
  <c r="E14" i="171"/>
  <c r="E10" i="171"/>
  <c r="E13" i="171"/>
  <c r="E27" i="171"/>
  <c r="E23" i="171"/>
  <c r="E12" i="171"/>
  <c r="E8" i="171"/>
  <c r="K26" i="171"/>
  <c r="K22" i="171"/>
  <c r="K15" i="171"/>
  <c r="K11" i="171"/>
  <c r="K7" i="171"/>
  <c r="K17" i="171"/>
  <c r="K9" i="171"/>
  <c r="K27" i="171"/>
  <c r="K8" i="171"/>
  <c r="K25" i="171"/>
  <c r="K18" i="171"/>
  <c r="K14" i="171"/>
  <c r="K10" i="171"/>
  <c r="K24" i="171"/>
  <c r="K13" i="171"/>
  <c r="K23" i="171"/>
  <c r="K16" i="171"/>
  <c r="K12" i="171"/>
  <c r="G19" i="260"/>
  <c r="E25" i="260"/>
  <c r="E27" i="260"/>
  <c r="E16" i="260"/>
  <c r="E12" i="260"/>
  <c r="E8" i="260"/>
  <c r="E26" i="260"/>
  <c r="E22" i="260"/>
  <c r="E17" i="260"/>
  <c r="E15" i="260"/>
  <c r="E13" i="260"/>
  <c r="E11" i="260"/>
  <c r="E9" i="260"/>
  <c r="E7" i="260"/>
  <c r="E23" i="260"/>
  <c r="E24" i="260"/>
  <c r="E18" i="260"/>
  <c r="E14" i="260"/>
  <c r="E10" i="260"/>
  <c r="H26" i="260"/>
  <c r="H22" i="260"/>
  <c r="H24" i="260"/>
  <c r="H25" i="260"/>
  <c r="H17" i="260"/>
  <c r="H13" i="260"/>
  <c r="H9" i="260"/>
  <c r="H27" i="260"/>
  <c r="H23" i="260"/>
  <c r="H18" i="260"/>
  <c r="H16" i="260"/>
  <c r="H14" i="260"/>
  <c r="H12" i="260"/>
  <c r="H10" i="260"/>
  <c r="H8" i="260"/>
  <c r="H15" i="260"/>
  <c r="H11" i="260"/>
  <c r="H7" i="260"/>
  <c r="K28" i="260"/>
  <c r="G19" i="259"/>
  <c r="E25" i="259"/>
  <c r="E27" i="259"/>
  <c r="E24" i="259"/>
  <c r="E14" i="259"/>
  <c r="E26" i="259"/>
  <c r="E22" i="259"/>
  <c r="E17" i="259"/>
  <c r="E15" i="259"/>
  <c r="E13" i="259"/>
  <c r="E11" i="259"/>
  <c r="E9" i="259"/>
  <c r="E7" i="259"/>
  <c r="E23" i="259"/>
  <c r="E18" i="259"/>
  <c r="E16" i="259"/>
  <c r="E12" i="259"/>
  <c r="E10" i="259"/>
  <c r="E8" i="259"/>
  <c r="H26" i="259"/>
  <c r="H22" i="259"/>
  <c r="H24" i="259"/>
  <c r="H17" i="259"/>
  <c r="H15" i="259"/>
  <c r="H11" i="259"/>
  <c r="H9" i="259"/>
  <c r="H7" i="259"/>
  <c r="H27" i="259"/>
  <c r="H23" i="259"/>
  <c r="H18" i="259"/>
  <c r="H16" i="259"/>
  <c r="H14" i="259"/>
  <c r="H12" i="259"/>
  <c r="H10" i="259"/>
  <c r="H8" i="259"/>
  <c r="H25" i="259"/>
  <c r="H13" i="259"/>
  <c r="G19" i="257"/>
  <c r="H26" i="257"/>
  <c r="H22" i="257"/>
  <c r="H17" i="257"/>
  <c r="H9" i="257"/>
  <c r="H7" i="257"/>
  <c r="H27" i="257"/>
  <c r="H23" i="257"/>
  <c r="H18" i="257"/>
  <c r="H16" i="257"/>
  <c r="H14" i="257"/>
  <c r="H12" i="257"/>
  <c r="H10" i="257"/>
  <c r="H8" i="257"/>
  <c r="H24" i="257"/>
  <c r="H25" i="257"/>
  <c r="H15" i="257"/>
  <c r="H13" i="257"/>
  <c r="H11" i="257"/>
  <c r="E25" i="257"/>
  <c r="E23" i="257"/>
  <c r="E24" i="257"/>
  <c r="E16" i="257"/>
  <c r="E14" i="257"/>
  <c r="E12" i="257"/>
  <c r="E26" i="257"/>
  <c r="E22" i="257"/>
  <c r="E17" i="257"/>
  <c r="E15" i="257"/>
  <c r="E13" i="257"/>
  <c r="E11" i="257"/>
  <c r="E9" i="257"/>
  <c r="E7" i="257"/>
  <c r="E27" i="257"/>
  <c r="E18" i="257"/>
  <c r="E10" i="257"/>
  <c r="E8" i="257"/>
  <c r="G19" i="256"/>
  <c r="E25" i="256"/>
  <c r="E24" i="256"/>
  <c r="E14" i="256"/>
  <c r="E26" i="256"/>
  <c r="E22" i="256"/>
  <c r="E17" i="256"/>
  <c r="E15" i="256"/>
  <c r="E13" i="256"/>
  <c r="E11" i="256"/>
  <c r="E9" i="256"/>
  <c r="E7" i="256"/>
  <c r="E27" i="256"/>
  <c r="E23" i="256"/>
  <c r="E18" i="256"/>
  <c r="E16" i="256"/>
  <c r="E12" i="256"/>
  <c r="E10" i="256"/>
  <c r="E8" i="256"/>
  <c r="H26" i="256"/>
  <c r="H22" i="256"/>
  <c r="H17" i="256"/>
  <c r="H15" i="256"/>
  <c r="H7" i="256"/>
  <c r="H27" i="256"/>
  <c r="H23" i="256"/>
  <c r="H18" i="256"/>
  <c r="H16" i="256"/>
  <c r="H14" i="256"/>
  <c r="H12" i="256"/>
  <c r="H10" i="256"/>
  <c r="H8" i="256"/>
  <c r="H24" i="256"/>
  <c r="H25" i="256"/>
  <c r="H13" i="256"/>
  <c r="H11" i="256"/>
  <c r="H9" i="256"/>
  <c r="H17" i="255"/>
  <c r="H15" i="255"/>
  <c r="H13" i="255"/>
  <c r="H11" i="255"/>
  <c r="H9" i="255"/>
  <c r="H7" i="255"/>
  <c r="H27" i="255"/>
  <c r="H25" i="255"/>
  <c r="H23" i="255"/>
  <c r="H18" i="255"/>
  <c r="H16" i="255"/>
  <c r="H14" i="255"/>
  <c r="H12" i="255"/>
  <c r="H10" i="255"/>
  <c r="H8" i="255"/>
  <c r="H26" i="255"/>
  <c r="H24" i="255"/>
  <c r="H22" i="255"/>
  <c r="E18" i="255"/>
  <c r="E16" i="255"/>
  <c r="E14" i="255"/>
  <c r="E12" i="255"/>
  <c r="E10" i="255"/>
  <c r="E8" i="255"/>
  <c r="E26" i="255"/>
  <c r="E24" i="255"/>
  <c r="E22" i="255"/>
  <c r="E17" i="255"/>
  <c r="E15" i="255"/>
  <c r="E13" i="255"/>
  <c r="E11" i="255"/>
  <c r="E9" i="255"/>
  <c r="E7" i="255"/>
  <c r="E27" i="255"/>
  <c r="E25" i="255"/>
  <c r="E23" i="255"/>
  <c r="M19" i="254"/>
  <c r="N27" i="254"/>
  <c r="N26" i="254"/>
  <c r="N25" i="254"/>
  <c r="N24" i="254"/>
  <c r="N23" i="254"/>
  <c r="N22" i="254"/>
  <c r="N18" i="254"/>
  <c r="N17" i="254"/>
  <c r="N16" i="254"/>
  <c r="N15" i="254"/>
  <c r="N14" i="254"/>
  <c r="N13" i="254"/>
  <c r="N12" i="254"/>
  <c r="N11" i="254"/>
  <c r="N10" i="254"/>
  <c r="N9" i="254"/>
  <c r="N8" i="254"/>
  <c r="N7" i="254"/>
  <c r="E28" i="254"/>
  <c r="E18" i="253"/>
  <c r="E17" i="253"/>
  <c r="E16" i="253"/>
  <c r="E15" i="253"/>
  <c r="E14" i="253"/>
  <c r="E13" i="253"/>
  <c r="E12" i="253"/>
  <c r="E25" i="253"/>
  <c r="E8" i="253"/>
  <c r="E24" i="253"/>
  <c r="E11" i="253"/>
  <c r="E7" i="253"/>
  <c r="E27" i="253"/>
  <c r="E23" i="253"/>
  <c r="E10" i="253"/>
  <c r="E26" i="253"/>
  <c r="E22" i="253"/>
  <c r="E9" i="253"/>
  <c r="M19" i="253"/>
  <c r="H19" i="252"/>
  <c r="H28" i="252"/>
  <c r="K28" i="252"/>
  <c r="M19" i="252"/>
  <c r="H26" i="251"/>
  <c r="H22" i="251"/>
  <c r="H27" i="251"/>
  <c r="H23" i="251"/>
  <c r="H18" i="251"/>
  <c r="H16" i="251"/>
  <c r="H14" i="251"/>
  <c r="H12" i="251"/>
  <c r="H10" i="251"/>
  <c r="H8" i="251"/>
  <c r="H24" i="251"/>
  <c r="H25" i="251"/>
  <c r="H17" i="251"/>
  <c r="H15" i="251"/>
  <c r="H13" i="251"/>
  <c r="H11" i="251"/>
  <c r="H9" i="251"/>
  <c r="H7" i="251"/>
  <c r="J19" i="251"/>
  <c r="E25" i="246"/>
  <c r="E27" i="246"/>
  <c r="E10" i="246"/>
  <c r="E8" i="246"/>
  <c r="E26" i="246"/>
  <c r="E22" i="246"/>
  <c r="E17" i="246"/>
  <c r="E15" i="246"/>
  <c r="E13" i="246"/>
  <c r="E11" i="246"/>
  <c r="E9" i="246"/>
  <c r="E7" i="246"/>
  <c r="E23" i="246"/>
  <c r="E24" i="246"/>
  <c r="E18" i="246"/>
  <c r="E16" i="246"/>
  <c r="E14" i="246"/>
  <c r="E12" i="246"/>
  <c r="G19" i="246"/>
  <c r="H26" i="246"/>
  <c r="H22" i="246"/>
  <c r="H24" i="246"/>
  <c r="H17" i="246"/>
  <c r="H13" i="246"/>
  <c r="H11" i="246"/>
  <c r="H27" i="246"/>
  <c r="H23" i="246"/>
  <c r="H18" i="246"/>
  <c r="H16" i="246"/>
  <c r="H14" i="246"/>
  <c r="H12" i="246"/>
  <c r="H10" i="246"/>
  <c r="H8" i="246"/>
  <c r="H25" i="246"/>
  <c r="H15" i="246"/>
  <c r="H9" i="246"/>
  <c r="H7" i="246"/>
  <c r="G19" i="244"/>
  <c r="E25" i="244"/>
  <c r="E24" i="244"/>
  <c r="E18" i="244"/>
  <c r="E14" i="244"/>
  <c r="E10" i="244"/>
  <c r="E26" i="244"/>
  <c r="E22" i="244"/>
  <c r="E17" i="244"/>
  <c r="E15" i="244"/>
  <c r="E13" i="244"/>
  <c r="E11" i="244"/>
  <c r="E9" i="244"/>
  <c r="E7" i="244"/>
  <c r="E27" i="244"/>
  <c r="E23" i="244"/>
  <c r="E16" i="244"/>
  <c r="E12" i="244"/>
  <c r="E8" i="244"/>
  <c r="H26" i="244"/>
  <c r="H22" i="244"/>
  <c r="H24" i="244"/>
  <c r="H15" i="244"/>
  <c r="H11" i="244"/>
  <c r="H7" i="244"/>
  <c r="H27" i="244"/>
  <c r="H23" i="244"/>
  <c r="H18" i="244"/>
  <c r="H16" i="244"/>
  <c r="H14" i="244"/>
  <c r="H12" i="244"/>
  <c r="H10" i="244"/>
  <c r="H8" i="244"/>
  <c r="H25" i="244"/>
  <c r="H17" i="244"/>
  <c r="H13" i="244"/>
  <c r="H9" i="244"/>
  <c r="G19" i="242"/>
  <c r="H26" i="242"/>
  <c r="H22" i="242"/>
  <c r="H25" i="242"/>
  <c r="H15" i="242"/>
  <c r="H11" i="242"/>
  <c r="H7" i="242"/>
  <c r="H27" i="242"/>
  <c r="H23" i="242"/>
  <c r="H18" i="242"/>
  <c r="H16" i="242"/>
  <c r="H14" i="242"/>
  <c r="H12" i="242"/>
  <c r="H10" i="242"/>
  <c r="H8" i="242"/>
  <c r="H24" i="242"/>
  <c r="H17" i="242"/>
  <c r="H13" i="242"/>
  <c r="H9" i="242"/>
  <c r="E25" i="242"/>
  <c r="E23" i="242"/>
  <c r="E18" i="242"/>
  <c r="E14" i="242"/>
  <c r="E10" i="242"/>
  <c r="E26" i="242"/>
  <c r="E22" i="242"/>
  <c r="E17" i="242"/>
  <c r="E15" i="242"/>
  <c r="E13" i="242"/>
  <c r="E11" i="242"/>
  <c r="E9" i="242"/>
  <c r="E7" i="242"/>
  <c r="E27" i="242"/>
  <c r="E24" i="242"/>
  <c r="E16" i="242"/>
  <c r="E12" i="242"/>
  <c r="E8" i="242"/>
  <c r="E25" i="249"/>
  <c r="E12" i="249"/>
  <c r="E10" i="249"/>
  <c r="E8" i="249"/>
  <c r="E26" i="249"/>
  <c r="E22" i="249"/>
  <c r="E17" i="249"/>
  <c r="E15" i="249"/>
  <c r="E13" i="249"/>
  <c r="E11" i="249"/>
  <c r="E9" i="249"/>
  <c r="E7" i="249"/>
  <c r="E27" i="249"/>
  <c r="E23" i="249"/>
  <c r="E24" i="249"/>
  <c r="E18" i="249"/>
  <c r="E16" i="249"/>
  <c r="E14" i="249"/>
  <c r="G19" i="249"/>
  <c r="H26" i="249"/>
  <c r="H22" i="249"/>
  <c r="H24" i="249"/>
  <c r="H25" i="249"/>
  <c r="H17" i="249"/>
  <c r="H15" i="249"/>
  <c r="H13" i="249"/>
  <c r="H27" i="249"/>
  <c r="H23" i="249"/>
  <c r="H18" i="249"/>
  <c r="H16" i="249"/>
  <c r="H14" i="249"/>
  <c r="H12" i="249"/>
  <c r="H10" i="249"/>
  <c r="H8" i="249"/>
  <c r="H11" i="249"/>
  <c r="H9" i="249"/>
  <c r="H7" i="249"/>
  <c r="G19" i="245"/>
  <c r="H26" i="245"/>
  <c r="H22" i="245"/>
  <c r="H15" i="245"/>
  <c r="H11" i="245"/>
  <c r="H7" i="245"/>
  <c r="H27" i="245"/>
  <c r="H23" i="245"/>
  <c r="H18" i="245"/>
  <c r="H16" i="245"/>
  <c r="H14" i="245"/>
  <c r="H12" i="245"/>
  <c r="H10" i="245"/>
  <c r="H8" i="245"/>
  <c r="H24" i="245"/>
  <c r="H25" i="245"/>
  <c r="H17" i="245"/>
  <c r="H13" i="245"/>
  <c r="H9" i="245"/>
  <c r="E25" i="245"/>
  <c r="E23" i="245"/>
  <c r="E24" i="245"/>
  <c r="E18" i="245"/>
  <c r="E14" i="245"/>
  <c r="E10" i="245"/>
  <c r="E26" i="245"/>
  <c r="E22" i="245"/>
  <c r="E17" i="245"/>
  <c r="E15" i="245"/>
  <c r="E13" i="245"/>
  <c r="E11" i="245"/>
  <c r="E9" i="245"/>
  <c r="E7" i="245"/>
  <c r="E27" i="245"/>
  <c r="E16" i="245"/>
  <c r="E12" i="245"/>
  <c r="E8" i="245"/>
  <c r="J19" i="241"/>
  <c r="H27" i="241"/>
  <c r="H23" i="241"/>
  <c r="H18" i="241"/>
  <c r="H16" i="241"/>
  <c r="H14" i="241"/>
  <c r="H12" i="241"/>
  <c r="H10" i="241"/>
  <c r="H8" i="241"/>
  <c r="H24" i="241"/>
  <c r="H25" i="241"/>
  <c r="H17" i="241"/>
  <c r="H15" i="241"/>
  <c r="H13" i="241"/>
  <c r="H11" i="241"/>
  <c r="H9" i="241"/>
  <c r="H7" i="241"/>
  <c r="H26" i="241"/>
  <c r="H22" i="241"/>
  <c r="G19" i="248"/>
  <c r="H26" i="248"/>
  <c r="H22" i="248"/>
  <c r="H15" i="248"/>
  <c r="H11" i="248"/>
  <c r="H7" i="248"/>
  <c r="H27" i="248"/>
  <c r="H23" i="248"/>
  <c r="H18" i="248"/>
  <c r="H16" i="248"/>
  <c r="H14" i="248"/>
  <c r="H12" i="248"/>
  <c r="H10" i="248"/>
  <c r="H8" i="248"/>
  <c r="H24" i="248"/>
  <c r="H25" i="248"/>
  <c r="H17" i="248"/>
  <c r="H13" i="248"/>
  <c r="H9" i="248"/>
  <c r="E25" i="248"/>
  <c r="E23" i="248"/>
  <c r="E24" i="248"/>
  <c r="E18" i="248"/>
  <c r="E14" i="248"/>
  <c r="E10" i="248"/>
  <c r="E26" i="248"/>
  <c r="E22" i="248"/>
  <c r="E17" i="248"/>
  <c r="E15" i="248"/>
  <c r="E13" i="248"/>
  <c r="E11" i="248"/>
  <c r="E9" i="248"/>
  <c r="E7" i="248"/>
  <c r="E27" i="248"/>
  <c r="E16" i="248"/>
  <c r="E12" i="248"/>
  <c r="E8" i="248"/>
  <c r="E25" i="250"/>
  <c r="E14" i="250"/>
  <c r="E12" i="250"/>
  <c r="E26" i="250"/>
  <c r="E22" i="250"/>
  <c r="E17" i="250"/>
  <c r="E15" i="250"/>
  <c r="E13" i="250"/>
  <c r="E11" i="250"/>
  <c r="E9" i="250"/>
  <c r="E7" i="250"/>
  <c r="E27" i="250"/>
  <c r="E23" i="250"/>
  <c r="E24" i="250"/>
  <c r="E18" i="250"/>
  <c r="E16" i="250"/>
  <c r="E10" i="250"/>
  <c r="E8" i="250"/>
  <c r="G19" i="250"/>
  <c r="H26" i="250"/>
  <c r="H22" i="250"/>
  <c r="H25" i="250"/>
  <c r="H17" i="250"/>
  <c r="H15" i="250"/>
  <c r="H27" i="250"/>
  <c r="H23" i="250"/>
  <c r="H18" i="250"/>
  <c r="H16" i="250"/>
  <c r="H14" i="250"/>
  <c r="H12" i="250"/>
  <c r="H10" i="250"/>
  <c r="H8" i="250"/>
  <c r="H24" i="250"/>
  <c r="H13" i="250"/>
  <c r="H11" i="250"/>
  <c r="H9" i="250"/>
  <c r="H7" i="250"/>
  <c r="G19" i="247"/>
  <c r="H26" i="247"/>
  <c r="H22" i="247"/>
  <c r="H25" i="247"/>
  <c r="H15" i="247"/>
  <c r="H11" i="247"/>
  <c r="H7" i="247"/>
  <c r="H27" i="247"/>
  <c r="H23" i="247"/>
  <c r="H18" i="247"/>
  <c r="H16" i="247"/>
  <c r="H14" i="247"/>
  <c r="H12" i="247"/>
  <c r="H10" i="247"/>
  <c r="H8" i="247"/>
  <c r="H24" i="247"/>
  <c r="H17" i="247"/>
  <c r="H13" i="247"/>
  <c r="H9" i="247"/>
  <c r="E25" i="247"/>
  <c r="E23" i="247"/>
  <c r="E18" i="247"/>
  <c r="E14" i="247"/>
  <c r="E10" i="247"/>
  <c r="E26" i="247"/>
  <c r="E22" i="247"/>
  <c r="E17" i="247"/>
  <c r="E15" i="247"/>
  <c r="E13" i="247"/>
  <c r="E11" i="247"/>
  <c r="E9" i="247"/>
  <c r="E7" i="247"/>
  <c r="E27" i="247"/>
  <c r="E24" i="247"/>
  <c r="E16" i="247"/>
  <c r="E12" i="247"/>
  <c r="E8" i="247"/>
  <c r="G19" i="243"/>
  <c r="E25" i="243"/>
  <c r="E27" i="243"/>
  <c r="E23" i="243"/>
  <c r="E24" i="243"/>
  <c r="E18" i="243"/>
  <c r="E16" i="243"/>
  <c r="E12" i="243"/>
  <c r="E8" i="243"/>
  <c r="E26" i="243"/>
  <c r="E22" i="243"/>
  <c r="E17" i="243"/>
  <c r="E15" i="243"/>
  <c r="E13" i="243"/>
  <c r="E11" i="243"/>
  <c r="E9" i="243"/>
  <c r="E7" i="243"/>
  <c r="E14" i="243"/>
  <c r="E10" i="243"/>
  <c r="H26" i="243"/>
  <c r="H22" i="243"/>
  <c r="H13" i="243"/>
  <c r="H9" i="243"/>
  <c r="H27" i="243"/>
  <c r="H23" i="243"/>
  <c r="H18" i="243"/>
  <c r="H16" i="243"/>
  <c r="H14" i="243"/>
  <c r="H12" i="243"/>
  <c r="H10" i="243"/>
  <c r="H8" i="243"/>
  <c r="H24" i="243"/>
  <c r="H25" i="243"/>
  <c r="H17" i="243"/>
  <c r="H15" i="243"/>
  <c r="H11" i="243"/>
  <c r="H7" i="243"/>
  <c r="H26" i="239"/>
  <c r="H22" i="239"/>
  <c r="H17" i="239"/>
  <c r="H13" i="239"/>
  <c r="H9" i="239"/>
  <c r="H7" i="239"/>
  <c r="H27" i="239"/>
  <c r="H23" i="239"/>
  <c r="H18" i="239"/>
  <c r="H10" i="239"/>
  <c r="H25" i="239"/>
  <c r="H16" i="239"/>
  <c r="H12" i="239"/>
  <c r="H8" i="239"/>
  <c r="H24" i="239"/>
  <c r="H15" i="239"/>
  <c r="H11" i="239"/>
  <c r="H14" i="239"/>
  <c r="K25" i="239"/>
  <c r="K15" i="239"/>
  <c r="K11" i="239"/>
  <c r="K7" i="239"/>
  <c r="K9" i="239"/>
  <c r="K26" i="239"/>
  <c r="K22" i="239"/>
  <c r="K16" i="239"/>
  <c r="K12" i="239"/>
  <c r="K8" i="239"/>
  <c r="K24" i="239"/>
  <c r="K18" i="239"/>
  <c r="K14" i="239"/>
  <c r="K10" i="239"/>
  <c r="K27" i="239"/>
  <c r="K23" i="239"/>
  <c r="K17" i="239"/>
  <c r="K13" i="239"/>
  <c r="L30" i="238"/>
  <c r="M14" i="238"/>
  <c r="M10" i="238"/>
  <c r="M18" i="238"/>
  <c r="M11" i="238"/>
  <c r="M16" i="238"/>
  <c r="H26" i="238"/>
  <c r="H22" i="238"/>
  <c r="H17" i="238"/>
  <c r="H13" i="238"/>
  <c r="H9" i="238"/>
  <c r="H25" i="238"/>
  <c r="H16" i="238"/>
  <c r="H12" i="238"/>
  <c r="H8" i="238"/>
  <c r="H24" i="238"/>
  <c r="H18" i="238"/>
  <c r="H15" i="238"/>
  <c r="H10" i="238"/>
  <c r="H11" i="238"/>
  <c r="H23" i="238"/>
  <c r="H7" i="238"/>
  <c r="H27" i="238"/>
  <c r="H14" i="238"/>
  <c r="M7" i="238"/>
  <c r="J19" i="238"/>
  <c r="M17" i="238"/>
  <c r="M9" i="238"/>
  <c r="M13" i="238"/>
  <c r="K25" i="238"/>
  <c r="K15" i="238"/>
  <c r="K11" i="238"/>
  <c r="K7" i="238"/>
  <c r="K24" i="238"/>
  <c r="K18" i="238"/>
  <c r="K14" i="238"/>
  <c r="K10" i="238"/>
  <c r="K27" i="238"/>
  <c r="K23" i="238"/>
  <c r="K17" i="238"/>
  <c r="K26" i="238"/>
  <c r="K22" i="238"/>
  <c r="K12" i="238"/>
  <c r="K9" i="238"/>
  <c r="K8" i="238"/>
  <c r="K16" i="238"/>
  <c r="K13" i="238"/>
  <c r="L9" i="237"/>
  <c r="K28" i="257" l="1"/>
  <c r="K19" i="257"/>
  <c r="K30" i="257" s="1"/>
  <c r="E28" i="241"/>
  <c r="K28" i="248"/>
  <c r="K28" i="246"/>
  <c r="E19" i="241"/>
  <c r="E30" i="241" s="1"/>
  <c r="K19" i="256"/>
  <c r="H28" i="254"/>
  <c r="N19" i="253"/>
  <c r="N28" i="253"/>
  <c r="K19" i="245"/>
  <c r="K28" i="259"/>
  <c r="K19" i="252"/>
  <c r="K30" i="252" s="1"/>
  <c r="K28" i="242"/>
  <c r="K28" i="245"/>
  <c r="K30" i="245" s="1"/>
  <c r="N27" i="171"/>
  <c r="K19" i="259"/>
  <c r="K28" i="256"/>
  <c r="K19" i="253"/>
  <c r="K28" i="253"/>
  <c r="N28" i="252"/>
  <c r="N19" i="252"/>
  <c r="K28" i="244"/>
  <c r="E19" i="178"/>
  <c r="E30" i="178" s="1"/>
  <c r="E19" i="176"/>
  <c r="E30" i="176" s="1"/>
  <c r="E19" i="173"/>
  <c r="E28" i="179"/>
  <c r="E19" i="252"/>
  <c r="K28" i="251"/>
  <c r="M19" i="239"/>
  <c r="E28" i="178"/>
  <c r="K19" i="260"/>
  <c r="K30" i="260" s="1"/>
  <c r="K19" i="255"/>
  <c r="K28" i="255"/>
  <c r="N28" i="254"/>
  <c r="K19" i="243"/>
  <c r="N19" i="254"/>
  <c r="E28" i="182"/>
  <c r="E28" i="174"/>
  <c r="N23" i="171"/>
  <c r="N24" i="171"/>
  <c r="E28" i="252"/>
  <c r="K19" i="244"/>
  <c r="K19" i="248"/>
  <c r="K30" i="248" s="1"/>
  <c r="K19" i="250"/>
  <c r="E19" i="174"/>
  <c r="E19" i="182"/>
  <c r="N9" i="171"/>
  <c r="M19" i="171"/>
  <c r="K28" i="250"/>
  <c r="E28" i="180"/>
  <c r="H19" i="254"/>
  <c r="H19" i="253"/>
  <c r="H28" i="253"/>
  <c r="H30" i="252"/>
  <c r="K19" i="251"/>
  <c r="K19" i="247"/>
  <c r="K28" i="254"/>
  <c r="E28" i="251"/>
  <c r="E19" i="251"/>
  <c r="K19" i="246"/>
  <c r="K30" i="246" s="1"/>
  <c r="K28" i="247"/>
  <c r="N9" i="239"/>
  <c r="N8" i="239"/>
  <c r="N23" i="239"/>
  <c r="E19" i="180"/>
  <c r="E19" i="179"/>
  <c r="E30" i="179" s="1"/>
  <c r="N11" i="171"/>
  <c r="N17" i="171"/>
  <c r="N10" i="171"/>
  <c r="N26" i="171"/>
  <c r="N12" i="171"/>
  <c r="N22" i="171"/>
  <c r="N14" i="171"/>
  <c r="N18" i="171"/>
  <c r="N7" i="171"/>
  <c r="N15" i="171"/>
  <c r="N16" i="171"/>
  <c r="N13" i="171"/>
  <c r="N25" i="171"/>
  <c r="K19" i="254"/>
  <c r="K28" i="249"/>
  <c r="E28" i="239"/>
  <c r="K28" i="241"/>
  <c r="K28" i="243"/>
  <c r="E28" i="238"/>
  <c r="K19" i="242"/>
  <c r="K19" i="249"/>
  <c r="K30" i="249" s="1"/>
  <c r="K19" i="241"/>
  <c r="E19" i="239"/>
  <c r="E28" i="183"/>
  <c r="E30" i="181"/>
  <c r="E30" i="177"/>
  <c r="E30" i="175"/>
  <c r="E19" i="255"/>
  <c r="E19" i="238"/>
  <c r="H28" i="241"/>
  <c r="N15" i="239"/>
  <c r="N10" i="239"/>
  <c r="N27" i="239"/>
  <c r="N12" i="239"/>
  <c r="N14" i="239"/>
  <c r="N17" i="239"/>
  <c r="N11" i="239"/>
  <c r="N7" i="239"/>
  <c r="N13" i="239"/>
  <c r="N18" i="239"/>
  <c r="N24" i="239"/>
  <c r="N25" i="239"/>
  <c r="N26" i="239"/>
  <c r="N22" i="239"/>
  <c r="E19" i="183"/>
  <c r="H28" i="171"/>
  <c r="E28" i="260"/>
  <c r="E28" i="257"/>
  <c r="H28" i="257"/>
  <c r="E19" i="256"/>
  <c r="E28" i="244"/>
  <c r="E19" i="249"/>
  <c r="E28" i="245"/>
  <c r="E28" i="248"/>
  <c r="K19" i="239"/>
  <c r="E30" i="173"/>
  <c r="E19" i="172"/>
  <c r="E28" i="172"/>
  <c r="K19" i="171"/>
  <c r="E19" i="171"/>
  <c r="H19" i="171"/>
  <c r="K28" i="171"/>
  <c r="E28" i="171"/>
  <c r="H19" i="260"/>
  <c r="H28" i="260"/>
  <c r="E19" i="260"/>
  <c r="E30" i="260" s="1"/>
  <c r="H19" i="259"/>
  <c r="E28" i="259"/>
  <c r="H28" i="259"/>
  <c r="E19" i="259"/>
  <c r="E19" i="257"/>
  <c r="H19" i="257"/>
  <c r="H30" i="257" s="1"/>
  <c r="H28" i="256"/>
  <c r="E28" i="256"/>
  <c r="H19" i="256"/>
  <c r="E28" i="255"/>
  <c r="H28" i="255"/>
  <c r="H19" i="255"/>
  <c r="E30" i="254"/>
  <c r="E28" i="253"/>
  <c r="E19" i="253"/>
  <c r="H19" i="251"/>
  <c r="H28" i="251"/>
  <c r="H19" i="246"/>
  <c r="H28" i="246"/>
  <c r="E28" i="246"/>
  <c r="E19" i="246"/>
  <c r="E19" i="244"/>
  <c r="H19" i="244"/>
  <c r="H28" i="244"/>
  <c r="E28" i="242"/>
  <c r="H28" i="242"/>
  <c r="H19" i="242"/>
  <c r="E19" i="242"/>
  <c r="H19" i="249"/>
  <c r="H28" i="249"/>
  <c r="E28" i="249"/>
  <c r="H28" i="245"/>
  <c r="E19" i="245"/>
  <c r="H19" i="245"/>
  <c r="H19" i="241"/>
  <c r="H19" i="248"/>
  <c r="E19" i="248"/>
  <c r="H28" i="248"/>
  <c r="H19" i="250"/>
  <c r="E28" i="250"/>
  <c r="E19" i="250"/>
  <c r="H28" i="250"/>
  <c r="E28" i="247"/>
  <c r="H28" i="247"/>
  <c r="H19" i="247"/>
  <c r="E19" i="247"/>
  <c r="H19" i="243"/>
  <c r="H28" i="243"/>
  <c r="E28" i="243"/>
  <c r="E19" i="243"/>
  <c r="K28" i="239"/>
  <c r="H19" i="239"/>
  <c r="H28" i="239"/>
  <c r="H19" i="238"/>
  <c r="K19" i="238"/>
  <c r="M19" i="238"/>
  <c r="K28" i="238"/>
  <c r="H28" i="238"/>
  <c r="N18" i="238"/>
  <c r="N10" i="238"/>
  <c r="N24" i="238"/>
  <c r="N17" i="238"/>
  <c r="N9" i="238"/>
  <c r="N13" i="238"/>
  <c r="N14" i="238"/>
  <c r="N26" i="238"/>
  <c r="N7" i="238"/>
  <c r="N15" i="238"/>
  <c r="N11" i="238"/>
  <c r="N22" i="238"/>
  <c r="N25" i="238"/>
  <c r="N8" i="238"/>
  <c r="N27" i="238"/>
  <c r="N16" i="238"/>
  <c r="N23" i="238"/>
  <c r="N12" i="238"/>
  <c r="L10" i="237"/>
  <c r="H30" i="241" l="1"/>
  <c r="H30" i="171"/>
  <c r="N30" i="254"/>
  <c r="K30" i="253"/>
  <c r="N30" i="253"/>
  <c r="K30" i="244"/>
  <c r="K30" i="259"/>
  <c r="K30" i="256"/>
  <c r="H30" i="254"/>
  <c r="E30" i="256"/>
  <c r="N30" i="252"/>
  <c r="K30" i="251"/>
  <c r="K30" i="242"/>
  <c r="K30" i="243"/>
  <c r="E30" i="174"/>
  <c r="E30" i="252"/>
  <c r="E30" i="249"/>
  <c r="K30" i="255"/>
  <c r="E30" i="182"/>
  <c r="K30" i="250"/>
  <c r="K30" i="247"/>
  <c r="E30" i="183"/>
  <c r="E30" i="180"/>
  <c r="E30" i="257"/>
  <c r="K30" i="254"/>
  <c r="K30" i="241"/>
  <c r="H30" i="253"/>
  <c r="E30" i="255"/>
  <c r="H30" i="256"/>
  <c r="E30" i="251"/>
  <c r="E30" i="239"/>
  <c r="E30" i="259"/>
  <c r="E30" i="246"/>
  <c r="N19" i="171"/>
  <c r="N28" i="171"/>
  <c r="H30" i="242"/>
  <c r="E30" i="238"/>
  <c r="E30" i="250"/>
  <c r="E30" i="244"/>
  <c r="E30" i="242"/>
  <c r="K30" i="239"/>
  <c r="H30" i="245"/>
  <c r="N19" i="239"/>
  <c r="N28" i="239"/>
  <c r="H30" i="251"/>
  <c r="E30" i="245"/>
  <c r="E30" i="248"/>
  <c r="H30" i="255"/>
  <c r="E30" i="253"/>
  <c r="H30" i="247"/>
  <c r="E30" i="247"/>
  <c r="H30" i="239"/>
  <c r="E30" i="172"/>
  <c r="E30" i="171"/>
  <c r="K30" i="171"/>
  <c r="H30" i="260"/>
  <c r="H30" i="259"/>
  <c r="H30" i="246"/>
  <c r="H30" i="244"/>
  <c r="H30" i="249"/>
  <c r="H30" i="248"/>
  <c r="H30" i="250"/>
  <c r="H30" i="243"/>
  <c r="E30" i="243"/>
  <c r="N19" i="238"/>
  <c r="K30" i="238"/>
  <c r="N28" i="238"/>
  <c r="H30" i="238"/>
  <c r="N30" i="171" l="1"/>
  <c r="N30" i="239"/>
  <c r="N30" i="238"/>
  <c r="L23" i="237" l="1"/>
  <c r="L24" i="237"/>
  <c r="L25" i="237"/>
  <c r="L26" i="237"/>
  <c r="L27" i="237"/>
  <c r="I28" i="240" l="1"/>
  <c r="I19" i="240"/>
  <c r="F28" i="240"/>
  <c r="F19" i="240"/>
  <c r="C28" i="240"/>
  <c r="C19" i="240"/>
  <c r="L28" i="237"/>
  <c r="I28" i="237"/>
  <c r="F28" i="237"/>
  <c r="F19" i="237"/>
  <c r="C28" i="237"/>
  <c r="C19" i="237"/>
  <c r="J18" i="240" l="1"/>
  <c r="J16" i="240"/>
  <c r="J14" i="240"/>
  <c r="J12" i="240"/>
  <c r="J10" i="240"/>
  <c r="J8" i="240"/>
  <c r="J17" i="240"/>
  <c r="J15" i="240"/>
  <c r="J13" i="240"/>
  <c r="J11" i="240"/>
  <c r="J9" i="240"/>
  <c r="J7" i="240"/>
  <c r="G17" i="240"/>
  <c r="G15" i="240"/>
  <c r="G13" i="240"/>
  <c r="G11" i="240"/>
  <c r="G9" i="240"/>
  <c r="G7" i="240"/>
  <c r="G18" i="240"/>
  <c r="G16" i="240"/>
  <c r="G14" i="240"/>
  <c r="G12" i="240"/>
  <c r="G10" i="240"/>
  <c r="G8" i="240"/>
  <c r="D18" i="240"/>
  <c r="D16" i="240"/>
  <c r="D14" i="240"/>
  <c r="D12" i="240"/>
  <c r="D10" i="240"/>
  <c r="D8" i="240"/>
  <c r="D17" i="240"/>
  <c r="D15" i="240"/>
  <c r="D13" i="240"/>
  <c r="D11" i="240"/>
  <c r="D9" i="240"/>
  <c r="D7" i="240"/>
  <c r="G7" i="237"/>
  <c r="G17" i="237"/>
  <c r="G15" i="237"/>
  <c r="G13" i="237"/>
  <c r="G11" i="237"/>
  <c r="G18" i="237"/>
  <c r="G16" i="237"/>
  <c r="G14" i="237"/>
  <c r="G12" i="237"/>
  <c r="G10" i="237"/>
  <c r="G8" i="237"/>
  <c r="G9" i="237"/>
  <c r="D17" i="237"/>
  <c r="D13" i="237"/>
  <c r="D9" i="237"/>
  <c r="D15" i="237"/>
  <c r="D18" i="237"/>
  <c r="D10" i="237"/>
  <c r="D16" i="237"/>
  <c r="D12" i="237"/>
  <c r="D8" i="237"/>
  <c r="D7" i="237"/>
  <c r="D11" i="237"/>
  <c r="D14" i="237"/>
  <c r="I30" i="240"/>
  <c r="C30" i="237"/>
  <c r="I30" i="237"/>
  <c r="F30" i="237"/>
  <c r="F30" i="240"/>
  <c r="C30" i="240"/>
  <c r="L11" i="237"/>
  <c r="L12" i="237"/>
  <c r="L13" i="237"/>
  <c r="L14" i="237"/>
  <c r="L15" i="237"/>
  <c r="L16" i="237"/>
  <c r="L17" i="237"/>
  <c r="L18" i="237"/>
  <c r="J19" i="240" l="1"/>
  <c r="K14" i="240"/>
  <c r="K24" i="240"/>
  <c r="K27" i="240"/>
  <c r="K23" i="240"/>
  <c r="K15" i="240"/>
  <c r="K13" i="240"/>
  <c r="K11" i="240"/>
  <c r="K9" i="240"/>
  <c r="K7" i="240"/>
  <c r="K17" i="240"/>
  <c r="K26" i="240"/>
  <c r="K22" i="240"/>
  <c r="K25" i="240"/>
  <c r="K18" i="240"/>
  <c r="K16" i="240"/>
  <c r="K12" i="240"/>
  <c r="K10" i="240"/>
  <c r="K8" i="240"/>
  <c r="G19" i="240"/>
  <c r="H26" i="240"/>
  <c r="H22" i="240"/>
  <c r="H25" i="240"/>
  <c r="H18" i="240"/>
  <c r="H16" i="240"/>
  <c r="H14" i="240"/>
  <c r="H12" i="240"/>
  <c r="H10" i="240"/>
  <c r="H8" i="240"/>
  <c r="H24" i="240"/>
  <c r="H27" i="240"/>
  <c r="H23" i="240"/>
  <c r="H17" i="240"/>
  <c r="H15" i="240"/>
  <c r="H13" i="240"/>
  <c r="H11" i="240"/>
  <c r="H9" i="240"/>
  <c r="H7" i="240"/>
  <c r="D19" i="240"/>
  <c r="E18" i="240"/>
  <c r="E24" i="240"/>
  <c r="E27" i="240"/>
  <c r="E23" i="240"/>
  <c r="E17" i="240"/>
  <c r="E15" i="240"/>
  <c r="E13" i="240"/>
  <c r="E11" i="240"/>
  <c r="E9" i="240"/>
  <c r="E7" i="240"/>
  <c r="E26" i="240"/>
  <c r="E22" i="240"/>
  <c r="E25" i="240"/>
  <c r="E16" i="240"/>
  <c r="E14" i="240"/>
  <c r="E12" i="240"/>
  <c r="E10" i="240"/>
  <c r="E8" i="240"/>
  <c r="K22" i="237"/>
  <c r="K17" i="237"/>
  <c r="K15" i="237"/>
  <c r="K13" i="237"/>
  <c r="K11" i="237"/>
  <c r="K9" i="237"/>
  <c r="K7" i="237"/>
  <c r="K18" i="237"/>
  <c r="K14" i="237"/>
  <c r="K10" i="237"/>
  <c r="K16" i="237"/>
  <c r="K12" i="237"/>
  <c r="K8" i="237"/>
  <c r="H27" i="237"/>
  <c r="H23" i="237"/>
  <c r="H26" i="237"/>
  <c r="H22" i="237"/>
  <c r="H18" i="237"/>
  <c r="H16" i="237"/>
  <c r="H14" i="237"/>
  <c r="H12" i="237"/>
  <c r="H10" i="237"/>
  <c r="H8" i="237"/>
  <c r="H25" i="237"/>
  <c r="H24" i="237"/>
  <c r="H7" i="237"/>
  <c r="H17" i="237"/>
  <c r="H15" i="237"/>
  <c r="H13" i="237"/>
  <c r="H11" i="237"/>
  <c r="H9" i="237"/>
  <c r="G19" i="237"/>
  <c r="E27" i="237"/>
  <c r="E23" i="237"/>
  <c r="E16" i="237"/>
  <c r="E12" i="237"/>
  <c r="E8" i="237"/>
  <c r="E14" i="237"/>
  <c r="E17" i="237"/>
  <c r="E26" i="237"/>
  <c r="E22" i="237"/>
  <c r="E15" i="237"/>
  <c r="E11" i="237"/>
  <c r="E7" i="237"/>
  <c r="E18" i="237"/>
  <c r="E10" i="237"/>
  <c r="E25" i="237"/>
  <c r="E24" i="237"/>
  <c r="E13" i="237"/>
  <c r="E9" i="237"/>
  <c r="D19" i="237"/>
  <c r="L19" i="237"/>
  <c r="K23" i="237"/>
  <c r="K27" i="237"/>
  <c r="K24" i="237"/>
  <c r="K26" i="237"/>
  <c r="K25" i="237"/>
  <c r="K28" i="240" l="1"/>
  <c r="K19" i="240"/>
  <c r="H19" i="240"/>
  <c r="H28" i="240"/>
  <c r="E28" i="240"/>
  <c r="E19" i="240"/>
  <c r="K19" i="237"/>
  <c r="H19" i="237"/>
  <c r="H28" i="237"/>
  <c r="E28" i="237"/>
  <c r="M8" i="237"/>
  <c r="M7" i="237"/>
  <c r="E19" i="237"/>
  <c r="L30" i="237"/>
  <c r="N16" i="237" s="1"/>
  <c r="M9" i="237"/>
  <c r="M10" i="237"/>
  <c r="M16" i="237"/>
  <c r="M14" i="237"/>
  <c r="M18" i="237"/>
  <c r="M11" i="237"/>
  <c r="K28" i="237"/>
  <c r="M17" i="237"/>
  <c r="M15" i="237"/>
  <c r="M12" i="237"/>
  <c r="M13" i="237"/>
  <c r="H30" i="237" l="1"/>
  <c r="H30" i="240"/>
  <c r="N23" i="237"/>
  <c r="N13" i="237"/>
  <c r="N12" i="237"/>
  <c r="N25" i="237"/>
  <c r="N24" i="237"/>
  <c r="N17" i="237"/>
  <c r="N15" i="237"/>
  <c r="N27" i="237"/>
  <c r="N18" i="237"/>
  <c r="N11" i="237"/>
  <c r="N26" i="237"/>
  <c r="N22" i="237"/>
  <c r="N8" i="237"/>
  <c r="N7" i="237"/>
  <c r="N14" i="237"/>
  <c r="N9" i="237"/>
  <c r="N10" i="237"/>
  <c r="E30" i="237"/>
  <c r="K30" i="240"/>
  <c r="K30" i="237"/>
  <c r="M19" i="237"/>
  <c r="E30" i="240"/>
  <c r="N28" i="237" l="1"/>
  <c r="N19" i="237"/>
  <c r="N30" i="237" l="1"/>
</calcChain>
</file>

<file path=xl/sharedStrings.xml><?xml version="1.0" encoding="utf-8"?>
<sst xmlns="http://schemas.openxmlformats.org/spreadsheetml/2006/main" count="2021" uniqueCount="122">
  <si>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</si>
  <si>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</si>
  <si>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</si>
  <si>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</si>
  <si>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</si>
  <si>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</si>
  <si>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</si>
  <si>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</si>
  <si>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</si>
  <si>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</si>
  <si>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</si>
  <si>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</si>
  <si>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</si>
  <si>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</si>
  <si>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</si>
  <si>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</si>
  <si>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</si>
  <si>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</si>
  <si>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</si>
  <si>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</si>
  <si>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</si>
  <si>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</si>
  <si>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</si>
  <si>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</si>
  <si>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</si>
  <si>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</si>
  <si>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</si>
  <si>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</si>
  <si>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</si>
  <si>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</si>
  <si>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</si>
  <si>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</si>
  <si>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</si>
  <si>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</si>
  <si>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</si>
  <si>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</si>
  <si>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</si>
  <si>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</si>
  <si>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</si>
  <si>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</si>
  <si>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</si>
  <si>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</si>
  <si>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</si>
  <si>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</si>
  <si>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</si>
  <si>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</si>
  <si>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</si>
  <si>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</si>
  <si>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</si>
  <si>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</si>
  <si>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</si>
  <si>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</si>
  <si>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</si>
  <si>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</si>
  <si>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</si>
  <si>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</si>
  <si>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</si>
  <si>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</si>
  <si>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</si>
  <si>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</si>
  <si>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</si>
  <si>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</si>
  <si>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</si>
  <si>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</si>
  <si>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</si>
  <si>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</si>
  <si>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</si>
  <si>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</si>
  <si>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</si>
  <si>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</si>
  <si>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</si>
  <si>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</si>
  <si>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</si>
  <si>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</si>
  <si>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</si>
  <si>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</si>
  <si>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</si>
  <si>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</si>
  <si>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</si>
  <si>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</si>
  <si>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Tempo di Parola: indica il tempo in cui il soggetto politico/istituzionale parla direttamente in voce
Rete RTL 102.5: 
Testata RTL 102.5: Non stop news</t>
  </si>
  <si>
    <t>Partito</t>
  </si>
  <si>
    <t>M</t>
  </si>
  <si>
    <t>F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</si>
  <si>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</si>
  <si>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</si>
  <si>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</si>
  <si>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</si>
  <si>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</si>
  <si>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</si>
  <si>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</si>
  <si>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</si>
  <si>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</si>
  <si>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</si>
  <si>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</si>
  <si>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</si>
  <si>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</si>
  <si>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</si>
  <si>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</si>
  <si>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</si>
  <si>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</si>
  <si>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</si>
  <si>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Tab. B1 - Tempo di parola dei soggetti politici ed istituzionali nei programmi extr-gr di testata. Radio Uno, Radio Due, Radio Tre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</si>
  <si>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</si>
  <si>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</si>
  <si>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</si>
  <si>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</si>
  <si>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</si>
  <si>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rete e di testata. Rete m2o -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</si>
  <si>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</si>
  <si>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</si>
  <si>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</si>
  <si>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</si>
  <si>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</si>
  <si>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</si>
  <si>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Testata Radio 24 Il sole 24 ore</t>
  </si>
  <si>
    <t>Periodo dal 08.04.2019 al 21.04.2019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</si>
  <si>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Andata e ritorno; Caffè Europa; Centocittà; Coltivando il futuro; Inviato speciale; Italia sotto inchiesta; Radio anch'io; Radio1 giorno per giorno; Radio1 in viva voce; Tra poco in edicola; Un giorno da pecora; Vieni via con me; Zapping Radio1
Radio Due: 
Radio Tre: </t>
    </r>
  </si>
  <si>
    <t>Tempo di Parola: indica il tempo in cui il soggetto politico/istituzionale parla direttamente in voce
Rete Radio 24: 
Testata Radio 24: 24 Mattino; 24 Mattino - Morgana e Merlino; Effetto giorno; Effetto notte; Focus economia; La versione di Oscar; La zanzara; Si può fare; Uno, nessuno, 100Milan</t>
  </si>
  <si>
    <t xml:space="preserve">Tempo di Parola: indica il tempo in cui il soggetto politico/istituzionale parla direttamente in voce
Rete Radio 101: 
Testata Pagina 101: </t>
  </si>
  <si>
    <t>Tempo di Parola: indica il tempo in cui il soggetto politico/istituzionale parla direttamente in voce
Rete Radio Monte Carlo: 
Testata Radio Monte Carlo: Primo mattino</t>
  </si>
  <si>
    <t>Tempo di Parola: indica il tempo in cui il soggetto politico/istituzionale parla direttamente in voce
Rete Radio Capital: 
Testata Radio Capital: Circo Massimo; Tg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</si>
</sst>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medium">
        <color rgb="FF0070C0"/>
      </bottom>
      <diagonal/>
    </border>
    <border>
      <left/>
      <right/>
      <top style="double">
        <color rgb="FF0070C0"/>
      </top>
      <bottom style="medium">
        <color rgb="FF0070C0"/>
      </bottom>
      <diagonal/>
    </border>
    <border>
      <left/>
      <right style="medium">
        <color rgb="FF0070C0"/>
      </right>
      <top style="double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60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0" fontId="35" fillId="0" borderId="0"/>
  </cellStyleXfs>
  <cellXfs count="104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6" fillId="0" borderId="4" xfId="97" applyFont="1" applyFill="1" applyBorder="1"/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0" fillId="0" borderId="4" xfId="0" applyBorder="1"/>
    <xf numFmtId="46" fontId="11" fillId="0" borderId="5" xfId="145" applyNumberFormat="1" applyFill="1" applyBorder="1" applyAlignment="1">
      <alignment horizontal="center"/>
    </xf>
    <xf numFmtId="10" fontId="24" fillId="0" borderId="5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10" fontId="24" fillId="0" borderId="6" xfId="99" applyNumberFormat="1" applyFont="1" applyBorder="1" applyAlignment="1">
      <alignment horizontal="center"/>
    </xf>
    <xf numFmtId="46" fontId="11" fillId="2" borderId="5" xfId="145" applyNumberFormat="1" applyFill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5" xfId="97" applyNumberFormat="1" applyFont="1" applyBorder="1" applyAlignment="1">
      <alignment horizontal="center"/>
    </xf>
    <xf numFmtId="0" fontId="0" fillId="0" borderId="10" xfId="0" applyBorder="1"/>
    <xf numFmtId="46" fontId="11" fillId="0" borderId="11" xfId="145" applyNumberFormat="1" applyFill="1" applyBorder="1" applyAlignment="1">
      <alignment horizontal="center"/>
    </xf>
    <xf numFmtId="10" fontId="24" fillId="0" borderId="11" xfId="99" applyNumberFormat="1" applyFont="1" applyBorder="1" applyAlignment="1">
      <alignment horizontal="center"/>
    </xf>
    <xf numFmtId="46" fontId="24" fillId="0" borderId="11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4" fillId="0" borderId="10" xfId="97" applyFont="1" applyFill="1" applyBorder="1" applyAlignment="1">
      <alignment horizontal="left"/>
    </xf>
    <xf numFmtId="10" fontId="24" fillId="0" borderId="11" xfId="97" applyNumberFormat="1" applyFont="1" applyBorder="1" applyAlignment="1">
      <alignment horizontal="center"/>
    </xf>
    <xf numFmtId="0" fontId="21" fillId="0" borderId="13" xfId="97" applyFill="1" applyBorder="1" applyAlignment="1"/>
    <xf numFmtId="0" fontId="21" fillId="0" borderId="14" xfId="97" applyFill="1" applyBorder="1" applyAlignment="1"/>
    <xf numFmtId="0" fontId="21" fillId="0" borderId="15" xfId="97" applyFill="1" applyBorder="1" applyAlignment="1"/>
    <xf numFmtId="0" fontId="24" fillId="0" borderId="16" xfId="97" applyFont="1" applyFill="1" applyBorder="1" applyAlignment="1"/>
    <xf numFmtId="0" fontId="24" fillId="0" borderId="0" xfId="97" applyFont="1" applyFill="1" applyBorder="1" applyAlignment="1"/>
    <xf numFmtId="0" fontId="24" fillId="0" borderId="17" xfId="97" applyFont="1" applyFill="1" applyBorder="1" applyAlignment="1"/>
    <xf numFmtId="0" fontId="25" fillId="0" borderId="21" xfId="97" applyFont="1" applyFill="1" applyBorder="1" applyAlignment="1">
      <alignment horizontal="left"/>
    </xf>
    <xf numFmtId="46" fontId="25" fillId="0" borderId="22" xfId="97" applyNumberFormat="1" applyFont="1" applyFill="1" applyBorder="1" applyAlignment="1">
      <alignment horizontal="center"/>
    </xf>
    <xf numFmtId="10" fontId="25" fillId="0" borderId="22" xfId="97" applyNumberFormat="1" applyFont="1" applyFill="1" applyBorder="1" applyAlignment="1">
      <alignment horizontal="center"/>
    </xf>
    <xf numFmtId="10" fontId="25" fillId="0" borderId="23" xfId="97" applyNumberFormat="1" applyFont="1" applyFill="1" applyBorder="1" applyAlignment="1">
      <alignment horizontal="center"/>
    </xf>
    <xf numFmtId="46" fontId="25" fillId="0" borderId="22" xfId="97" applyNumberFormat="1" applyFont="1" applyBorder="1" applyAlignment="1">
      <alignment horizontal="center"/>
    </xf>
    <xf numFmtId="10" fontId="25" fillId="0" borderId="22" xfId="99" applyNumberFormat="1" applyFont="1" applyBorder="1" applyAlignment="1">
      <alignment horizontal="center"/>
    </xf>
    <xf numFmtId="164" fontId="25" fillId="0" borderId="22" xfId="99" applyNumberFormat="1" applyFont="1" applyBorder="1" applyAlignment="1">
      <alignment horizontal="center"/>
    </xf>
    <xf numFmtId="10" fontId="25" fillId="0" borderId="23" xfId="99" applyNumberFormat="1" applyFont="1" applyBorder="1" applyAlignment="1">
      <alignment horizontal="center"/>
    </xf>
    <xf numFmtId="0" fontId="34" fillId="3" borderId="13" xfId="97" applyFont="1" applyFill="1" applyBorder="1"/>
    <xf numFmtId="0" fontId="26" fillId="0" borderId="30" xfId="97" applyFont="1" applyFill="1" applyBorder="1"/>
    <xf numFmtId="0" fontId="20" fillId="0" borderId="31" xfId="97" applyFont="1" applyFill="1" applyBorder="1" applyAlignment="1">
      <alignment horizontal="center"/>
    </xf>
    <xf numFmtId="0" fontId="20" fillId="0" borderId="32" xfId="97" applyFont="1" applyFill="1" applyBorder="1" applyAlignment="1">
      <alignment horizontal="center"/>
    </xf>
    <xf numFmtId="0" fontId="0" fillId="0" borderId="30" xfId="0" applyBorder="1"/>
    <xf numFmtId="46" fontId="11" fillId="0" borderId="31" xfId="145" applyNumberFormat="1" applyFill="1" applyBorder="1" applyAlignment="1">
      <alignment horizontal="center"/>
    </xf>
    <xf numFmtId="10" fontId="24" fillId="0" borderId="31" xfId="99" applyNumberFormat="1" applyFont="1" applyBorder="1" applyAlignment="1">
      <alignment horizontal="center"/>
    </xf>
    <xf numFmtId="46" fontId="24" fillId="0" borderId="31" xfId="97" applyNumberFormat="1" applyFont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11" fillId="2" borderId="31" xfId="145" applyNumberFormat="1" applyFill="1" applyBorder="1" applyAlignment="1">
      <alignment horizontal="center"/>
    </xf>
    <xf numFmtId="0" fontId="20" fillId="0" borderId="31" xfId="97" applyFont="1" applyBorder="1" applyAlignment="1">
      <alignment horizontal="center"/>
    </xf>
    <xf numFmtId="0" fontId="20" fillId="0" borderId="32" xfId="97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10" fontId="24" fillId="0" borderId="31" xfId="97" applyNumberFormat="1" applyFont="1" applyBorder="1" applyAlignment="1">
      <alignment horizontal="center"/>
    </xf>
    <xf numFmtId="0" fontId="34" fillId="4" borderId="30" xfId="97" applyFont="1" applyFill="1" applyBorder="1"/>
    <xf numFmtId="0" fontId="0" fillId="0" borderId="33" xfId="0" applyBorder="1"/>
    <xf numFmtId="46" fontId="11" fillId="0" borderId="34" xfId="145" applyNumberFormat="1" applyFill="1" applyBorder="1" applyAlignment="1">
      <alignment horizontal="center"/>
    </xf>
    <xf numFmtId="10" fontId="24" fillId="0" borderId="34" xfId="99" applyNumberFormat="1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10" fontId="24" fillId="0" borderId="34" xfId="97" applyNumberFormat="1" applyFont="1" applyBorder="1" applyAlignment="1">
      <alignment horizontal="center"/>
    </xf>
    <xf numFmtId="0" fontId="21" fillId="0" borderId="35" xfId="97" applyFill="1" applyBorder="1" applyAlignment="1"/>
    <xf numFmtId="0" fontId="21" fillId="0" borderId="36" xfId="97" applyFill="1" applyBorder="1" applyAlignment="1"/>
    <xf numFmtId="0" fontId="24" fillId="0" borderId="37" xfId="97" applyFont="1" applyFill="1" applyBorder="1" applyAlignment="1"/>
    <xf numFmtId="0" fontId="25" fillId="0" borderId="40" xfId="97" applyFont="1" applyFill="1" applyBorder="1" applyAlignment="1">
      <alignment horizontal="left"/>
    </xf>
    <xf numFmtId="46" fontId="25" fillId="0" borderId="41" xfId="97" applyNumberFormat="1" applyFont="1" applyFill="1" applyBorder="1" applyAlignment="1">
      <alignment horizontal="center"/>
    </xf>
    <xf numFmtId="10" fontId="25" fillId="0" borderId="41" xfId="97" applyNumberFormat="1" applyFont="1" applyFill="1" applyBorder="1" applyAlignment="1">
      <alignment horizontal="center"/>
    </xf>
    <xf numFmtId="10" fontId="25" fillId="0" borderId="42" xfId="97" applyNumberFormat="1" applyFont="1" applyFill="1" applyBorder="1" applyAlignment="1">
      <alignment horizontal="center"/>
    </xf>
    <xf numFmtId="46" fontId="25" fillId="0" borderId="41" xfId="97" applyNumberFormat="1" applyFont="1" applyBorder="1" applyAlignment="1">
      <alignment horizontal="center"/>
    </xf>
    <xf numFmtId="10" fontId="25" fillId="0" borderId="41" xfId="99" applyNumberFormat="1" applyFont="1" applyBorder="1" applyAlignment="1">
      <alignment horizontal="center"/>
    </xf>
    <xf numFmtId="10" fontId="25" fillId="0" borderId="42" xfId="99" applyNumberFormat="1" applyFont="1" applyBorder="1" applyAlignment="1">
      <alignment horizontal="center"/>
    </xf>
    <xf numFmtId="10" fontId="24" fillId="0" borderId="43" xfId="99" applyNumberFormat="1" applyFont="1" applyBorder="1" applyAlignment="1">
      <alignment horizontal="center"/>
    </xf>
    <xf numFmtId="0" fontId="21" fillId="0" borderId="44" xfId="97" applyFill="1" applyBorder="1" applyAlignment="1"/>
    <xf numFmtId="0" fontId="24" fillId="0" borderId="45" xfId="97" applyFont="1" applyFill="1" applyBorder="1" applyAlignment="1"/>
    <xf numFmtId="46" fontId="24" fillId="0" borderId="34" xfId="97" applyNumberFormat="1" applyFont="1" applyBorder="1" applyAlignment="1">
      <alignment horizontal="center"/>
    </xf>
    <xf numFmtId="164" fontId="25" fillId="0" borderId="41" xfId="99" applyNumberFormat="1" applyFont="1" applyBorder="1" applyAlignment="1">
      <alignment horizontal="center"/>
    </xf>
    <xf numFmtId="0" fontId="35" fillId="0" borderId="0" xfId="159"/>
    <xf numFmtId="10" fontId="35" fillId="0" borderId="0" xfId="159" applyNumberFormat="1"/>
    <xf numFmtId="0" fontId="21" fillId="0" borderId="18" xfId="97" applyFont="1" applyFill="1" applyBorder="1" applyAlignment="1">
      <alignment horizontal="left" vertical="top" wrapText="1"/>
    </xf>
    <xf numFmtId="0" fontId="21" fillId="0" borderId="19" xfId="97" applyFont="1" applyFill="1" applyBorder="1" applyAlignment="1">
      <alignment horizontal="left" vertical="top" wrapText="1"/>
    </xf>
    <xf numFmtId="0" fontId="21" fillId="0" borderId="20" xfId="97" applyFont="1" applyFill="1" applyBorder="1" applyAlignment="1">
      <alignment horizontal="left" vertical="top" wrapText="1"/>
    </xf>
    <xf numFmtId="0" fontId="33" fillId="3" borderId="1" xfId="97" applyFont="1" applyFill="1" applyBorder="1" applyAlignment="1">
      <alignment horizontal="center"/>
    </xf>
    <xf numFmtId="0" fontId="33" fillId="3" borderId="2" xfId="97" applyFont="1" applyFill="1" applyBorder="1" applyAlignment="1">
      <alignment horizontal="center"/>
    </xf>
    <xf numFmtId="0" fontId="33" fillId="3" borderId="3" xfId="97" applyFont="1" applyFill="1" applyBorder="1" applyAlignment="1">
      <alignment horizontal="center"/>
    </xf>
    <xf numFmtId="0" fontId="33" fillId="3" borderId="7" xfId="97" applyFont="1" applyFill="1" applyBorder="1" applyAlignment="1">
      <alignment horizontal="center"/>
    </xf>
    <xf numFmtId="0" fontId="33" fillId="3" borderId="8" xfId="97" applyFont="1" applyFill="1" applyBorder="1" applyAlignment="1">
      <alignment horizontal="center"/>
    </xf>
    <xf numFmtId="0" fontId="33" fillId="3" borderId="9" xfId="97" applyFont="1" applyFill="1" applyBorder="1" applyAlignment="1">
      <alignment horizontal="center"/>
    </xf>
    <xf numFmtId="0" fontId="33" fillId="3" borderId="14" xfId="97" applyFont="1" applyFill="1" applyBorder="1" applyAlignment="1">
      <alignment horizontal="center"/>
    </xf>
    <xf numFmtId="0" fontId="33" fillId="3" borderId="15" xfId="97" applyFont="1" applyFill="1" applyBorder="1" applyAlignment="1">
      <alignment horizontal="center"/>
    </xf>
    <xf numFmtId="0" fontId="21" fillId="0" borderId="24" xfId="97" applyFont="1" applyFill="1" applyBorder="1" applyAlignment="1">
      <alignment horizontal="left" vertical="top" wrapText="1"/>
    </xf>
    <xf numFmtId="0" fontId="21" fillId="0" borderId="25" xfId="97" applyFont="1" applyFill="1" applyBorder="1" applyAlignment="1">
      <alignment horizontal="left" vertical="top" wrapText="1"/>
    </xf>
    <xf numFmtId="0" fontId="21" fillId="0" borderId="26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39" xfId="97" applyFont="1" applyFill="1" applyBorder="1" applyAlignment="1">
      <alignment horizontal="left" vertical="top" wrapText="1"/>
    </xf>
    <xf numFmtId="0" fontId="21" fillId="0" borderId="46" xfId="97" applyFont="1" applyFill="1" applyBorder="1" applyAlignment="1">
      <alignment horizontal="left" vertical="top" wrapText="1"/>
    </xf>
    <xf numFmtId="0" fontId="33" fillId="4" borderId="27" xfId="97" applyFont="1" applyFill="1" applyBorder="1" applyAlignment="1">
      <alignment horizontal="center"/>
    </xf>
    <xf numFmtId="0" fontId="33" fillId="4" borderId="28" xfId="97" applyFont="1" applyFill="1" applyBorder="1" applyAlignment="1">
      <alignment horizontal="center"/>
    </xf>
    <xf numFmtId="0" fontId="33" fillId="4" borderId="29" xfId="97" applyFont="1" applyFill="1" applyBorder="1" applyAlignment="1">
      <alignment horizontal="center"/>
    </xf>
    <xf numFmtId="0" fontId="33" fillId="4" borderId="30" xfId="97" applyFont="1" applyFill="1" applyBorder="1" applyAlignment="1">
      <alignment horizontal="center"/>
    </xf>
    <xf numFmtId="0" fontId="33" fillId="4" borderId="31" xfId="97" applyFont="1" applyFill="1" applyBorder="1" applyAlignment="1">
      <alignment horizontal="center"/>
    </xf>
    <xf numFmtId="0" fontId="33" fillId="4" borderId="32" xfId="97" applyFont="1" applyFill="1" applyBorder="1" applyAlignment="1">
      <alignment horizontal="center"/>
    </xf>
  </cellXfs>
  <cellStyles count="160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0172EF"/>
      <color rgb="FFF69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26" Type="http://schemas.openxmlformats.org/officeDocument/2006/relationships/worksheet" Target="worksheets/sheet17.xml"/><Relationship Id="rId39" Type="http://schemas.openxmlformats.org/officeDocument/2006/relationships/worksheet" Target="worksheets/sheet28.xml"/><Relationship Id="rId21" Type="http://schemas.openxmlformats.org/officeDocument/2006/relationships/worksheet" Target="worksheets/sheet14.xml"/><Relationship Id="rId34" Type="http://schemas.openxmlformats.org/officeDocument/2006/relationships/chartsheet" Target="chartsheets/sheet10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50" Type="http://schemas.openxmlformats.org/officeDocument/2006/relationships/worksheet" Target="worksheets/sheet35.xml"/><Relationship Id="rId55" Type="http://schemas.openxmlformats.org/officeDocument/2006/relationships/worksheet" Target="worksheets/sheet38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76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5.xml"/><Relationship Id="rId29" Type="http://schemas.openxmlformats.org/officeDocument/2006/relationships/worksheet" Target="worksheets/sheet2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53" Type="http://schemas.openxmlformats.org/officeDocument/2006/relationships/chartsheet" Target="chartsheets/sheet1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styles" Target="styles.xml"/><Relationship Id="rId5" Type="http://schemas.openxmlformats.org/officeDocument/2006/relationships/chartsheet" Target="chartsheets/sheet2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worksheet" Target="worksheets/sheet40.xml"/><Relationship Id="rId61" Type="http://schemas.openxmlformats.org/officeDocument/2006/relationships/worksheet" Target="worksheets/sheet44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3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72" Type="http://schemas.openxmlformats.org/officeDocument/2006/relationships/worksheet" Target="worksheets/sheet55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12.xml"/><Relationship Id="rId54" Type="http://schemas.openxmlformats.org/officeDocument/2006/relationships/worksheet" Target="worksheets/sheet3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/>
            </a:pP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5.6712962962962999E-4</c:v>
                </c:pt>
                <c:pt idx="2">
                  <c:v>1.1574074074074099E-3</c:v>
                </c:pt>
                <c:pt idx="3">
                  <c:v>0</c:v>
                </c:pt>
                <c:pt idx="4">
                  <c:v>7.1759259259259302E-4</c:v>
                </c:pt>
                <c:pt idx="5">
                  <c:v>1.50462962962963E-4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4.1782407407407402E-3</c:v>
                </c:pt>
                <c:pt idx="12">
                  <c:v>1.16898148148148E-3</c:v>
                </c:pt>
                <c:pt idx="13">
                  <c:v>1.57407407407407E-3</c:v>
                </c:pt>
                <c:pt idx="14">
                  <c:v>4.6990740740740699E-3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2.10648148148148E-3</c:v>
                </c:pt>
                <c:pt idx="2">
                  <c:v>1.3425925925925901E-3</c:v>
                </c:pt>
                <c:pt idx="3">
                  <c:v>0</c:v>
                </c:pt>
                <c:pt idx="4">
                  <c:v>3.04398148148148E-3</c:v>
                </c:pt>
                <c:pt idx="5">
                  <c:v>7.7546296296296304E-4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3.4606481481481502E-3</c:v>
                </c:pt>
                <c:pt idx="12">
                  <c:v>8.5648148148148205E-4</c:v>
                </c:pt>
                <c:pt idx="13">
                  <c:v>8.1018518518518505E-4</c:v>
                </c:pt>
                <c:pt idx="14">
                  <c:v>4.2245370370370397E-3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172E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2.1875000000000002E-3</c:v>
                </c:pt>
                <c:pt idx="2">
                  <c:v>2.3495370370370402E-3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1.13888888888889E-2</c:v>
                </c:pt>
                <c:pt idx="12">
                  <c:v>1.68981481481481E-3</c:v>
                </c:pt>
                <c:pt idx="13">
                  <c:v>1.3194444444444399E-3</c:v>
                </c:pt>
                <c:pt idx="14">
                  <c:v>4.9074074074074098E-3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3.1944444444444399E-3</c:v>
                </c:pt>
                <c:pt idx="2">
                  <c:v>9.4907407407407397E-4</c:v>
                </c:pt>
                <c:pt idx="3">
                  <c:v>0</c:v>
                </c:pt>
                <c:pt idx="4">
                  <c:v>2.0833333333333298E-3</c:v>
                </c:pt>
                <c:pt idx="5">
                  <c:v>1.16898148148148E-3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2.06481481481481E-2</c:v>
                </c:pt>
                <c:pt idx="12">
                  <c:v>1.7361111111111099E-3</c:v>
                </c:pt>
                <c:pt idx="13">
                  <c:v>1.4583333333333299E-3</c:v>
                </c:pt>
                <c:pt idx="14">
                  <c:v>5.6828703703703702E-3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7.4074074074074103E-4</c:v>
                </c:pt>
                <c:pt idx="2">
                  <c:v>2.1875000000000002E-3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5.4050925925925898E-3</c:v>
                </c:pt>
                <c:pt idx="12">
                  <c:v>9.0277777777777795E-4</c:v>
                </c:pt>
                <c:pt idx="13">
                  <c:v>8.6805555555555605E-4</c:v>
                </c:pt>
                <c:pt idx="14">
                  <c:v>3.1481481481481499E-3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8.1018518518518505E-4</c:v>
                </c:pt>
                <c:pt idx="12">
                  <c:v>1.7361111111111101E-4</c:v>
                </c:pt>
                <c:pt idx="13">
                  <c:v>9.2592592592592602E-5</c:v>
                </c:pt>
                <c:pt idx="14">
                  <c:v>2.7777777777777799E-4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+Europa - Centro Democratico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3.8194444444444398E-4</c:v>
                </c:pt>
                <c:pt idx="2">
                  <c:v>0</c:v>
                </c:pt>
                <c:pt idx="3">
                  <c:v>0</c:v>
                </c:pt>
                <c:pt idx="4">
                  <c:v>3.5879629629629602E-4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3.5879629629629602E-4</c:v>
                </c:pt>
                <c:pt idx="12">
                  <c:v>0</c:v>
                </c:pt>
                <c:pt idx="13">
                  <c:v>1.7361111111111101E-4</c:v>
                </c:pt>
                <c:pt idx="14">
                  <c:v>3.5879629629629602E-4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3.2407407407407401E-4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9.7222222222222198E-4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6.1342592592592601E-4</c:v>
                </c:pt>
                <c:pt idx="12">
                  <c:v>1.19212962962963E-3</c:v>
                </c:pt>
                <c:pt idx="13">
                  <c:v>7.6388888888888904E-4</c:v>
                </c:pt>
                <c:pt idx="14">
                  <c:v>1.8749999999999999E-3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L'Altra Europa con Tsipras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2.5462962962962999E-4</c:v>
                </c:pt>
                <c:pt idx="3">
                  <c:v>0</c:v>
                </c:pt>
                <c:pt idx="4">
                  <c:v>2.82407407407407E-3</c:v>
                </c:pt>
                <c:pt idx="5">
                  <c:v>2.6620370370370399E-4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7.7546296296296304E-4</c:v>
                </c:pt>
                <c:pt idx="12">
                  <c:v>2.4305555555555601E-4</c:v>
                </c:pt>
                <c:pt idx="13">
                  <c:v>5.6712962962962999E-4</c:v>
                </c:pt>
                <c:pt idx="14">
                  <c:v>2.0833333333333298E-3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3.9351851851851901E-4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1.6203703703703701E-3</c:v>
                </c:pt>
                <c:pt idx="13">
                  <c:v>1.05324074074074E-3</c:v>
                </c:pt>
                <c:pt idx="14">
                  <c:v>4.7337962962963002E-3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5.6712962962962999E-4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6.7129629629629603E-4</c:v>
                </c:pt>
                <c:pt idx="2">
                  <c:v>1.50462962962963E-4</c:v>
                </c:pt>
                <c:pt idx="3">
                  <c:v>0</c:v>
                </c:pt>
                <c:pt idx="4">
                  <c:v>2.89351851851852E-4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6.01851851851852E-4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6.1458333333333304E-3</c:v>
                </c:pt>
                <c:pt idx="2">
                  <c:v>4.1435185185185203E-3</c:v>
                </c:pt>
                <c:pt idx="3">
                  <c:v>8.3333333333333295E-4</c:v>
                </c:pt>
                <c:pt idx="4">
                  <c:v>3.1944444444444399E-3</c:v>
                </c:pt>
                <c:pt idx="5">
                  <c:v>2.1412037037036999E-3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1.38888888888889E-2</c:v>
                </c:pt>
                <c:pt idx="12">
                  <c:v>3.9351851851851796E-3</c:v>
                </c:pt>
                <c:pt idx="13">
                  <c:v>3.9236111111111104E-3</c:v>
                </c:pt>
                <c:pt idx="14">
                  <c:v>1.4710648148148099E-2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1.51041666666667E-2</c:v>
                </c:pt>
                <c:pt idx="2">
                  <c:v>9.0393518518518505E-3</c:v>
                </c:pt>
                <c:pt idx="3">
                  <c:v>4.9768518518518499E-4</c:v>
                </c:pt>
                <c:pt idx="4">
                  <c:v>5.3819444444444401E-3</c:v>
                </c:pt>
                <c:pt idx="5">
                  <c:v>1.4583333333333299E-3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3.7037037037037E-2</c:v>
                </c:pt>
                <c:pt idx="12">
                  <c:v>6.5509259259259297E-3</c:v>
                </c:pt>
                <c:pt idx="13">
                  <c:v>4.7453703703703703E-3</c:v>
                </c:pt>
                <c:pt idx="14">
                  <c:v>1.6608796296296299E-2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2.7777777777777799E-4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4.0509259259259301E-4</c:v>
                </c:pt>
                <c:pt idx="12">
                  <c:v>9.2592592592592602E-5</c:v>
                </c:pt>
                <c:pt idx="13">
                  <c:v>3.9351851851851901E-4</c:v>
                </c:pt>
                <c:pt idx="14">
                  <c:v>5.32407407407407E-4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ECB-4540-B950-580F839DF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5954304"/>
        <c:axId val="105956096"/>
      </c:barChart>
      <c:catAx>
        <c:axId val="10595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956096"/>
        <c:crosses val="autoZero"/>
        <c:auto val="1"/>
        <c:lblAlgn val="ctr"/>
        <c:lblOffset val="100"/>
        <c:noMultiLvlLbl val="0"/>
      </c:catAx>
      <c:valAx>
        <c:axId val="10595609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595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0163413547999546"/>
          <c:y val="0.10590342938905069"/>
          <c:w val="0.61107062278698299"/>
          <c:h val="0.8778971932665438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0.65213718533536102</c:v>
                </c:pt>
                <c:pt idx="1">
                  <c:v>0.87826669644851496</c:v>
                </c:pt>
                <c:pt idx="2">
                  <c:v>0.64699949571356496</c:v>
                </c:pt>
                <c:pt idx="3">
                  <c:v>0.67200769107514802</c:v>
                </c:pt>
                <c:pt idx="4">
                  <c:v>0.508084577114428</c:v>
                </c:pt>
                <c:pt idx="5">
                  <c:v>1</c:v>
                </c:pt>
                <c:pt idx="6">
                  <c:v>0.728184553660983</c:v>
                </c:pt>
                <c:pt idx="7">
                  <c:v>0</c:v>
                </c:pt>
                <c:pt idx="8">
                  <c:v>0.43961625282166999</c:v>
                </c:pt>
                <c:pt idx="9">
                  <c:v>0</c:v>
                </c:pt>
                <c:pt idx="10">
                  <c:v>0</c:v>
                </c:pt>
                <c:pt idx="11">
                  <c:v>0.91992041780651601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0.84188379996763196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0.34786281466463898</c:v>
                </c:pt>
                <c:pt idx="1">
                  <c:v>0.121733303551485</c:v>
                </c:pt>
                <c:pt idx="2">
                  <c:v>0.35300050428643498</c:v>
                </c:pt>
                <c:pt idx="3">
                  <c:v>0.32799230892485198</c:v>
                </c:pt>
                <c:pt idx="4">
                  <c:v>0.491915422885572</c:v>
                </c:pt>
                <c:pt idx="5">
                  <c:v>0</c:v>
                </c:pt>
                <c:pt idx="6">
                  <c:v>0.271815446339017</c:v>
                </c:pt>
                <c:pt idx="7">
                  <c:v>0</c:v>
                </c:pt>
                <c:pt idx="8">
                  <c:v>0.56038374717832995</c:v>
                </c:pt>
                <c:pt idx="9">
                  <c:v>0</c:v>
                </c:pt>
                <c:pt idx="10">
                  <c:v>0</c:v>
                </c:pt>
                <c:pt idx="11">
                  <c:v>8.0079582193484197E-2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0.15811620003236801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879488"/>
        <c:axId val="110881024"/>
      </c:barChart>
      <c:catAx>
        <c:axId val="110879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881024"/>
        <c:crosses val="autoZero"/>
        <c:auto val="1"/>
        <c:lblAlgn val="ctr"/>
        <c:lblOffset val="100"/>
        <c:noMultiLvlLbl val="0"/>
      </c:catAx>
      <c:valAx>
        <c:axId val="1108810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87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152295510363568"/>
          <c:y val="2.2627686772025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0.80949008498583597</c:v>
                </c:pt>
                <c:pt idx="1">
                  <c:v>1</c:v>
                </c:pt>
                <c:pt idx="2">
                  <c:v>1</c:v>
                </c:pt>
                <c:pt idx="3">
                  <c:v>0.837173968093188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0.914358394573205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0.55264143874110105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0.19050991501416401</c:v>
                </c:pt>
                <c:pt idx="1">
                  <c:v>0</c:v>
                </c:pt>
                <c:pt idx="2">
                  <c:v>0</c:v>
                </c:pt>
                <c:pt idx="3">
                  <c:v>0.162826031906812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8.5641605426794803E-2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0.447358561258898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3-4370-BBD7-8DE352D683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2494848"/>
        <c:axId val="112500736"/>
      </c:barChart>
      <c:catAx>
        <c:axId val="112494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500736"/>
        <c:crosses val="autoZero"/>
        <c:auto val="1"/>
        <c:lblAlgn val="ctr"/>
        <c:lblOffset val="100"/>
        <c:noMultiLvlLbl val="0"/>
      </c:catAx>
      <c:valAx>
        <c:axId val="1125007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24948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Gruppo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011805286153545"/>
          <c:y val="2.0607492245287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'gr2-RMC Radio Montecarlo'!$D$1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'gr2-RMC Radio Montecarlo'!$A$2:$A$19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'gr2-RMC Radio Montecarlo'!$D$2:$D$19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4-4D02-B21C-47B4DD23DDAA}"/>
            </c:ext>
          </c:extLst>
        </c:ser>
        <c:ser>
          <c:idx val="1"/>
          <c:order val="1"/>
          <c:tx>
            <c:strRef>
              <c:f>'gr2-RMC Radio Montecarlo'!$E$1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'gr2-RMC Radio Montecarlo'!$A$2:$A$19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'gr2-RMC Radio Montecarlo'!$E$2:$E$19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4-4D02-B21C-47B4DD23DD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2150784"/>
        <c:axId val="112151936"/>
      </c:barChart>
      <c:catAx>
        <c:axId val="112150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2151936"/>
        <c:crosses val="autoZero"/>
        <c:auto val="1"/>
        <c:lblAlgn val="ctr"/>
        <c:lblOffset val="100"/>
        <c:noMultiLvlLbl val="0"/>
      </c:catAx>
      <c:valAx>
        <c:axId val="1121519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215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0.23963133640553</c:v>
                </c:pt>
                <c:pt idx="1">
                  <c:v>1</c:v>
                </c:pt>
                <c:pt idx="2">
                  <c:v>0</c:v>
                </c:pt>
                <c:pt idx="3">
                  <c:v>0.983930453108535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0.59178164367126596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0.76036866359446997</c:v>
                </c:pt>
                <c:pt idx="1">
                  <c:v>0</c:v>
                </c:pt>
                <c:pt idx="2">
                  <c:v>0</c:v>
                </c:pt>
                <c:pt idx="3">
                  <c:v>1.6069546891464701E-2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0.40821835632873399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4209920"/>
        <c:axId val="114211456"/>
      </c:barChart>
      <c:catAx>
        <c:axId val="114209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211456"/>
        <c:crosses val="autoZero"/>
        <c:auto val="1"/>
        <c:lblAlgn val="ctr"/>
        <c:lblOffset val="100"/>
        <c:noMultiLvlLbl val="0"/>
      </c:catAx>
      <c:valAx>
        <c:axId val="1142114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42099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14117248"/>
        <c:axId val="114119040"/>
      </c:barChart>
      <c:catAx>
        <c:axId val="11411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4119040"/>
        <c:crosses val="autoZero"/>
        <c:auto val="1"/>
        <c:lblAlgn val="ctr"/>
        <c:lblOffset val="100"/>
        <c:noMultiLvlLbl val="0"/>
      </c:catAx>
      <c:valAx>
        <c:axId val="1141190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411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0.50567260940032399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0.55981735159817303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0.49432739059967601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0.44018264840182603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9021952"/>
        <c:axId val="119023488"/>
      </c:barChart>
      <c:catAx>
        <c:axId val="119021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023488"/>
        <c:crosses val="autoZero"/>
        <c:auto val="1"/>
        <c:lblAlgn val="ctr"/>
        <c:lblOffset val="100"/>
        <c:noMultiLvlLbl val="0"/>
      </c:catAx>
      <c:valAx>
        <c:axId val="1190234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902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9130752"/>
        <c:axId val="119136640"/>
      </c:barChart>
      <c:catAx>
        <c:axId val="119130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136640"/>
        <c:crosses val="autoZero"/>
        <c:auto val="1"/>
        <c:lblAlgn val="ctr"/>
        <c:lblOffset val="100"/>
        <c:noMultiLvlLbl val="0"/>
      </c:catAx>
      <c:valAx>
        <c:axId val="1191366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913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3808512"/>
        <c:axId val="113810048"/>
      </c:barChart>
      <c:catAx>
        <c:axId val="11380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810048"/>
        <c:crosses val="autoZero"/>
        <c:auto val="1"/>
        <c:lblAlgn val="ctr"/>
        <c:lblOffset val="100"/>
        <c:noMultiLvlLbl val="0"/>
      </c:catAx>
      <c:valAx>
        <c:axId val="1138100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38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0.77916018662519404</c:v>
                </c:pt>
                <c:pt idx="1">
                  <c:v>1</c:v>
                </c:pt>
                <c:pt idx="2">
                  <c:v>0.69298245614035103</c:v>
                </c:pt>
                <c:pt idx="3">
                  <c:v>0.928292046936115</c:v>
                </c:pt>
                <c:pt idx="4">
                  <c:v>0.24235294117647099</c:v>
                </c:pt>
                <c:pt idx="5">
                  <c:v>1</c:v>
                </c:pt>
                <c:pt idx="6">
                  <c:v>0.52173913043478304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0.82399999999999995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0.98133554541683898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0.22083981337480599</c:v>
                </c:pt>
                <c:pt idx="1">
                  <c:v>0</c:v>
                </c:pt>
                <c:pt idx="2">
                  <c:v>0.30701754385964902</c:v>
                </c:pt>
                <c:pt idx="3">
                  <c:v>7.1707953063885305E-2</c:v>
                </c:pt>
                <c:pt idx="4">
                  <c:v>0.75764705882352901</c:v>
                </c:pt>
                <c:pt idx="5">
                  <c:v>0</c:v>
                </c:pt>
                <c:pt idx="6">
                  <c:v>0.47826086956521702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0.17599999999999999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1.86644545831605E-2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6407808"/>
        <c:axId val="106409344"/>
      </c:barChart>
      <c:catAx>
        <c:axId val="106407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409344"/>
        <c:crosses val="autoZero"/>
        <c:auto val="1"/>
        <c:lblAlgn val="ctr"/>
        <c:lblOffset val="100"/>
        <c:noMultiLvlLbl val="0"/>
      </c:catAx>
      <c:valAx>
        <c:axId val="1064093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640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0.32132963988919699</c:v>
                </c:pt>
                <c:pt idx="1">
                  <c:v>0.91973244147157196</c:v>
                </c:pt>
                <c:pt idx="2">
                  <c:v>0.98780487804878103</c:v>
                </c:pt>
                <c:pt idx="3">
                  <c:v>0.726457399103139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0.95281249999999995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0.67867036011080295</c:v>
                </c:pt>
                <c:pt idx="1">
                  <c:v>8.0267558528428096E-2</c:v>
                </c:pt>
                <c:pt idx="2">
                  <c:v>1.21951219512195E-2</c:v>
                </c:pt>
                <c:pt idx="3">
                  <c:v>0.273542600896861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4.71875E-2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7371904"/>
        <c:axId val="107377792"/>
      </c:barChart>
      <c:catAx>
        <c:axId val="107371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377792"/>
        <c:crosses val="autoZero"/>
        <c:auto val="1"/>
        <c:lblAlgn val="ctr"/>
        <c:lblOffset val="100"/>
        <c:noMultiLvlLbl val="0"/>
      </c:catAx>
      <c:valAx>
        <c:axId val="107377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73719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Gruppo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'gr1-RMC Radio Montecarlo'!$D$1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85818D9-007F-4FE6-AC61-544937032C8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74B-463C-9FA2-E2E3B18289A3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'gr1-RMC Radio Montecarlo'!$A$2:$A$19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'gr1-RMC Radio Montecarlo'!$D$2:$D$19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2-48AE-BA3E-9913B41E8597}"/>
            </c:ext>
          </c:extLst>
        </c:ser>
        <c:ser>
          <c:idx val="1"/>
          <c:order val="1"/>
          <c:tx>
            <c:strRef>
              <c:f>'gr1-RMC Radio Montecarlo'!$E$1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5F58FB4-44BC-42A6-91C8-9A2F8CD548C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C74B-463C-9FA2-E2E3B18289A3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'gr1-RMC Radio Montecarlo'!$A$2:$A$19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'gr1-RMC Radio Montecarlo'!$E$2:$E$19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2-48AE-BA3E-9913B41E85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08292352"/>
        <c:axId val="108310528"/>
      </c:barChart>
      <c:catAx>
        <c:axId val="10829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310528"/>
        <c:crosses val="autoZero"/>
        <c:auto val="1"/>
        <c:lblAlgn val="ctr"/>
        <c:lblOffset val="100"/>
        <c:noMultiLvlLbl val="0"/>
      </c:catAx>
      <c:valAx>
        <c:axId val="1083105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82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79416502750498"/>
          <c:y val="2.0607531084341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0.586666666666667</c:v>
                </c:pt>
                <c:pt idx="1">
                  <c:v>1</c:v>
                </c:pt>
                <c:pt idx="2">
                  <c:v>0</c:v>
                </c:pt>
                <c:pt idx="3">
                  <c:v>0.932384341637011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0.70389170896785103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0.413333333333333</c:v>
                </c:pt>
                <c:pt idx="1">
                  <c:v>0</c:v>
                </c:pt>
                <c:pt idx="2">
                  <c:v>0</c:v>
                </c:pt>
                <c:pt idx="3">
                  <c:v>6.76156583629893E-2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0.29610829103214897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9761280"/>
        <c:axId val="109762816"/>
      </c:barChart>
      <c:catAx>
        <c:axId val="109761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762816"/>
        <c:crosses val="autoZero"/>
        <c:auto val="1"/>
        <c:lblAlgn val="ctr"/>
        <c:lblOffset val="100"/>
        <c:noMultiLvlLbl val="0"/>
      </c:catAx>
      <c:valAx>
        <c:axId val="10976281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976128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9668608"/>
        <c:axId val="109678592"/>
      </c:barChart>
      <c:catAx>
        <c:axId val="109668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678592"/>
        <c:crosses val="autoZero"/>
        <c:auto val="1"/>
        <c:lblAlgn val="ctr"/>
        <c:lblOffset val="100"/>
        <c:noMultiLvlLbl val="0"/>
      </c:catAx>
      <c:valAx>
        <c:axId val="1096785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966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0.86</c:v>
                </c:pt>
                <c:pt idx="1">
                  <c:v>1</c:v>
                </c:pt>
                <c:pt idx="2">
                  <c:v>0.78325123152709397</c:v>
                </c:pt>
                <c:pt idx="3">
                  <c:v>0.707317073170732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0.88476312419974401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0.14000000000000001</c:v>
                </c:pt>
                <c:pt idx="1">
                  <c:v>0</c:v>
                </c:pt>
                <c:pt idx="2">
                  <c:v>0.216748768472906</c:v>
                </c:pt>
                <c:pt idx="3">
                  <c:v>0.292682926829268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0.115236875800256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8191744"/>
        <c:axId val="108193280"/>
      </c:barChart>
      <c:catAx>
        <c:axId val="108191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193280"/>
        <c:crosses val="autoZero"/>
        <c:auto val="1"/>
        <c:lblAlgn val="ctr"/>
        <c:lblOffset val="100"/>
        <c:noMultiLvlLbl val="0"/>
      </c:catAx>
      <c:valAx>
        <c:axId val="108193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0819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0.40816326530612201</c:v>
                </c:pt>
                <c:pt idx="1">
                  <c:v>1</c:v>
                </c:pt>
                <c:pt idx="2">
                  <c:v>1</c:v>
                </c:pt>
                <c:pt idx="3">
                  <c:v>0.89492753623188404</c:v>
                </c:pt>
                <c:pt idx="4">
                  <c:v>0</c:v>
                </c:pt>
                <c:pt idx="5">
                  <c:v>0</c:v>
                </c:pt>
                <c:pt idx="6">
                  <c:v>0.30303030303030298</c:v>
                </c:pt>
                <c:pt idx="7">
                  <c:v>0</c:v>
                </c:pt>
                <c:pt idx="8">
                  <c:v>0.69047619047619002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0.93256704980842897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0.59183673469387699</c:v>
                </c:pt>
                <c:pt idx="1">
                  <c:v>0</c:v>
                </c:pt>
                <c:pt idx="2">
                  <c:v>0</c:v>
                </c:pt>
                <c:pt idx="3">
                  <c:v>0.10507246376811601</c:v>
                </c:pt>
                <c:pt idx="4">
                  <c:v>1</c:v>
                </c:pt>
                <c:pt idx="5">
                  <c:v>0</c:v>
                </c:pt>
                <c:pt idx="6">
                  <c:v>0.69696969696969702</c:v>
                </c:pt>
                <c:pt idx="7">
                  <c:v>0</c:v>
                </c:pt>
                <c:pt idx="8">
                  <c:v>0.30952380952380998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6.7432950191570903E-2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0016000"/>
        <c:axId val="110017536"/>
      </c:barChart>
      <c:catAx>
        <c:axId val="110016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017536"/>
        <c:crosses val="autoZero"/>
        <c:auto val="1"/>
        <c:lblAlgn val="ctr"/>
        <c:lblOffset val="100"/>
        <c:noMultiLvlLbl val="0"/>
      </c:catAx>
      <c:valAx>
        <c:axId val="11001753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01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8.04.2019 al 21.04.2019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+Europa - 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10767488"/>
        <c:axId val="110769280"/>
      </c:barChart>
      <c:catAx>
        <c:axId val="11076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769280"/>
        <c:crosses val="autoZero"/>
        <c:auto val="1"/>
        <c:lblAlgn val="ctr"/>
        <c:lblOffset val="100"/>
        <c:noMultiLvlLbl val="0"/>
      </c:catAx>
      <c:valAx>
        <c:axId val="110769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1076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zoomScale="96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&amp;R4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&amp;R38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&amp;R40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4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&amp;R46
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zoomScale="148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&amp;R50</oddFoot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&amp;R52</oddFoot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&amp;R54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&amp;R56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tabSelected="1"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&amp;R58
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&amp;R8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10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5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&amp;R16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&amp;R20
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&amp;R22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&amp;R24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>&amp;R26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8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&amp;R28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6000" cy="6262688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9956" cy="6271846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4DADB4D-6CF9-48D6-AC2F-35FA751847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9730" cy="627105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DF7DCA2-BD13-4ED0-9A49-85E6CEC8D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45071" cy="626835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zoomScale="82" zoomScaleNormal="82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5" customWidth="1"/>
    <col min="2" max="2" width="56.6640625" style="5" bestFit="1" customWidth="1"/>
    <col min="3" max="14" width="8.44140625" style="5" customWidth="1"/>
    <col min="15" max="16384" width="8.88671875" style="5"/>
  </cols>
  <sheetData>
    <row r="2" spans="2:14" ht="15" thickBot="1" x14ac:dyDescent="0.35"/>
    <row r="3" spans="2:14" x14ac:dyDescent="0.3">
      <c r="B3" s="84" t="s">
        <v>38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3">
      <c r="B7" s="13" t="s">
        <v>49</v>
      </c>
      <c r="C7" s="14">
        <v>4.6990740740740699E-3</v>
      </c>
      <c r="D7" s="15">
        <f>IFERROR(C7/C$19,0)</f>
        <v>0.17037347880822479</v>
      </c>
      <c r="E7" s="15">
        <f>IFERROR(C7/C$30,0)</f>
        <v>7.3232323232323218E-2</v>
      </c>
      <c r="F7" s="14">
        <v>1.57407407407407E-3</v>
      </c>
      <c r="G7" s="15">
        <f>IFERROR(F7/F$19,0)</f>
        <v>0.20637329286798153</v>
      </c>
      <c r="H7" s="15">
        <f>IFERROR(F7/F$30,0)</f>
        <v>8.8714938030006352E-2</v>
      </c>
      <c r="I7" s="14">
        <v>1.16898148148148E-3</v>
      </c>
      <c r="J7" s="15">
        <f>IFERROR(I7/I$19,0)</f>
        <v>0.14680232558139525</v>
      </c>
      <c r="K7" s="15">
        <f>IFERROR(I7/I$30,0)</f>
        <v>5.797933409873704E-2</v>
      </c>
      <c r="L7" s="16">
        <f>SUM(C7,F7,I7)</f>
        <v>7.4421296296296197E-3</v>
      </c>
      <c r="M7" s="15">
        <f>IFERROR(L7/L$19,0)</f>
        <v>0.1723860589812331</v>
      </c>
      <c r="N7" s="17">
        <f>IFERROR(L7/L$30,0)</f>
        <v>7.2910760857239992E-2</v>
      </c>
    </row>
    <row r="8" spans="2:14" x14ac:dyDescent="0.3">
      <c r="B8" s="13" t="s">
        <v>64</v>
      </c>
      <c r="C8" s="14">
        <v>4.2245370370370397E-3</v>
      </c>
      <c r="D8" s="15">
        <f t="shared" ref="D8:D18" si="0">IFERROR(C8/C$19,0)</f>
        <v>0.15316827528325652</v>
      </c>
      <c r="E8" s="15">
        <f t="shared" ref="E8:E18" si="1">IFERROR(C8/C$30,0)</f>
        <v>6.583694083694093E-2</v>
      </c>
      <c r="F8" s="14">
        <v>8.1018518518518505E-4</v>
      </c>
      <c r="G8" s="15">
        <f t="shared" ref="G8:G18" si="2">IFERROR(F8/F$19,0)</f>
        <v>0.10622154779969663</v>
      </c>
      <c r="H8" s="15">
        <f t="shared" ref="H8:H18" si="3">IFERROR(F8/F$30,0)</f>
        <v>4.566210045662103E-2</v>
      </c>
      <c r="I8" s="14">
        <v>8.5648148148148205E-4</v>
      </c>
      <c r="J8" s="15">
        <f t="shared" ref="J8:J18" si="4">IFERROR(I8/I$19,0)</f>
        <v>0.10755813953488386</v>
      </c>
      <c r="K8" s="15">
        <f t="shared" ref="K8:K18" si="5">IFERROR(I8/I$30,0)</f>
        <v>4.2479908151549992E-2</v>
      </c>
      <c r="L8" s="16">
        <f>SUM(C8,F8,I8)</f>
        <v>5.8912037037037075E-3</v>
      </c>
      <c r="M8" s="15">
        <f t="shared" ref="M8:M18" si="6">IFERROR(L8/L$19,0)</f>
        <v>0.13646112600536209</v>
      </c>
      <c r="N8" s="17">
        <f t="shared" ref="N8:N18" si="7">IFERROR(L8/L$30,0)</f>
        <v>5.7716294364440486E-2</v>
      </c>
    </row>
    <row r="9" spans="2:14" x14ac:dyDescent="0.3">
      <c r="B9" s="13" t="s">
        <v>65</v>
      </c>
      <c r="C9" s="14">
        <v>4.9074074074074098E-3</v>
      </c>
      <c r="D9" s="15">
        <f t="shared" si="0"/>
        <v>0.17792698279479657</v>
      </c>
      <c r="E9" s="15">
        <f t="shared" si="1"/>
        <v>7.6479076479076563E-2</v>
      </c>
      <c r="F9" s="14">
        <v>1.3194444444444399E-3</v>
      </c>
      <c r="G9" s="15">
        <f t="shared" si="2"/>
        <v>0.17298937784521967</v>
      </c>
      <c r="H9" s="15">
        <f t="shared" si="3"/>
        <v>7.4363992172211152E-2</v>
      </c>
      <c r="I9" s="14">
        <v>1.68981481481481E-3</v>
      </c>
      <c r="J9" s="15">
        <f t="shared" si="4"/>
        <v>0.21220930232558091</v>
      </c>
      <c r="K9" s="15">
        <f t="shared" si="5"/>
        <v>8.381171067738212E-2</v>
      </c>
      <c r="L9" s="16">
        <f t="shared" ref="L9:L18" si="8">SUM(C9,F9,I9)</f>
        <v>7.9166666666666604E-3</v>
      </c>
      <c r="M9" s="15">
        <f t="shared" si="6"/>
        <v>0.18337801608579082</v>
      </c>
      <c r="N9" s="17">
        <f t="shared" si="7"/>
        <v>7.7559814037872765E-2</v>
      </c>
    </row>
    <row r="10" spans="2:14" x14ac:dyDescent="0.3">
      <c r="B10" s="13" t="s">
        <v>11</v>
      </c>
      <c r="C10" s="14">
        <v>5.6828703703703702E-3</v>
      </c>
      <c r="D10" s="15">
        <f t="shared" si="0"/>
        <v>0.20604280318925727</v>
      </c>
      <c r="E10" s="15">
        <f t="shared" si="1"/>
        <v>8.8564213564213623E-2</v>
      </c>
      <c r="F10" s="14">
        <v>1.4583333333333299E-3</v>
      </c>
      <c r="G10" s="15">
        <f t="shared" si="2"/>
        <v>0.19119878603945353</v>
      </c>
      <c r="H10" s="15">
        <f t="shared" si="3"/>
        <v>8.2191780821917679E-2</v>
      </c>
      <c r="I10" s="14">
        <v>1.7361111111111099E-3</v>
      </c>
      <c r="J10" s="15">
        <f t="shared" si="4"/>
        <v>0.21802325581395346</v>
      </c>
      <c r="K10" s="15">
        <f t="shared" si="5"/>
        <v>8.610792192881743E-2</v>
      </c>
      <c r="L10" s="16">
        <f t="shared" si="8"/>
        <v>8.8773148148148101E-3</v>
      </c>
      <c r="M10" s="15">
        <f t="shared" si="6"/>
        <v>0.20563002680965145</v>
      </c>
      <c r="N10" s="17">
        <f t="shared" si="7"/>
        <v>8.6971311940129276E-2</v>
      </c>
    </row>
    <row r="11" spans="2:14" x14ac:dyDescent="0.3">
      <c r="B11" s="13" t="s">
        <v>12</v>
      </c>
      <c r="C11" s="14">
        <v>3.1481481481481499E-3</v>
      </c>
      <c r="D11" s="15">
        <f t="shared" si="0"/>
        <v>0.11414183801930347</v>
      </c>
      <c r="E11" s="15">
        <f t="shared" si="1"/>
        <v>4.9062049062049126E-2</v>
      </c>
      <c r="F11" s="14">
        <v>8.6805555555555605E-4</v>
      </c>
      <c r="G11" s="15">
        <f t="shared" si="2"/>
        <v>0.11380880121396077</v>
      </c>
      <c r="H11" s="15">
        <f t="shared" si="3"/>
        <v>4.8923679060665422E-2</v>
      </c>
      <c r="I11" s="14">
        <v>9.0277777777777795E-4</v>
      </c>
      <c r="J11" s="15">
        <f t="shared" si="4"/>
        <v>0.1133720930232559</v>
      </c>
      <c r="K11" s="15">
        <f t="shared" si="5"/>
        <v>4.4776119402985107E-2</v>
      </c>
      <c r="L11" s="16">
        <f t="shared" si="8"/>
        <v>4.9189814814814842E-3</v>
      </c>
      <c r="M11" s="15">
        <f t="shared" si="6"/>
        <v>0.11394101876675615</v>
      </c>
      <c r="N11" s="17">
        <f t="shared" si="7"/>
        <v>4.8191404921192935E-2</v>
      </c>
    </row>
    <row r="12" spans="2:14" x14ac:dyDescent="0.3">
      <c r="B12" s="13" t="s">
        <v>66</v>
      </c>
      <c r="C12" s="14">
        <v>2.7777777777777799E-4</v>
      </c>
      <c r="D12" s="15">
        <f t="shared" si="0"/>
        <v>1.0071338648762074E-2</v>
      </c>
      <c r="E12" s="15">
        <f t="shared" si="1"/>
        <v>4.3290043290043351E-3</v>
      </c>
      <c r="F12" s="14">
        <v>9.2592592592592602E-5</v>
      </c>
      <c r="G12" s="15">
        <f t="shared" si="2"/>
        <v>1.2139605462822476E-2</v>
      </c>
      <c r="H12" s="15">
        <f t="shared" si="3"/>
        <v>5.218525766470976E-3</v>
      </c>
      <c r="I12" s="14">
        <v>1.7361111111111101E-4</v>
      </c>
      <c r="J12" s="15">
        <f t="shared" si="4"/>
        <v>2.1802325581395349E-2</v>
      </c>
      <c r="K12" s="15">
        <f t="shared" si="5"/>
        <v>8.6107921928817444E-3</v>
      </c>
      <c r="L12" s="16">
        <f t="shared" si="8"/>
        <v>5.4398148148148166E-4</v>
      </c>
      <c r="M12" s="15">
        <f t="shared" si="6"/>
        <v>1.2600536193029501E-2</v>
      </c>
      <c r="N12" s="17">
        <f t="shared" si="7"/>
        <v>5.3294024265789827E-3</v>
      </c>
    </row>
    <row r="13" spans="2:14" x14ac:dyDescent="0.3">
      <c r="B13" s="13" t="s">
        <v>67</v>
      </c>
      <c r="C13" s="14">
        <v>3.5879629629629602E-4</v>
      </c>
      <c r="D13" s="15">
        <f t="shared" si="0"/>
        <v>1.3008812421317658E-2</v>
      </c>
      <c r="E13" s="15">
        <f t="shared" si="1"/>
        <v>5.5916305916305911E-3</v>
      </c>
      <c r="F13" s="18">
        <v>1.7361111111111101E-4</v>
      </c>
      <c r="G13" s="15">
        <f t="shared" si="2"/>
        <v>2.2761760242792126E-2</v>
      </c>
      <c r="H13" s="15">
        <f t="shared" si="3"/>
        <v>9.7847358121330736E-3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8"/>
        <v>5.32407407407407E-4</v>
      </c>
      <c r="M13" s="15">
        <f t="shared" si="6"/>
        <v>1.2332439678284178E-2</v>
      </c>
      <c r="N13" s="17">
        <f t="shared" si="7"/>
        <v>5.2160108855879347E-3</v>
      </c>
    </row>
    <row r="14" spans="2:14" x14ac:dyDescent="0.3">
      <c r="B14" s="13" t="s">
        <v>68</v>
      </c>
      <c r="C14" s="14">
        <v>3.2407407407407401E-4</v>
      </c>
      <c r="D14" s="15">
        <f t="shared" si="0"/>
        <v>1.1749895090222407E-2</v>
      </c>
      <c r="E14" s="15">
        <f t="shared" si="1"/>
        <v>5.0505050505050527E-3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8"/>
        <v>3.2407407407407401E-4</v>
      </c>
      <c r="M14" s="15">
        <f t="shared" si="6"/>
        <v>7.5067024128686348E-3</v>
      </c>
      <c r="N14" s="17">
        <f t="shared" si="7"/>
        <v>3.1749631477491795E-3</v>
      </c>
    </row>
    <row r="15" spans="2:14" x14ac:dyDescent="0.3">
      <c r="B15" s="13" t="s">
        <v>69</v>
      </c>
      <c r="C15" s="14">
        <v>1.8749999999999999E-3</v>
      </c>
      <c r="D15" s="15">
        <f t="shared" si="0"/>
        <v>6.7981535879143948E-2</v>
      </c>
      <c r="E15" s="15">
        <f t="shared" si="1"/>
        <v>2.9220779220779241E-2</v>
      </c>
      <c r="F15" s="14">
        <v>7.6388888888888904E-4</v>
      </c>
      <c r="G15" s="15">
        <f t="shared" si="2"/>
        <v>0.10015174506828543</v>
      </c>
      <c r="H15" s="15">
        <f t="shared" si="3"/>
        <v>4.3052837573385558E-2</v>
      </c>
      <c r="I15" s="14">
        <v>1.19212962962963E-3</v>
      </c>
      <c r="J15" s="15">
        <f t="shared" si="4"/>
        <v>0.14970930232558152</v>
      </c>
      <c r="K15" s="15">
        <f t="shared" si="5"/>
        <v>5.9127439724454701E-2</v>
      </c>
      <c r="L15" s="16">
        <f t="shared" si="8"/>
        <v>3.8310185185185192E-3</v>
      </c>
      <c r="M15" s="15">
        <f t="shared" si="6"/>
        <v>8.8739946380697113E-2</v>
      </c>
      <c r="N15" s="17">
        <f t="shared" si="7"/>
        <v>3.7532600068034952E-2</v>
      </c>
    </row>
    <row r="16" spans="2:14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8"/>
        <v>0</v>
      </c>
      <c r="M16" s="15">
        <f t="shared" si="6"/>
        <v>0</v>
      </c>
      <c r="N16" s="17">
        <f t="shared" si="7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8"/>
        <v>0</v>
      </c>
      <c r="M17" s="15">
        <f t="shared" si="6"/>
        <v>0</v>
      </c>
      <c r="N17" s="17">
        <f t="shared" si="7"/>
        <v>0</v>
      </c>
    </row>
    <row r="18" spans="2:14" ht="15" thickBot="1" x14ac:dyDescent="0.35">
      <c r="B18" s="23" t="s">
        <v>14</v>
      </c>
      <c r="C18" s="24">
        <v>2.0833333333333298E-3</v>
      </c>
      <c r="D18" s="25">
        <f t="shared" si="0"/>
        <v>7.5535039865715373E-2</v>
      </c>
      <c r="E18" s="25">
        <f t="shared" si="1"/>
        <v>3.2467532467532437E-2</v>
      </c>
      <c r="F18" s="24">
        <v>5.6712962962962999E-4</v>
      </c>
      <c r="G18" s="25">
        <f t="shared" si="2"/>
        <v>7.435508345978771E-2</v>
      </c>
      <c r="H18" s="25">
        <f t="shared" si="3"/>
        <v>3.1963470319634743E-2</v>
      </c>
      <c r="I18" s="24">
        <v>2.4305555555555601E-4</v>
      </c>
      <c r="J18" s="25">
        <f t="shared" si="4"/>
        <v>3.0523255813953563E-2</v>
      </c>
      <c r="K18" s="25">
        <f t="shared" si="5"/>
        <v>1.2055109070034471E-2</v>
      </c>
      <c r="L18" s="26">
        <f t="shared" si="8"/>
        <v>2.8935185185185158E-3</v>
      </c>
      <c r="M18" s="25">
        <f t="shared" si="6"/>
        <v>6.7024128686327039E-2</v>
      </c>
      <c r="N18" s="27">
        <f t="shared" si="7"/>
        <v>2.8347885247760506E-2</v>
      </c>
    </row>
    <row r="19" spans="2:14" ht="15.6" thickTop="1" thickBot="1" x14ac:dyDescent="0.35">
      <c r="B19" s="36" t="s">
        <v>3</v>
      </c>
      <c r="C19" s="37">
        <f>SUM(C7:C18)</f>
        <v>2.7581018518518515E-2</v>
      </c>
      <c r="D19" s="38">
        <f>IFERROR(SUM(D7:D18),0)</f>
        <v>1</v>
      </c>
      <c r="E19" s="38">
        <f>IFERROR(SUM(E7:E18),0)</f>
        <v>0.42983405483405512</v>
      </c>
      <c r="F19" s="37">
        <f>SUM(F7:F18)</f>
        <v>7.6273148148148047E-3</v>
      </c>
      <c r="G19" s="38">
        <f>IFERROR(SUM(G7:G18),0)</f>
        <v>0.99999999999999978</v>
      </c>
      <c r="H19" s="38">
        <f>IFERROR(SUM(H7:H18),0)</f>
        <v>0.42987606001304601</v>
      </c>
      <c r="I19" s="37">
        <f>SUM(I7:I18)</f>
        <v>7.9629629629629581E-3</v>
      </c>
      <c r="J19" s="38">
        <f>IFERROR(SUM(J7:J18),0)</f>
        <v>0.99999999999999978</v>
      </c>
      <c r="K19" s="38">
        <f>IFERROR(SUM(K7:K18),0)</f>
        <v>0.39494833524684264</v>
      </c>
      <c r="L19" s="37">
        <f>SUM(L7:L18)</f>
        <v>4.3171296296296277E-2</v>
      </c>
      <c r="M19" s="38">
        <f>IFERROR(SUM(M7:M18),0)</f>
        <v>1</v>
      </c>
      <c r="N19" s="39">
        <f>IFERROR(SUM(N7:N18),0)</f>
        <v>0.42295044789658698</v>
      </c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19" t="s">
        <v>5</v>
      </c>
      <c r="L21" s="19" t="s">
        <v>79</v>
      </c>
      <c r="M21" s="19" t="s">
        <v>5</v>
      </c>
      <c r="N21" s="20" t="s">
        <v>5</v>
      </c>
    </row>
    <row r="22" spans="2:14" x14ac:dyDescent="0.3">
      <c r="B22" s="21" t="s">
        <v>16</v>
      </c>
      <c r="C22" s="14">
        <v>4.7337962962963002E-3</v>
      </c>
      <c r="D22" s="22"/>
      <c r="E22" s="15">
        <f>IFERROR(C22/C$30,0)</f>
        <v>7.377344877344888E-2</v>
      </c>
      <c r="F22" s="14">
        <v>1.05324074074074E-3</v>
      </c>
      <c r="G22" s="22"/>
      <c r="H22" s="15">
        <f>IFERROR(F22/F$30,0)</f>
        <v>5.9360730593607303E-2</v>
      </c>
      <c r="I22" s="14">
        <v>1.6203703703703701E-3</v>
      </c>
      <c r="J22" s="22"/>
      <c r="K22" s="15">
        <f>IFERROR(I22/I$30,0)</f>
        <v>8.0367393800229642E-2</v>
      </c>
      <c r="L22" s="16">
        <f>SUM(C22,F22,I22)</f>
        <v>7.4074074074074103E-3</v>
      </c>
      <c r="M22" s="22"/>
      <c r="N22" s="17">
        <f>IFERROR(L22/L$30,0)</f>
        <v>7.2570586234267001E-2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x14ac:dyDescent="0.3">
      <c r="B24" s="21" t="s">
        <v>18</v>
      </c>
      <c r="C24" s="14">
        <v>0</v>
      </c>
      <c r="D24" s="22"/>
      <c r="E24" s="15">
        <f t="shared" si="9"/>
        <v>0</v>
      </c>
      <c r="F24" s="14">
        <v>0</v>
      </c>
      <c r="G24" s="22"/>
      <c r="H24" s="15">
        <f t="shared" si="10"/>
        <v>0</v>
      </c>
      <c r="I24" s="14">
        <v>0</v>
      </c>
      <c r="J24" s="22"/>
      <c r="K24" s="15">
        <f t="shared" si="11"/>
        <v>0</v>
      </c>
      <c r="L24" s="16">
        <f t="shared" si="12"/>
        <v>0</v>
      </c>
      <c r="M24" s="22"/>
      <c r="N24" s="17">
        <f t="shared" si="13"/>
        <v>0</v>
      </c>
    </row>
    <row r="25" spans="2:14" x14ac:dyDescent="0.3">
      <c r="B25" s="21" t="s">
        <v>19</v>
      </c>
      <c r="C25" s="14">
        <v>1.4710648148148099E-2</v>
      </c>
      <c r="D25" s="22"/>
      <c r="E25" s="15">
        <f t="shared" si="9"/>
        <v>0.22925685425685366</v>
      </c>
      <c r="F25" s="14">
        <v>3.9236111111111104E-3</v>
      </c>
      <c r="G25" s="22"/>
      <c r="H25" s="15">
        <f t="shared" si="10"/>
        <v>0.22113502935420754</v>
      </c>
      <c r="I25" s="14">
        <v>3.9351851851851796E-3</v>
      </c>
      <c r="J25" s="22"/>
      <c r="K25" s="15">
        <f t="shared" si="11"/>
        <v>0.19517795637198604</v>
      </c>
      <c r="L25" s="16">
        <f t="shared" si="12"/>
        <v>2.2569444444444392E-2</v>
      </c>
      <c r="M25" s="22"/>
      <c r="N25" s="17">
        <f t="shared" si="13"/>
        <v>0.22111350493253165</v>
      </c>
    </row>
    <row r="26" spans="2:14" x14ac:dyDescent="0.3">
      <c r="B26" s="21" t="s">
        <v>20</v>
      </c>
      <c r="C26" s="14">
        <v>1.6608796296296299E-2</v>
      </c>
      <c r="D26" s="22"/>
      <c r="E26" s="15">
        <f t="shared" si="9"/>
        <v>0.25883838383838403</v>
      </c>
      <c r="F26" s="14">
        <v>4.7453703703703703E-3</v>
      </c>
      <c r="G26" s="22"/>
      <c r="H26" s="15">
        <f t="shared" si="10"/>
        <v>0.26744944553163752</v>
      </c>
      <c r="I26" s="14">
        <v>6.5509259259259297E-3</v>
      </c>
      <c r="J26" s="22"/>
      <c r="K26" s="15">
        <f t="shared" si="11"/>
        <v>0.32491389207807153</v>
      </c>
      <c r="L26" s="16">
        <f t="shared" si="12"/>
        <v>2.7905092592592596E-2</v>
      </c>
      <c r="M26" s="22"/>
      <c r="N26" s="17">
        <f t="shared" si="13"/>
        <v>0.27338700532940263</v>
      </c>
    </row>
    <row r="27" spans="2:14" ht="15" thickBot="1" x14ac:dyDescent="0.35">
      <c r="B27" s="28" t="s">
        <v>21</v>
      </c>
      <c r="C27" s="24">
        <v>5.32407407407407E-4</v>
      </c>
      <c r="D27" s="29"/>
      <c r="E27" s="25">
        <f t="shared" si="9"/>
        <v>8.2972582972582962E-3</v>
      </c>
      <c r="F27" s="24">
        <v>3.9351851851851901E-4</v>
      </c>
      <c r="G27" s="29"/>
      <c r="H27" s="25">
        <f t="shared" si="10"/>
        <v>2.2178734507501675E-2</v>
      </c>
      <c r="I27" s="24">
        <v>9.2592592592592602E-5</v>
      </c>
      <c r="J27" s="29"/>
      <c r="K27" s="25">
        <f t="shared" si="11"/>
        <v>4.5924225028702668E-3</v>
      </c>
      <c r="L27" s="16">
        <f t="shared" si="12"/>
        <v>1.0185185185185186E-3</v>
      </c>
      <c r="M27" s="29"/>
      <c r="N27" s="27">
        <f t="shared" si="13"/>
        <v>9.9784556072117087E-3</v>
      </c>
    </row>
    <row r="28" spans="2:14" ht="15.6" thickTop="1" thickBot="1" x14ac:dyDescent="0.35">
      <c r="B28" s="36" t="s">
        <v>3</v>
      </c>
      <c r="C28" s="37">
        <f>SUM(C22:C27)</f>
        <v>3.6585648148148103E-2</v>
      </c>
      <c r="D28" s="38"/>
      <c r="E28" s="38">
        <f>IFERROR(SUM(E22:E27),0)</f>
        <v>0.57016594516594488</v>
      </c>
      <c r="F28" s="37">
        <f>SUM(F22:F27)</f>
        <v>1.0115740740740739E-2</v>
      </c>
      <c r="G28" s="38"/>
      <c r="H28" s="38">
        <f>IFERROR(SUM(H22:H27),0)</f>
        <v>0.57012393998695399</v>
      </c>
      <c r="I28" s="37">
        <f>SUM(I22:I27)</f>
        <v>1.2199074074074071E-2</v>
      </c>
      <c r="J28" s="38"/>
      <c r="K28" s="38">
        <f>IFERROR(SUM(K22:K27),0)</f>
        <v>0.60505166475315753</v>
      </c>
      <c r="L28" s="37">
        <f>SUM(L22:L27)</f>
        <v>5.8900462962962918E-2</v>
      </c>
      <c r="M28" s="38"/>
      <c r="N28" s="39">
        <f>IFERROR(SUM(N22:N27),0)</f>
        <v>0.57704955210341302</v>
      </c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5.6" thickTop="1" thickBot="1" x14ac:dyDescent="0.35">
      <c r="B30" s="36" t="s">
        <v>6</v>
      </c>
      <c r="C30" s="37">
        <f>SUM(C19,C28)</f>
        <v>6.4166666666666622E-2</v>
      </c>
      <c r="D30" s="40"/>
      <c r="E30" s="41">
        <f>IFERROR(SUM(E19,E28),0)</f>
        <v>1</v>
      </c>
      <c r="F30" s="37">
        <f>SUM(F19,F28)</f>
        <v>1.7743055555555543E-2</v>
      </c>
      <c r="G30" s="40"/>
      <c r="H30" s="41">
        <f>IFERROR(SUM(H19,H28),0)</f>
        <v>1</v>
      </c>
      <c r="I30" s="37">
        <f>SUM(I19,I28)</f>
        <v>2.0162037037037027E-2</v>
      </c>
      <c r="J30" s="40"/>
      <c r="K30" s="41">
        <f>IFERROR(SUM(K19,K28),0)</f>
        <v>1.0000000000000002</v>
      </c>
      <c r="L30" s="42">
        <f>SUM(L19,L28)</f>
        <v>0.1020717592592592</v>
      </c>
      <c r="M30" s="40"/>
      <c r="N30" s="43">
        <f>IFERROR(SUM(N19,N28),0)</f>
        <v>1</v>
      </c>
    </row>
    <row r="31" spans="2:14" ht="66" customHeight="1" thickTop="1" thickBot="1" x14ac:dyDescent="0.35">
      <c r="B31" s="81" t="s">
        <v>39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&amp;R5</oddFoot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topLeftCell="B14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54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2.9745370370370399E-3</v>
      </c>
      <c r="D7" s="15">
        <f>IFERROR(C7/C$19,0)</f>
        <v>0.28779395296752552</v>
      </c>
      <c r="E7" s="15">
        <f>IFERROR(C7/C$30,0)</f>
        <v>8.3631630328669104E-2</v>
      </c>
      <c r="F7" s="14">
        <v>1.50462962962963E-4</v>
      </c>
      <c r="G7" s="15">
        <f>IFERROR(F7/F$19,0)</f>
        <v>6.3725490196078483E-2</v>
      </c>
      <c r="H7" s="15">
        <f>IFERROR(F7/F$30,0)</f>
        <v>2.5242718446601985E-2</v>
      </c>
      <c r="I7" s="14">
        <v>3.1250000000000002E-3</v>
      </c>
      <c r="J7" s="15">
        <f>IFERROR(I7/I$19,0)</f>
        <v>0.24612579762989975</v>
      </c>
      <c r="K7" s="17">
        <f>IFERROR(I7/I$30,0)</f>
        <v>7.5250836120401385E-2</v>
      </c>
    </row>
    <row r="8" spans="2:11" x14ac:dyDescent="0.3">
      <c r="B8" s="13" t="s">
        <v>64</v>
      </c>
      <c r="C8" s="14">
        <v>4.3287037037037001E-3</v>
      </c>
      <c r="D8" s="15">
        <f t="shared" ref="D8:D18" si="0">IFERROR(C8/C$19,0)</f>
        <v>0.41881298992161226</v>
      </c>
      <c r="E8" s="15">
        <f t="shared" ref="E8:E18" si="1">IFERROR(C8/C$30,0)</f>
        <v>0.1217051740969735</v>
      </c>
      <c r="F8" s="14">
        <v>7.7546296296296304E-4</v>
      </c>
      <c r="G8" s="15">
        <f t="shared" ref="G8:G18" si="2">IFERROR(F8/F$19,0)</f>
        <v>0.32843137254901983</v>
      </c>
      <c r="H8" s="15">
        <f t="shared" ref="H8:H18" si="3">IFERROR(F8/F$30,0)</f>
        <v>0.13009708737864098</v>
      </c>
      <c r="I8" s="14">
        <v>5.10416666666667E-3</v>
      </c>
      <c r="J8" s="15">
        <f t="shared" ref="J8:J18" si="4">IFERROR(I8/I$19,0)</f>
        <v>0.40200546946216986</v>
      </c>
      <c r="K8" s="17">
        <f t="shared" ref="K8:K18" si="5">IFERROR(I8/I$30,0)</f>
        <v>0.12290969899665567</v>
      </c>
    </row>
    <row r="9" spans="2:11" x14ac:dyDescent="0.3">
      <c r="B9" s="13" t="s">
        <v>65</v>
      </c>
      <c r="C9" s="14">
        <v>1.04166666666667E-4</v>
      </c>
      <c r="D9" s="15">
        <f t="shared" si="0"/>
        <v>1.0078387458006753E-2</v>
      </c>
      <c r="E9" s="15">
        <f t="shared" si="1"/>
        <v>2.9287341360234383E-3</v>
      </c>
      <c r="F9" s="14">
        <v>0</v>
      </c>
      <c r="G9" s="15">
        <f t="shared" si="2"/>
        <v>0</v>
      </c>
      <c r="H9" s="15">
        <f t="shared" si="3"/>
        <v>0</v>
      </c>
      <c r="I9" s="14">
        <v>1.04166666666667E-4</v>
      </c>
      <c r="J9" s="15">
        <f t="shared" si="4"/>
        <v>8.2041932543300174E-3</v>
      </c>
      <c r="K9" s="17">
        <f t="shared" si="5"/>
        <v>2.5083612040133875E-3</v>
      </c>
    </row>
    <row r="10" spans="2:11" x14ac:dyDescent="0.3">
      <c r="B10" s="13" t="s">
        <v>11</v>
      </c>
      <c r="C10" s="14">
        <v>2.3611111111111098E-3</v>
      </c>
      <c r="D10" s="15">
        <f t="shared" si="0"/>
        <v>0.22844344904815223</v>
      </c>
      <c r="E10" s="15">
        <f t="shared" si="1"/>
        <v>6.6384640416531013E-2</v>
      </c>
      <c r="F10" s="14">
        <v>1.16898148148148E-3</v>
      </c>
      <c r="G10" s="15">
        <f t="shared" si="2"/>
        <v>0.49509803921568596</v>
      </c>
      <c r="H10" s="15">
        <f t="shared" si="3"/>
        <v>0.19611650485436899</v>
      </c>
      <c r="I10" s="14">
        <v>3.5300925925925899E-3</v>
      </c>
      <c r="J10" s="15">
        <f t="shared" si="4"/>
        <v>0.27803099361896061</v>
      </c>
      <c r="K10" s="17">
        <f t="shared" si="5"/>
        <v>8.5005574136008899E-2</v>
      </c>
    </row>
    <row r="11" spans="2:11" x14ac:dyDescent="0.3">
      <c r="B11" s="13" t="s">
        <v>12</v>
      </c>
      <c r="C11" s="14">
        <v>2.89351851851852E-4</v>
      </c>
      <c r="D11" s="15">
        <f t="shared" si="0"/>
        <v>2.7995520716685349E-2</v>
      </c>
      <c r="E11" s="15">
        <f t="shared" si="1"/>
        <v>8.1353726000650845E-3</v>
      </c>
      <c r="F11" s="14">
        <v>0</v>
      </c>
      <c r="G11" s="15">
        <f t="shared" si="2"/>
        <v>0</v>
      </c>
      <c r="H11" s="15">
        <f t="shared" si="3"/>
        <v>0</v>
      </c>
      <c r="I11" s="14">
        <v>2.89351851851852E-4</v>
      </c>
      <c r="J11" s="15">
        <f t="shared" si="4"/>
        <v>2.2789425706472209E-2</v>
      </c>
      <c r="K11" s="17">
        <f t="shared" si="5"/>
        <v>6.9676700111482798E-3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2.7777777777777799E-4</v>
      </c>
      <c r="D18" s="25">
        <f t="shared" si="0"/>
        <v>2.6875699888017943E-2</v>
      </c>
      <c r="E18" s="25">
        <f t="shared" si="1"/>
        <v>7.809957696062483E-3</v>
      </c>
      <c r="F18" s="24">
        <v>2.6620370370370399E-4</v>
      </c>
      <c r="G18" s="25">
        <f t="shared" si="2"/>
        <v>0.11274509803921587</v>
      </c>
      <c r="H18" s="25">
        <f t="shared" si="3"/>
        <v>4.4660194174757396E-2</v>
      </c>
      <c r="I18" s="24">
        <v>5.4398148148148101E-4</v>
      </c>
      <c r="J18" s="25">
        <f t="shared" si="4"/>
        <v>4.2844120328167694E-2</v>
      </c>
      <c r="K18" s="27">
        <f t="shared" si="5"/>
        <v>1.3099219620958748E-2</v>
      </c>
    </row>
    <row r="19" spans="2:11" ht="15.6" thickTop="1" thickBot="1" x14ac:dyDescent="0.35">
      <c r="B19" s="36" t="s">
        <v>3</v>
      </c>
      <c r="C19" s="37">
        <f>SUM(C7:C18)</f>
        <v>1.0335648148148146E-2</v>
      </c>
      <c r="D19" s="38">
        <f>IFERROR(SUM(D7:D18),0)</f>
        <v>1</v>
      </c>
      <c r="E19" s="38">
        <f>IFERROR(SUM(E7:E18),0)</f>
        <v>0.29059550927432459</v>
      </c>
      <c r="F19" s="37">
        <f>SUM(F7:F18)</f>
        <v>2.3611111111111098E-3</v>
      </c>
      <c r="G19" s="38">
        <f>IFERROR(SUM(G7:G18),0)</f>
        <v>1.0000000000000002</v>
      </c>
      <c r="H19" s="38">
        <f>IFERROR(SUM(H7:H18),0)</f>
        <v>0.39611650485436933</v>
      </c>
      <c r="I19" s="37">
        <f>SUM(I7:I18)</f>
        <v>1.2696759259259258E-2</v>
      </c>
      <c r="J19" s="38">
        <f>IFERROR(SUM(J7:J18),0)</f>
        <v>1.0000000000000002</v>
      </c>
      <c r="K19" s="39">
        <f>IFERROR(SUM(K7:K18),0)</f>
        <v>0.30574136008918634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1.8518518518518501E-4</v>
      </c>
      <c r="D22" s="22"/>
      <c r="E22" s="15">
        <f>IFERROR(C22/C$30,0)</f>
        <v>5.2066384640416467E-3</v>
      </c>
      <c r="F22" s="14">
        <v>0</v>
      </c>
      <c r="G22" s="22"/>
      <c r="H22" s="15">
        <f>IFERROR(F22/F$30,0)</f>
        <v>0</v>
      </c>
      <c r="I22" s="14">
        <v>1.8518518518518501E-4</v>
      </c>
      <c r="J22" s="22"/>
      <c r="K22" s="17">
        <f>IFERROR(I22/I$30,0)</f>
        <v>4.4593088071348923E-3</v>
      </c>
    </row>
    <row r="23" spans="2:11" x14ac:dyDescent="0.3">
      <c r="B23" s="21" t="s">
        <v>17</v>
      </c>
      <c r="C23" s="14">
        <v>1.2731481481481499E-4</v>
      </c>
      <c r="D23" s="22"/>
      <c r="E23" s="15">
        <f t="shared" ref="E23:E27" si="6">IFERROR(C23/C$30,0)</f>
        <v>3.57956394402864E-3</v>
      </c>
      <c r="F23" s="14">
        <v>0</v>
      </c>
      <c r="G23" s="22"/>
      <c r="H23" s="15">
        <f t="shared" ref="H23:H27" si="7">IFERROR(F23/F$30,0)</f>
        <v>0</v>
      </c>
      <c r="I23" s="14">
        <v>1.2731481481481499E-4</v>
      </c>
      <c r="J23" s="22"/>
      <c r="K23" s="17">
        <f t="shared" ref="K23:K27" si="8">IFERROR(I23/I$30,0)</f>
        <v>3.0657748049052456E-3</v>
      </c>
    </row>
    <row r="24" spans="2:11" x14ac:dyDescent="0.3">
      <c r="B24" s="21" t="s">
        <v>18</v>
      </c>
      <c r="C24" s="14">
        <v>3.2407407407407401E-4</v>
      </c>
      <c r="D24" s="22"/>
      <c r="E24" s="15">
        <f t="shared" si="6"/>
        <v>9.1116173120728873E-3</v>
      </c>
      <c r="F24" s="14">
        <v>0</v>
      </c>
      <c r="G24" s="22"/>
      <c r="H24" s="15">
        <f t="shared" si="7"/>
        <v>0</v>
      </c>
      <c r="I24" s="14">
        <v>3.2407407407407401E-4</v>
      </c>
      <c r="J24" s="22"/>
      <c r="K24" s="17">
        <f t="shared" si="8"/>
        <v>7.8037904124860676E-3</v>
      </c>
    </row>
    <row r="25" spans="2:11" x14ac:dyDescent="0.3">
      <c r="B25" s="21" t="s">
        <v>19</v>
      </c>
      <c r="C25" s="14">
        <v>7.4884259259259296E-3</v>
      </c>
      <c r="D25" s="22"/>
      <c r="E25" s="15">
        <f t="shared" si="6"/>
        <v>0.21054344288968438</v>
      </c>
      <c r="F25" s="14">
        <v>2.1412037037036999E-3</v>
      </c>
      <c r="G25" s="22"/>
      <c r="H25" s="15">
        <f t="shared" si="7"/>
        <v>0.35922330097087368</v>
      </c>
      <c r="I25" s="14">
        <v>9.6296296296296303E-3</v>
      </c>
      <c r="J25" s="22"/>
      <c r="K25" s="17">
        <f t="shared" si="8"/>
        <v>0.23188405797101463</v>
      </c>
    </row>
    <row r="26" spans="2:11" x14ac:dyDescent="0.3">
      <c r="B26" s="21" t="s">
        <v>20</v>
      </c>
      <c r="C26" s="14">
        <v>1.6701388888888901E-2</v>
      </c>
      <c r="D26" s="22"/>
      <c r="E26" s="15">
        <f t="shared" si="6"/>
        <v>0.46957370647575675</v>
      </c>
      <c r="F26" s="14">
        <v>1.4583333333333299E-3</v>
      </c>
      <c r="G26" s="22"/>
      <c r="H26" s="15">
        <f t="shared" si="7"/>
        <v>0.24466019417475707</v>
      </c>
      <c r="I26" s="14">
        <v>1.8159722222222199E-2</v>
      </c>
      <c r="J26" s="22"/>
      <c r="K26" s="17">
        <f t="shared" si="8"/>
        <v>0.43729096989966526</v>
      </c>
    </row>
    <row r="27" spans="2:11" ht="15" thickBot="1" x14ac:dyDescent="0.35">
      <c r="B27" s="28" t="s">
        <v>21</v>
      </c>
      <c r="C27" s="24">
        <v>4.0509259259259301E-4</v>
      </c>
      <c r="D27" s="29"/>
      <c r="E27" s="25">
        <f t="shared" si="6"/>
        <v>1.1389521640091124E-2</v>
      </c>
      <c r="F27" s="24">
        <v>0</v>
      </c>
      <c r="G27" s="29"/>
      <c r="H27" s="25">
        <f t="shared" si="7"/>
        <v>0</v>
      </c>
      <c r="I27" s="24">
        <v>4.0509259259259301E-4</v>
      </c>
      <c r="J27" s="29"/>
      <c r="K27" s="27">
        <f t="shared" si="8"/>
        <v>9.7547380156075975E-3</v>
      </c>
    </row>
    <row r="28" spans="2:11" ht="15.6" thickTop="1" thickBot="1" x14ac:dyDescent="0.35">
      <c r="B28" s="36" t="s">
        <v>3</v>
      </c>
      <c r="C28" s="37">
        <f>SUM(C22:C27)</f>
        <v>2.5231481481481497E-2</v>
      </c>
      <c r="D28" s="38"/>
      <c r="E28" s="38">
        <f>IFERROR(SUM(E22:E27),0)</f>
        <v>0.70940449072567546</v>
      </c>
      <c r="F28" s="37">
        <f>SUM(F22:F27)</f>
        <v>3.5995370370370296E-3</v>
      </c>
      <c r="G28" s="38"/>
      <c r="H28" s="38">
        <f>IFERROR(SUM(H22:H27),0)</f>
        <v>0.60388349514563078</v>
      </c>
      <c r="I28" s="37">
        <f>SUM(I22:I27)</f>
        <v>2.8831018518518495E-2</v>
      </c>
      <c r="J28" s="38"/>
      <c r="K28" s="39">
        <f>IFERROR(SUM(K22:K27),0)</f>
        <v>0.69425863991081371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3.5567129629629643E-2</v>
      </c>
      <c r="D30" s="40"/>
      <c r="E30" s="41">
        <f>IFERROR(SUM(E19,E28),0)</f>
        <v>1</v>
      </c>
      <c r="F30" s="37">
        <f>SUM(F19,F28)</f>
        <v>5.9606481481481394E-3</v>
      </c>
      <c r="G30" s="40"/>
      <c r="H30" s="41">
        <f>IFERROR(SUM(H19,H28),0)</f>
        <v>1</v>
      </c>
      <c r="I30" s="37">
        <f>SUM(I19,I28)</f>
        <v>4.1527777777777754E-2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&amp;R18
</oddFoot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topLeftCell="B4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5" customWidth="1"/>
    <col min="2" max="2" width="56.6640625" style="5" bestFit="1" customWidth="1"/>
    <col min="3" max="6" width="10.88671875" style="8" customWidth="1"/>
    <col min="7" max="7" width="10.88671875" style="5" customWidth="1"/>
    <col min="8" max="8" width="10.88671875" style="8" customWidth="1"/>
    <col min="9" max="11" width="10.88671875" style="5" customWidth="1"/>
    <col min="12" max="16384" width="8.88671875" style="5"/>
  </cols>
  <sheetData>
    <row r="2" spans="2:11" ht="15" thickBot="1" x14ac:dyDescent="0.35"/>
    <row r="3" spans="2:11" x14ac:dyDescent="0.3">
      <c r="B3" s="84" t="s">
        <v>57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7.7314814814814798E-3</v>
      </c>
      <c r="D7" s="15">
        <f>IFERROR(C7/C$19,0)</f>
        <v>0.33977619532044762</v>
      </c>
      <c r="E7" s="15">
        <f>IFERROR(C7/C$30,0)</f>
        <v>0.11924312745448055</v>
      </c>
      <c r="F7" s="14">
        <v>7.1759259259259302E-4</v>
      </c>
      <c r="G7" s="15">
        <f>IFERROR(F7/F$19,0)</f>
        <v>7.9487179487179607E-2</v>
      </c>
      <c r="H7" s="15">
        <f>IFERROR(F7/F$30,0)</f>
        <v>4.0103492884864221E-2</v>
      </c>
      <c r="I7" s="14">
        <v>8.4490740740740707E-3</v>
      </c>
      <c r="J7" s="15">
        <f>IFERROR(I7/I$19,0)</f>
        <v>0.26584122359796025</v>
      </c>
      <c r="K7" s="17">
        <f>IFERROR(I7/I$30,0)</f>
        <v>0.10212646894236138</v>
      </c>
    </row>
    <row r="8" spans="2:11" x14ac:dyDescent="0.3">
      <c r="B8" s="13" t="s">
        <v>64</v>
      </c>
      <c r="C8" s="14">
        <v>7.3263888888888901E-3</v>
      </c>
      <c r="D8" s="15">
        <f t="shared" ref="D8:D18" si="0">IFERROR(C8/C$19,0)</f>
        <v>0.32197355035605302</v>
      </c>
      <c r="E8" s="15">
        <f t="shared" ref="E8:E18" si="1">IFERROR(C8/C$30,0)</f>
        <v>0.11299535880042846</v>
      </c>
      <c r="F8" s="14">
        <v>3.04398148148148E-3</v>
      </c>
      <c r="G8" s="15">
        <f t="shared" ref="G8:G18" si="2">IFERROR(F8/F$19,0)</f>
        <v>0.33717948717948731</v>
      </c>
      <c r="H8" s="15">
        <f t="shared" ref="H8:H18" si="3">IFERROR(F8/F$30,0)</f>
        <v>0.17011642949547226</v>
      </c>
      <c r="I8" s="14">
        <v>1.03703703703704E-2</v>
      </c>
      <c r="J8" s="15">
        <f t="shared" ref="J8:J18" si="4">IFERROR(I8/I$19,0)</f>
        <v>0.32629278951201801</v>
      </c>
      <c r="K8" s="17">
        <f t="shared" ref="K8:K18" si="5">IFERROR(I8/I$30,0)</f>
        <v>0.12534974818130973</v>
      </c>
    </row>
    <row r="9" spans="2:11" x14ac:dyDescent="0.3">
      <c r="B9" s="13" t="s">
        <v>65</v>
      </c>
      <c r="C9" s="14">
        <v>9.2592592592592602E-5</v>
      </c>
      <c r="D9" s="15">
        <f t="shared" si="0"/>
        <v>4.0691759918616496E-3</v>
      </c>
      <c r="E9" s="15">
        <f t="shared" si="1"/>
        <v>1.428061406640486E-3</v>
      </c>
      <c r="F9" s="14">
        <v>0</v>
      </c>
      <c r="G9" s="15">
        <f t="shared" si="2"/>
        <v>0</v>
      </c>
      <c r="H9" s="15">
        <f t="shared" si="3"/>
        <v>0</v>
      </c>
      <c r="I9" s="14">
        <v>9.2592592592592602E-5</v>
      </c>
      <c r="J9" s="15">
        <f t="shared" si="4"/>
        <v>2.913328477785867E-3</v>
      </c>
      <c r="K9" s="17">
        <f t="shared" si="5"/>
        <v>1.1191941801902622E-3</v>
      </c>
    </row>
    <row r="10" spans="2:11" x14ac:dyDescent="0.3">
      <c r="B10" s="13" t="s">
        <v>11</v>
      </c>
      <c r="C10" s="14">
        <v>4.5254629629629603E-3</v>
      </c>
      <c r="D10" s="15">
        <f t="shared" si="0"/>
        <v>0.19888097660223797</v>
      </c>
      <c r="E10" s="15">
        <f t="shared" si="1"/>
        <v>6.9796501249553708E-2</v>
      </c>
      <c r="F10" s="14">
        <v>2.0833333333333298E-3</v>
      </c>
      <c r="G10" s="15">
        <f t="shared" si="2"/>
        <v>0.23076923076923059</v>
      </c>
      <c r="H10" s="15">
        <f t="shared" si="3"/>
        <v>0.11642949547218619</v>
      </c>
      <c r="I10" s="14">
        <v>6.6087962962963001E-3</v>
      </c>
      <c r="J10" s="15">
        <f t="shared" si="4"/>
        <v>0.20793882010196635</v>
      </c>
      <c r="K10" s="17">
        <f t="shared" si="5"/>
        <v>7.988248461108001E-2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9.2592592592592602E-5</v>
      </c>
      <c r="D13" s="15">
        <f t="shared" si="0"/>
        <v>4.0691759918616496E-3</v>
      </c>
      <c r="E13" s="15">
        <f t="shared" si="1"/>
        <v>1.428061406640486E-3</v>
      </c>
      <c r="F13" s="18">
        <v>3.5879629629629602E-4</v>
      </c>
      <c r="G13" s="15">
        <f t="shared" si="2"/>
        <v>3.9743589743589748E-2</v>
      </c>
      <c r="H13" s="15">
        <f t="shared" si="3"/>
        <v>2.0051746442432086E-2</v>
      </c>
      <c r="I13" s="18">
        <v>4.5138888888888898E-4</v>
      </c>
      <c r="J13" s="15">
        <f t="shared" si="4"/>
        <v>1.4202476329206104E-2</v>
      </c>
      <c r="K13" s="17">
        <f t="shared" si="5"/>
        <v>5.4560716284275295E-3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2.98611111111111E-3</v>
      </c>
      <c r="D18" s="25">
        <f t="shared" si="0"/>
        <v>0.13123092573753814</v>
      </c>
      <c r="E18" s="25">
        <f t="shared" si="1"/>
        <v>4.6054980364155652E-2</v>
      </c>
      <c r="F18" s="24">
        <v>2.82407407407407E-3</v>
      </c>
      <c r="G18" s="25">
        <f t="shared" si="2"/>
        <v>0.31282051282051265</v>
      </c>
      <c r="H18" s="25">
        <f t="shared" si="3"/>
        <v>0.15782664941785243</v>
      </c>
      <c r="I18" s="24">
        <v>5.8101851851851899E-3</v>
      </c>
      <c r="J18" s="25">
        <f t="shared" si="4"/>
        <v>0.18281136198106329</v>
      </c>
      <c r="K18" s="27">
        <f t="shared" si="5"/>
        <v>7.0229434806939009E-2</v>
      </c>
    </row>
    <row r="19" spans="2:11" ht="15.6" thickTop="1" thickBot="1" x14ac:dyDescent="0.35">
      <c r="B19" s="36" t="s">
        <v>3</v>
      </c>
      <c r="C19" s="37">
        <f>SUM(C7:C18)</f>
        <v>2.2754629629629625E-2</v>
      </c>
      <c r="D19" s="38">
        <f>IFERROR(SUM(D7:D18),0)</f>
        <v>1</v>
      </c>
      <c r="E19" s="38">
        <f>IFERROR(SUM(E7:E18),0)</f>
        <v>0.35094609068189936</v>
      </c>
      <c r="F19" s="37">
        <f>SUM(F7:F18)</f>
        <v>9.02777777777777E-3</v>
      </c>
      <c r="G19" s="38">
        <f>IFERROR(SUM(G7:G18),0)</f>
        <v>0.99999999999999978</v>
      </c>
      <c r="H19" s="38">
        <f>IFERROR(SUM(H7:H18),0)</f>
        <v>0.50452781371280719</v>
      </c>
      <c r="I19" s="37">
        <f>SUM(I7:I18)</f>
        <v>3.1782407407407447E-2</v>
      </c>
      <c r="J19" s="38">
        <f>IFERROR(SUM(J7:J18),0)</f>
        <v>0.99999999999999989</v>
      </c>
      <c r="K19" s="39">
        <f>IFERROR(SUM(K7:K18),0)</f>
        <v>0.38416340235030794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2.7777777777777799E-4</v>
      </c>
      <c r="D22" s="22"/>
      <c r="E22" s="15">
        <f>IFERROR(C22/C$30,0)</f>
        <v>4.2841842199214612E-3</v>
      </c>
      <c r="F22" s="14">
        <v>0</v>
      </c>
      <c r="G22" s="22"/>
      <c r="H22" s="15">
        <f>IFERROR(F22/F$30,0)</f>
        <v>0</v>
      </c>
      <c r="I22" s="14">
        <v>2.7777777777777799E-4</v>
      </c>
      <c r="J22" s="22"/>
      <c r="K22" s="17">
        <f>IFERROR(I22/I$30,0)</f>
        <v>3.3575825405707891E-3</v>
      </c>
    </row>
    <row r="23" spans="2:11" x14ac:dyDescent="0.3">
      <c r="B23" s="21" t="s">
        <v>17</v>
      </c>
      <c r="C23" s="14">
        <v>3.4722222222222202E-5</v>
      </c>
      <c r="D23" s="22"/>
      <c r="E23" s="15">
        <f t="shared" ref="E23:E27" si="6">IFERROR(C23/C$30,0)</f>
        <v>5.3552302749018189E-4</v>
      </c>
      <c r="F23" s="14">
        <v>0</v>
      </c>
      <c r="G23" s="22"/>
      <c r="H23" s="15">
        <f t="shared" ref="H23:H27" si="7">IFERROR(F23/F$30,0)</f>
        <v>0</v>
      </c>
      <c r="I23" s="14">
        <v>3.4722222222222202E-5</v>
      </c>
      <c r="J23" s="22"/>
      <c r="K23" s="17">
        <f t="shared" ref="K23:K27" si="8">IFERROR(I23/I$30,0)</f>
        <v>4.1969781757134804E-4</v>
      </c>
    </row>
    <row r="24" spans="2:11" x14ac:dyDescent="0.3">
      <c r="B24" s="21" t="s">
        <v>18</v>
      </c>
      <c r="C24" s="14">
        <v>1.2731481481481499E-4</v>
      </c>
      <c r="D24" s="22"/>
      <c r="E24" s="15">
        <f t="shared" si="6"/>
        <v>1.9635844341306711E-3</v>
      </c>
      <c r="F24" s="14">
        <v>2.89351851851852E-4</v>
      </c>
      <c r="G24" s="22"/>
      <c r="H24" s="15">
        <f t="shared" si="7"/>
        <v>1.6170763260025894E-2</v>
      </c>
      <c r="I24" s="14">
        <v>4.1666666666666702E-4</v>
      </c>
      <c r="J24" s="22"/>
      <c r="K24" s="17">
        <f t="shared" si="8"/>
        <v>5.0363738108561837E-3</v>
      </c>
    </row>
    <row r="25" spans="2:11" x14ac:dyDescent="0.3">
      <c r="B25" s="21" t="s">
        <v>19</v>
      </c>
      <c r="C25" s="14">
        <v>6.6087962962963001E-3</v>
      </c>
      <c r="D25" s="22"/>
      <c r="E25" s="15">
        <f t="shared" si="6"/>
        <v>0.10192788289896475</v>
      </c>
      <c r="F25" s="14">
        <v>3.1944444444444399E-3</v>
      </c>
      <c r="G25" s="22"/>
      <c r="H25" s="15">
        <f t="shared" si="7"/>
        <v>0.17852522639068555</v>
      </c>
      <c r="I25" s="14">
        <v>9.8032407407407408E-3</v>
      </c>
      <c r="J25" s="22"/>
      <c r="K25" s="17">
        <f t="shared" si="8"/>
        <v>0.11849468382764401</v>
      </c>
    </row>
    <row r="26" spans="2:11" x14ac:dyDescent="0.3">
      <c r="B26" s="21" t="s">
        <v>20</v>
      </c>
      <c r="C26" s="14">
        <v>3.5034722222222203E-2</v>
      </c>
      <c r="D26" s="22"/>
      <c r="E26" s="15">
        <f t="shared" si="6"/>
        <v>0.54034273473759353</v>
      </c>
      <c r="F26" s="14">
        <v>5.3819444444444401E-3</v>
      </c>
      <c r="G26" s="22"/>
      <c r="H26" s="15">
        <f t="shared" si="7"/>
        <v>0.30077619663648125</v>
      </c>
      <c r="I26" s="14">
        <v>4.0416666666666698E-2</v>
      </c>
      <c r="J26" s="22"/>
      <c r="K26" s="17">
        <f t="shared" si="8"/>
        <v>0.4885282596530498</v>
      </c>
    </row>
    <row r="27" spans="2:1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5.6" thickTop="1" thickBot="1" x14ac:dyDescent="0.35">
      <c r="B28" s="36" t="s">
        <v>3</v>
      </c>
      <c r="C28" s="37">
        <f>SUM(C22:C27)</f>
        <v>4.208333333333332E-2</v>
      </c>
      <c r="D28" s="38"/>
      <c r="E28" s="38">
        <f>IFERROR(SUM(E22:E27),0)</f>
        <v>0.64905390931810059</v>
      </c>
      <c r="F28" s="37">
        <f>SUM(F22:F27)</f>
        <v>8.8657407407407313E-3</v>
      </c>
      <c r="G28" s="38"/>
      <c r="H28" s="38">
        <f>IFERROR(SUM(H22:H27),0)</f>
        <v>0.4954721862871927</v>
      </c>
      <c r="I28" s="37">
        <f>SUM(I22:I27)</f>
        <v>5.0949074074074105E-2</v>
      </c>
      <c r="J28" s="38"/>
      <c r="K28" s="39">
        <f>IFERROR(SUM(K22:K27),0)</f>
        <v>0.61583659764969212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6.4837962962962944E-2</v>
      </c>
      <c r="D30" s="40"/>
      <c r="E30" s="41">
        <f>IFERROR(SUM(E19,E28),0)</f>
        <v>1</v>
      </c>
      <c r="F30" s="37">
        <f>SUM(F19,F28)</f>
        <v>1.7893518518518503E-2</v>
      </c>
      <c r="G30" s="40"/>
      <c r="H30" s="41">
        <f>IFERROR(SUM(H19,H28),0)</f>
        <v>0.99999999999999989</v>
      </c>
      <c r="I30" s="37">
        <f>SUM(I19,I28)</f>
        <v>8.2731481481481545E-2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&amp;R19
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51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5.4398148148148101E-4</v>
      </c>
      <c r="D7" s="15">
        <f>IFERROR(C7/C$19,0)</f>
        <v>0.23152709359605855</v>
      </c>
      <c r="E7" s="15">
        <f>IFERROR(C7/C$30,0)</f>
        <v>2.1238138273836367E-2</v>
      </c>
      <c r="F7" s="14">
        <v>0</v>
      </c>
      <c r="G7" s="15">
        <f>IFERROR(F7/F$19,0)</f>
        <v>0</v>
      </c>
      <c r="H7" s="15">
        <f>IFERROR(F7/F$30,0)</f>
        <v>0</v>
      </c>
      <c r="I7" s="14">
        <v>5.4398148148148101E-4</v>
      </c>
      <c r="J7" s="15">
        <f>IFERROR(I7/I$19,0)</f>
        <v>0.23152709359605855</v>
      </c>
      <c r="K7" s="17">
        <f>IFERROR(I7/I$30,0)</f>
        <v>2.0189003436426125E-2</v>
      </c>
    </row>
    <row r="8" spans="2:11" x14ac:dyDescent="0.3">
      <c r="B8" s="13" t="s">
        <v>64</v>
      </c>
      <c r="C8" s="14">
        <v>1.15740740740741E-4</v>
      </c>
      <c r="D8" s="15">
        <f t="shared" ref="D8:D18" si="0">IFERROR(C8/C$19,0)</f>
        <v>4.9261083743842402E-2</v>
      </c>
      <c r="E8" s="15">
        <f t="shared" ref="E8:E18" si="1">IFERROR(C8/C$30,0)</f>
        <v>4.5187528242205174E-3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1.15740740740741E-4</v>
      </c>
      <c r="J8" s="15">
        <f t="shared" ref="J8:J18" si="4">IFERROR(I8/I$19,0)</f>
        <v>4.9261083743842402E-2</v>
      </c>
      <c r="K8" s="17">
        <f t="shared" ref="K8:K18" si="5">IFERROR(I8/I$30,0)</f>
        <v>4.2955326460481251E-3</v>
      </c>
    </row>
    <row r="9" spans="2:11" x14ac:dyDescent="0.3">
      <c r="B9" s="13" t="s">
        <v>65</v>
      </c>
      <c r="C9" s="14">
        <v>3.4722222222222202E-5</v>
      </c>
      <c r="D9" s="15">
        <f t="shared" si="0"/>
        <v>1.4778325123152677E-2</v>
      </c>
      <c r="E9" s="15">
        <f t="shared" si="1"/>
        <v>1.3556258472661514E-3</v>
      </c>
      <c r="F9" s="14">
        <v>0</v>
      </c>
      <c r="G9" s="15">
        <f t="shared" si="2"/>
        <v>0</v>
      </c>
      <c r="H9" s="15">
        <f t="shared" si="3"/>
        <v>0</v>
      </c>
      <c r="I9" s="14">
        <v>3.4722222222222202E-5</v>
      </c>
      <c r="J9" s="15">
        <f t="shared" si="4"/>
        <v>1.4778325123152677E-2</v>
      </c>
      <c r="K9" s="17">
        <f t="shared" si="5"/>
        <v>1.2886597938144338E-3</v>
      </c>
    </row>
    <row r="10" spans="2:11" x14ac:dyDescent="0.3">
      <c r="B10" s="13" t="s">
        <v>11</v>
      </c>
      <c r="C10" s="14">
        <v>1.0416666666666699E-3</v>
      </c>
      <c r="D10" s="15">
        <f t="shared" si="0"/>
        <v>0.44334975369458196</v>
      </c>
      <c r="E10" s="15">
        <f t="shared" si="1"/>
        <v>4.0668775417984693E-2</v>
      </c>
      <c r="F10" s="14">
        <v>0</v>
      </c>
      <c r="G10" s="15">
        <f t="shared" si="2"/>
        <v>0</v>
      </c>
      <c r="H10" s="15">
        <f t="shared" si="3"/>
        <v>0</v>
      </c>
      <c r="I10" s="14">
        <v>1.0416666666666699E-3</v>
      </c>
      <c r="J10" s="15">
        <f t="shared" si="4"/>
        <v>0.44334975369458196</v>
      </c>
      <c r="K10" s="17">
        <f t="shared" si="5"/>
        <v>3.8659793814433158E-2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5.78703703703704E-5</v>
      </c>
      <c r="D15" s="15">
        <f t="shared" si="0"/>
        <v>2.4630541871921156E-2</v>
      </c>
      <c r="E15" s="15">
        <f t="shared" si="1"/>
        <v>2.2593764121102548E-3</v>
      </c>
      <c r="F15" s="14">
        <v>0</v>
      </c>
      <c r="G15" s="15">
        <f t="shared" si="2"/>
        <v>0</v>
      </c>
      <c r="H15" s="15">
        <f t="shared" si="3"/>
        <v>0</v>
      </c>
      <c r="I15" s="14">
        <v>5.78703703703704E-5</v>
      </c>
      <c r="J15" s="15">
        <f t="shared" si="4"/>
        <v>2.4630541871921156E-2</v>
      </c>
      <c r="K15" s="17">
        <f t="shared" si="5"/>
        <v>2.1477663230240586E-3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5.5555555555555599E-4</v>
      </c>
      <c r="D18" s="25">
        <f t="shared" si="0"/>
        <v>0.23645320197044317</v>
      </c>
      <c r="E18" s="25">
        <f t="shared" si="1"/>
        <v>2.1690013556258454E-2</v>
      </c>
      <c r="F18" s="24">
        <v>0</v>
      </c>
      <c r="G18" s="25">
        <f t="shared" si="2"/>
        <v>0</v>
      </c>
      <c r="H18" s="25">
        <f t="shared" si="3"/>
        <v>0</v>
      </c>
      <c r="I18" s="24">
        <v>5.5555555555555599E-4</v>
      </c>
      <c r="J18" s="25">
        <f t="shared" si="4"/>
        <v>0.23645320197044317</v>
      </c>
      <c r="K18" s="27">
        <f t="shared" si="5"/>
        <v>2.0618556701030969E-2</v>
      </c>
    </row>
    <row r="19" spans="2:11" ht="15.6" thickTop="1" thickBot="1" x14ac:dyDescent="0.35">
      <c r="B19" s="36" t="s">
        <v>3</v>
      </c>
      <c r="C19" s="37">
        <f>SUM(C7:C18)</f>
        <v>2.3495370370370406E-3</v>
      </c>
      <c r="D19" s="38">
        <f>IFERROR(SUM(D7:D18),0)</f>
        <v>1</v>
      </c>
      <c r="E19" s="38">
        <f>IFERROR(SUM(E7:E18),0)</f>
        <v>9.1730682331676444E-2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2.3495370370370406E-3</v>
      </c>
      <c r="J19" s="38">
        <f>IFERROR(SUM(J7:J18),0)</f>
        <v>1</v>
      </c>
      <c r="K19" s="39">
        <f>IFERROR(SUM(K7:K18),0)</f>
        <v>8.7199312714776864E-2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4.7453703703703698E-4</v>
      </c>
      <c r="D22" s="22"/>
      <c r="E22" s="15">
        <f>IFERROR(C22/C$30,0)</f>
        <v>1.852688657930408E-2</v>
      </c>
      <c r="F22" s="14">
        <v>0</v>
      </c>
      <c r="G22" s="22"/>
      <c r="H22" s="15">
        <f>IFERROR(F22/F$30,0)</f>
        <v>0</v>
      </c>
      <c r="I22" s="14">
        <v>4.7453703703703698E-4</v>
      </c>
      <c r="J22" s="22"/>
      <c r="K22" s="17">
        <f>IFERROR(I22/I$30,0)</f>
        <v>1.7611683848797272E-2</v>
      </c>
    </row>
    <row r="23" spans="2:1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x14ac:dyDescent="0.3">
      <c r="B25" s="21" t="s">
        <v>19</v>
      </c>
      <c r="C25" s="14">
        <v>9.8379629629629598E-4</v>
      </c>
      <c r="D25" s="22"/>
      <c r="E25" s="15">
        <f t="shared" si="6"/>
        <v>3.8409399005874298E-2</v>
      </c>
      <c r="F25" s="14">
        <v>8.3333333333333295E-4</v>
      </c>
      <c r="G25" s="22"/>
      <c r="H25" s="15">
        <f t="shared" si="7"/>
        <v>0.62608695652173918</v>
      </c>
      <c r="I25" s="14">
        <v>1.8171296296296299E-3</v>
      </c>
      <c r="J25" s="22"/>
      <c r="K25" s="17">
        <f t="shared" si="8"/>
        <v>6.743986254295542E-2</v>
      </c>
    </row>
    <row r="26" spans="2:11" x14ac:dyDescent="0.3">
      <c r="B26" s="21" t="s">
        <v>20</v>
      </c>
      <c r="C26" s="14">
        <v>2.1805555555555599E-2</v>
      </c>
      <c r="D26" s="22"/>
      <c r="E26" s="15">
        <f t="shared" si="6"/>
        <v>0.85133303208314526</v>
      </c>
      <c r="F26" s="14">
        <v>4.9768518518518499E-4</v>
      </c>
      <c r="G26" s="22"/>
      <c r="H26" s="15">
        <f t="shared" si="7"/>
        <v>0.37391304347826093</v>
      </c>
      <c r="I26" s="14">
        <v>2.23032407407407E-2</v>
      </c>
      <c r="J26" s="22"/>
      <c r="K26" s="17">
        <f t="shared" si="8"/>
        <v>0.82774914089347029</v>
      </c>
    </row>
    <row r="27" spans="2:11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1" ht="15.6" thickTop="1" thickBot="1" x14ac:dyDescent="0.35">
      <c r="B28" s="36" t="s">
        <v>3</v>
      </c>
      <c r="C28" s="37">
        <f>SUM(C22:C27)</f>
        <v>2.3263888888888931E-2</v>
      </c>
      <c r="D28" s="38"/>
      <c r="E28" s="38">
        <f>IFERROR(SUM(E22:E27),0)</f>
        <v>0.90826931766832364</v>
      </c>
      <c r="F28" s="37">
        <f>SUM(F22:F27)</f>
        <v>1.3310185185185178E-3</v>
      </c>
      <c r="G28" s="38"/>
      <c r="H28" s="38">
        <f>IFERROR(SUM(H22:H27),0)</f>
        <v>1</v>
      </c>
      <c r="I28" s="37">
        <f>SUM(I22:I27)</f>
        <v>2.4594907407407367E-2</v>
      </c>
      <c r="J28" s="38"/>
      <c r="K28" s="39">
        <f>IFERROR(SUM(K22:K27),0)</f>
        <v>0.91280068728522301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2.561342592592597E-2</v>
      </c>
      <c r="D30" s="40"/>
      <c r="E30" s="41">
        <f>IFERROR(SUM(E19,E28),0)</f>
        <v>1</v>
      </c>
      <c r="F30" s="37">
        <f>SUM(F19,F28)</f>
        <v>1.3310185185185178E-3</v>
      </c>
      <c r="G30" s="40"/>
      <c r="H30" s="41">
        <f>IFERROR(SUM(H19,H28),0)</f>
        <v>1</v>
      </c>
      <c r="I30" s="37">
        <f>SUM(I19,I28)</f>
        <v>2.694444444444441E-2</v>
      </c>
      <c r="J30" s="40"/>
      <c r="K30" s="43">
        <f>IFERROR(SUM(K19,K28),0)</f>
        <v>0.99999999999999989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&amp;R21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53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1.52430555555556E-2</v>
      </c>
      <c r="D7" s="15">
        <f>IFERROR(C7/C$19,0)</f>
        <v>0.43768693918245311</v>
      </c>
      <c r="E7" s="15">
        <f>IFERROR(C7/C$30,0)</f>
        <v>0.13317827889574313</v>
      </c>
      <c r="F7" s="14">
        <v>1.1574074074074099E-3</v>
      </c>
      <c r="G7" s="15">
        <f>IFERROR(F7/F$19,0)</f>
        <v>0.14044943820224742</v>
      </c>
      <c r="H7" s="15">
        <f>IFERROR(F7/F$30,0)</f>
        <v>5.3648068669528003E-2</v>
      </c>
      <c r="I7" s="14">
        <v>1.6400462962962999E-2</v>
      </c>
      <c r="J7" s="15">
        <f>IFERROR(I7/I$19,0)</f>
        <v>0.38081160978231687</v>
      </c>
      <c r="K7" s="17">
        <f>IFERROR(I7/I$30,0)</f>
        <v>0.12056496213732687</v>
      </c>
    </row>
    <row r="8" spans="2:11" x14ac:dyDescent="0.3">
      <c r="B8" s="13" t="s">
        <v>64</v>
      </c>
      <c r="C8" s="14">
        <v>1.0231481481481499E-2</v>
      </c>
      <c r="D8" s="15">
        <f t="shared" ref="D8:D18" si="0">IFERROR(C8/C$19,0)</f>
        <v>0.29378531073446323</v>
      </c>
      <c r="E8" s="15">
        <f t="shared" ref="E8:E18" si="1">IFERROR(C8/C$30,0)</f>
        <v>8.9392254019617909E-2</v>
      </c>
      <c r="F8" s="14">
        <v>1.3425925925925901E-3</v>
      </c>
      <c r="G8" s="15">
        <f t="shared" ref="G8:G18" si="2">IFERROR(F8/F$19,0)</f>
        <v>0.16292134831460636</v>
      </c>
      <c r="H8" s="15">
        <f t="shared" ref="H8:H18" si="3">IFERROR(F8/F$30,0)</f>
        <v>6.223175965665223E-2</v>
      </c>
      <c r="I8" s="14">
        <v>1.1574074074074099E-2</v>
      </c>
      <c r="J8" s="15">
        <f t="shared" ref="J8:J18" si="4">IFERROR(I8/I$19,0)</f>
        <v>0.26874496103198087</v>
      </c>
      <c r="K8" s="17">
        <f t="shared" ref="K8:K18" si="5">IFERROR(I8/I$30,0)</f>
        <v>8.5084659235939927E-2</v>
      </c>
    </row>
    <row r="9" spans="2:11" x14ac:dyDescent="0.3">
      <c r="B9" s="13" t="s">
        <v>65</v>
      </c>
      <c r="C9" s="14">
        <v>6.5972222222222203E-4</v>
      </c>
      <c r="D9" s="15">
        <f t="shared" si="0"/>
        <v>1.8943170488534354E-2</v>
      </c>
      <c r="E9" s="15">
        <f t="shared" si="1"/>
        <v>5.763980179997975E-3</v>
      </c>
      <c r="F9" s="14">
        <v>2.3495370370370402E-3</v>
      </c>
      <c r="G9" s="15">
        <f t="shared" si="2"/>
        <v>0.28511235955056202</v>
      </c>
      <c r="H9" s="15">
        <f t="shared" si="3"/>
        <v>0.10890557939914175</v>
      </c>
      <c r="I9" s="14">
        <v>3.0092592592592601E-3</v>
      </c>
      <c r="J9" s="15">
        <f t="shared" si="4"/>
        <v>6.9873689868314895E-2</v>
      </c>
      <c r="K9" s="17">
        <f t="shared" si="5"/>
        <v>2.2122011401344337E-2</v>
      </c>
    </row>
    <row r="10" spans="2:11" x14ac:dyDescent="0.3">
      <c r="B10" s="13" t="s">
        <v>11</v>
      </c>
      <c r="C10" s="14">
        <v>6.04166666666667E-3</v>
      </c>
      <c r="D10" s="15">
        <f t="shared" si="0"/>
        <v>0.17347956131605161</v>
      </c>
      <c r="E10" s="15">
        <f t="shared" si="1"/>
        <v>5.2785923753665712E-2</v>
      </c>
      <c r="F10" s="14">
        <v>9.4907407407407397E-4</v>
      </c>
      <c r="G10" s="15">
        <f t="shared" si="2"/>
        <v>0.11516853932584263</v>
      </c>
      <c r="H10" s="15">
        <f t="shared" si="3"/>
        <v>4.3991416309012862E-2</v>
      </c>
      <c r="I10" s="14">
        <v>6.9907407407407401E-3</v>
      </c>
      <c r="J10" s="15">
        <f t="shared" si="4"/>
        <v>0.16232195646331607</v>
      </c>
      <c r="K10" s="17">
        <f t="shared" si="5"/>
        <v>5.1391134178507596E-2</v>
      </c>
    </row>
    <row r="11" spans="2:11" x14ac:dyDescent="0.3">
      <c r="B11" s="13" t="s">
        <v>12</v>
      </c>
      <c r="C11" s="14">
        <v>9.2592592592592596E-4</v>
      </c>
      <c r="D11" s="15">
        <f t="shared" si="0"/>
        <v>2.6586905948820155E-2</v>
      </c>
      <c r="E11" s="15">
        <f t="shared" si="1"/>
        <v>8.089796743856811E-3</v>
      </c>
      <c r="F11" s="14">
        <v>2.1875000000000002E-3</v>
      </c>
      <c r="G11" s="15">
        <f t="shared" si="2"/>
        <v>0.26544943820224709</v>
      </c>
      <c r="H11" s="15">
        <f t="shared" si="3"/>
        <v>0.10139484978540771</v>
      </c>
      <c r="I11" s="14">
        <v>3.1134259259259301E-3</v>
      </c>
      <c r="J11" s="15">
        <f t="shared" si="4"/>
        <v>7.229239451760279E-2</v>
      </c>
      <c r="K11" s="17">
        <f t="shared" si="5"/>
        <v>2.2887773334467818E-2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2.31481481481481E-5</v>
      </c>
      <c r="D15" s="15">
        <f t="shared" si="0"/>
        <v>6.646726487205025E-4</v>
      </c>
      <c r="E15" s="15">
        <f t="shared" si="1"/>
        <v>2.0224491859641982E-4</v>
      </c>
      <c r="F15" s="14">
        <v>0</v>
      </c>
      <c r="G15" s="15">
        <f t="shared" si="2"/>
        <v>0</v>
      </c>
      <c r="H15" s="15">
        <f t="shared" si="3"/>
        <v>0</v>
      </c>
      <c r="I15" s="14">
        <v>2.31481481481481E-5</v>
      </c>
      <c r="J15" s="15">
        <f t="shared" si="4"/>
        <v>5.3748992206395941E-4</v>
      </c>
      <c r="K15" s="17">
        <f t="shared" si="5"/>
        <v>1.7016931847187912E-4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1.7013888888888901E-3</v>
      </c>
      <c r="D18" s="25">
        <f t="shared" si="0"/>
        <v>4.8853439680957067E-2</v>
      </c>
      <c r="E18" s="25">
        <f t="shared" si="1"/>
        <v>1.4865001516836899E-2</v>
      </c>
      <c r="F18" s="24">
        <v>2.5462962962962999E-4</v>
      </c>
      <c r="G18" s="25">
        <f t="shared" si="2"/>
        <v>3.0898876404494409E-2</v>
      </c>
      <c r="H18" s="25">
        <f t="shared" si="3"/>
        <v>1.1802575107296152E-2</v>
      </c>
      <c r="I18" s="24">
        <v>1.9560185185185201E-3</v>
      </c>
      <c r="J18" s="25">
        <f t="shared" si="4"/>
        <v>4.5417898414404703E-2</v>
      </c>
      <c r="K18" s="27">
        <f t="shared" si="5"/>
        <v>1.4379307410873827E-2</v>
      </c>
    </row>
    <row r="19" spans="2:11" ht="15.6" thickTop="1" thickBot="1" x14ac:dyDescent="0.35">
      <c r="B19" s="36" t="s">
        <v>3</v>
      </c>
      <c r="C19" s="37">
        <f>SUM(C7:C18)</f>
        <v>3.4826388888888955E-2</v>
      </c>
      <c r="D19" s="38">
        <f>IFERROR(SUM(D7:D18),0)</f>
        <v>1</v>
      </c>
      <c r="E19" s="38">
        <f>IFERROR(SUM(E7:E18),0)</f>
        <v>0.30427748002831484</v>
      </c>
      <c r="F19" s="37">
        <f>SUM(F7:F18)</f>
        <v>8.2407407407407447E-3</v>
      </c>
      <c r="G19" s="38">
        <f>IFERROR(SUM(G7:G18),0)</f>
        <v>0.99999999999999989</v>
      </c>
      <c r="H19" s="38">
        <f>IFERROR(SUM(H7:H18),0)</f>
        <v>0.38197424892703868</v>
      </c>
      <c r="I19" s="37">
        <f>SUM(I7:I18)</f>
        <v>4.3067129629629691E-2</v>
      </c>
      <c r="J19" s="38">
        <f>IFERROR(SUM(J7:J18),0)</f>
        <v>1.0000000000000002</v>
      </c>
      <c r="K19" s="39">
        <f>IFERROR(SUM(K7:K18),0)</f>
        <v>0.3166000170169323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6.3657407407407402E-4</v>
      </c>
      <c r="D22" s="22"/>
      <c r="E22" s="15">
        <f>IFERROR(C22/C$30,0)</f>
        <v>5.5617352614015566E-3</v>
      </c>
      <c r="F22" s="14">
        <v>0</v>
      </c>
      <c r="G22" s="22"/>
      <c r="H22" s="15">
        <f>IFERROR(F22/F$30,0)</f>
        <v>0</v>
      </c>
      <c r="I22" s="14">
        <v>6.3657407407407402E-4</v>
      </c>
      <c r="J22" s="22"/>
      <c r="K22" s="17">
        <f>IFERROR(I22/I$30,0)</f>
        <v>4.6796562579766851E-3</v>
      </c>
    </row>
    <row r="23" spans="2:11" x14ac:dyDescent="0.3">
      <c r="B23" s="21" t="s">
        <v>17</v>
      </c>
      <c r="C23" s="14">
        <v>2.19907407407407E-4</v>
      </c>
      <c r="D23" s="22"/>
      <c r="E23" s="15">
        <f t="shared" ref="E23:E27" si="6">IFERROR(C23/C$30,0)</f>
        <v>1.9213267266659888E-3</v>
      </c>
      <c r="F23" s="14">
        <v>0</v>
      </c>
      <c r="G23" s="22"/>
      <c r="H23" s="15">
        <f t="shared" ref="H23:H27" si="7">IFERROR(F23/F$30,0)</f>
        <v>0</v>
      </c>
      <c r="I23" s="14">
        <v>2.19907407407407E-4</v>
      </c>
      <c r="J23" s="22"/>
      <c r="K23" s="17">
        <f t="shared" ref="K23:K27" si="8">IFERROR(I23/I$30,0)</f>
        <v>1.616608525482852E-3</v>
      </c>
    </row>
    <row r="24" spans="2:11" x14ac:dyDescent="0.3">
      <c r="B24" s="21" t="s">
        <v>18</v>
      </c>
      <c r="C24" s="14">
        <v>1.2731481481481499E-4</v>
      </c>
      <c r="D24" s="22"/>
      <c r="E24" s="15">
        <f t="shared" si="6"/>
        <v>1.112347052280313E-3</v>
      </c>
      <c r="F24" s="14">
        <v>1.50462962962963E-4</v>
      </c>
      <c r="G24" s="22"/>
      <c r="H24" s="15">
        <f t="shared" si="7"/>
        <v>6.974248927038627E-3</v>
      </c>
      <c r="I24" s="14">
        <v>2.7777777777777799E-4</v>
      </c>
      <c r="J24" s="22"/>
      <c r="K24" s="17">
        <f t="shared" si="8"/>
        <v>2.0420318216625554E-3</v>
      </c>
    </row>
    <row r="25" spans="2:11" x14ac:dyDescent="0.3">
      <c r="B25" s="21" t="s">
        <v>19</v>
      </c>
      <c r="C25" s="14">
        <v>2.2048611111111099E-2</v>
      </c>
      <c r="D25" s="22"/>
      <c r="E25" s="15">
        <f t="shared" si="6"/>
        <v>0.19263828496309018</v>
      </c>
      <c r="F25" s="14">
        <v>4.1435185185185203E-3</v>
      </c>
      <c r="G25" s="22"/>
      <c r="H25" s="15">
        <f t="shared" si="7"/>
        <v>0.19206008583690992</v>
      </c>
      <c r="I25" s="14">
        <v>2.61921296296296E-2</v>
      </c>
      <c r="J25" s="22"/>
      <c r="K25" s="17">
        <f t="shared" si="8"/>
        <v>0.1925465838509314</v>
      </c>
    </row>
    <row r="26" spans="2:11" x14ac:dyDescent="0.3">
      <c r="B26" s="21" t="s">
        <v>20</v>
      </c>
      <c r="C26" s="14">
        <v>5.5648148148148099E-2</v>
      </c>
      <c r="D26" s="22"/>
      <c r="E26" s="15">
        <f t="shared" si="6"/>
        <v>0.48619678430579388</v>
      </c>
      <c r="F26" s="14">
        <v>9.0393518518518505E-3</v>
      </c>
      <c r="G26" s="22"/>
      <c r="H26" s="15">
        <f t="shared" si="7"/>
        <v>0.41899141630901271</v>
      </c>
      <c r="I26" s="14">
        <v>6.4687499999999995E-2</v>
      </c>
      <c r="J26" s="22"/>
      <c r="K26" s="17">
        <f t="shared" si="8"/>
        <v>0.47553816046966713</v>
      </c>
    </row>
    <row r="27" spans="2:11" ht="15" thickBot="1" x14ac:dyDescent="0.35">
      <c r="B27" s="28" t="s">
        <v>21</v>
      </c>
      <c r="C27" s="24">
        <v>9.4907407407407397E-4</v>
      </c>
      <c r="D27" s="29"/>
      <c r="E27" s="25">
        <f t="shared" si="6"/>
        <v>8.2920416624532294E-3</v>
      </c>
      <c r="F27" s="24">
        <v>0</v>
      </c>
      <c r="G27" s="29"/>
      <c r="H27" s="25">
        <f t="shared" si="7"/>
        <v>0</v>
      </c>
      <c r="I27" s="24">
        <v>9.4907407407407397E-4</v>
      </c>
      <c r="J27" s="29"/>
      <c r="K27" s="27">
        <f t="shared" si="8"/>
        <v>6.9769420573470575E-3</v>
      </c>
    </row>
    <row r="28" spans="2:11" ht="15.6" thickTop="1" thickBot="1" x14ac:dyDescent="0.35">
      <c r="B28" s="36" t="s">
        <v>3</v>
      </c>
      <c r="C28" s="37">
        <f>SUM(C22:C27)</f>
        <v>7.9629629629629564E-2</v>
      </c>
      <c r="D28" s="38"/>
      <c r="E28" s="38">
        <f>IFERROR(SUM(E22:E27),0)</f>
        <v>0.69572251997168522</v>
      </c>
      <c r="F28" s="37">
        <f>SUM(F22:F27)</f>
        <v>1.3333333333333334E-2</v>
      </c>
      <c r="G28" s="38"/>
      <c r="H28" s="38">
        <f>IFERROR(SUM(H22:H27),0)</f>
        <v>0.6180257510729612</v>
      </c>
      <c r="I28" s="37">
        <f>SUM(I22:I27)</f>
        <v>9.2962962962962928E-2</v>
      </c>
      <c r="J28" s="38"/>
      <c r="K28" s="39">
        <f>IFERROR(SUM(K22:K27),0)</f>
        <v>0.6833999829830677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0.11445601851851853</v>
      </c>
      <c r="D30" s="40"/>
      <c r="E30" s="41">
        <f>IFERROR(SUM(E19,E28),0)</f>
        <v>1</v>
      </c>
      <c r="F30" s="37">
        <f>SUM(F19,F28)</f>
        <v>2.1574074074074079E-2</v>
      </c>
      <c r="G30" s="40"/>
      <c r="H30" s="41">
        <f>IFERROR(SUM(H19,H28),0)</f>
        <v>0.99999999999999989</v>
      </c>
      <c r="I30" s="37">
        <f>SUM(I19,I28)</f>
        <v>0.13603009259259263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&amp;R23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55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5.1273148148148102E-3</v>
      </c>
      <c r="D7" s="15">
        <f>IFERROR(C7/C$19,0)</f>
        <v>0.3212472806381434</v>
      </c>
      <c r="E7" s="15">
        <f>IFERROR(C7/C$30,0)</f>
        <v>9.0704340704340677E-2</v>
      </c>
      <c r="F7" s="14">
        <v>5.6712962962962999E-4</v>
      </c>
      <c r="G7" s="15">
        <f>IFERROR(F7/F$19,0)</f>
        <v>5.5872291904218996E-2</v>
      </c>
      <c r="H7" s="15">
        <f>IFERROR(F7/F$30,0)</f>
        <v>1.7025712300208475E-2</v>
      </c>
      <c r="I7" s="14">
        <v>5.6944444444444403E-3</v>
      </c>
      <c r="J7" s="15">
        <f>IFERROR(I7/I$19,0)</f>
        <v>0.21808510638297859</v>
      </c>
      <c r="K7" s="17">
        <f>IFERROR(I7/I$30,0)</f>
        <v>6.3385725328523559E-2</v>
      </c>
    </row>
    <row r="8" spans="2:11" x14ac:dyDescent="0.3">
      <c r="B8" s="13" t="s">
        <v>64</v>
      </c>
      <c r="C8" s="14">
        <v>3.6805555555555602E-3</v>
      </c>
      <c r="D8" s="15">
        <f t="shared" ref="D8:D18" si="0">IFERROR(C8/C$19,0)</f>
        <v>0.2306018854242208</v>
      </c>
      <c r="E8" s="15">
        <f t="shared" ref="E8:E18" si="1">IFERROR(C8/C$30,0)</f>
        <v>6.5110565110565233E-2</v>
      </c>
      <c r="F8" s="14">
        <v>2.10648148148148E-3</v>
      </c>
      <c r="G8" s="15">
        <f t="shared" ref="G8:G18" si="2">IFERROR(F8/F$19,0)</f>
        <v>0.20752565564424172</v>
      </c>
      <c r="H8" s="15">
        <f t="shared" ref="H8:H18" si="3">IFERROR(F8/F$30,0)</f>
        <v>6.3238359972202826E-2</v>
      </c>
      <c r="I8" s="14">
        <v>5.7870370370370402E-3</v>
      </c>
      <c r="J8" s="15">
        <f t="shared" ref="J8:J18" si="4">IFERROR(I8/I$19,0)</f>
        <v>0.22163120567375899</v>
      </c>
      <c r="K8" s="17">
        <f t="shared" ref="K8:K18" si="5">IFERROR(I8/I$30,0)</f>
        <v>6.4416387528987443E-2</v>
      </c>
    </row>
    <row r="9" spans="2:11" x14ac:dyDescent="0.3">
      <c r="B9" s="13" t="s">
        <v>65</v>
      </c>
      <c r="C9" s="14">
        <v>9.2592592592592596E-4</v>
      </c>
      <c r="D9" s="15">
        <f t="shared" si="0"/>
        <v>5.8013052936910822E-2</v>
      </c>
      <c r="E9" s="15">
        <f t="shared" si="1"/>
        <v>1.6380016380016391E-2</v>
      </c>
      <c r="F9" s="14">
        <v>2.1875000000000002E-3</v>
      </c>
      <c r="G9" s="15">
        <f t="shared" si="2"/>
        <v>0.21550741163055886</v>
      </c>
      <c r="H9" s="15">
        <f t="shared" si="3"/>
        <v>6.5670604586518369E-2</v>
      </c>
      <c r="I9" s="14">
        <v>3.1134259259259301E-3</v>
      </c>
      <c r="J9" s="15">
        <f t="shared" si="4"/>
        <v>0.11923758865248243</v>
      </c>
      <c r="K9" s="17">
        <f t="shared" si="5"/>
        <v>3.4656016490595271E-2</v>
      </c>
    </row>
    <row r="10" spans="2:11" x14ac:dyDescent="0.3">
      <c r="B10" s="13" t="s">
        <v>11</v>
      </c>
      <c r="C10" s="14">
        <v>4.0277777777777803E-3</v>
      </c>
      <c r="D10" s="15">
        <f t="shared" si="0"/>
        <v>0.25235678027556224</v>
      </c>
      <c r="E10" s="15">
        <f t="shared" si="1"/>
        <v>7.1253071253071343E-2</v>
      </c>
      <c r="F10" s="14">
        <v>3.1944444444444399E-3</v>
      </c>
      <c r="G10" s="15">
        <f t="shared" si="2"/>
        <v>0.31470923603192674</v>
      </c>
      <c r="H10" s="15">
        <f t="shared" si="3"/>
        <v>9.5899930507296519E-2</v>
      </c>
      <c r="I10" s="14">
        <v>7.2222222222222202E-3</v>
      </c>
      <c r="J10" s="15">
        <f t="shared" si="4"/>
        <v>0.27659574468085102</v>
      </c>
      <c r="K10" s="17">
        <f t="shared" si="5"/>
        <v>8.0391651636176259E-2</v>
      </c>
    </row>
    <row r="11" spans="2:11" x14ac:dyDescent="0.3">
      <c r="B11" s="13" t="s">
        <v>12</v>
      </c>
      <c r="C11" s="14">
        <v>6.5972222222222203E-4</v>
      </c>
      <c r="D11" s="15">
        <f t="shared" si="0"/>
        <v>4.1334300217548949E-2</v>
      </c>
      <c r="E11" s="15">
        <f t="shared" si="1"/>
        <v>1.1670761670761674E-2</v>
      </c>
      <c r="F11" s="14">
        <v>7.4074074074074103E-4</v>
      </c>
      <c r="G11" s="15">
        <f t="shared" si="2"/>
        <v>7.2976054732041121E-2</v>
      </c>
      <c r="H11" s="15">
        <f t="shared" si="3"/>
        <v>2.2237665045170246E-2</v>
      </c>
      <c r="I11" s="14">
        <v>1.4004629629629599E-3</v>
      </c>
      <c r="J11" s="15">
        <f t="shared" si="4"/>
        <v>5.3634751773049535E-2</v>
      </c>
      <c r="K11" s="17">
        <f t="shared" si="5"/>
        <v>1.5588765782014917E-2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1.2731481481481499E-4</v>
      </c>
      <c r="D13" s="15">
        <f t="shared" si="0"/>
        <v>7.9767947788252497E-3</v>
      </c>
      <c r="E13" s="15">
        <f t="shared" si="1"/>
        <v>2.2522522522522566E-3</v>
      </c>
      <c r="F13" s="18">
        <v>3.8194444444444398E-4</v>
      </c>
      <c r="G13" s="15">
        <f t="shared" si="2"/>
        <v>3.7628278221208643E-2</v>
      </c>
      <c r="H13" s="15">
        <f t="shared" si="3"/>
        <v>1.146629603891589E-2</v>
      </c>
      <c r="I13" s="18">
        <v>5.09259259259259E-4</v>
      </c>
      <c r="J13" s="15">
        <f t="shared" si="4"/>
        <v>1.950354609929077E-2</v>
      </c>
      <c r="K13" s="17">
        <f t="shared" si="5"/>
        <v>5.6686421025508886E-3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2.6620370370370399E-4</v>
      </c>
      <c r="D15" s="15">
        <f t="shared" si="0"/>
        <v>1.6678752719361877E-2</v>
      </c>
      <c r="E15" s="15">
        <f t="shared" si="1"/>
        <v>4.709254709254717E-3</v>
      </c>
      <c r="F15" s="14">
        <v>9.7222222222222198E-4</v>
      </c>
      <c r="G15" s="15">
        <f t="shared" si="2"/>
        <v>9.5781071835803908E-2</v>
      </c>
      <c r="H15" s="15">
        <f t="shared" si="3"/>
        <v>2.9186935371785929E-2</v>
      </c>
      <c r="I15" s="14">
        <v>1.2384259259259299E-3</v>
      </c>
      <c r="J15" s="15">
        <f t="shared" si="4"/>
        <v>4.7429078014184556E-2</v>
      </c>
      <c r="K15" s="17">
        <f t="shared" si="5"/>
        <v>1.3785106931203349E-2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1.1458333333333301E-3</v>
      </c>
      <c r="D18" s="25">
        <f t="shared" si="0"/>
        <v>7.1791153009426942E-2</v>
      </c>
      <c r="E18" s="25">
        <f t="shared" si="1"/>
        <v>2.0270270270270223E-2</v>
      </c>
      <c r="F18" s="24">
        <v>0</v>
      </c>
      <c r="G18" s="25">
        <f t="shared" si="2"/>
        <v>0</v>
      </c>
      <c r="H18" s="25">
        <f t="shared" si="3"/>
        <v>0</v>
      </c>
      <c r="I18" s="24">
        <v>1.1458333333333301E-3</v>
      </c>
      <c r="J18" s="25">
        <f t="shared" si="4"/>
        <v>4.3882978723404131E-2</v>
      </c>
      <c r="K18" s="27">
        <f t="shared" si="5"/>
        <v>1.2754444730739469E-2</v>
      </c>
    </row>
    <row r="19" spans="2:11" ht="15.6" thickTop="1" thickBot="1" x14ac:dyDescent="0.35">
      <c r="B19" s="36" t="s">
        <v>3</v>
      </c>
      <c r="C19" s="37">
        <f>SUM(C7:C18)</f>
        <v>1.5960648148148144E-2</v>
      </c>
      <c r="D19" s="38">
        <f>IFERROR(SUM(D7:D18),0)</f>
        <v>1.0000000000000002</v>
      </c>
      <c r="E19" s="38">
        <f>IFERROR(SUM(E7:E18),0)</f>
        <v>0.28235053235053253</v>
      </c>
      <c r="F19" s="37">
        <f>SUM(F7:F18)</f>
        <v>1.0150462962962957E-2</v>
      </c>
      <c r="G19" s="38">
        <f>IFERROR(SUM(G7:G18),0)</f>
        <v>1</v>
      </c>
      <c r="H19" s="38">
        <f>IFERROR(SUM(H7:H18),0)</f>
        <v>0.30472550382209823</v>
      </c>
      <c r="I19" s="37">
        <f>SUM(I7:I18)</f>
        <v>2.6111111111111109E-2</v>
      </c>
      <c r="J19" s="38">
        <f>IFERROR(SUM(J7:J18),0)</f>
        <v>1</v>
      </c>
      <c r="K19" s="39">
        <f>IFERROR(SUM(K7:K18),0)</f>
        <v>0.29064674053079115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1.8287037037037E-3</v>
      </c>
      <c r="D22" s="22"/>
      <c r="E22" s="15">
        <f>IFERROR(C22/C$30,0)</f>
        <v>3.2350532350532306E-2</v>
      </c>
      <c r="F22" s="14">
        <v>3.9351851851851901E-4</v>
      </c>
      <c r="G22" s="22"/>
      <c r="H22" s="15">
        <f>IFERROR(F22/F$30,0)</f>
        <v>1.1813759555246705E-2</v>
      </c>
      <c r="I22" s="14">
        <v>2.2222222222222201E-3</v>
      </c>
      <c r="J22" s="22"/>
      <c r="K22" s="17">
        <f>IFERROR(I22/I$30,0)</f>
        <v>2.4735892811131137E-2</v>
      </c>
    </row>
    <row r="23" spans="2:11" x14ac:dyDescent="0.3">
      <c r="B23" s="21" t="s">
        <v>17</v>
      </c>
      <c r="C23" s="14">
        <v>5.5555555555555599E-4</v>
      </c>
      <c r="D23" s="22"/>
      <c r="E23" s="15">
        <f t="shared" ref="E23:E27" si="6">IFERROR(C23/C$30,0)</f>
        <v>9.8280098280098416E-3</v>
      </c>
      <c r="F23" s="14">
        <v>5.6712962962962999E-4</v>
      </c>
      <c r="G23" s="22"/>
      <c r="H23" s="15">
        <f t="shared" ref="H23:H27" si="7">IFERROR(F23/F$30,0)</f>
        <v>1.7025712300208475E-2</v>
      </c>
      <c r="I23" s="14">
        <v>1.1226851851851901E-3</v>
      </c>
      <c r="J23" s="22"/>
      <c r="K23" s="17">
        <f t="shared" ref="K23:K27" si="8">IFERROR(I23/I$30,0)</f>
        <v>1.2496779180623611E-2</v>
      </c>
    </row>
    <row r="24" spans="2:11" x14ac:dyDescent="0.3">
      <c r="B24" s="21" t="s">
        <v>18</v>
      </c>
      <c r="C24" s="14">
        <v>5.4398148148148101E-4</v>
      </c>
      <c r="D24" s="22"/>
      <c r="E24" s="15">
        <f t="shared" si="6"/>
        <v>9.6232596232596196E-3</v>
      </c>
      <c r="F24" s="14">
        <v>6.7129629629629603E-4</v>
      </c>
      <c r="G24" s="22"/>
      <c r="H24" s="15">
        <f t="shared" si="7"/>
        <v>2.0152883947185521E-2</v>
      </c>
      <c r="I24" s="14">
        <v>1.21527777777778E-3</v>
      </c>
      <c r="J24" s="22"/>
      <c r="K24" s="17">
        <f t="shared" si="8"/>
        <v>1.3527441381087378E-2</v>
      </c>
    </row>
    <row r="25" spans="2:11" x14ac:dyDescent="0.3">
      <c r="B25" s="21" t="s">
        <v>19</v>
      </c>
      <c r="C25" s="14">
        <v>1.14236111111111E-2</v>
      </c>
      <c r="D25" s="22"/>
      <c r="E25" s="15">
        <f t="shared" si="6"/>
        <v>0.202088452088452</v>
      </c>
      <c r="F25" s="14">
        <v>6.1458333333333304E-3</v>
      </c>
      <c r="G25" s="22"/>
      <c r="H25" s="15">
        <f t="shared" si="7"/>
        <v>0.18450312717164674</v>
      </c>
      <c r="I25" s="14">
        <v>1.7569444444444401E-2</v>
      </c>
      <c r="J25" s="22"/>
      <c r="K25" s="17">
        <f t="shared" si="8"/>
        <v>0.19556815253800527</v>
      </c>
    </row>
    <row r="26" spans="2:11" x14ac:dyDescent="0.3">
      <c r="B26" s="21" t="s">
        <v>20</v>
      </c>
      <c r="C26" s="14">
        <v>2.57060185185185E-2</v>
      </c>
      <c r="D26" s="22"/>
      <c r="E26" s="15">
        <f t="shared" si="6"/>
        <v>0.45475020475020467</v>
      </c>
      <c r="F26" s="14">
        <v>1.51041666666667E-2</v>
      </c>
      <c r="G26" s="22"/>
      <c r="H26" s="15">
        <f t="shared" si="7"/>
        <v>0.45343988881167541</v>
      </c>
      <c r="I26" s="14">
        <v>4.0810185185185199E-2</v>
      </c>
      <c r="J26" s="22"/>
      <c r="K26" s="17">
        <f t="shared" si="8"/>
        <v>0.45426436485441929</v>
      </c>
    </row>
    <row r="27" spans="2:11" ht="15" thickBot="1" x14ac:dyDescent="0.35">
      <c r="B27" s="28" t="s">
        <v>21</v>
      </c>
      <c r="C27" s="24">
        <v>5.09259259259259E-4</v>
      </c>
      <c r="D27" s="29"/>
      <c r="E27" s="25">
        <f t="shared" si="6"/>
        <v>9.0090090090090089E-3</v>
      </c>
      <c r="F27" s="24">
        <v>2.7777777777777799E-4</v>
      </c>
      <c r="G27" s="29"/>
      <c r="H27" s="25">
        <f t="shared" si="7"/>
        <v>8.3391243919388458E-3</v>
      </c>
      <c r="I27" s="24">
        <v>7.8703703703703705E-4</v>
      </c>
      <c r="J27" s="29"/>
      <c r="K27" s="27">
        <f t="shared" si="8"/>
        <v>8.7606287039422859E-3</v>
      </c>
    </row>
    <row r="28" spans="2:11" ht="15.6" thickTop="1" thickBot="1" x14ac:dyDescent="0.35">
      <c r="B28" s="36" t="s">
        <v>3</v>
      </c>
      <c r="C28" s="37">
        <f>SUM(C22:C27)</f>
        <v>4.0567129629629599E-2</v>
      </c>
      <c r="D28" s="38"/>
      <c r="E28" s="38">
        <f>IFERROR(SUM(E22:E27),0)</f>
        <v>0.71764946764946747</v>
      </c>
      <c r="F28" s="37">
        <f>SUM(F22:F27)</f>
        <v>2.3159722222222255E-2</v>
      </c>
      <c r="G28" s="38"/>
      <c r="H28" s="38">
        <f>IFERROR(SUM(H22:H27),0)</f>
        <v>0.69527449617790171</v>
      </c>
      <c r="I28" s="37">
        <f>SUM(I22:I27)</f>
        <v>6.3726851851851812E-2</v>
      </c>
      <c r="J28" s="38"/>
      <c r="K28" s="39">
        <f>IFERROR(SUM(K22:K27),0)</f>
        <v>0.70935325946920891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5.6527777777777746E-2</v>
      </c>
      <c r="D30" s="40"/>
      <c r="E30" s="41">
        <f>IFERROR(SUM(E19,E28),0)</f>
        <v>1</v>
      </c>
      <c r="F30" s="37">
        <f>SUM(F19,F28)</f>
        <v>3.3310185185185213E-2</v>
      </c>
      <c r="G30" s="40"/>
      <c r="H30" s="41">
        <f>IFERROR(SUM(H19,H28),0)</f>
        <v>1</v>
      </c>
      <c r="I30" s="37">
        <f>SUM(I19,I28)</f>
        <v>8.9837962962962925E-2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&amp;R25
</oddFoot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topLeftCell="B2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43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1.30787037037037E-3</v>
      </c>
      <c r="D7" s="15">
        <f>IFERROR(C7/C$19,0)</f>
        <v>0.15738161559888575</v>
      </c>
      <c r="E7" s="15">
        <f>IFERROR(C7/C$30,0)</f>
        <v>4.640657084188906E-2</v>
      </c>
      <c r="F7" s="14">
        <v>0</v>
      </c>
      <c r="G7" s="15">
        <f>IFERROR(F7/F$19,0)</f>
        <v>0</v>
      </c>
      <c r="H7" s="15">
        <f>IFERROR(F7/F$30,0)</f>
        <v>0</v>
      </c>
      <c r="I7" s="14">
        <v>1.30787037037037E-3</v>
      </c>
      <c r="J7" s="15">
        <f>IFERROR(I7/I$19,0)</f>
        <v>0.15738161559888575</v>
      </c>
      <c r="K7" s="17">
        <f>IFERROR(I7/I$30,0)</f>
        <v>4.640657084188906E-2</v>
      </c>
    </row>
    <row r="8" spans="2:11" s="5" customFormat="1" x14ac:dyDescent="0.3">
      <c r="B8" s="13" t="s">
        <v>64</v>
      </c>
      <c r="C8" s="14">
        <v>7.6388888888888904E-4</v>
      </c>
      <c r="D8" s="15">
        <f t="shared" ref="D8:D18" si="0">IFERROR(C8/C$19,0)</f>
        <v>9.1922005571030654E-2</v>
      </c>
      <c r="E8" s="15">
        <f t="shared" ref="E8:E18" si="1">IFERROR(C8/C$30,0)</f>
        <v>2.7104722792607779E-2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7.6388888888888904E-4</v>
      </c>
      <c r="J8" s="15">
        <f t="shared" ref="J8:J18" si="4">IFERROR(I8/I$19,0)</f>
        <v>9.1922005571030654E-2</v>
      </c>
      <c r="K8" s="17">
        <f t="shared" ref="K8:K18" si="5">IFERROR(I8/I$30,0)</f>
        <v>2.7104722792607779E-2</v>
      </c>
    </row>
    <row r="9" spans="2:11" s="5" customFormat="1" x14ac:dyDescent="0.3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3">
      <c r="B10" s="13" t="s">
        <v>11</v>
      </c>
      <c r="C10" s="14">
        <v>1.4351851851851899E-3</v>
      </c>
      <c r="D10" s="15">
        <f t="shared" si="0"/>
        <v>0.17270194986072479</v>
      </c>
      <c r="E10" s="15">
        <f t="shared" si="1"/>
        <v>5.0924024640657199E-2</v>
      </c>
      <c r="F10" s="14">
        <v>0</v>
      </c>
      <c r="G10" s="15">
        <f t="shared" si="2"/>
        <v>0</v>
      </c>
      <c r="H10" s="15">
        <f t="shared" si="3"/>
        <v>0</v>
      </c>
      <c r="I10" s="14">
        <v>1.4351851851851899E-3</v>
      </c>
      <c r="J10" s="15">
        <f t="shared" si="4"/>
        <v>0.17270194986072479</v>
      </c>
      <c r="K10" s="17">
        <f t="shared" si="5"/>
        <v>5.0924024640657199E-2</v>
      </c>
    </row>
    <row r="11" spans="2:11" s="5" customFormat="1" x14ac:dyDescent="0.3">
      <c r="B11" s="13" t="s">
        <v>12</v>
      </c>
      <c r="C11" s="14">
        <v>1.6203703703703701E-4</v>
      </c>
      <c r="D11" s="15">
        <f t="shared" si="0"/>
        <v>1.9498607242339826E-2</v>
      </c>
      <c r="E11" s="15">
        <f t="shared" si="1"/>
        <v>5.7494866529774055E-3</v>
      </c>
      <c r="F11" s="14">
        <v>0</v>
      </c>
      <c r="G11" s="15">
        <f t="shared" si="2"/>
        <v>0</v>
      </c>
      <c r="H11" s="15">
        <f t="shared" si="3"/>
        <v>0</v>
      </c>
      <c r="I11" s="14">
        <v>1.6203703703703701E-4</v>
      </c>
      <c r="J11" s="15">
        <f t="shared" si="4"/>
        <v>1.9498607242339826E-2</v>
      </c>
      <c r="K11" s="17">
        <f t="shared" si="5"/>
        <v>5.7494866529774055E-3</v>
      </c>
    </row>
    <row r="12" spans="2:11" s="5" customFormat="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4.6412037037037003E-3</v>
      </c>
      <c r="D18" s="25">
        <f t="shared" si="0"/>
        <v>0.55849582172701906</v>
      </c>
      <c r="E18" s="25">
        <f t="shared" si="1"/>
        <v>0.16468172484599561</v>
      </c>
      <c r="F18" s="24">
        <v>0</v>
      </c>
      <c r="G18" s="25">
        <f t="shared" si="2"/>
        <v>0</v>
      </c>
      <c r="H18" s="25">
        <f t="shared" si="3"/>
        <v>0</v>
      </c>
      <c r="I18" s="24">
        <v>4.6412037037037003E-3</v>
      </c>
      <c r="J18" s="25">
        <f t="shared" si="4"/>
        <v>0.55849582172701906</v>
      </c>
      <c r="K18" s="27">
        <f t="shared" si="5"/>
        <v>0.16468172484599561</v>
      </c>
    </row>
    <row r="19" spans="2:11" s="5" customFormat="1" ht="15.6" thickTop="1" thickBot="1" x14ac:dyDescent="0.35">
      <c r="B19" s="36" t="s">
        <v>3</v>
      </c>
      <c r="C19" s="37">
        <f>SUM(C7:C18)</f>
        <v>8.3101851851851861E-3</v>
      </c>
      <c r="D19" s="38">
        <f>IFERROR(SUM(D7:D18),0)</f>
        <v>1</v>
      </c>
      <c r="E19" s="38">
        <f>IFERROR(SUM(E7:E18),0)</f>
        <v>0.29486652977412703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8.3101851851851861E-3</v>
      </c>
      <c r="J19" s="38">
        <f>IFERROR(SUM(J7:J18),0)</f>
        <v>1</v>
      </c>
      <c r="K19" s="39">
        <f>IFERROR(SUM(K7:K18),0)</f>
        <v>0.29486652977412703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6.01851851851852E-4</v>
      </c>
      <c r="D22" s="22"/>
      <c r="E22" s="15">
        <f>IFERROR(C22/C$30,0)</f>
        <v>2.1355236139630373E-2</v>
      </c>
      <c r="F22" s="14">
        <v>0</v>
      </c>
      <c r="G22" s="22"/>
      <c r="H22" s="15">
        <f>IFERROR(F22/F$30,0)</f>
        <v>0</v>
      </c>
      <c r="I22" s="14">
        <v>6.01851851851852E-4</v>
      </c>
      <c r="J22" s="22"/>
      <c r="K22" s="17">
        <f>IFERROR(I22/I$30,0)</f>
        <v>2.1355236139630373E-2</v>
      </c>
    </row>
    <row r="23" spans="2:11" s="5" customFormat="1" x14ac:dyDescent="0.3">
      <c r="B23" s="21" t="s">
        <v>17</v>
      </c>
      <c r="C23" s="14">
        <v>2.89351851851852E-4</v>
      </c>
      <c r="D23" s="22"/>
      <c r="E23" s="15">
        <f t="shared" ref="E23:E27" si="6">IFERROR(C23/C$30,0)</f>
        <v>1.0266940451745374E-2</v>
      </c>
      <c r="F23" s="14">
        <v>0</v>
      </c>
      <c r="G23" s="22"/>
      <c r="H23" s="15">
        <f t="shared" ref="H23:H27" si="7">IFERROR(F23/F$30,0)</f>
        <v>0</v>
      </c>
      <c r="I23" s="14">
        <v>2.89351851851852E-4</v>
      </c>
      <c r="J23" s="22"/>
      <c r="K23" s="17">
        <f t="shared" ref="K23:K27" si="8">IFERROR(I23/I$30,0)</f>
        <v>1.0266940451745374E-2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3">
      <c r="B25" s="21" t="s">
        <v>19</v>
      </c>
      <c r="C25" s="14">
        <v>3.4837962962962999E-3</v>
      </c>
      <c r="D25" s="22"/>
      <c r="E25" s="15">
        <f t="shared" si="6"/>
        <v>0.12361396303901437</v>
      </c>
      <c r="F25" s="14">
        <v>0</v>
      </c>
      <c r="G25" s="22"/>
      <c r="H25" s="15">
        <f t="shared" si="7"/>
        <v>0</v>
      </c>
      <c r="I25" s="14">
        <v>3.4837962962962999E-3</v>
      </c>
      <c r="J25" s="22"/>
      <c r="K25" s="17">
        <f t="shared" si="8"/>
        <v>0.12361396303901437</v>
      </c>
    </row>
    <row r="26" spans="2:11" s="5" customFormat="1" x14ac:dyDescent="0.3">
      <c r="B26" s="21" t="s">
        <v>20</v>
      </c>
      <c r="C26" s="14">
        <v>1.5324074074074099E-2</v>
      </c>
      <c r="D26" s="22"/>
      <c r="E26" s="15">
        <f t="shared" si="6"/>
        <v>0.54373716632443569</v>
      </c>
      <c r="F26" s="14">
        <v>0</v>
      </c>
      <c r="G26" s="22"/>
      <c r="H26" s="15">
        <f t="shared" si="7"/>
        <v>0</v>
      </c>
      <c r="I26" s="14">
        <v>1.5324074074074099E-2</v>
      </c>
      <c r="J26" s="22"/>
      <c r="K26" s="17">
        <f t="shared" si="8"/>
        <v>0.54373716632443569</v>
      </c>
    </row>
    <row r="27" spans="2:11" s="5" customFormat="1" ht="15" thickBot="1" x14ac:dyDescent="0.35">
      <c r="B27" s="28" t="s">
        <v>21</v>
      </c>
      <c r="C27" s="24">
        <v>1.7361111111111101E-4</v>
      </c>
      <c r="D27" s="29"/>
      <c r="E27" s="25">
        <f t="shared" si="6"/>
        <v>6.1601642710472177E-3</v>
      </c>
      <c r="F27" s="24">
        <v>0</v>
      </c>
      <c r="G27" s="29"/>
      <c r="H27" s="25">
        <f t="shared" si="7"/>
        <v>0</v>
      </c>
      <c r="I27" s="24">
        <v>1.7361111111111101E-4</v>
      </c>
      <c r="J27" s="29"/>
      <c r="K27" s="27">
        <f t="shared" si="8"/>
        <v>6.1601642710472177E-3</v>
      </c>
    </row>
    <row r="28" spans="2:11" s="5" customFormat="1" ht="15.6" thickTop="1" thickBot="1" x14ac:dyDescent="0.35">
      <c r="B28" s="36" t="s">
        <v>3</v>
      </c>
      <c r="C28" s="37">
        <f>SUM(C22:C27)</f>
        <v>1.9872685185185215E-2</v>
      </c>
      <c r="D28" s="38"/>
      <c r="E28" s="38">
        <f>IFERROR(SUM(E22:E27),0)</f>
        <v>0.70513347022587303</v>
      </c>
      <c r="F28" s="37">
        <f>SUM(F22:F27)</f>
        <v>0</v>
      </c>
      <c r="G28" s="38"/>
      <c r="H28" s="38">
        <f>IFERROR(SUM(H22:H27),0)</f>
        <v>0</v>
      </c>
      <c r="I28" s="37">
        <f>SUM(I22:I27)</f>
        <v>1.9872685185185215E-2</v>
      </c>
      <c r="J28" s="38"/>
      <c r="K28" s="39">
        <f>IFERROR(SUM(K22:K27),0)</f>
        <v>0.70513347022587303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2.81828703703704E-2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2.81828703703704E-2</v>
      </c>
      <c r="J30" s="40"/>
      <c r="K30" s="43">
        <f>IFERROR(SUM(K19,K28),0)</f>
        <v>1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&amp;R27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topLeftCell="C2" zoomScaleNormal="10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9" width="8" style="1" customWidth="1"/>
    <col min="10" max="10" width="8.44140625" style="1" bestFit="1" customWidth="1"/>
    <col min="11" max="12" width="8" style="1" customWidth="1"/>
    <col min="13" max="13" width="8.6640625" style="1" bestFit="1" customWidth="1"/>
    <col min="14" max="14" width="8" style="1" customWidth="1"/>
    <col min="15" max="16384" width="8.88671875" style="1"/>
  </cols>
  <sheetData>
    <row r="2" spans="2:14" ht="15" thickBot="1" x14ac:dyDescent="0.35"/>
    <row r="3" spans="2:14" x14ac:dyDescent="0.3">
      <c r="B3" s="84" t="s">
        <v>44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x14ac:dyDescent="0.3">
      <c r="B5" s="44"/>
      <c r="C5" s="85" t="s">
        <v>0</v>
      </c>
      <c r="D5" s="85"/>
      <c r="E5" s="85"/>
      <c r="F5" s="85" t="s">
        <v>1</v>
      </c>
      <c r="G5" s="85"/>
      <c r="H5" s="85"/>
      <c r="I5" s="85" t="s">
        <v>2</v>
      </c>
      <c r="J5" s="85"/>
      <c r="K5" s="85"/>
      <c r="L5" s="85" t="s">
        <v>3</v>
      </c>
      <c r="M5" s="85"/>
      <c r="N5" s="86"/>
    </row>
    <row r="6" spans="2:14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3">
      <c r="B7" s="13" t="s">
        <v>49</v>
      </c>
      <c r="C7" s="14">
        <v>2.8009259259259298E-3</v>
      </c>
      <c r="D7" s="15">
        <f>IFERROR(C7/C$19,0)</f>
        <v>0.16417910447761214</v>
      </c>
      <c r="E7" s="15">
        <f>IFERROR(C7/C$30,0)</f>
        <v>8.2876712328767241E-2</v>
      </c>
      <c r="F7" s="14">
        <v>1.2847222222222201E-3</v>
      </c>
      <c r="G7" s="15">
        <f>IFERROR(F7/F$19,0)</f>
        <v>0.18686868686868652</v>
      </c>
      <c r="H7" s="15">
        <f>IFERROR(F7/F$30,0)</f>
        <v>8.9371980676328344E-2</v>
      </c>
      <c r="I7" s="14">
        <v>1.16898148148148E-3</v>
      </c>
      <c r="J7" s="15">
        <f>IFERROR(I7/I$19,0)</f>
        <v>0.15756630265210589</v>
      </c>
      <c r="K7" s="15">
        <f>IFERROR(I7/I$30,0)</f>
        <v>6.6622691292875916E-2</v>
      </c>
      <c r="L7" s="16">
        <f>SUM(C7,F7,I7)</f>
        <v>5.2546296296296299E-3</v>
      </c>
      <c r="M7" s="15">
        <f>IFERROR(L7/L$19,0)</f>
        <v>0.16758951642672568</v>
      </c>
      <c r="N7" s="17">
        <f>IFERROR(L7/L$30,0)</f>
        <v>7.9957731595632256E-2</v>
      </c>
    </row>
    <row r="8" spans="2:14" x14ac:dyDescent="0.3">
      <c r="B8" s="13" t="s">
        <v>64</v>
      </c>
      <c r="C8" s="14">
        <v>2.60416666666667E-3</v>
      </c>
      <c r="D8" s="15">
        <f t="shared" ref="D8:D18" si="0">IFERROR(C8/C$19,0)</f>
        <v>0.15264586160108565</v>
      </c>
      <c r="E8" s="15">
        <f t="shared" ref="E8:E18" si="1">IFERROR(C8/C$30,0)</f>
        <v>7.7054794520548045E-2</v>
      </c>
      <c r="F8" s="14">
        <v>8.1018518518518505E-4</v>
      </c>
      <c r="G8" s="15">
        <f t="shared" ref="G8:G18" si="2">IFERROR(F8/F$19,0)</f>
        <v>0.11784511784511779</v>
      </c>
      <c r="H8" s="15">
        <f t="shared" ref="H8:H18" si="3">IFERROR(F8/F$30,0)</f>
        <v>5.6360708534621565E-2</v>
      </c>
      <c r="I8" s="14">
        <v>6.4814814814814802E-4</v>
      </c>
      <c r="J8" s="15">
        <f t="shared" ref="J8:J18" si="4">IFERROR(I8/I$19,0)</f>
        <v>8.7363494539781567E-2</v>
      </c>
      <c r="K8" s="15">
        <f t="shared" ref="K8:K18" si="5">IFERROR(I8/I$30,0)</f>
        <v>3.6939313984168866E-2</v>
      </c>
      <c r="L8" s="16">
        <f t="shared" ref="L8:L18" si="6">SUM(C8,F8,I8)</f>
        <v>4.0625000000000027E-3</v>
      </c>
      <c r="M8" s="15">
        <f t="shared" ref="M8:M18" si="7">IFERROR(L8/L$19,0)</f>
        <v>0.1295681063122924</v>
      </c>
      <c r="N8" s="17">
        <f t="shared" ref="N8:N18" si="8">IFERROR(L8/L$30,0)</f>
        <v>6.181754138781264E-2</v>
      </c>
    </row>
    <row r="9" spans="2:14" x14ac:dyDescent="0.3">
      <c r="B9" s="13" t="s">
        <v>65</v>
      </c>
      <c r="C9" s="14">
        <v>3.5879629629629599E-3</v>
      </c>
      <c r="D9" s="15">
        <f t="shared" si="0"/>
        <v>0.21031207598371754</v>
      </c>
      <c r="E9" s="15">
        <f t="shared" si="1"/>
        <v>0.10616438356164375</v>
      </c>
      <c r="F9" s="14">
        <v>1.25E-3</v>
      </c>
      <c r="G9" s="15">
        <f t="shared" si="2"/>
        <v>0.18181818181818177</v>
      </c>
      <c r="H9" s="15">
        <f t="shared" si="3"/>
        <v>8.6956521739130432E-2</v>
      </c>
      <c r="I9" s="14">
        <v>1.63194444444444E-3</v>
      </c>
      <c r="J9" s="15">
        <f t="shared" si="4"/>
        <v>0.21996879875194947</v>
      </c>
      <c r="K9" s="15">
        <f t="shared" si="5"/>
        <v>9.3007915567282093E-2</v>
      </c>
      <c r="L9" s="16">
        <f t="shared" si="6"/>
        <v>6.4699074074073999E-3</v>
      </c>
      <c r="M9" s="15">
        <f t="shared" si="7"/>
        <v>0.20634920634920606</v>
      </c>
      <c r="N9" s="17">
        <f t="shared" si="8"/>
        <v>9.8450158506516242E-2</v>
      </c>
    </row>
    <row r="10" spans="2:14" x14ac:dyDescent="0.3">
      <c r="B10" s="13" t="s">
        <v>11</v>
      </c>
      <c r="C10" s="14">
        <v>3.49537037037037E-3</v>
      </c>
      <c r="D10" s="15">
        <f t="shared" si="0"/>
        <v>0.20488466757123466</v>
      </c>
      <c r="E10" s="15">
        <f t="shared" si="1"/>
        <v>0.10342465753424657</v>
      </c>
      <c r="F10" s="14">
        <v>1.1805555555555599E-3</v>
      </c>
      <c r="G10" s="15">
        <f t="shared" si="2"/>
        <v>0.1717171717171723</v>
      </c>
      <c r="H10" s="15">
        <f t="shared" si="3"/>
        <v>8.2125603864734595E-2</v>
      </c>
      <c r="I10" s="14">
        <v>1.6087962962963E-3</v>
      </c>
      <c r="J10" s="15">
        <f t="shared" si="4"/>
        <v>0.21684867394695836</v>
      </c>
      <c r="K10" s="15">
        <f t="shared" si="5"/>
        <v>9.1688654353562243E-2</v>
      </c>
      <c r="L10" s="16">
        <f t="shared" si="6"/>
        <v>6.2847222222222297E-3</v>
      </c>
      <c r="M10" s="15">
        <f t="shared" si="7"/>
        <v>0.20044296788482854</v>
      </c>
      <c r="N10" s="17">
        <f t="shared" si="8"/>
        <v>9.56322648820008E-2</v>
      </c>
    </row>
    <row r="11" spans="2:14" x14ac:dyDescent="0.3">
      <c r="B11" s="13" t="s">
        <v>12</v>
      </c>
      <c r="C11" s="14">
        <v>2.0717592592592602E-3</v>
      </c>
      <c r="D11" s="15">
        <f t="shared" si="0"/>
        <v>0.12143826322930804</v>
      </c>
      <c r="E11" s="15">
        <f t="shared" si="1"/>
        <v>6.1301369863013724E-2</v>
      </c>
      <c r="F11" s="14">
        <v>8.6805555555555605E-4</v>
      </c>
      <c r="G11" s="15">
        <f t="shared" si="2"/>
        <v>0.1262626262626263</v>
      </c>
      <c r="H11" s="15">
        <f t="shared" si="3"/>
        <v>6.0386473429951723E-2</v>
      </c>
      <c r="I11" s="14">
        <v>9.0277777777777795E-4</v>
      </c>
      <c r="J11" s="15">
        <f t="shared" si="4"/>
        <v>0.12168486739469581</v>
      </c>
      <c r="K11" s="15">
        <f t="shared" si="5"/>
        <v>5.1451187335092373E-2</v>
      </c>
      <c r="L11" s="16">
        <f t="shared" si="6"/>
        <v>3.8425925925925941E-3</v>
      </c>
      <c r="M11" s="15">
        <f t="shared" si="7"/>
        <v>0.1225544481358435</v>
      </c>
      <c r="N11" s="17">
        <f t="shared" si="8"/>
        <v>5.8471292708700259E-2</v>
      </c>
    </row>
    <row r="12" spans="2:14" x14ac:dyDescent="0.3">
      <c r="B12" s="13" t="s">
        <v>66</v>
      </c>
      <c r="C12" s="14">
        <v>1.9675925925925899E-4</v>
      </c>
      <c r="D12" s="15">
        <f t="shared" si="0"/>
        <v>1.1533242876526441E-2</v>
      </c>
      <c r="E12" s="15">
        <f t="shared" si="1"/>
        <v>5.8219178082191698E-3</v>
      </c>
      <c r="F12" s="14">
        <v>9.2592592592592602E-5</v>
      </c>
      <c r="G12" s="15">
        <f t="shared" si="2"/>
        <v>1.3468013468013466E-2</v>
      </c>
      <c r="H12" s="15">
        <f t="shared" si="3"/>
        <v>6.4412238325281803E-3</v>
      </c>
      <c r="I12" s="14">
        <v>1.7361111111111101E-4</v>
      </c>
      <c r="J12" s="15">
        <f t="shared" si="4"/>
        <v>2.3400936037441481E-2</v>
      </c>
      <c r="K12" s="15">
        <f t="shared" si="5"/>
        <v>9.8944591029023702E-3</v>
      </c>
      <c r="L12" s="16">
        <f t="shared" si="6"/>
        <v>4.6296296296296266E-4</v>
      </c>
      <c r="M12" s="15">
        <f t="shared" si="7"/>
        <v>1.4765596160944984E-2</v>
      </c>
      <c r="N12" s="17">
        <f t="shared" si="8"/>
        <v>7.0447340612891799E-3</v>
      </c>
    </row>
    <row r="13" spans="2:14" x14ac:dyDescent="0.3">
      <c r="B13" s="13" t="s">
        <v>67</v>
      </c>
      <c r="C13" s="14">
        <v>8.1018518518518503E-5</v>
      </c>
      <c r="D13" s="15">
        <f t="shared" si="0"/>
        <v>4.7489823609226578E-3</v>
      </c>
      <c r="E13" s="15">
        <f t="shared" si="1"/>
        <v>2.3972602739726024E-3</v>
      </c>
      <c r="F13" s="18">
        <v>1.7361111111111101E-4</v>
      </c>
      <c r="G13" s="15">
        <f t="shared" si="2"/>
        <v>2.5252525252525231E-2</v>
      </c>
      <c r="H13" s="15">
        <f t="shared" si="3"/>
        <v>1.2077294685990331E-2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2.546296296296295E-4</v>
      </c>
      <c r="M13" s="15">
        <f t="shared" si="7"/>
        <v>8.121077888519743E-3</v>
      </c>
      <c r="N13" s="17">
        <f t="shared" si="8"/>
        <v>3.8746037337090496E-3</v>
      </c>
    </row>
    <row r="14" spans="2:14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3">
      <c r="B15" s="13" t="s">
        <v>69</v>
      </c>
      <c r="C15" s="14">
        <v>1.0069444444444401E-3</v>
      </c>
      <c r="D15" s="15">
        <f t="shared" si="0"/>
        <v>5.9023066485752784E-2</v>
      </c>
      <c r="E15" s="15">
        <f t="shared" si="1"/>
        <v>2.9794520547945076E-2</v>
      </c>
      <c r="F15" s="14">
        <v>6.9444444444444404E-4</v>
      </c>
      <c r="G15" s="15">
        <f t="shared" si="2"/>
        <v>0.10101010101010093</v>
      </c>
      <c r="H15" s="15">
        <f t="shared" si="3"/>
        <v>4.8309178743961324E-2</v>
      </c>
      <c r="I15" s="14">
        <v>1.0995370370370399E-3</v>
      </c>
      <c r="J15" s="15">
        <f t="shared" si="4"/>
        <v>0.14820592823712986</v>
      </c>
      <c r="K15" s="15">
        <f t="shared" si="5"/>
        <v>6.2664907651715215E-2</v>
      </c>
      <c r="L15" s="16">
        <f t="shared" si="6"/>
        <v>2.8009259259259242E-3</v>
      </c>
      <c r="M15" s="15">
        <f t="shared" si="7"/>
        <v>8.9331856773717161E-2</v>
      </c>
      <c r="N15" s="17">
        <f t="shared" si="8"/>
        <v>4.2620641070799541E-2</v>
      </c>
    </row>
    <row r="16" spans="2:14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ht="15" thickBot="1" x14ac:dyDescent="0.35">
      <c r="B18" s="23" t="s">
        <v>14</v>
      </c>
      <c r="C18" s="24">
        <v>1.21527777777778E-3</v>
      </c>
      <c r="D18" s="25">
        <f t="shared" si="0"/>
        <v>7.1234735413840011E-2</v>
      </c>
      <c r="E18" s="25">
        <f t="shared" si="1"/>
        <v>3.5958904109589108E-2</v>
      </c>
      <c r="F18" s="24">
        <v>5.20833333333333E-4</v>
      </c>
      <c r="G18" s="25">
        <f t="shared" si="2"/>
        <v>7.575757575757569E-2</v>
      </c>
      <c r="H18" s="25">
        <f t="shared" si="3"/>
        <v>3.6231884057970988E-2</v>
      </c>
      <c r="I18" s="24">
        <v>1.8518518518518501E-4</v>
      </c>
      <c r="J18" s="25">
        <f t="shared" si="4"/>
        <v>2.4960998439937571E-2</v>
      </c>
      <c r="K18" s="25">
        <f t="shared" si="5"/>
        <v>1.0554089709762526E-2</v>
      </c>
      <c r="L18" s="16">
        <f t="shared" si="6"/>
        <v>1.9212962962962979E-3</v>
      </c>
      <c r="M18" s="25">
        <f t="shared" si="7"/>
        <v>6.1277224067921778E-2</v>
      </c>
      <c r="N18" s="27">
        <f t="shared" si="8"/>
        <v>2.9235646354350144E-2</v>
      </c>
    </row>
    <row r="19" spans="2:14" ht="15.6" thickTop="1" thickBot="1" x14ac:dyDescent="0.35">
      <c r="B19" s="36" t="s">
        <v>3</v>
      </c>
      <c r="C19" s="37">
        <f>SUM(C7:C18)</f>
        <v>1.7060185185185189E-2</v>
      </c>
      <c r="D19" s="38">
        <f>IFERROR(SUM(D7:D18),0)</f>
        <v>1</v>
      </c>
      <c r="E19" s="38">
        <f>IFERROR(SUM(E7:E18),0)</f>
        <v>0.50479452054794527</v>
      </c>
      <c r="F19" s="37">
        <f>SUM(F7:F18)</f>
        <v>6.8750000000000018E-3</v>
      </c>
      <c r="G19" s="38">
        <f>IFERROR(SUM(G7:G18),0)</f>
        <v>1</v>
      </c>
      <c r="H19" s="38">
        <f>IFERROR(SUM(H7:H18),0)</f>
        <v>0.47826086956521752</v>
      </c>
      <c r="I19" s="37">
        <f>SUM(I7:I18)</f>
        <v>7.4189814814814821E-3</v>
      </c>
      <c r="J19" s="38">
        <f>IFERROR(SUM(J7:J18),0)</f>
        <v>1</v>
      </c>
      <c r="K19" s="38">
        <f>IFERROR(SUM(K7:K18),0)</f>
        <v>0.42282321899736158</v>
      </c>
      <c r="L19" s="37">
        <f>SUM(L7:L18)</f>
        <v>3.1354166666666676E-2</v>
      </c>
      <c r="M19" s="38">
        <f>IFERROR(SUM(M7:M18),0)</f>
        <v>0.99999999999999978</v>
      </c>
      <c r="N19" s="39">
        <f>IFERROR(SUM(N7:N18),0)</f>
        <v>0.47710461430081019</v>
      </c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19" t="s">
        <v>5</v>
      </c>
      <c r="L21" s="19" t="s">
        <v>4</v>
      </c>
      <c r="M21" s="19" t="s">
        <v>5</v>
      </c>
      <c r="N21" s="20" t="s">
        <v>5</v>
      </c>
    </row>
    <row r="22" spans="2:14" x14ac:dyDescent="0.3">
      <c r="B22" s="21" t="s">
        <v>16</v>
      </c>
      <c r="C22" s="14">
        <v>3.0092592592592601E-3</v>
      </c>
      <c r="D22" s="22"/>
      <c r="E22" s="15">
        <f>IFERROR(C22/C$30,0)</f>
        <v>8.9041095890410982E-2</v>
      </c>
      <c r="F22" s="14">
        <v>6.2500000000000001E-4</v>
      </c>
      <c r="G22" s="22"/>
      <c r="H22" s="15">
        <f>IFERROR(F22/F$30,0)</f>
        <v>4.3478260869565216E-2</v>
      </c>
      <c r="I22" s="14">
        <v>1.38888888888889E-3</v>
      </c>
      <c r="J22" s="22"/>
      <c r="K22" s="15">
        <f>IFERROR(I22/I$30,0)</f>
        <v>7.9155672823219073E-2</v>
      </c>
      <c r="L22" s="16">
        <f>SUM(C22,F22,I22)</f>
        <v>5.0231481481481498E-3</v>
      </c>
      <c r="M22" s="22"/>
      <c r="N22" s="17">
        <f>IFERROR(L22/L$30,0)</f>
        <v>7.6435364564987687E-2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x14ac:dyDescent="0.3">
      <c r="B24" s="21" t="s">
        <v>18</v>
      </c>
      <c r="C24" s="14">
        <v>0</v>
      </c>
      <c r="D24" s="22"/>
      <c r="E24" s="15">
        <f t="shared" si="9"/>
        <v>0</v>
      </c>
      <c r="F24" s="14">
        <v>0</v>
      </c>
      <c r="G24" s="22"/>
      <c r="H24" s="15">
        <f t="shared" si="10"/>
        <v>0</v>
      </c>
      <c r="I24" s="14">
        <v>0</v>
      </c>
      <c r="J24" s="22"/>
      <c r="K24" s="15">
        <f t="shared" si="11"/>
        <v>0</v>
      </c>
      <c r="L24" s="16">
        <f t="shared" si="12"/>
        <v>0</v>
      </c>
      <c r="M24" s="22"/>
      <c r="N24" s="17">
        <f t="shared" si="13"/>
        <v>0</v>
      </c>
    </row>
    <row r="25" spans="2:14" x14ac:dyDescent="0.3">
      <c r="B25" s="21" t="s">
        <v>19</v>
      </c>
      <c r="C25" s="14">
        <v>5.5902777777777799E-3</v>
      </c>
      <c r="D25" s="22"/>
      <c r="E25" s="15">
        <f t="shared" si="9"/>
        <v>0.16541095890410965</v>
      </c>
      <c r="F25" s="14">
        <v>2.70833333333333E-3</v>
      </c>
      <c r="G25" s="22"/>
      <c r="H25" s="15">
        <f t="shared" si="10"/>
        <v>0.18840579710144903</v>
      </c>
      <c r="I25" s="14">
        <v>3.0787037037036998E-3</v>
      </c>
      <c r="J25" s="22"/>
      <c r="K25" s="15">
        <f t="shared" si="11"/>
        <v>0.17546174142480192</v>
      </c>
      <c r="L25" s="16">
        <f t="shared" si="12"/>
        <v>1.1377314814814811E-2</v>
      </c>
      <c r="M25" s="22"/>
      <c r="N25" s="17">
        <f t="shared" si="13"/>
        <v>0.17312433955618164</v>
      </c>
    </row>
    <row r="26" spans="2:14" x14ac:dyDescent="0.3">
      <c r="B26" s="21" t="s">
        <v>20</v>
      </c>
      <c r="C26" s="14">
        <v>8.0208333333333295E-3</v>
      </c>
      <c r="D26" s="22"/>
      <c r="E26" s="15">
        <f t="shared" si="9"/>
        <v>0.23732876712328754</v>
      </c>
      <c r="F26" s="14">
        <v>3.77314814814815E-3</v>
      </c>
      <c r="G26" s="22"/>
      <c r="H26" s="15">
        <f t="shared" si="10"/>
        <v>0.26247987117552346</v>
      </c>
      <c r="I26" s="14">
        <v>5.5671296296296302E-3</v>
      </c>
      <c r="J26" s="22"/>
      <c r="K26" s="15">
        <f t="shared" si="11"/>
        <v>0.31728232189973626</v>
      </c>
      <c r="L26" s="16">
        <f t="shared" si="12"/>
        <v>1.7361111111111112E-2</v>
      </c>
      <c r="M26" s="22"/>
      <c r="N26" s="17">
        <f t="shared" si="13"/>
        <v>0.26417752729834443</v>
      </c>
    </row>
    <row r="27" spans="2:14" ht="15" thickBot="1" x14ac:dyDescent="0.35">
      <c r="B27" s="28" t="s">
        <v>21</v>
      </c>
      <c r="C27" s="24">
        <v>1.15740740740741E-4</v>
      </c>
      <c r="D27" s="29"/>
      <c r="E27" s="25">
        <f t="shared" si="9"/>
        <v>3.424657534246583E-3</v>
      </c>
      <c r="F27" s="24">
        <v>3.9351851851851901E-4</v>
      </c>
      <c r="G27" s="29"/>
      <c r="H27" s="25">
        <f t="shared" si="10"/>
        <v>2.7375201288244798E-2</v>
      </c>
      <c r="I27" s="24">
        <v>9.2592592592592602E-5</v>
      </c>
      <c r="J27" s="29"/>
      <c r="K27" s="25">
        <f t="shared" si="11"/>
        <v>5.277044854881268E-3</v>
      </c>
      <c r="L27" s="16">
        <f t="shared" si="12"/>
        <v>6.0185185185185255E-4</v>
      </c>
      <c r="M27" s="29"/>
      <c r="N27" s="27">
        <f t="shared" si="13"/>
        <v>9.1581542796759507E-3</v>
      </c>
    </row>
    <row r="28" spans="2:14" ht="15.6" thickTop="1" thickBot="1" x14ac:dyDescent="0.35">
      <c r="B28" s="36" t="s">
        <v>3</v>
      </c>
      <c r="C28" s="37">
        <f>SUM(C22:C27)</f>
        <v>1.6736111111111111E-2</v>
      </c>
      <c r="D28" s="38"/>
      <c r="E28" s="38">
        <f>IFERROR(SUM(E22:E27),0)</f>
        <v>0.49520547945205473</v>
      </c>
      <c r="F28" s="37">
        <f>SUM(F22:F27)</f>
        <v>7.4999999999999989E-3</v>
      </c>
      <c r="G28" s="38"/>
      <c r="H28" s="38">
        <f>IFERROR(SUM(H22:H27),0)</f>
        <v>0.52173913043478248</v>
      </c>
      <c r="I28" s="37">
        <f>SUM(I22:I27)</f>
        <v>1.0127314814814811E-2</v>
      </c>
      <c r="J28" s="38"/>
      <c r="K28" s="38">
        <f>IFERROR(SUM(K22:K27),0)</f>
        <v>0.57717678100263847</v>
      </c>
      <c r="L28" s="37">
        <f>SUM(L22:L27)</f>
        <v>3.4363425925925922E-2</v>
      </c>
      <c r="M28" s="38"/>
      <c r="N28" s="39">
        <f>IFERROR(SUM(N22:N27),0)</f>
        <v>0.5228953856991897</v>
      </c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5.6" thickTop="1" thickBot="1" x14ac:dyDescent="0.35">
      <c r="B30" s="36" t="s">
        <v>6</v>
      </c>
      <c r="C30" s="37">
        <f>SUM(C19,C28)</f>
        <v>3.3796296296296297E-2</v>
      </c>
      <c r="D30" s="40"/>
      <c r="E30" s="41">
        <f>IFERROR(SUM(E19,E28),0)</f>
        <v>1</v>
      </c>
      <c r="F30" s="37">
        <f>SUM(F19,F28)</f>
        <v>1.4375000000000001E-2</v>
      </c>
      <c r="G30" s="40"/>
      <c r="H30" s="41">
        <f>IFERROR(SUM(H19,H28),0)</f>
        <v>1</v>
      </c>
      <c r="I30" s="37">
        <f>SUM(I19,I28)</f>
        <v>1.7546296296296292E-2</v>
      </c>
      <c r="J30" s="40"/>
      <c r="K30" s="41">
        <f>IFERROR(SUM(K19,K28),0)</f>
        <v>1</v>
      </c>
      <c r="L30" s="42">
        <f>SUM(L19,L28)</f>
        <v>6.5717592592592605E-2</v>
      </c>
      <c r="M30" s="40"/>
      <c r="N30" s="43">
        <f>IFERROR(SUM(N19,N28),0)</f>
        <v>0.99999999999999989</v>
      </c>
    </row>
    <row r="31" spans="2:14" ht="66" customHeight="1" thickTop="1" thickBot="1" x14ac:dyDescent="0.35">
      <c r="B31" s="92" t="s">
        <v>45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4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&amp;R29</oddFoot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topLeftCell="A4" zoomScaleNormal="100" zoomScaleSheetLayoutView="110" zoomScalePageLayoutView="5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0" width="8.33203125" style="1" customWidth="1"/>
    <col min="11" max="11" width="11.33203125" style="1" bestFit="1" customWidth="1"/>
    <col min="12" max="14" width="8.3320312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x14ac:dyDescent="0.3">
      <c r="B3" s="84" t="s">
        <v>46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s="5" customFormat="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s="5" customFormat="1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3">
      <c r="B7" s="13" t="s">
        <v>49</v>
      </c>
      <c r="C7" s="14">
        <v>1.42592592592593E-2</v>
      </c>
      <c r="D7" s="15">
        <f>IFERROR(C7/C$19,0)</f>
        <v>0.23502479969477369</v>
      </c>
      <c r="E7" s="15">
        <f>IFERROR(C7/C$30,0)</f>
        <v>9.4002746833511591E-2</v>
      </c>
      <c r="F7" s="14">
        <v>8.7500000000000008E-3</v>
      </c>
      <c r="G7" s="15">
        <f>IFERROR(F7/F$19,0)</f>
        <v>0.34008097165991907</v>
      </c>
      <c r="H7" s="15">
        <f>IFERROR(F7/F$30,0)</f>
        <v>0.15571575695159634</v>
      </c>
      <c r="I7" s="14">
        <v>4.4097222222222203E-3</v>
      </c>
      <c r="J7" s="15">
        <f>IFERROR(I7/I$19,0)</f>
        <v>0.17216448260280162</v>
      </c>
      <c r="K7" s="15">
        <f>IFERROR(I7/I$30,0)</f>
        <v>5.9124767225325926E-2</v>
      </c>
      <c r="L7" s="16">
        <f>SUM(C7,F7,I7)</f>
        <v>2.741898148148152E-2</v>
      </c>
      <c r="M7" s="15">
        <f>IFERROR(L7/L$19,0)</f>
        <v>0.24478197974788218</v>
      </c>
      <c r="N7" s="17">
        <f>IFERROR(L7/L$30,0)</f>
        <v>9.707027248514663E-2</v>
      </c>
    </row>
    <row r="8" spans="2:14" s="5" customFormat="1" x14ac:dyDescent="0.3">
      <c r="B8" s="13" t="s">
        <v>64</v>
      </c>
      <c r="C8" s="14">
        <v>1.61111111111111E-2</v>
      </c>
      <c r="D8" s="15">
        <f t="shared" ref="D8:D18" si="0">IFERROR(C8/C$19,0)</f>
        <v>0.26554750095383428</v>
      </c>
      <c r="E8" s="15">
        <f t="shared" ref="E8:E18" si="1">IFERROR(C8/C$30,0)</f>
        <v>0.1062108957729283</v>
      </c>
      <c r="F8" s="14">
        <v>5.7523148148148203E-3</v>
      </c>
      <c r="G8" s="15">
        <f t="shared" ref="G8:G18" si="2">IFERROR(F8/F$19,0)</f>
        <v>0.22357174988753956</v>
      </c>
      <c r="H8" s="15">
        <f t="shared" ref="H8:H18" si="3">IFERROR(F8/F$30,0)</f>
        <v>0.10236869207003101</v>
      </c>
      <c r="I8" s="14">
        <v>4.8379629629629597E-3</v>
      </c>
      <c r="J8" s="15">
        <f t="shared" ref="J8:J18" si="4">IFERROR(I8/I$19,0)</f>
        <v>0.1888838680524175</v>
      </c>
      <c r="K8" s="15">
        <f t="shared" ref="K8:K18" si="5">IFERROR(I8/I$30,0)</f>
        <v>6.4866542520173834E-2</v>
      </c>
      <c r="L8" s="16">
        <f t="shared" ref="L8:L18" si="6">SUM(C8,F8,I8)</f>
        <v>2.6701388888888882E-2</v>
      </c>
      <c r="M8" s="15">
        <f t="shared" ref="M8:M18" si="7">IFERROR(L8/L$19,0)</f>
        <v>0.23837569745815249</v>
      </c>
      <c r="N8" s="17">
        <f t="shared" ref="N8:N18" si="8">IFERROR(L8/L$30,0)</f>
        <v>9.4529809465273493E-2</v>
      </c>
    </row>
    <row r="9" spans="2:14" s="5" customFormat="1" x14ac:dyDescent="0.3">
      <c r="B9" s="13" t="s">
        <v>65</v>
      </c>
      <c r="C9" s="14">
        <v>6.0185185185185203E-3</v>
      </c>
      <c r="D9" s="15">
        <f t="shared" si="0"/>
        <v>9.9198779091949685E-2</v>
      </c>
      <c r="E9" s="15">
        <f t="shared" si="1"/>
        <v>3.9676484053105442E-2</v>
      </c>
      <c r="F9" s="14">
        <v>7.4074074074074103E-4</v>
      </c>
      <c r="G9" s="15">
        <f t="shared" si="2"/>
        <v>2.8789923526765644E-2</v>
      </c>
      <c r="H9" s="15">
        <f t="shared" si="3"/>
        <v>1.3182286302780646E-2</v>
      </c>
      <c r="I9" s="14">
        <v>3.4722222222222199E-3</v>
      </c>
      <c r="J9" s="15">
        <f t="shared" si="4"/>
        <v>0.13556258472661542</v>
      </c>
      <c r="K9" s="15">
        <f t="shared" si="5"/>
        <v>4.6554934823091268E-2</v>
      </c>
      <c r="L9" s="16">
        <f t="shared" si="6"/>
        <v>1.0231481481481482E-2</v>
      </c>
      <c r="M9" s="15">
        <f t="shared" si="7"/>
        <v>9.1341186195494958E-2</v>
      </c>
      <c r="N9" s="17">
        <f t="shared" si="8"/>
        <v>3.6222085638188899E-2</v>
      </c>
    </row>
    <row r="10" spans="2:14" s="5" customFormat="1" x14ac:dyDescent="0.3">
      <c r="B10" s="13" t="s">
        <v>11</v>
      </c>
      <c r="C10" s="14">
        <v>1.37731481481481E-2</v>
      </c>
      <c r="D10" s="15">
        <f t="shared" si="0"/>
        <v>0.22701259061426862</v>
      </c>
      <c r="E10" s="15">
        <f t="shared" si="1"/>
        <v>9.0798107736914033E-2</v>
      </c>
      <c r="F10" s="14">
        <v>2.6273148148148102E-3</v>
      </c>
      <c r="G10" s="15">
        <f t="shared" si="2"/>
        <v>0.10211426000899666</v>
      </c>
      <c r="H10" s="15">
        <f t="shared" si="3"/>
        <v>4.6755921730175003E-2</v>
      </c>
      <c r="I10" s="14">
        <v>5.3472222222222202E-3</v>
      </c>
      <c r="J10" s="15">
        <f t="shared" si="4"/>
        <v>0.20876638047898782</v>
      </c>
      <c r="K10" s="15">
        <f t="shared" si="5"/>
        <v>7.1694599627560571E-2</v>
      </c>
      <c r="L10" s="16">
        <f t="shared" si="6"/>
        <v>2.1747685185185134E-2</v>
      </c>
      <c r="M10" s="15">
        <f t="shared" si="7"/>
        <v>0.19415168423227896</v>
      </c>
      <c r="N10" s="17">
        <f t="shared" si="8"/>
        <v>7.6992419586150204E-2</v>
      </c>
    </row>
    <row r="11" spans="2:14" s="5" customFormat="1" x14ac:dyDescent="0.3">
      <c r="B11" s="13" t="s">
        <v>12</v>
      </c>
      <c r="C11" s="14">
        <v>3.1481481481481499E-3</v>
      </c>
      <c r="D11" s="15">
        <f t="shared" si="0"/>
        <v>5.1888592140404463E-2</v>
      </c>
      <c r="E11" s="15">
        <f t="shared" si="1"/>
        <v>2.0753853197009006E-2</v>
      </c>
      <c r="F11" s="14">
        <v>1.5393518518518499E-3</v>
      </c>
      <c r="G11" s="15">
        <f t="shared" si="2"/>
        <v>5.9829059829059748E-2</v>
      </c>
      <c r="H11" s="15">
        <f t="shared" si="3"/>
        <v>2.7394438722965986E-2</v>
      </c>
      <c r="I11" s="14">
        <v>2.5810185185185198E-3</v>
      </c>
      <c r="J11" s="15">
        <f t="shared" si="4"/>
        <v>0.10076818798011758</v>
      </c>
      <c r="K11" s="15">
        <f t="shared" si="5"/>
        <v>3.4605834885164548E-2</v>
      </c>
      <c r="L11" s="16">
        <f t="shared" si="6"/>
        <v>7.2685185185185196E-3</v>
      </c>
      <c r="M11" s="15">
        <f t="shared" si="7"/>
        <v>6.4889439966935331E-2</v>
      </c>
      <c r="N11" s="17">
        <f t="shared" si="8"/>
        <v>2.5732431878713387E-2</v>
      </c>
    </row>
    <row r="12" spans="2:14" s="5" customFormat="1" x14ac:dyDescent="0.3">
      <c r="B12" s="13" t="s">
        <v>66</v>
      </c>
      <c r="C12" s="14">
        <v>2.31481481481481E-5</v>
      </c>
      <c r="D12" s="15">
        <f t="shared" si="0"/>
        <v>3.815337657382671E-4</v>
      </c>
      <c r="E12" s="15">
        <f t="shared" si="1"/>
        <v>1.5260186174271287E-4</v>
      </c>
      <c r="F12" s="14">
        <v>0</v>
      </c>
      <c r="G12" s="15">
        <f t="shared" si="2"/>
        <v>0</v>
      </c>
      <c r="H12" s="15">
        <f t="shared" si="3"/>
        <v>0</v>
      </c>
      <c r="I12" s="14">
        <v>6.9444444444444404E-5</v>
      </c>
      <c r="J12" s="15">
        <f t="shared" si="4"/>
        <v>2.7112516945323089E-3</v>
      </c>
      <c r="K12" s="15">
        <f t="shared" si="5"/>
        <v>9.3109869646182538E-4</v>
      </c>
      <c r="L12" s="16">
        <f t="shared" si="6"/>
        <v>9.2592592592592507E-5</v>
      </c>
      <c r="M12" s="15">
        <f t="shared" si="7"/>
        <v>8.266170696424875E-4</v>
      </c>
      <c r="N12" s="17">
        <f t="shared" si="8"/>
        <v>3.2780167998360964E-4</v>
      </c>
    </row>
    <row r="13" spans="2:14" s="5" customFormat="1" x14ac:dyDescent="0.3">
      <c r="B13" s="13" t="s">
        <v>67</v>
      </c>
      <c r="C13" s="14">
        <v>4.0509259259259301E-4</v>
      </c>
      <c r="D13" s="15">
        <f t="shared" si="0"/>
        <v>6.6768409004196953E-3</v>
      </c>
      <c r="E13" s="15">
        <f t="shared" si="1"/>
        <v>2.6705325804974836E-3</v>
      </c>
      <c r="F13" s="18">
        <v>0</v>
      </c>
      <c r="G13" s="15">
        <f t="shared" si="2"/>
        <v>0</v>
      </c>
      <c r="H13" s="15">
        <f t="shared" si="3"/>
        <v>0</v>
      </c>
      <c r="I13" s="18">
        <v>1.9675925925925899E-4</v>
      </c>
      <c r="J13" s="15">
        <f t="shared" si="4"/>
        <v>7.6818798011748686E-3</v>
      </c>
      <c r="K13" s="15">
        <f t="shared" si="5"/>
        <v>2.6381129733085034E-3</v>
      </c>
      <c r="L13" s="16">
        <f t="shared" si="6"/>
        <v>6.01851851851852E-4</v>
      </c>
      <c r="M13" s="15">
        <f t="shared" si="7"/>
        <v>5.373010952676175E-3</v>
      </c>
      <c r="N13" s="17">
        <f t="shared" si="8"/>
        <v>2.1307109198934653E-3</v>
      </c>
    </row>
    <row r="14" spans="2:14" s="5" customFormat="1" x14ac:dyDescent="0.3">
      <c r="B14" s="13" t="s">
        <v>68</v>
      </c>
      <c r="C14" s="14">
        <v>4.6296296296296301E-5</v>
      </c>
      <c r="D14" s="15">
        <f t="shared" si="0"/>
        <v>7.6306753147653583E-4</v>
      </c>
      <c r="E14" s="15">
        <f t="shared" si="1"/>
        <v>3.0520372348542639E-4</v>
      </c>
      <c r="F14" s="18">
        <v>0</v>
      </c>
      <c r="G14" s="15">
        <f t="shared" si="2"/>
        <v>0</v>
      </c>
      <c r="H14" s="15">
        <f t="shared" si="3"/>
        <v>0</v>
      </c>
      <c r="I14" s="18">
        <v>3.4722222222222202E-5</v>
      </c>
      <c r="J14" s="15">
        <f t="shared" si="4"/>
        <v>1.3556258472661544E-3</v>
      </c>
      <c r="K14" s="15">
        <f t="shared" si="5"/>
        <v>4.6554934823091269E-4</v>
      </c>
      <c r="L14" s="16">
        <f t="shared" si="6"/>
        <v>8.1018518518518503E-5</v>
      </c>
      <c r="M14" s="15">
        <f t="shared" si="7"/>
        <v>7.2328993593717705E-4</v>
      </c>
      <c r="N14" s="17">
        <f t="shared" si="8"/>
        <v>2.8682646998565863E-4</v>
      </c>
    </row>
    <row r="15" spans="2:14" s="5" customFormat="1" x14ac:dyDescent="0.3">
      <c r="B15" s="13" t="s">
        <v>69</v>
      </c>
      <c r="C15" s="14">
        <v>2.4305555555555599E-3</v>
      </c>
      <c r="D15" s="15">
        <f t="shared" si="0"/>
        <v>4.0061045402518203E-2</v>
      </c>
      <c r="E15" s="15">
        <f t="shared" si="1"/>
        <v>1.6023195482984913E-2</v>
      </c>
      <c r="F15" s="14">
        <v>1.15740740740741E-4</v>
      </c>
      <c r="G15" s="15">
        <f t="shared" si="2"/>
        <v>4.4984255510571404E-3</v>
      </c>
      <c r="H15" s="15">
        <f t="shared" si="3"/>
        <v>2.0597322348094799E-3</v>
      </c>
      <c r="I15" s="14">
        <v>1.3425925925925901E-3</v>
      </c>
      <c r="J15" s="15">
        <f t="shared" si="4"/>
        <v>5.2417532760957904E-2</v>
      </c>
      <c r="K15" s="15">
        <f t="shared" si="5"/>
        <v>1.8001241464928604E-2</v>
      </c>
      <c r="L15" s="16">
        <f t="shared" si="6"/>
        <v>3.8888888888888909E-3</v>
      </c>
      <c r="M15" s="15">
        <f t="shared" si="7"/>
        <v>3.4717916924984528E-2</v>
      </c>
      <c r="N15" s="17">
        <f t="shared" si="8"/>
        <v>1.3767670559311626E-2</v>
      </c>
    </row>
    <row r="16" spans="2:14" s="5" customFormat="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s="5" customFormat="1" ht="15" thickBot="1" x14ac:dyDescent="0.35">
      <c r="B18" s="23" t="s">
        <v>14</v>
      </c>
      <c r="C18" s="24">
        <v>4.4560185185185197E-3</v>
      </c>
      <c r="D18" s="25">
        <f t="shared" si="0"/>
        <v>7.3445249904616594E-2</v>
      </c>
      <c r="E18" s="25">
        <f t="shared" si="1"/>
        <v>2.9375858385472298E-2</v>
      </c>
      <c r="F18" s="24">
        <v>6.2037037037037E-3</v>
      </c>
      <c r="G18" s="25">
        <f t="shared" si="2"/>
        <v>0.24111560953666203</v>
      </c>
      <c r="H18" s="25">
        <f t="shared" si="3"/>
        <v>0.1104016477857878</v>
      </c>
      <c r="I18" s="24">
        <v>3.32175925925926E-3</v>
      </c>
      <c r="J18" s="25">
        <f t="shared" si="4"/>
        <v>0.12968820605512887</v>
      </c>
      <c r="K18" s="25">
        <f t="shared" si="5"/>
        <v>4.4537554314090684E-2</v>
      </c>
      <c r="L18" s="16">
        <f t="shared" si="6"/>
        <v>1.398148148148148E-2</v>
      </c>
      <c r="M18" s="25">
        <f t="shared" si="7"/>
        <v>0.12481917751601572</v>
      </c>
      <c r="N18" s="27">
        <f t="shared" si="8"/>
        <v>4.9498053677525099E-2</v>
      </c>
    </row>
    <row r="19" spans="2:14" s="5" customFormat="1" ht="15.6" thickTop="1" thickBot="1" x14ac:dyDescent="0.35">
      <c r="B19" s="36" t="s">
        <v>3</v>
      </c>
      <c r="C19" s="37">
        <f>SUM(C7:C18)</f>
        <v>6.0671296296296286E-2</v>
      </c>
      <c r="D19" s="38">
        <f>IFERROR(SUM(D7:D18),0)</f>
        <v>1</v>
      </c>
      <c r="E19" s="38">
        <f>IFERROR(SUM(E7:E18),0)</f>
        <v>0.39996947962765123</v>
      </c>
      <c r="F19" s="37">
        <f>SUM(F7:F18)</f>
        <v>2.5729166666666668E-2</v>
      </c>
      <c r="G19" s="38">
        <f>IFERROR(SUM(G7:G18),0)</f>
        <v>0.99999999999999989</v>
      </c>
      <c r="H19" s="38">
        <f>IFERROR(SUM(H7:H18),0)</f>
        <v>0.45787847579814628</v>
      </c>
      <c r="I19" s="37">
        <f>SUM(I7:I18)</f>
        <v>2.5613425925925914E-2</v>
      </c>
      <c r="J19" s="38">
        <f>IFERROR(SUM(J7:J18),0)</f>
        <v>1</v>
      </c>
      <c r="K19" s="38">
        <f>IFERROR(SUM(K7:K18),0)</f>
        <v>0.3434202358783367</v>
      </c>
      <c r="L19" s="37">
        <f>SUM(L7:L18)</f>
        <v>0.11201388888888887</v>
      </c>
      <c r="M19" s="38">
        <f>IFERROR(SUM(M7:M18),0)</f>
        <v>0.99999999999999989</v>
      </c>
      <c r="N19" s="39">
        <f>IFERROR(SUM(N7:N18),0)</f>
        <v>0.39655808236017204</v>
      </c>
    </row>
    <row r="20" spans="2:14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s="5" customFormat="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19" t="s">
        <v>5</v>
      </c>
      <c r="L21" s="19" t="s">
        <v>4</v>
      </c>
      <c r="M21" s="19" t="s">
        <v>5</v>
      </c>
      <c r="N21" s="20" t="s">
        <v>5</v>
      </c>
    </row>
    <row r="22" spans="2:14" s="5" customFormat="1" x14ac:dyDescent="0.3">
      <c r="B22" s="21" t="s">
        <v>16</v>
      </c>
      <c r="C22" s="14">
        <v>1.05092592592593E-2</v>
      </c>
      <c r="D22" s="22"/>
      <c r="E22" s="15">
        <f>IFERROR(C22/C$30,0)</f>
        <v>6.9281245231192057E-2</v>
      </c>
      <c r="F22" s="14">
        <v>1.37731481481481E-3</v>
      </c>
      <c r="G22" s="22"/>
      <c r="H22" s="15">
        <f>IFERROR(F22/F$30,0)</f>
        <v>2.4510813594232666E-2</v>
      </c>
      <c r="I22" s="14">
        <v>2.4189814814814799E-3</v>
      </c>
      <c r="J22" s="22"/>
      <c r="K22" s="15">
        <f>IFERROR(I22/I$30,0)</f>
        <v>3.2433271260086917E-2</v>
      </c>
      <c r="L22" s="16">
        <f>SUM(C22,F22,I22)</f>
        <v>1.430555555555559E-2</v>
      </c>
      <c r="M22" s="22"/>
      <c r="N22" s="17">
        <f>IFERROR(L22/L$30,0)</f>
        <v>5.0645359557467864E-2</v>
      </c>
    </row>
    <row r="23" spans="2:14" s="5" customFormat="1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s="5" customFormat="1" x14ac:dyDescent="0.3">
      <c r="B24" s="21" t="s">
        <v>18</v>
      </c>
      <c r="C24" s="14">
        <v>3.8194444444444398E-4</v>
      </c>
      <c r="D24" s="22"/>
      <c r="E24" s="15">
        <f t="shared" si="9"/>
        <v>2.5179307187547643E-3</v>
      </c>
      <c r="F24" s="14">
        <v>0</v>
      </c>
      <c r="G24" s="22"/>
      <c r="H24" s="15">
        <f t="shared" si="10"/>
        <v>0</v>
      </c>
      <c r="I24" s="14">
        <v>1.38888888888889E-4</v>
      </c>
      <c r="J24" s="22"/>
      <c r="K24" s="15">
        <f t="shared" si="11"/>
        <v>1.8621973929236534E-3</v>
      </c>
      <c r="L24" s="16">
        <f t="shared" si="12"/>
        <v>5.20833333333333E-4</v>
      </c>
      <c r="M24" s="22"/>
      <c r="N24" s="17">
        <f t="shared" si="13"/>
        <v>1.8438844499078049E-3</v>
      </c>
    </row>
    <row r="25" spans="2:14" s="5" customFormat="1" x14ac:dyDescent="0.3">
      <c r="B25" s="21" t="s">
        <v>19</v>
      </c>
      <c r="C25" s="14">
        <v>2.6539351851851901E-2</v>
      </c>
      <c r="D25" s="22"/>
      <c r="E25" s="15">
        <f t="shared" si="9"/>
        <v>0.174958034488021</v>
      </c>
      <c r="F25" s="14">
        <v>8.1481481481481492E-3</v>
      </c>
      <c r="G25" s="22"/>
      <c r="H25" s="15">
        <f t="shared" si="10"/>
        <v>0.14500514933058706</v>
      </c>
      <c r="I25" s="14">
        <v>1.1099537037037E-2</v>
      </c>
      <c r="J25" s="22"/>
      <c r="K25" s="15">
        <f t="shared" si="11"/>
        <v>0.14882060831781468</v>
      </c>
      <c r="L25" s="16">
        <f t="shared" si="12"/>
        <v>4.578703703703705E-2</v>
      </c>
      <c r="M25" s="22"/>
      <c r="N25" s="17">
        <f t="shared" si="13"/>
        <v>0.16209793075189516</v>
      </c>
    </row>
    <row r="26" spans="2:14" s="5" customFormat="1" x14ac:dyDescent="0.3">
      <c r="B26" s="21" t="s">
        <v>20</v>
      </c>
      <c r="C26" s="14">
        <v>5.1469907407407402E-2</v>
      </c>
      <c r="D26" s="22"/>
      <c r="E26" s="15">
        <f t="shared" si="9"/>
        <v>0.33931023958492273</v>
      </c>
      <c r="F26" s="14">
        <v>2.0532407407407399E-2</v>
      </c>
      <c r="G26" s="22"/>
      <c r="H26" s="15">
        <f t="shared" si="10"/>
        <v>0.36539649845520072</v>
      </c>
      <c r="I26" s="14">
        <v>3.4849537037036998E-2</v>
      </c>
      <c r="J26" s="22"/>
      <c r="K26" s="15">
        <f t="shared" si="11"/>
        <v>0.46725636250775915</v>
      </c>
      <c r="L26" s="16">
        <f t="shared" si="12"/>
        <v>0.1068518518518518</v>
      </c>
      <c r="M26" s="22"/>
      <c r="N26" s="17">
        <f t="shared" si="13"/>
        <v>0.37828313870108571</v>
      </c>
    </row>
    <row r="27" spans="2:14" s="5" customFormat="1" ht="15" thickBot="1" x14ac:dyDescent="0.35">
      <c r="B27" s="28" t="s">
        <v>21</v>
      </c>
      <c r="C27" s="24">
        <v>2.1180555555555601E-3</v>
      </c>
      <c r="D27" s="29"/>
      <c r="E27" s="25">
        <f t="shared" si="9"/>
        <v>1.3963070349458286E-2</v>
      </c>
      <c r="F27" s="24">
        <v>4.0509259259259301E-4</v>
      </c>
      <c r="G27" s="29"/>
      <c r="H27" s="25">
        <f t="shared" si="10"/>
        <v>7.2090628218331705E-3</v>
      </c>
      <c r="I27" s="24">
        <v>4.6296296296296298E-4</v>
      </c>
      <c r="J27" s="29"/>
      <c r="K27" s="25">
        <f t="shared" si="11"/>
        <v>6.2073246430788404E-3</v>
      </c>
      <c r="L27" s="16">
        <f t="shared" si="12"/>
        <v>2.9861111111111165E-3</v>
      </c>
      <c r="M27" s="29"/>
      <c r="N27" s="27">
        <f t="shared" si="13"/>
        <v>1.057160417947144E-2</v>
      </c>
    </row>
    <row r="28" spans="2:14" s="5" customFormat="1" ht="15.6" thickTop="1" thickBot="1" x14ac:dyDescent="0.35">
      <c r="B28" s="36" t="s">
        <v>3</v>
      </c>
      <c r="C28" s="37">
        <f>SUM(C22:C27)</f>
        <v>9.101851851851861E-2</v>
      </c>
      <c r="D28" s="38"/>
      <c r="E28" s="38">
        <f>IFERROR(SUM(E22:E27),0)</f>
        <v>0.60003052037234894</v>
      </c>
      <c r="F28" s="37">
        <f>SUM(F22:F27)</f>
        <v>3.0462962962962952E-2</v>
      </c>
      <c r="G28" s="38"/>
      <c r="H28" s="38">
        <f>IFERROR(SUM(H22:H27),0)</f>
        <v>0.54212152420185367</v>
      </c>
      <c r="I28" s="37">
        <f>SUM(I22:I27)</f>
        <v>4.896990740740733E-2</v>
      </c>
      <c r="J28" s="38"/>
      <c r="K28" s="38">
        <f>IFERROR(SUM(K22:K27),0)</f>
        <v>0.65657976412166319</v>
      </c>
      <c r="L28" s="37">
        <f>SUM(L22:L27)</f>
        <v>0.17045138888888886</v>
      </c>
      <c r="M28" s="38"/>
      <c r="N28" s="39">
        <f>IFERROR(SUM(N22:N27),0)</f>
        <v>0.60344191763982802</v>
      </c>
    </row>
    <row r="29" spans="2:14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5" customFormat="1" ht="15.6" thickTop="1" thickBot="1" x14ac:dyDescent="0.35">
      <c r="B30" s="36" t="s">
        <v>6</v>
      </c>
      <c r="C30" s="37">
        <f>SUM(C19,C28)</f>
        <v>0.15168981481481489</v>
      </c>
      <c r="D30" s="40"/>
      <c r="E30" s="41">
        <f>IFERROR(SUM(E19,E28),0)</f>
        <v>1.0000000000000002</v>
      </c>
      <c r="F30" s="37">
        <f>SUM(F19,F28)</f>
        <v>5.619212962962962E-2</v>
      </c>
      <c r="G30" s="40"/>
      <c r="H30" s="41">
        <f>IFERROR(SUM(H19,H28),0)</f>
        <v>1</v>
      </c>
      <c r="I30" s="37">
        <f>SUM(I19,I28)</f>
        <v>7.4583333333333252E-2</v>
      </c>
      <c r="J30" s="40"/>
      <c r="K30" s="41">
        <f>IFERROR(SUM(K19,K28),0)</f>
        <v>0.99999999999999989</v>
      </c>
      <c r="L30" s="42">
        <f>SUM(L19,L28)</f>
        <v>0.28246527777777775</v>
      </c>
      <c r="M30" s="40"/>
      <c r="N30" s="43">
        <f>IFERROR(SUM(N19,N28),0)</f>
        <v>1</v>
      </c>
    </row>
    <row r="31" spans="2:14" s="5" customFormat="1" ht="66" customHeight="1" thickTop="1" thickBot="1" x14ac:dyDescent="0.35">
      <c r="B31" s="81" t="s">
        <v>32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  <headerFooter>
    <oddFooter>&amp;R30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topLeftCell="A5" zoomScaleNormal="10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6640625" style="1" customWidth="1"/>
    <col min="15" max="16384" width="8.88671875" style="1"/>
  </cols>
  <sheetData>
    <row r="2" spans="2:14" ht="15" thickBot="1" x14ac:dyDescent="0.35"/>
    <row r="3" spans="2:14" x14ac:dyDescent="0.3">
      <c r="B3" s="84" t="s">
        <v>47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3">
      <c r="B7" s="13" t="s">
        <v>49</v>
      </c>
      <c r="C7" s="14">
        <v>1.7060185185185199E-2</v>
      </c>
      <c r="D7" s="15">
        <f>IFERROR(C7/C$19,0)</f>
        <v>0.21947587849910674</v>
      </c>
      <c r="E7" s="15">
        <f>IFERROR(C7/C$30,0)</f>
        <v>9.1975539747909771E-2</v>
      </c>
      <c r="F7" s="14">
        <v>1.00347222222222E-2</v>
      </c>
      <c r="G7" s="15">
        <f>IFERROR(F7/F$19,0)</f>
        <v>0.30777422790202291</v>
      </c>
      <c r="H7" s="15">
        <f>IFERROR(F7/F$30,0)</f>
        <v>0.1422010824995896</v>
      </c>
      <c r="I7" s="14">
        <v>5.5787037037037003E-3</v>
      </c>
      <c r="J7" s="15">
        <f>IFERROR(I7/I$19,0)</f>
        <v>0.16888577435178687</v>
      </c>
      <c r="K7" s="15">
        <f>IFERROR(I7/I$30,0)</f>
        <v>6.0552763819095447E-2</v>
      </c>
      <c r="L7" s="16">
        <f>SUM(C7,F7,I7)</f>
        <v>3.2673611111111098E-2</v>
      </c>
      <c r="M7" s="15">
        <f>IFERROR(L7/L$19,0)</f>
        <v>0.22790021797045273</v>
      </c>
      <c r="N7" s="17">
        <f>IFERROR(L7/L$30,0)</f>
        <v>9.3840374962603432E-2</v>
      </c>
    </row>
    <row r="8" spans="2:14" x14ac:dyDescent="0.3">
      <c r="B8" s="13" t="s">
        <v>64</v>
      </c>
      <c r="C8" s="14">
        <v>1.8715277777777799E-2</v>
      </c>
      <c r="D8" s="15">
        <f t="shared" ref="D8:D18" si="0">IFERROR(C8/C$19,0)</f>
        <v>0.24076831447290076</v>
      </c>
      <c r="E8" s="15">
        <f t="shared" ref="E8:E18" si="1">IFERROR(C8/C$30,0)</f>
        <v>0.10089853987270701</v>
      </c>
      <c r="F8" s="14">
        <v>6.5624999999999998E-3</v>
      </c>
      <c r="G8" s="15">
        <f t="shared" ref="G8:G18" si="2">IFERROR(F8/F$19,0)</f>
        <v>0.20127795527156558</v>
      </c>
      <c r="H8" s="15">
        <f t="shared" ref="H8:H18" si="3">IFERROR(F8/F$30,0)</f>
        <v>9.2996555683122803E-2</v>
      </c>
      <c r="I8" s="14">
        <v>5.48611111111111E-3</v>
      </c>
      <c r="J8" s="15">
        <f t="shared" ref="J8:J18" si="4">IFERROR(I8/I$19,0)</f>
        <v>0.16608269096005604</v>
      </c>
      <c r="K8" s="15">
        <f t="shared" ref="K8:K18" si="5">IFERROR(I8/I$30,0)</f>
        <v>5.9547738693467335E-2</v>
      </c>
      <c r="L8" s="16">
        <f t="shared" ref="L8:L18" si="6">SUM(C8,F8,I8)</f>
        <v>3.076388888888891E-2</v>
      </c>
      <c r="M8" s="15">
        <f t="shared" ref="M8:M18" si="7">IFERROR(L8/L$19,0)</f>
        <v>0.21457980140469857</v>
      </c>
      <c r="N8" s="17">
        <f t="shared" ref="N8:N18" si="8">IFERROR(L8/L$30,0)</f>
        <v>8.8355549645979525E-2</v>
      </c>
    </row>
    <row r="9" spans="2:14" x14ac:dyDescent="0.3">
      <c r="B9" s="13" t="s">
        <v>65</v>
      </c>
      <c r="C9" s="14">
        <v>9.6064814814814797E-3</v>
      </c>
      <c r="D9" s="15">
        <f t="shared" si="0"/>
        <v>0.12358546754020246</v>
      </c>
      <c r="E9" s="15">
        <f t="shared" si="1"/>
        <v>5.1790839885186589E-2</v>
      </c>
      <c r="F9" s="14">
        <v>1.99074074074074E-3</v>
      </c>
      <c r="G9" s="15">
        <f t="shared" si="2"/>
        <v>6.1057862974795894E-2</v>
      </c>
      <c r="H9" s="15">
        <f t="shared" si="3"/>
        <v>2.8210595374774456E-2</v>
      </c>
      <c r="I9" s="14">
        <v>5.10416666666667E-3</v>
      </c>
      <c r="J9" s="15">
        <f t="shared" si="4"/>
        <v>0.1545199719691662</v>
      </c>
      <c r="K9" s="15">
        <f t="shared" si="5"/>
        <v>5.5402010050251298E-2</v>
      </c>
      <c r="L9" s="16">
        <f t="shared" si="6"/>
        <v>1.6701388888888891E-2</v>
      </c>
      <c r="M9" s="15">
        <f t="shared" si="7"/>
        <v>0.116493097602325</v>
      </c>
      <c r="N9" s="17">
        <f t="shared" si="8"/>
        <v>4.7967290496293599E-2</v>
      </c>
    </row>
    <row r="10" spans="2:14" x14ac:dyDescent="0.3">
      <c r="B10" s="13" t="s">
        <v>11</v>
      </c>
      <c r="C10" s="14">
        <v>1.7268518518518499E-2</v>
      </c>
      <c r="D10" s="15">
        <f t="shared" si="0"/>
        <v>0.2221560452650384</v>
      </c>
      <c r="E10" s="15">
        <f t="shared" si="1"/>
        <v>9.3098714588793152E-2</v>
      </c>
      <c r="F10" s="14">
        <v>3.8078703703703699E-3</v>
      </c>
      <c r="G10" s="15">
        <f t="shared" si="2"/>
        <v>0.11679091231806892</v>
      </c>
      <c r="H10" s="15">
        <f t="shared" si="3"/>
        <v>5.3960964408725574E-2</v>
      </c>
      <c r="I10" s="14">
        <v>6.9560185185185202E-3</v>
      </c>
      <c r="J10" s="15">
        <f t="shared" si="4"/>
        <v>0.21058163980378422</v>
      </c>
      <c r="K10" s="15">
        <f t="shared" si="5"/>
        <v>7.5502512562814095E-2</v>
      </c>
      <c r="L10" s="16">
        <f t="shared" si="6"/>
        <v>2.8032407407407391E-2</v>
      </c>
      <c r="M10" s="15">
        <f t="shared" si="7"/>
        <v>0.19552756922580108</v>
      </c>
      <c r="N10" s="17">
        <f t="shared" si="8"/>
        <v>8.0510587374929332E-2</v>
      </c>
    </row>
    <row r="11" spans="2:14" x14ac:dyDescent="0.3">
      <c r="B11" s="13" t="s">
        <v>12</v>
      </c>
      <c r="C11" s="14">
        <v>5.2199074074074101E-3</v>
      </c>
      <c r="D11" s="15">
        <f t="shared" si="0"/>
        <v>6.7153067301965477E-2</v>
      </c>
      <c r="E11" s="15">
        <f t="shared" si="1"/>
        <v>2.8141769624360442E-2</v>
      </c>
      <c r="F11" s="14">
        <v>2.4074074074074102E-3</v>
      </c>
      <c r="G11" s="15">
        <f t="shared" si="2"/>
        <v>7.3837415690450964E-2</v>
      </c>
      <c r="H11" s="15">
        <f t="shared" si="3"/>
        <v>3.411513859275056E-2</v>
      </c>
      <c r="I11" s="14">
        <v>3.4837962962962999E-3</v>
      </c>
      <c r="J11" s="15">
        <f t="shared" si="4"/>
        <v>0.10546601261387538</v>
      </c>
      <c r="K11" s="15">
        <f t="shared" si="5"/>
        <v>3.7814070351758836E-2</v>
      </c>
      <c r="L11" s="16">
        <f t="shared" si="6"/>
        <v>1.111111111111112E-2</v>
      </c>
      <c r="M11" s="15">
        <f t="shared" si="7"/>
        <v>7.7500605473480297E-2</v>
      </c>
      <c r="N11" s="17">
        <f t="shared" si="8"/>
        <v>3.1911710933085161E-2</v>
      </c>
    </row>
    <row r="12" spans="2:14" x14ac:dyDescent="0.3">
      <c r="B12" s="13" t="s">
        <v>66</v>
      </c>
      <c r="C12" s="14">
        <v>2.19907407407407E-4</v>
      </c>
      <c r="D12" s="15">
        <f t="shared" si="0"/>
        <v>2.8290649195949909E-3</v>
      </c>
      <c r="E12" s="15">
        <f t="shared" si="1"/>
        <v>1.1855734431548716E-3</v>
      </c>
      <c r="F12" s="14">
        <v>9.2592592592592602E-5</v>
      </c>
      <c r="G12" s="15">
        <f t="shared" si="2"/>
        <v>2.83990060347888E-3</v>
      </c>
      <c r="H12" s="15">
        <f t="shared" si="3"/>
        <v>1.3121207151057892E-3</v>
      </c>
      <c r="I12" s="14">
        <v>2.4305555555555601E-4</v>
      </c>
      <c r="J12" s="15">
        <f t="shared" si="4"/>
        <v>7.3580939032936374E-3</v>
      </c>
      <c r="K12" s="15">
        <f t="shared" si="5"/>
        <v>2.6381909547738744E-3</v>
      </c>
      <c r="L12" s="16">
        <f t="shared" si="6"/>
        <v>5.5555555555555566E-4</v>
      </c>
      <c r="M12" s="15">
        <f t="shared" si="7"/>
        <v>3.8750302736740129E-3</v>
      </c>
      <c r="N12" s="17">
        <f t="shared" si="8"/>
        <v>1.5955855466542571E-3</v>
      </c>
    </row>
    <row r="13" spans="2:14" x14ac:dyDescent="0.3">
      <c r="B13" s="13" t="s">
        <v>67</v>
      </c>
      <c r="C13" s="14">
        <v>4.8611111111111099E-4</v>
      </c>
      <c r="D13" s="15">
        <f t="shared" si="0"/>
        <v>6.2537224538415691E-3</v>
      </c>
      <c r="E13" s="15">
        <f t="shared" si="1"/>
        <v>2.6207412953949839E-3</v>
      </c>
      <c r="F13" s="18">
        <v>1.7361111111111101E-4</v>
      </c>
      <c r="G13" s="15">
        <f t="shared" si="2"/>
        <v>5.3248136315228968E-3</v>
      </c>
      <c r="H13" s="15">
        <f t="shared" si="3"/>
        <v>2.4602263408233533E-3</v>
      </c>
      <c r="I13" s="18">
        <v>1.9675925925925899E-4</v>
      </c>
      <c r="J13" s="15">
        <f t="shared" si="4"/>
        <v>5.9565522074281627E-3</v>
      </c>
      <c r="K13" s="15">
        <f t="shared" si="5"/>
        <v>2.1356783919597964E-3</v>
      </c>
      <c r="L13" s="16">
        <f t="shared" si="6"/>
        <v>8.5648148148148107E-4</v>
      </c>
      <c r="M13" s="15">
        <f t="shared" si="7"/>
        <v>5.9740050052474319E-3</v>
      </c>
      <c r="N13" s="17">
        <f t="shared" si="8"/>
        <v>2.4598610510919781E-3</v>
      </c>
    </row>
    <row r="14" spans="2:14" x14ac:dyDescent="0.3">
      <c r="B14" s="13" t="s">
        <v>68</v>
      </c>
      <c r="C14" s="14">
        <v>4.6296296296296301E-5</v>
      </c>
      <c r="D14" s="15">
        <f t="shared" si="0"/>
        <v>5.9559261465157826E-4</v>
      </c>
      <c r="E14" s="15">
        <f t="shared" si="1"/>
        <v>2.4959440908523662E-4</v>
      </c>
      <c r="F14" s="18">
        <v>0</v>
      </c>
      <c r="G14" s="15">
        <f t="shared" si="2"/>
        <v>0</v>
      </c>
      <c r="H14" s="15">
        <f t="shared" si="3"/>
        <v>0</v>
      </c>
      <c r="I14" s="18">
        <v>3.4722222222222202E-5</v>
      </c>
      <c r="J14" s="15">
        <f t="shared" si="4"/>
        <v>1.0511562718990885E-3</v>
      </c>
      <c r="K14" s="15">
        <f t="shared" si="5"/>
        <v>3.7688442211055259E-4</v>
      </c>
      <c r="L14" s="16">
        <f t="shared" si="6"/>
        <v>8.1018518518518503E-5</v>
      </c>
      <c r="M14" s="15">
        <f t="shared" si="7"/>
        <v>5.6510858157745995E-4</v>
      </c>
      <c r="N14" s="17">
        <f t="shared" si="8"/>
        <v>2.3268955888707907E-4</v>
      </c>
    </row>
    <row r="15" spans="2:14" x14ac:dyDescent="0.3">
      <c r="B15" s="13" t="s">
        <v>69</v>
      </c>
      <c r="C15" s="14">
        <v>3.4375E-3</v>
      </c>
      <c r="D15" s="15">
        <f t="shared" si="0"/>
        <v>4.4222751637879684E-2</v>
      </c>
      <c r="E15" s="15">
        <f t="shared" si="1"/>
        <v>1.8532384874578818E-2</v>
      </c>
      <c r="F15" s="14">
        <v>8.1018518518518505E-4</v>
      </c>
      <c r="G15" s="15">
        <f t="shared" si="2"/>
        <v>2.4849130280440192E-2</v>
      </c>
      <c r="H15" s="15">
        <f t="shared" si="3"/>
        <v>1.1481056257175654E-2</v>
      </c>
      <c r="I15" s="14">
        <v>2.44212962962963E-3</v>
      </c>
      <c r="J15" s="15">
        <f t="shared" si="4"/>
        <v>7.3931324456902606E-2</v>
      </c>
      <c r="K15" s="15">
        <f t="shared" si="5"/>
        <v>2.6507537688442218E-2</v>
      </c>
      <c r="L15" s="16">
        <f t="shared" si="6"/>
        <v>6.6898148148148151E-3</v>
      </c>
      <c r="M15" s="15">
        <f t="shared" si="7"/>
        <v>4.666182287882456E-2</v>
      </c>
      <c r="N15" s="17">
        <f t="shared" si="8"/>
        <v>1.9213509290961675E-2</v>
      </c>
    </row>
    <row r="16" spans="2:14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ht="15" thickBot="1" x14ac:dyDescent="0.35">
      <c r="B18" s="23" t="s">
        <v>14</v>
      </c>
      <c r="C18" s="24">
        <v>5.6712962962963001E-3</v>
      </c>
      <c r="D18" s="25">
        <f t="shared" si="0"/>
        <v>7.2960095294818381E-2</v>
      </c>
      <c r="E18" s="25">
        <f t="shared" si="1"/>
        <v>3.0575315112941506E-2</v>
      </c>
      <c r="F18" s="24">
        <v>6.7245370370370402E-3</v>
      </c>
      <c r="G18" s="25">
        <f t="shared" si="2"/>
        <v>0.20624778132765373</v>
      </c>
      <c r="H18" s="25">
        <f t="shared" si="3"/>
        <v>9.5292766934557988E-2</v>
      </c>
      <c r="I18" s="24">
        <v>3.5069444444444401E-3</v>
      </c>
      <c r="J18" s="25">
        <f t="shared" si="4"/>
        <v>0.10616678346180786</v>
      </c>
      <c r="K18" s="25">
        <f t="shared" si="5"/>
        <v>3.8065326633165787E-2</v>
      </c>
      <c r="L18" s="16">
        <f t="shared" si="6"/>
        <v>1.590277777777778E-2</v>
      </c>
      <c r="M18" s="25">
        <f t="shared" si="7"/>
        <v>0.1109227415839186</v>
      </c>
      <c r="N18" s="27">
        <f t="shared" si="8"/>
        <v>4.5673636272978102E-2</v>
      </c>
    </row>
    <row r="19" spans="2:14" ht="15.6" thickTop="1" thickBot="1" x14ac:dyDescent="0.35">
      <c r="B19" s="36" t="s">
        <v>3</v>
      </c>
      <c r="C19" s="37">
        <f>SUM(C7:C18)</f>
        <v>7.7731481481481499E-2</v>
      </c>
      <c r="D19" s="38">
        <f>IFERROR(SUM(D7:D18),0)</f>
        <v>1</v>
      </c>
      <c r="E19" s="38">
        <f>IFERROR(SUM(E7:E18),0)</f>
        <v>0.41906901285411235</v>
      </c>
      <c r="F19" s="37">
        <f>SUM(F7:F18)</f>
        <v>3.2604166666666649E-2</v>
      </c>
      <c r="G19" s="38">
        <f>IFERROR(SUM(G7:G18),0)</f>
        <v>1</v>
      </c>
      <c r="H19" s="38">
        <f>IFERROR(SUM(H7:H18),0)</f>
        <v>0.46203050680662572</v>
      </c>
      <c r="I19" s="37">
        <f>SUM(I7:I18)</f>
        <v>3.3032407407407406E-2</v>
      </c>
      <c r="J19" s="38">
        <f>IFERROR(SUM(J7:J18),0)</f>
        <v>1</v>
      </c>
      <c r="K19" s="38">
        <f>IFERROR(SUM(K7:K18),0)</f>
        <v>0.35854271356783918</v>
      </c>
      <c r="L19" s="37">
        <f>SUM(L7:L18)</f>
        <v>0.1433680555555556</v>
      </c>
      <c r="M19" s="38">
        <f>IFERROR(SUM(M7:M18),0)</f>
        <v>0.99999999999999967</v>
      </c>
      <c r="N19" s="39">
        <f>IFERROR(SUM(N7:N18),0)</f>
        <v>0.41176079513346409</v>
      </c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19" t="s">
        <v>5</v>
      </c>
      <c r="L21" s="19" t="s">
        <v>4</v>
      </c>
      <c r="M21" s="19" t="s">
        <v>5</v>
      </c>
      <c r="N21" s="20" t="s">
        <v>5</v>
      </c>
    </row>
    <row r="22" spans="2:14" x14ac:dyDescent="0.3">
      <c r="B22" s="21" t="s">
        <v>16</v>
      </c>
      <c r="C22" s="14">
        <v>1.3518518518518499E-2</v>
      </c>
      <c r="D22" s="22"/>
      <c r="E22" s="15">
        <f>IFERROR(C22/C$30,0)</f>
        <v>7.2881567452888985E-2</v>
      </c>
      <c r="F22" s="14">
        <v>2.0023148148148101E-3</v>
      </c>
      <c r="G22" s="22"/>
      <c r="H22" s="15">
        <f>IFERROR(F22/F$30,0)</f>
        <v>2.8374610464162623E-2</v>
      </c>
      <c r="I22" s="14">
        <v>3.8078703703703699E-3</v>
      </c>
      <c r="J22" s="22"/>
      <c r="K22" s="15">
        <f>IFERROR(I22/I$30,0)</f>
        <v>4.1331658291457289E-2</v>
      </c>
      <c r="L22" s="16">
        <f>SUM(C22,F22,I22)</f>
        <v>1.9328703703703681E-2</v>
      </c>
      <c r="M22" s="22"/>
      <c r="N22" s="17">
        <f>IFERROR(L22/L$30,0)</f>
        <v>5.5513080477345954E-2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x14ac:dyDescent="0.3">
      <c r="B24" s="21" t="s">
        <v>18</v>
      </c>
      <c r="C24" s="14">
        <v>3.8194444444444398E-4</v>
      </c>
      <c r="D24" s="22"/>
      <c r="E24" s="15">
        <f t="shared" si="9"/>
        <v>2.0591538749531995E-3</v>
      </c>
      <c r="F24" s="14">
        <v>0</v>
      </c>
      <c r="G24" s="22"/>
      <c r="H24" s="15">
        <f t="shared" si="10"/>
        <v>0</v>
      </c>
      <c r="I24" s="14">
        <v>1.38888888888889E-4</v>
      </c>
      <c r="J24" s="22"/>
      <c r="K24" s="15">
        <f t="shared" si="11"/>
        <v>1.5075376884422125E-3</v>
      </c>
      <c r="L24" s="16">
        <f t="shared" si="12"/>
        <v>5.20833333333333E-4</v>
      </c>
      <c r="M24" s="22"/>
      <c r="N24" s="17">
        <f t="shared" si="13"/>
        <v>1.4958614499883647E-3</v>
      </c>
    </row>
    <row r="25" spans="2:14" x14ac:dyDescent="0.3">
      <c r="B25" s="21" t="s">
        <v>19</v>
      </c>
      <c r="C25" s="14">
        <v>3.2129629629629598E-2</v>
      </c>
      <c r="D25" s="22"/>
      <c r="E25" s="15">
        <f t="shared" si="9"/>
        <v>0.17321851990515405</v>
      </c>
      <c r="F25" s="14">
        <v>1.08564814814815E-2</v>
      </c>
      <c r="G25" s="22"/>
      <c r="H25" s="15">
        <f t="shared" si="10"/>
        <v>0.15384615384615405</v>
      </c>
      <c r="I25" s="14">
        <v>1.41782407407407E-2</v>
      </c>
      <c r="J25" s="22"/>
      <c r="K25" s="15">
        <f t="shared" si="11"/>
        <v>0.15389447236180862</v>
      </c>
      <c r="L25" s="16">
        <f t="shared" si="12"/>
        <v>5.71643518518518E-2</v>
      </c>
      <c r="M25" s="22"/>
      <c r="N25" s="17">
        <f t="shared" si="13"/>
        <v>0.1641791044776118</v>
      </c>
    </row>
    <row r="26" spans="2:14" x14ac:dyDescent="0.3">
      <c r="B26" s="21" t="s">
        <v>20</v>
      </c>
      <c r="C26" s="14">
        <v>5.9490740740740698E-2</v>
      </c>
      <c r="D26" s="22"/>
      <c r="E26" s="15">
        <f t="shared" si="9"/>
        <v>0.32072881567452882</v>
      </c>
      <c r="F26" s="14">
        <v>2.4305555555555601E-2</v>
      </c>
      <c r="G26" s="22"/>
      <c r="H26" s="15">
        <f t="shared" si="10"/>
        <v>0.34443168771527027</v>
      </c>
      <c r="I26" s="14">
        <v>4.0416666666666698E-2</v>
      </c>
      <c r="J26" s="22"/>
      <c r="K26" s="15">
        <f t="shared" si="11"/>
        <v>0.4386934673366838</v>
      </c>
      <c r="L26" s="16">
        <f t="shared" si="12"/>
        <v>0.124212962962963</v>
      </c>
      <c r="M26" s="22"/>
      <c r="N26" s="17">
        <f t="shared" si="13"/>
        <v>0.3567463351394477</v>
      </c>
    </row>
    <row r="27" spans="2:14" ht="15" thickBot="1" x14ac:dyDescent="0.35">
      <c r="B27" s="28" t="s">
        <v>21</v>
      </c>
      <c r="C27" s="24">
        <v>2.2337962962963001E-3</v>
      </c>
      <c r="D27" s="29"/>
      <c r="E27" s="25">
        <f t="shared" si="9"/>
        <v>1.2042930238362688E-2</v>
      </c>
      <c r="F27" s="24">
        <v>7.9861111111111105E-4</v>
      </c>
      <c r="G27" s="29"/>
      <c r="H27" s="25">
        <f t="shared" si="10"/>
        <v>1.1317041167787431E-2</v>
      </c>
      <c r="I27" s="24">
        <v>5.5555555555555599E-4</v>
      </c>
      <c r="J27" s="29"/>
      <c r="K27" s="25">
        <f t="shared" si="11"/>
        <v>6.03015075376885E-3</v>
      </c>
      <c r="L27" s="16">
        <f t="shared" si="12"/>
        <v>3.5879629629629673E-3</v>
      </c>
      <c r="M27" s="29"/>
      <c r="N27" s="27">
        <f t="shared" si="13"/>
        <v>1.0304823322142087E-2</v>
      </c>
    </row>
    <row r="28" spans="2:14" ht="15.6" thickTop="1" thickBot="1" x14ac:dyDescent="0.35">
      <c r="B28" s="36" t="s">
        <v>3</v>
      </c>
      <c r="C28" s="37">
        <f>SUM(C22:C27)</f>
        <v>0.10775462962962953</v>
      </c>
      <c r="D28" s="38"/>
      <c r="E28" s="38">
        <f>IFERROR(SUM(E22:E27),0)</f>
        <v>0.58093098714588776</v>
      </c>
      <c r="F28" s="37">
        <f>SUM(F22:F27)</f>
        <v>3.7962962962963018E-2</v>
      </c>
      <c r="G28" s="38"/>
      <c r="H28" s="38">
        <f>IFERROR(SUM(H22:H27),0)</f>
        <v>0.53796949319337439</v>
      </c>
      <c r="I28" s="37">
        <f>SUM(I22:I27)</f>
        <v>5.9097222222222218E-2</v>
      </c>
      <c r="J28" s="38"/>
      <c r="K28" s="38">
        <f>IFERROR(SUM(K22:K27),0)</f>
        <v>0.64145728643216082</v>
      </c>
      <c r="L28" s="37">
        <f>SUM(L22:L27)</f>
        <v>0.20481481481481476</v>
      </c>
      <c r="M28" s="38"/>
      <c r="N28" s="39">
        <f>IFERROR(SUM(N22:N27),0)</f>
        <v>0.58823920486653591</v>
      </c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5.6" thickTop="1" thickBot="1" x14ac:dyDescent="0.35">
      <c r="B30" s="36" t="s">
        <v>6</v>
      </c>
      <c r="C30" s="37">
        <f>SUM(C19,C28)</f>
        <v>0.18548611111111102</v>
      </c>
      <c r="D30" s="40"/>
      <c r="E30" s="41">
        <f>IFERROR(SUM(E19,E28),0)</f>
        <v>1</v>
      </c>
      <c r="F30" s="37">
        <f>SUM(F19,F28)</f>
        <v>7.056712962962966E-2</v>
      </c>
      <c r="G30" s="40"/>
      <c r="H30" s="41">
        <f>IFERROR(SUM(H19,H28),0)</f>
        <v>1</v>
      </c>
      <c r="I30" s="37">
        <f>SUM(I19,I28)</f>
        <v>9.2129629629629617E-2</v>
      </c>
      <c r="J30" s="40"/>
      <c r="K30" s="41">
        <f>IFERROR(SUM(K19,K28),0)</f>
        <v>1</v>
      </c>
      <c r="L30" s="42">
        <f>SUM(L19,L28)</f>
        <v>0.34818287037037032</v>
      </c>
      <c r="M30" s="40"/>
      <c r="N30" s="43">
        <f>IFERROR(SUM(N19,N28),0)</f>
        <v>1</v>
      </c>
    </row>
    <row r="31" spans="2:14" ht="66" customHeight="1" thickTop="1" thickBot="1" x14ac:dyDescent="0.35">
      <c r="B31" s="81" t="s">
        <v>33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&amp;R31
</oddFoot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48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5.9490740740740702E-3</v>
      </c>
      <c r="D7" s="15">
        <f>IFERROR(C7/C$19,0)</f>
        <v>0.16204287515762919</v>
      </c>
      <c r="E7" s="15">
        <f>IFERROR(C7/C$30,0)</f>
        <v>5.8508821855435392E-2</v>
      </c>
      <c r="F7" s="14">
        <v>1.4583333333333299E-3</v>
      </c>
      <c r="G7" s="15">
        <f>IFERROR(F7/F$19,0)</f>
        <v>0.13461538461538433</v>
      </c>
      <c r="H7" s="15">
        <f>IFERROR(F7/F$30,0)</f>
        <v>5.8988764044943735E-2</v>
      </c>
      <c r="I7" s="14">
        <v>7.4074074074074103E-3</v>
      </c>
      <c r="J7" s="15">
        <f>IFERROR(I7/I$19,0)</f>
        <v>0.15579357351509249</v>
      </c>
      <c r="K7" s="17">
        <f>IFERROR(I7/I$30,0)</f>
        <v>5.8602692061166604E-2</v>
      </c>
    </row>
    <row r="8" spans="2:11" s="5" customFormat="1" x14ac:dyDescent="0.3">
      <c r="B8" s="13" t="s">
        <v>64</v>
      </c>
      <c r="C8" s="14">
        <v>5.9606481481481498E-3</v>
      </c>
      <c r="D8" s="15">
        <f t="shared" ref="D8:D18" si="0">IFERROR(C8/C$19,0)</f>
        <v>0.16235813366960916</v>
      </c>
      <c r="E8" s="15">
        <f t="shared" ref="E8:E18" si="1">IFERROR(C8/C$30,0)</f>
        <v>5.8622652248150296E-2</v>
      </c>
      <c r="F8" s="14">
        <v>2.0138888888888901E-3</v>
      </c>
      <c r="G8" s="15">
        <f t="shared" ref="G8:G18" si="2">IFERROR(F8/F$19,0)</f>
        <v>0.18589743589743604</v>
      </c>
      <c r="H8" s="15">
        <f t="shared" ref="H8:H18" si="3">IFERROR(F8/F$30,0)</f>
        <v>8.1460674157303486E-2</v>
      </c>
      <c r="I8" s="14">
        <v>7.9745370370370404E-3</v>
      </c>
      <c r="J8" s="15">
        <f t="shared" ref="J8:J18" si="4">IFERROR(I8/I$19,0)</f>
        <v>0.16772151898734175</v>
      </c>
      <c r="K8" s="17">
        <f t="shared" ref="K8:K18" si="5">IFERROR(I8/I$30,0)</f>
        <v>6.3089460672099668E-2</v>
      </c>
    </row>
    <row r="9" spans="2:11" s="5" customFormat="1" x14ac:dyDescent="0.3">
      <c r="B9" s="13" t="s">
        <v>65</v>
      </c>
      <c r="C9" s="14">
        <v>5.3819444444444401E-3</v>
      </c>
      <c r="D9" s="15">
        <f t="shared" si="0"/>
        <v>0.14659520807061782</v>
      </c>
      <c r="E9" s="15">
        <f t="shared" si="1"/>
        <v>5.2931132612407492E-2</v>
      </c>
      <c r="F9" s="14">
        <v>2.48842592592593E-3</v>
      </c>
      <c r="G9" s="15">
        <f t="shared" si="2"/>
        <v>0.22970085470085511</v>
      </c>
      <c r="H9" s="15">
        <f t="shared" si="3"/>
        <v>0.10065543071161073</v>
      </c>
      <c r="I9" s="14">
        <v>7.8703703703703696E-3</v>
      </c>
      <c r="J9" s="15">
        <f t="shared" si="4"/>
        <v>0.16553067185978568</v>
      </c>
      <c r="K9" s="17">
        <f t="shared" si="5"/>
        <v>6.2265360314989485E-2</v>
      </c>
    </row>
    <row r="10" spans="2:11" s="5" customFormat="1" x14ac:dyDescent="0.3">
      <c r="B10" s="13" t="s">
        <v>11</v>
      </c>
      <c r="C10" s="14">
        <v>1.15625E-2</v>
      </c>
      <c r="D10" s="15">
        <f t="shared" si="0"/>
        <v>0.31494325346784369</v>
      </c>
      <c r="E10" s="15">
        <f t="shared" si="1"/>
        <v>0.11371656232214006</v>
      </c>
      <c r="F10" s="14">
        <v>3.76157407407407E-3</v>
      </c>
      <c r="G10" s="15">
        <f t="shared" si="2"/>
        <v>0.34722222222222188</v>
      </c>
      <c r="H10" s="15">
        <f t="shared" si="3"/>
        <v>0.15215355805243441</v>
      </c>
      <c r="I10" s="14">
        <v>1.5324074074074099E-2</v>
      </c>
      <c r="J10" s="15">
        <f t="shared" si="4"/>
        <v>0.32229795520934795</v>
      </c>
      <c r="K10" s="17">
        <f t="shared" si="5"/>
        <v>0.12123431920153856</v>
      </c>
    </row>
    <row r="11" spans="2:11" s="5" customFormat="1" x14ac:dyDescent="0.3">
      <c r="B11" s="13" t="s">
        <v>12</v>
      </c>
      <c r="C11" s="14">
        <v>2.1412037037036999E-3</v>
      </c>
      <c r="D11" s="15">
        <f t="shared" si="0"/>
        <v>5.8322824716267249E-2</v>
      </c>
      <c r="E11" s="15">
        <f t="shared" si="1"/>
        <v>2.1058622652248123E-2</v>
      </c>
      <c r="F11" s="14">
        <v>1.7361111111111101E-4</v>
      </c>
      <c r="G11" s="15">
        <f t="shared" si="2"/>
        <v>1.6025641025641017E-2</v>
      </c>
      <c r="H11" s="15">
        <f t="shared" si="3"/>
        <v>7.0224719101123611E-3</v>
      </c>
      <c r="I11" s="14">
        <v>2.3148148148148099E-3</v>
      </c>
      <c r="J11" s="15">
        <f t="shared" si="4"/>
        <v>4.8685491723466277E-2</v>
      </c>
      <c r="K11" s="17">
        <f t="shared" si="5"/>
        <v>1.8313341269114516E-2</v>
      </c>
    </row>
    <row r="12" spans="2:11" s="5" customFormat="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1.15740740740741E-4</v>
      </c>
      <c r="G12" s="15">
        <f t="shared" si="2"/>
        <v>1.068376068376071E-2</v>
      </c>
      <c r="H12" s="15">
        <f t="shared" si="3"/>
        <v>4.6816479400749213E-3</v>
      </c>
      <c r="I12" s="14">
        <v>1.15740740740741E-4</v>
      </c>
      <c r="J12" s="15">
        <f t="shared" si="4"/>
        <v>2.4342745861733244E-3</v>
      </c>
      <c r="K12" s="17">
        <f t="shared" si="5"/>
        <v>9.1566706345572982E-4</v>
      </c>
    </row>
    <row r="13" spans="2:11" s="5" customFormat="1" x14ac:dyDescent="0.3">
      <c r="B13" s="13" t="s">
        <v>67</v>
      </c>
      <c r="C13" s="14">
        <v>6.01851851851852E-4</v>
      </c>
      <c r="D13" s="15">
        <f t="shared" si="0"/>
        <v>1.6393442622950827E-2</v>
      </c>
      <c r="E13" s="15">
        <f t="shared" si="1"/>
        <v>5.9191804211724576E-3</v>
      </c>
      <c r="F13" s="18">
        <v>3.5879629629629602E-4</v>
      </c>
      <c r="G13" s="15">
        <f t="shared" si="2"/>
        <v>3.3119658119658099E-2</v>
      </c>
      <c r="H13" s="15">
        <f t="shared" si="3"/>
        <v>1.451310861423221E-2</v>
      </c>
      <c r="I13" s="18">
        <v>9.6064814814814797E-4</v>
      </c>
      <c r="J13" s="15">
        <f t="shared" si="4"/>
        <v>2.0204479065238545E-2</v>
      </c>
      <c r="K13" s="17">
        <f t="shared" si="5"/>
        <v>7.6000366266825393E-3</v>
      </c>
    </row>
    <row r="14" spans="2:11" s="5" customFormat="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69</v>
      </c>
      <c r="C15" s="14">
        <v>1.5162037037037E-3</v>
      </c>
      <c r="D15" s="15">
        <f t="shared" si="0"/>
        <v>4.1298865069356781E-2</v>
      </c>
      <c r="E15" s="15">
        <f t="shared" si="1"/>
        <v>1.4911781445645957E-2</v>
      </c>
      <c r="F15" s="14">
        <v>1.9675925925925899E-4</v>
      </c>
      <c r="G15" s="15">
        <f t="shared" si="2"/>
        <v>1.816239316239314E-2</v>
      </c>
      <c r="H15" s="15">
        <f t="shared" si="3"/>
        <v>7.958801498127336E-3</v>
      </c>
      <c r="I15" s="14">
        <v>1.71296296296296E-3</v>
      </c>
      <c r="J15" s="15">
        <f t="shared" si="4"/>
        <v>3.6027263875365055E-2</v>
      </c>
      <c r="K15" s="17">
        <f t="shared" si="5"/>
        <v>1.3551872539144747E-2</v>
      </c>
    </row>
    <row r="16" spans="2:11" s="5" customFormat="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3.59953703703704E-3</v>
      </c>
      <c r="D18" s="25">
        <f t="shared" si="0"/>
        <v>9.8045397225725195E-2</v>
      </c>
      <c r="E18" s="25">
        <f t="shared" si="1"/>
        <v>3.540125213431991E-2</v>
      </c>
      <c r="F18" s="24">
        <v>2.6620370370370399E-4</v>
      </c>
      <c r="G18" s="25">
        <f t="shared" si="2"/>
        <v>2.4572649572649603E-2</v>
      </c>
      <c r="H18" s="25">
        <f t="shared" si="3"/>
        <v>1.0767790262172306E-2</v>
      </c>
      <c r="I18" s="24">
        <v>3.8657407407407399E-3</v>
      </c>
      <c r="J18" s="25">
        <f t="shared" si="4"/>
        <v>8.1304771178188837E-2</v>
      </c>
      <c r="K18" s="27">
        <f t="shared" si="5"/>
        <v>3.0583279919421301E-2</v>
      </c>
    </row>
    <row r="19" spans="2:11" s="5" customFormat="1" ht="15.6" thickTop="1" thickBot="1" x14ac:dyDescent="0.35">
      <c r="B19" s="36" t="s">
        <v>3</v>
      </c>
      <c r="C19" s="37">
        <f>SUM(C7:C18)</f>
        <v>3.6712962962962954E-2</v>
      </c>
      <c r="D19" s="38">
        <f>IFERROR(SUM(D7:D18),0)</f>
        <v>1</v>
      </c>
      <c r="E19" s="38">
        <f>IFERROR(SUM(E7:E18),0)</f>
        <v>0.3610700056915197</v>
      </c>
      <c r="F19" s="37">
        <f>SUM(F7:F18)</f>
        <v>1.0833333333333332E-2</v>
      </c>
      <c r="G19" s="38">
        <f>IFERROR(SUM(G7:G18),0)</f>
        <v>0.99999999999999989</v>
      </c>
      <c r="H19" s="38">
        <f>IFERROR(SUM(H7:H18),0)</f>
        <v>0.43820224719101147</v>
      </c>
      <c r="I19" s="37">
        <f>SUM(I7:I18)</f>
        <v>4.7546296296296323E-2</v>
      </c>
      <c r="J19" s="38">
        <f>IFERROR(SUM(J7:J18),0)</f>
        <v>0.99999999999999978</v>
      </c>
      <c r="K19" s="39">
        <f>IFERROR(SUM(K7:K18),0)</f>
        <v>0.37615602966761308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2.4652777777777802E-3</v>
      </c>
      <c r="D22" s="22"/>
      <c r="E22" s="15">
        <f>IFERROR(C22/C$30,0)</f>
        <v>2.4245873648264121E-2</v>
      </c>
      <c r="F22" s="14">
        <v>0</v>
      </c>
      <c r="G22" s="22"/>
      <c r="H22" s="15">
        <f>IFERROR(F22/F$30,0)</f>
        <v>0</v>
      </c>
      <c r="I22" s="14">
        <v>2.4652777777777802E-3</v>
      </c>
      <c r="J22" s="22"/>
      <c r="K22" s="17">
        <f>IFERROR(I22/I$30,0)</f>
        <v>1.9503708451607021E-2</v>
      </c>
    </row>
    <row r="23" spans="2:11" s="5" customFormat="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3">
      <c r="B25" s="21" t="s">
        <v>19</v>
      </c>
      <c r="C25" s="14">
        <v>4.3402777777777797E-3</v>
      </c>
      <c r="D25" s="22"/>
      <c r="E25" s="15">
        <f t="shared" si="6"/>
        <v>4.2686397268070615E-2</v>
      </c>
      <c r="F25" s="14">
        <v>3.8078703703703699E-3</v>
      </c>
      <c r="G25" s="22"/>
      <c r="H25" s="15">
        <f t="shared" si="7"/>
        <v>0.15402621722846452</v>
      </c>
      <c r="I25" s="14">
        <v>8.1481481481481492E-3</v>
      </c>
      <c r="J25" s="22"/>
      <c r="K25" s="17">
        <f t="shared" si="8"/>
        <v>6.446296126728325E-2</v>
      </c>
    </row>
    <row r="26" spans="2:11" s="5" customFormat="1" x14ac:dyDescent="0.3">
      <c r="B26" s="21" t="s">
        <v>20</v>
      </c>
      <c r="C26" s="14">
        <v>5.7349537037036998E-2</v>
      </c>
      <c r="D26" s="22"/>
      <c r="E26" s="15">
        <f t="shared" si="6"/>
        <v>0.56402959590210577</v>
      </c>
      <c r="F26" s="14">
        <v>1.00810185185185E-2</v>
      </c>
      <c r="G26" s="22"/>
      <c r="H26" s="15">
        <f t="shared" si="7"/>
        <v>0.40777153558052393</v>
      </c>
      <c r="I26" s="14">
        <v>6.7430555555555494E-2</v>
      </c>
      <c r="J26" s="22"/>
      <c r="K26" s="17">
        <f t="shared" si="8"/>
        <v>0.53346763116930651</v>
      </c>
    </row>
    <row r="27" spans="2:11" s="5" customFormat="1" ht="15" thickBot="1" x14ac:dyDescent="0.35">
      <c r="B27" s="28" t="s">
        <v>21</v>
      </c>
      <c r="C27" s="24">
        <v>8.1018518518518505E-4</v>
      </c>
      <c r="D27" s="29"/>
      <c r="E27" s="25">
        <f t="shared" si="6"/>
        <v>7.9681274900398422E-3</v>
      </c>
      <c r="F27" s="24">
        <v>0</v>
      </c>
      <c r="G27" s="29"/>
      <c r="H27" s="25">
        <f t="shared" si="7"/>
        <v>0</v>
      </c>
      <c r="I27" s="24">
        <v>8.1018518518518505E-4</v>
      </c>
      <c r="J27" s="29"/>
      <c r="K27" s="27">
        <f t="shared" si="8"/>
        <v>6.4096694441900933E-3</v>
      </c>
    </row>
    <row r="28" spans="2:11" s="5" customFormat="1" ht="15.6" thickTop="1" thickBot="1" x14ac:dyDescent="0.35">
      <c r="B28" s="36" t="s">
        <v>3</v>
      </c>
      <c r="C28" s="37">
        <f>SUM(C22:C27)</f>
        <v>6.4965277777777747E-2</v>
      </c>
      <c r="D28" s="38"/>
      <c r="E28" s="38">
        <f>IFERROR(SUM(E22:E27),0)</f>
        <v>0.6389299943084803</v>
      </c>
      <c r="F28" s="37">
        <f>SUM(F22:F27)</f>
        <v>1.3888888888888869E-2</v>
      </c>
      <c r="G28" s="38"/>
      <c r="H28" s="38">
        <f>IFERROR(SUM(H22:H27),0)</f>
        <v>0.56179775280898847</v>
      </c>
      <c r="I28" s="37">
        <f>SUM(I22:I27)</f>
        <v>7.8854166666666614E-2</v>
      </c>
      <c r="J28" s="38"/>
      <c r="K28" s="39">
        <f>IFERROR(SUM(K22:K27),0)</f>
        <v>0.62384397033238692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0.10167824074074069</v>
      </c>
      <c r="D30" s="40"/>
      <c r="E30" s="41">
        <f>IFERROR(SUM(E19,E28),0)</f>
        <v>1</v>
      </c>
      <c r="F30" s="37">
        <f>SUM(F19,F28)</f>
        <v>2.4722222222222201E-2</v>
      </c>
      <c r="G30" s="40"/>
      <c r="H30" s="41">
        <f>IFERROR(SUM(H19,H28),0)</f>
        <v>1</v>
      </c>
      <c r="I30" s="37">
        <f>SUM(I19,I28)</f>
        <v>0.12640046296296292</v>
      </c>
      <c r="J30" s="40"/>
      <c r="K30" s="43">
        <f>IFERROR(SUM(K19,K28),0)</f>
        <v>1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/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3"/>
  <sheetViews>
    <sheetView showGridLines="0" showZeros="0" topLeftCell="A7" zoomScale="60" zoomScaleNormal="60" zoomScaleSheetLayoutView="110" zoomScalePageLayoutView="6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44140625" style="1" customWidth="1"/>
    <col min="15" max="16384" width="8.88671875" style="1"/>
  </cols>
  <sheetData>
    <row r="2" spans="2:14" ht="15" thickBot="1" x14ac:dyDescent="0.35"/>
    <row r="3" spans="2:14" x14ac:dyDescent="0.3">
      <c r="B3" s="84" t="s">
        <v>40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3">
      <c r="B7" s="13" t="s">
        <v>49</v>
      </c>
      <c r="C7" s="14">
        <v>3.60648148148148E-2</v>
      </c>
      <c r="D7" s="15">
        <f>IFERROR(C7/C$19,0)</f>
        <v>0.24226403358731141</v>
      </c>
      <c r="E7" s="15">
        <f>IFERROR(C7/C$30,0)</f>
        <v>9.0718528007453156E-2</v>
      </c>
      <c r="F7" s="14">
        <v>1.3622685185185199E-2</v>
      </c>
      <c r="G7" s="15">
        <f>IFERROR(F7/F$19,0)</f>
        <v>0.34195235328297524</v>
      </c>
      <c r="H7" s="15">
        <f>IFERROR(F7/F$30,0)</f>
        <v>0.14041994750656181</v>
      </c>
      <c r="I7" s="14">
        <v>6.5740740740740699E-3</v>
      </c>
      <c r="J7" s="15">
        <f>IFERROR(I7/I$19,0)</f>
        <v>0.19647180906260805</v>
      </c>
      <c r="K7" s="15">
        <f>IFERROR(I7/I$30,0)</f>
        <v>6.4567466181652808E-2</v>
      </c>
      <c r="L7" s="16">
        <f>SUM(C7,F7,I7)</f>
        <v>5.6261574074074068E-2</v>
      </c>
      <c r="M7" s="15">
        <f>IFERROR(L7/L$19,0)</f>
        <v>0.2532430320395937</v>
      </c>
      <c r="N7" s="17">
        <f>IFERROR(L7/L$30,0)</f>
        <v>9.4338890290527333E-2</v>
      </c>
    </row>
    <row r="8" spans="2:14" x14ac:dyDescent="0.3">
      <c r="B8" s="13" t="s">
        <v>64</v>
      </c>
      <c r="C8" s="14">
        <v>3.7766203703703698E-2</v>
      </c>
      <c r="D8" s="15">
        <f t="shared" ref="D8:D18" si="0">IFERROR(C8/C$19,0)</f>
        <v>0.25369304929248948</v>
      </c>
      <c r="E8" s="15">
        <f t="shared" ref="E8:E18" si="1">IFERROR(C8/C$30,0)</f>
        <v>9.49982531734017E-2</v>
      </c>
      <c r="F8" s="14">
        <v>1.05787037037037E-2</v>
      </c>
      <c r="G8" s="15">
        <f t="shared" ref="G8:G18" si="2">IFERROR(F8/F$19,0)</f>
        <v>0.26554328878558958</v>
      </c>
      <c r="H8" s="15">
        <f t="shared" ref="H8:H18" si="3">IFERROR(F8/F$30,0)</f>
        <v>0.10904318778334521</v>
      </c>
      <c r="I8" s="14">
        <v>6.4004629629629602E-3</v>
      </c>
      <c r="J8" s="15">
        <f t="shared" ref="J8:J18" si="4">IFERROR(I8/I$19,0)</f>
        <v>0.19128329297820823</v>
      </c>
      <c r="K8" s="15">
        <f t="shared" ref="K8:K18" si="5">IFERROR(I8/I$30,0)</f>
        <v>6.2862339433897907E-2</v>
      </c>
      <c r="L8" s="16">
        <f>SUM(C8,F8,I8)</f>
        <v>5.4745370370370361E-2</v>
      </c>
      <c r="M8" s="15">
        <f t="shared" ref="M8:M18" si="6">IFERROR(L8/L$19,0)</f>
        <v>0.24641833810888256</v>
      </c>
      <c r="N8" s="17">
        <f t="shared" ref="N8:N18" si="7">IFERROR(L8/L$30,0)</f>
        <v>9.1796533856036672E-2</v>
      </c>
    </row>
    <row r="9" spans="2:14" x14ac:dyDescent="0.3">
      <c r="B9" s="13" t="s">
        <v>65</v>
      </c>
      <c r="C9" s="14">
        <v>1.3981481481481499E-2</v>
      </c>
      <c r="D9" s="15">
        <f t="shared" si="0"/>
        <v>9.3920074638470047E-2</v>
      </c>
      <c r="E9" s="15">
        <f t="shared" si="1"/>
        <v>3.5169442180039666E-2</v>
      </c>
      <c r="F9" s="14">
        <v>9.1435185185185196E-4</v>
      </c>
      <c r="G9" s="15">
        <f t="shared" si="2"/>
        <v>2.2951772225450313E-2</v>
      </c>
      <c r="H9" s="15">
        <f t="shared" si="3"/>
        <v>9.4249582438558823E-3</v>
      </c>
      <c r="I9" s="14">
        <v>4.0856481481481499E-3</v>
      </c>
      <c r="J9" s="15">
        <f t="shared" si="4"/>
        <v>0.12210307851954351</v>
      </c>
      <c r="K9" s="15">
        <f t="shared" si="5"/>
        <v>4.0127316130499059E-2</v>
      </c>
      <c r="L9" s="16">
        <f t="shared" ref="L9:L18" si="8">SUM(C9,F9,I9)</f>
        <v>1.8981481481481502E-2</v>
      </c>
      <c r="M9" s="15">
        <f t="shared" si="6"/>
        <v>8.5438916384475233E-2</v>
      </c>
      <c r="N9" s="17">
        <f t="shared" si="7"/>
        <v>3.1827973683699863E-2</v>
      </c>
    </row>
    <row r="10" spans="2:14" x14ac:dyDescent="0.3">
      <c r="B10" s="13" t="s">
        <v>11</v>
      </c>
      <c r="C10" s="14">
        <v>3.54513888888889E-2</v>
      </c>
      <c r="D10" s="15">
        <f t="shared" si="0"/>
        <v>0.23814336806095487</v>
      </c>
      <c r="E10" s="15">
        <f t="shared" si="1"/>
        <v>8.9175497845580626E-2</v>
      </c>
      <c r="F10" s="14">
        <v>3.7384259259259302E-3</v>
      </c>
      <c r="G10" s="15">
        <f t="shared" si="2"/>
        <v>9.3840790238233662E-2</v>
      </c>
      <c r="H10" s="15">
        <f t="shared" si="3"/>
        <v>3.8534955857790543E-2</v>
      </c>
      <c r="I10" s="14">
        <v>7.0486111111111097E-3</v>
      </c>
      <c r="J10" s="15">
        <f t="shared" si="4"/>
        <v>0.21065375302663442</v>
      </c>
      <c r="K10" s="15">
        <f t="shared" si="5"/>
        <v>6.9228145958849616E-2</v>
      </c>
      <c r="L10" s="16">
        <f t="shared" si="8"/>
        <v>4.623842592592594E-2</v>
      </c>
      <c r="M10" s="15">
        <f t="shared" si="6"/>
        <v>0.20812711643657214</v>
      </c>
      <c r="N10" s="17">
        <f t="shared" si="7"/>
        <v>7.7532167601451735E-2</v>
      </c>
    </row>
    <row r="11" spans="2:14" x14ac:dyDescent="0.3">
      <c r="B11" s="13" t="s">
        <v>12</v>
      </c>
      <c r="C11" s="14">
        <v>6.4120370370370399E-3</v>
      </c>
      <c r="D11" s="15">
        <f t="shared" si="0"/>
        <v>4.3072617011351295E-2</v>
      </c>
      <c r="E11" s="15">
        <f t="shared" si="1"/>
        <v>1.6129032258064536E-2</v>
      </c>
      <c r="F11" s="14">
        <v>1.77083333333333E-3</v>
      </c>
      <c r="G11" s="15">
        <f t="shared" si="2"/>
        <v>4.4450900639163175E-2</v>
      </c>
      <c r="H11" s="15">
        <f t="shared" si="3"/>
        <v>1.8253400143163886E-2</v>
      </c>
      <c r="I11" s="14">
        <v>2.70833333333333E-3</v>
      </c>
      <c r="J11" s="15">
        <f t="shared" si="4"/>
        <v>8.0940850916637774E-2</v>
      </c>
      <c r="K11" s="15">
        <f t="shared" si="5"/>
        <v>2.6599977264976669E-2</v>
      </c>
      <c r="L11" s="16">
        <f t="shared" si="8"/>
        <v>1.08912037037037E-2</v>
      </c>
      <c r="M11" s="15">
        <f t="shared" si="6"/>
        <v>4.9023183120604316E-2</v>
      </c>
      <c r="N11" s="17">
        <f t="shared" si="7"/>
        <v>1.8262270266074101E-2</v>
      </c>
    </row>
    <row r="12" spans="2:14" x14ac:dyDescent="0.3">
      <c r="B12" s="13" t="s">
        <v>66</v>
      </c>
      <c r="C12" s="14">
        <v>5.78703703703704E-5</v>
      </c>
      <c r="D12" s="15">
        <f t="shared" si="0"/>
        <v>3.8874203078836911E-4</v>
      </c>
      <c r="E12" s="15">
        <f t="shared" si="1"/>
        <v>1.4556888319552829E-4</v>
      </c>
      <c r="F12" s="14">
        <v>0</v>
      </c>
      <c r="G12" s="15">
        <f t="shared" si="2"/>
        <v>0</v>
      </c>
      <c r="H12" s="15">
        <f t="shared" si="3"/>
        <v>0</v>
      </c>
      <c r="I12" s="14">
        <v>6.9444444444444404E-5</v>
      </c>
      <c r="J12" s="15">
        <f t="shared" si="4"/>
        <v>2.0754064337599443E-3</v>
      </c>
      <c r="K12" s="15">
        <f t="shared" si="5"/>
        <v>6.8205069910196633E-4</v>
      </c>
      <c r="L12" s="16">
        <f t="shared" si="8"/>
        <v>1.273148148148148E-4</v>
      </c>
      <c r="M12" s="15">
        <f t="shared" si="6"/>
        <v>5.7306590257879663E-4</v>
      </c>
      <c r="N12" s="17">
        <f t="shared" si="7"/>
        <v>2.1348031129310855E-4</v>
      </c>
    </row>
    <row r="13" spans="2:14" x14ac:dyDescent="0.3">
      <c r="B13" s="13" t="s">
        <v>67</v>
      </c>
      <c r="C13" s="14">
        <v>1.19212962962963E-3</v>
      </c>
      <c r="D13" s="15">
        <f t="shared" si="0"/>
        <v>8.0080858342404023E-3</v>
      </c>
      <c r="E13" s="15">
        <f t="shared" si="1"/>
        <v>2.9987189938278824E-3</v>
      </c>
      <c r="F13" s="18">
        <v>0</v>
      </c>
      <c r="G13" s="15">
        <f t="shared" si="2"/>
        <v>0</v>
      </c>
      <c r="H13" s="15">
        <f t="shared" si="3"/>
        <v>0</v>
      </c>
      <c r="I13" s="18">
        <v>1.9675925925925899E-4</v>
      </c>
      <c r="J13" s="15">
        <f t="shared" si="4"/>
        <v>5.8803182289865041E-3</v>
      </c>
      <c r="K13" s="15">
        <f t="shared" si="5"/>
        <v>1.9324769807889032E-3</v>
      </c>
      <c r="L13" s="16">
        <f t="shared" si="8"/>
        <v>1.3888888888888889E-3</v>
      </c>
      <c r="M13" s="15">
        <f t="shared" si="6"/>
        <v>6.2516280281323276E-3</v>
      </c>
      <c r="N13" s="17">
        <f t="shared" si="7"/>
        <v>2.3288761231975482E-3</v>
      </c>
    </row>
    <row r="14" spans="2:14" x14ac:dyDescent="0.3">
      <c r="B14" s="13" t="s">
        <v>68</v>
      </c>
      <c r="C14" s="14">
        <v>4.6296296296296301E-5</v>
      </c>
      <c r="D14" s="15">
        <f t="shared" si="0"/>
        <v>3.1099362463069517E-4</v>
      </c>
      <c r="E14" s="15">
        <f t="shared" si="1"/>
        <v>1.1645510655642259E-4</v>
      </c>
      <c r="F14" s="18">
        <v>0</v>
      </c>
      <c r="G14" s="15">
        <f t="shared" si="2"/>
        <v>0</v>
      </c>
      <c r="H14" s="15">
        <f t="shared" si="3"/>
        <v>0</v>
      </c>
      <c r="I14" s="18">
        <v>3.4722222222222202E-5</v>
      </c>
      <c r="J14" s="15">
        <f t="shared" si="4"/>
        <v>1.0377032168799722E-3</v>
      </c>
      <c r="K14" s="15">
        <f t="shared" si="5"/>
        <v>3.4102534955098317E-4</v>
      </c>
      <c r="L14" s="16">
        <f t="shared" si="8"/>
        <v>8.1018518518518503E-5</v>
      </c>
      <c r="M14" s="15">
        <f t="shared" si="6"/>
        <v>3.6467830164105237E-4</v>
      </c>
      <c r="N14" s="17">
        <f t="shared" si="7"/>
        <v>1.3585110718652361E-4</v>
      </c>
    </row>
    <row r="15" spans="2:14" x14ac:dyDescent="0.3">
      <c r="B15" s="13" t="s">
        <v>69</v>
      </c>
      <c r="C15" s="14">
        <v>3.9814814814814799E-3</v>
      </c>
      <c r="D15" s="15">
        <f t="shared" si="0"/>
        <v>2.674545171823977E-2</v>
      </c>
      <c r="E15" s="15">
        <f t="shared" si="1"/>
        <v>1.0015139163852339E-2</v>
      </c>
      <c r="F15" s="14">
        <v>2.0833333333333299E-4</v>
      </c>
      <c r="G15" s="15">
        <f t="shared" si="2"/>
        <v>5.2295177222544927E-3</v>
      </c>
      <c r="H15" s="15">
        <f t="shared" si="3"/>
        <v>2.1474588403722224E-3</v>
      </c>
      <c r="I15" s="14">
        <v>1.38888888888889E-3</v>
      </c>
      <c r="J15" s="15">
        <f t="shared" si="4"/>
        <v>4.1508128675198944E-2</v>
      </c>
      <c r="K15" s="15">
        <f t="shared" si="5"/>
        <v>1.3641013982039346E-2</v>
      </c>
      <c r="L15" s="16">
        <f t="shared" si="8"/>
        <v>5.5787037037037029E-3</v>
      </c>
      <c r="M15" s="15">
        <f t="shared" si="6"/>
        <v>2.5110705912998181E-2</v>
      </c>
      <c r="N15" s="17">
        <f t="shared" si="7"/>
        <v>9.3543190948434836E-3</v>
      </c>
    </row>
    <row r="16" spans="2:14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8"/>
        <v>0</v>
      </c>
      <c r="M16" s="15">
        <f t="shared" si="6"/>
        <v>0</v>
      </c>
      <c r="N16" s="17">
        <f t="shared" si="7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8"/>
        <v>0</v>
      </c>
      <c r="M17" s="15">
        <f t="shared" si="6"/>
        <v>0</v>
      </c>
      <c r="N17" s="17">
        <f t="shared" si="7"/>
        <v>0</v>
      </c>
    </row>
    <row r="18" spans="2:14" ht="15" thickBot="1" x14ac:dyDescent="0.35">
      <c r="B18" s="23" t="s">
        <v>14</v>
      </c>
      <c r="C18" s="24">
        <v>1.3912037037037001E-2</v>
      </c>
      <c r="D18" s="25">
        <f t="shared" si="0"/>
        <v>9.3453584201523637E-2</v>
      </c>
      <c r="E18" s="25">
        <f t="shared" si="1"/>
        <v>3.4994759520204893E-2</v>
      </c>
      <c r="F18" s="24">
        <v>9.0046296296296298E-3</v>
      </c>
      <c r="G18" s="25">
        <f t="shared" si="2"/>
        <v>0.22603137710633345</v>
      </c>
      <c r="H18" s="25">
        <f t="shared" si="3"/>
        <v>9.2817943211643994E-2</v>
      </c>
      <c r="I18" s="24">
        <v>4.9537037037036998E-3</v>
      </c>
      <c r="J18" s="25">
        <f t="shared" si="4"/>
        <v>0.14804565894154265</v>
      </c>
      <c r="K18" s="25">
        <f t="shared" si="5"/>
        <v>4.8652949869273591E-2</v>
      </c>
      <c r="L18" s="26">
        <f t="shared" si="8"/>
        <v>2.787037037037033E-2</v>
      </c>
      <c r="M18" s="25">
        <f t="shared" si="6"/>
        <v>0.12544933576452186</v>
      </c>
      <c r="N18" s="27">
        <f t="shared" si="7"/>
        <v>4.6732780872164065E-2</v>
      </c>
    </row>
    <row r="19" spans="2:14" s="2" customFormat="1" ht="15.6" thickTop="1" thickBot="1" x14ac:dyDescent="0.35">
      <c r="B19" s="36" t="s">
        <v>3</v>
      </c>
      <c r="C19" s="37">
        <f>SUM(C7:C18)</f>
        <v>0.14886574074074072</v>
      </c>
      <c r="D19" s="38">
        <f>IFERROR(SUM(D7:D18),0)</f>
        <v>1</v>
      </c>
      <c r="E19" s="38">
        <f>IFERROR(SUM(E7:E18),0)</f>
        <v>0.37446139513217669</v>
      </c>
      <c r="F19" s="37">
        <f>SUM(F7:F18)</f>
        <v>3.9837962962962978E-2</v>
      </c>
      <c r="G19" s="38">
        <f>IFERROR(SUM(G7:G18),0)</f>
        <v>0.99999999999999989</v>
      </c>
      <c r="H19" s="38">
        <f>IFERROR(SUM(H7:H18),0)</f>
        <v>0.41064185158673355</v>
      </c>
      <c r="I19" s="37">
        <f>SUM(I7:I18)</f>
        <v>3.3460648148148135E-2</v>
      </c>
      <c r="J19" s="38">
        <f>IFERROR(SUM(J7:J18),0)</f>
        <v>1</v>
      </c>
      <c r="K19" s="38">
        <f>IFERROR(SUM(K7:K18),0)</f>
        <v>0.3286347618506309</v>
      </c>
      <c r="L19" s="37">
        <f>SUM(L7:L18)</f>
        <v>0.22216435185185179</v>
      </c>
      <c r="M19" s="38">
        <f>IFERROR(SUM(M7:M18),0)</f>
        <v>0.99999999999999989</v>
      </c>
      <c r="N19" s="39">
        <f>IFERROR(SUM(N7:N18),0)</f>
        <v>0.37252314320647439</v>
      </c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19" t="s">
        <v>5</v>
      </c>
      <c r="L21" s="19" t="s">
        <v>79</v>
      </c>
      <c r="M21" s="19" t="s">
        <v>5</v>
      </c>
      <c r="N21" s="20" t="s">
        <v>5</v>
      </c>
    </row>
    <row r="22" spans="2:14" x14ac:dyDescent="0.3">
      <c r="B22" s="21" t="s">
        <v>16</v>
      </c>
      <c r="C22" s="14">
        <v>2.0300925925925899E-2</v>
      </c>
      <c r="D22" s="22"/>
      <c r="E22" s="15">
        <f>IFERROR(C22/C$30,0)</f>
        <v>5.1065564224991235E-2</v>
      </c>
      <c r="F22" s="14">
        <v>3.4606481481481502E-3</v>
      </c>
      <c r="G22" s="22"/>
      <c r="H22" s="15">
        <f>IFERROR(F22/F$30,0)</f>
        <v>3.5671677403960884E-2</v>
      </c>
      <c r="I22" s="14">
        <v>4.8032407407407399E-3</v>
      </c>
      <c r="J22" s="22"/>
      <c r="K22" s="15">
        <f>IFERROR(I22/I$30,0)</f>
        <v>4.7175173354552694E-2</v>
      </c>
      <c r="L22" s="16">
        <f>SUM(C22,F22,I22)</f>
        <v>2.8564814814814789E-2</v>
      </c>
      <c r="M22" s="22"/>
      <c r="N22" s="17">
        <f>IFERROR(L22/L$30,0)</f>
        <v>4.7897218933762864E-2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x14ac:dyDescent="0.3">
      <c r="B24" s="21" t="s">
        <v>18</v>
      </c>
      <c r="C24" s="14">
        <v>8.5648148148148205E-4</v>
      </c>
      <c r="D24" s="22"/>
      <c r="E24" s="15">
        <f t="shared" si="9"/>
        <v>2.1544194712938194E-3</v>
      </c>
      <c r="F24" s="14">
        <v>0</v>
      </c>
      <c r="G24" s="22"/>
      <c r="H24" s="15">
        <f t="shared" si="10"/>
        <v>0</v>
      </c>
      <c r="I24" s="14">
        <v>1.8518518518518501E-4</v>
      </c>
      <c r="J24" s="22"/>
      <c r="K24" s="15">
        <f t="shared" si="11"/>
        <v>1.8188018642719096E-3</v>
      </c>
      <c r="L24" s="16">
        <f t="shared" si="12"/>
        <v>1.0416666666666671E-3</v>
      </c>
      <c r="M24" s="22"/>
      <c r="N24" s="17">
        <f t="shared" si="13"/>
        <v>1.7466570923981618E-3</v>
      </c>
    </row>
    <row r="25" spans="2:14" x14ac:dyDescent="0.3">
      <c r="B25" s="21" t="s">
        <v>19</v>
      </c>
      <c r="C25" s="14">
        <v>7.7916666666666703E-2</v>
      </c>
      <c r="D25" s="22"/>
      <c r="E25" s="15">
        <f t="shared" si="9"/>
        <v>0.1959939443344593</v>
      </c>
      <c r="F25" s="14">
        <v>1.50231481481481E-2</v>
      </c>
      <c r="G25" s="22"/>
      <c r="H25" s="15">
        <f t="shared" si="10"/>
        <v>0.15485564304461891</v>
      </c>
      <c r="I25" s="14">
        <v>1.56944444444444E-2</v>
      </c>
      <c r="J25" s="22"/>
      <c r="K25" s="15">
        <f t="shared" si="11"/>
        <v>0.15414345799704404</v>
      </c>
      <c r="L25" s="16">
        <f t="shared" si="12"/>
        <v>0.10863425925925921</v>
      </c>
      <c r="M25" s="22"/>
      <c r="N25" s="17">
        <f t="shared" si="13"/>
        <v>0.18215692743610148</v>
      </c>
    </row>
    <row r="26" spans="2:14" x14ac:dyDescent="0.3">
      <c r="B26" s="21" t="s">
        <v>20</v>
      </c>
      <c r="C26" s="14">
        <v>0.14394675925925901</v>
      </c>
      <c r="D26" s="22"/>
      <c r="E26" s="15">
        <f t="shared" si="9"/>
        <v>0.36208804006055628</v>
      </c>
      <c r="F26" s="14">
        <v>3.7696759259259298E-2</v>
      </c>
      <c r="G26" s="22"/>
      <c r="H26" s="15">
        <f t="shared" si="10"/>
        <v>0.38857074683846371</v>
      </c>
      <c r="I26" s="14">
        <v>4.68055555555556E-2</v>
      </c>
      <c r="J26" s="22"/>
      <c r="K26" s="15">
        <f t="shared" si="11"/>
        <v>0.45970217119472601</v>
      </c>
      <c r="L26" s="16">
        <f t="shared" si="12"/>
        <v>0.22844907407407392</v>
      </c>
      <c r="M26" s="22"/>
      <c r="N26" s="17">
        <f t="shared" si="13"/>
        <v>0.38306130766394314</v>
      </c>
    </row>
    <row r="27" spans="2:14" ht="15" thickBot="1" x14ac:dyDescent="0.35">
      <c r="B27" s="28" t="s">
        <v>21</v>
      </c>
      <c r="C27" s="24">
        <v>5.6597222222222196E-3</v>
      </c>
      <c r="D27" s="29"/>
      <c r="E27" s="25">
        <f t="shared" si="9"/>
        <v>1.4236636776522654E-2</v>
      </c>
      <c r="F27" s="24">
        <v>9.9537037037036999E-4</v>
      </c>
      <c r="G27" s="29"/>
      <c r="H27" s="25">
        <f t="shared" si="10"/>
        <v>1.0260081126222854E-2</v>
      </c>
      <c r="I27" s="24">
        <v>8.6805555555555605E-4</v>
      </c>
      <c r="J27" s="29"/>
      <c r="K27" s="25">
        <f t="shared" si="11"/>
        <v>8.5256337387745896E-3</v>
      </c>
      <c r="L27" s="26">
        <f t="shared" si="12"/>
        <v>7.5231481481481451E-3</v>
      </c>
      <c r="M27" s="29"/>
      <c r="N27" s="27">
        <f t="shared" si="13"/>
        <v>1.2614745667320048E-2</v>
      </c>
    </row>
    <row r="28" spans="2:14" s="2" customFormat="1" ht="15.6" thickTop="1" thickBot="1" x14ac:dyDescent="0.35">
      <c r="B28" s="36" t="s">
        <v>3</v>
      </c>
      <c r="C28" s="37">
        <f>SUM(C22:C27)</f>
        <v>0.24868055555555532</v>
      </c>
      <c r="D28" s="38"/>
      <c r="E28" s="38">
        <f>IFERROR(SUM(E22:E27),0)</f>
        <v>0.62553860486782331</v>
      </c>
      <c r="F28" s="37">
        <f>SUM(F22:F27)</f>
        <v>5.7175925925925915E-2</v>
      </c>
      <c r="G28" s="38"/>
      <c r="H28" s="38">
        <f>IFERROR(SUM(H22:H27),0)</f>
        <v>0.58935814841326639</v>
      </c>
      <c r="I28" s="37">
        <f>SUM(I22:I27)</f>
        <v>6.8356481481481476E-2</v>
      </c>
      <c r="J28" s="38"/>
      <c r="K28" s="38">
        <f>IFERROR(SUM(K22:K27),0)</f>
        <v>0.67136523814936921</v>
      </c>
      <c r="L28" s="37">
        <f>SUM(L22:L27)</f>
        <v>0.37421296296296269</v>
      </c>
      <c r="M28" s="38"/>
      <c r="N28" s="39">
        <f>IFERROR(SUM(N22:N27),0)</f>
        <v>0.62747685679352561</v>
      </c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ht="15.6" thickTop="1" thickBot="1" x14ac:dyDescent="0.35">
      <c r="B30" s="36" t="s">
        <v>6</v>
      </c>
      <c r="C30" s="37">
        <f>SUM(C19,C28)</f>
        <v>0.39754629629629601</v>
      </c>
      <c r="D30" s="40"/>
      <c r="E30" s="41">
        <f>IFERROR(SUM(E19,E28),0)</f>
        <v>1</v>
      </c>
      <c r="F30" s="37">
        <f>SUM(F19,F28)</f>
        <v>9.7013888888888899E-2</v>
      </c>
      <c r="G30" s="40"/>
      <c r="H30" s="41">
        <f>IFERROR(SUM(H19,H28),0)</f>
        <v>1</v>
      </c>
      <c r="I30" s="37">
        <f>SUM(I19,I28)</f>
        <v>0.1018171296296296</v>
      </c>
      <c r="J30" s="40"/>
      <c r="K30" s="41">
        <f>IFERROR(SUM(K19,K28),0)</f>
        <v>1</v>
      </c>
      <c r="L30" s="42">
        <f>SUM(L19,L28)</f>
        <v>0.59637731481481449</v>
      </c>
      <c r="M30" s="40"/>
      <c r="N30" s="43">
        <f>IFERROR(SUM(N19,N28),0)</f>
        <v>1</v>
      </c>
    </row>
    <row r="31" spans="2:14" ht="66" customHeight="1" thickTop="1" thickBot="1" x14ac:dyDescent="0.35">
      <c r="B31" s="81" t="s">
        <v>32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  <row r="33" spans="12:12" x14ac:dyDescent="0.3">
      <c r="L33" s="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 xml:space="preserve">&amp;R6
</oddFoot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topLeftCell="A28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x14ac:dyDescent="0.3">
      <c r="B3" s="84" t="s">
        <v>71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5.4398148148148101E-4</v>
      </c>
      <c r="D7" s="15">
        <f>IFERROR(C7/C$19,0)</f>
        <v>0.23152709359605855</v>
      </c>
      <c r="E7" s="15">
        <f>IFERROR(C7/C$30,0)</f>
        <v>2.1238138273836367E-2</v>
      </c>
      <c r="F7" s="14">
        <v>0</v>
      </c>
      <c r="G7" s="15">
        <f>IFERROR(F7/F$19,0)</f>
        <v>0</v>
      </c>
      <c r="H7" s="15">
        <f>IFERROR(F7/F$30,0)</f>
        <v>0</v>
      </c>
      <c r="I7" s="14">
        <v>5.4398148148148101E-4</v>
      </c>
      <c r="J7" s="15">
        <f>IFERROR(I7/I$19,0)</f>
        <v>0.23152709359605855</v>
      </c>
      <c r="K7" s="17">
        <f>IFERROR(I7/I$30,0)</f>
        <v>2.0189003436426125E-2</v>
      </c>
    </row>
    <row r="8" spans="2:11" x14ac:dyDescent="0.3">
      <c r="B8" s="13" t="s">
        <v>64</v>
      </c>
      <c r="C8" s="14">
        <v>1.15740740740741E-4</v>
      </c>
      <c r="D8" s="15">
        <f t="shared" ref="D8:D18" si="0">IFERROR(C8/C$19,0)</f>
        <v>4.9261083743842402E-2</v>
      </c>
      <c r="E8" s="15">
        <f t="shared" ref="E8:E18" si="1">IFERROR(C8/C$30,0)</f>
        <v>4.5187528242205174E-3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1.15740740740741E-4</v>
      </c>
      <c r="J8" s="15">
        <f t="shared" ref="J8:J18" si="4">IFERROR(I8/I$19,0)</f>
        <v>4.9261083743842402E-2</v>
      </c>
      <c r="K8" s="17">
        <f t="shared" ref="K8:K18" si="5">IFERROR(I8/I$30,0)</f>
        <v>4.2955326460481251E-3</v>
      </c>
    </row>
    <row r="9" spans="2:11" x14ac:dyDescent="0.3">
      <c r="B9" s="13" t="s">
        <v>65</v>
      </c>
      <c r="C9" s="14">
        <v>3.4722222222222202E-5</v>
      </c>
      <c r="D9" s="15">
        <f t="shared" si="0"/>
        <v>1.4778325123152677E-2</v>
      </c>
      <c r="E9" s="15">
        <f t="shared" si="1"/>
        <v>1.3556258472661514E-3</v>
      </c>
      <c r="F9" s="14">
        <v>0</v>
      </c>
      <c r="G9" s="15">
        <f t="shared" si="2"/>
        <v>0</v>
      </c>
      <c r="H9" s="15">
        <f t="shared" si="3"/>
        <v>0</v>
      </c>
      <c r="I9" s="14">
        <v>3.4722222222222202E-5</v>
      </c>
      <c r="J9" s="15">
        <f t="shared" si="4"/>
        <v>1.4778325123152677E-2</v>
      </c>
      <c r="K9" s="17">
        <f t="shared" si="5"/>
        <v>1.2886597938144338E-3</v>
      </c>
    </row>
    <row r="10" spans="2:11" x14ac:dyDescent="0.3">
      <c r="B10" s="13" t="s">
        <v>11</v>
      </c>
      <c r="C10" s="14">
        <v>1.0416666666666699E-3</v>
      </c>
      <c r="D10" s="15">
        <f t="shared" si="0"/>
        <v>0.44334975369458196</v>
      </c>
      <c r="E10" s="15">
        <f t="shared" si="1"/>
        <v>4.0668775417984693E-2</v>
      </c>
      <c r="F10" s="14">
        <v>0</v>
      </c>
      <c r="G10" s="15">
        <f t="shared" si="2"/>
        <v>0</v>
      </c>
      <c r="H10" s="15">
        <f t="shared" si="3"/>
        <v>0</v>
      </c>
      <c r="I10" s="14">
        <v>1.0416666666666699E-3</v>
      </c>
      <c r="J10" s="15">
        <f t="shared" si="4"/>
        <v>0.44334975369458196</v>
      </c>
      <c r="K10" s="17">
        <f t="shared" si="5"/>
        <v>3.8659793814433158E-2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5.78703703703704E-5</v>
      </c>
      <c r="D15" s="15">
        <f t="shared" si="0"/>
        <v>2.4630541871921156E-2</v>
      </c>
      <c r="E15" s="15">
        <f t="shared" si="1"/>
        <v>2.2593764121102548E-3</v>
      </c>
      <c r="F15" s="14">
        <v>0</v>
      </c>
      <c r="G15" s="15">
        <f t="shared" si="2"/>
        <v>0</v>
      </c>
      <c r="H15" s="15">
        <f t="shared" si="3"/>
        <v>0</v>
      </c>
      <c r="I15" s="14">
        <v>5.78703703703704E-5</v>
      </c>
      <c r="J15" s="15">
        <f t="shared" si="4"/>
        <v>2.4630541871921156E-2</v>
      </c>
      <c r="K15" s="17">
        <f t="shared" si="5"/>
        <v>2.1477663230240586E-3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4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4" ht="15" thickBot="1" x14ac:dyDescent="0.35">
      <c r="B18" s="23" t="s">
        <v>14</v>
      </c>
      <c r="C18" s="24">
        <v>5.5555555555555599E-4</v>
      </c>
      <c r="D18" s="25">
        <f t="shared" si="0"/>
        <v>0.23645320197044317</v>
      </c>
      <c r="E18" s="25">
        <f t="shared" si="1"/>
        <v>2.1690013556258454E-2</v>
      </c>
      <c r="F18" s="24">
        <v>0</v>
      </c>
      <c r="G18" s="25">
        <f t="shared" si="2"/>
        <v>0</v>
      </c>
      <c r="H18" s="25">
        <f t="shared" si="3"/>
        <v>0</v>
      </c>
      <c r="I18" s="24">
        <v>5.5555555555555599E-4</v>
      </c>
      <c r="J18" s="25">
        <f t="shared" si="4"/>
        <v>0.23645320197044317</v>
      </c>
      <c r="K18" s="27">
        <f t="shared" si="5"/>
        <v>2.0618556701030969E-2</v>
      </c>
    </row>
    <row r="19" spans="2:14" s="2" customFormat="1" ht="15.6" thickTop="1" thickBot="1" x14ac:dyDescent="0.35">
      <c r="B19" s="36" t="s">
        <v>3</v>
      </c>
      <c r="C19" s="37">
        <f>SUM(C7:C18)</f>
        <v>2.3495370370370406E-3</v>
      </c>
      <c r="D19" s="38">
        <f>IFERROR(SUM(D7:D18),0)</f>
        <v>1</v>
      </c>
      <c r="E19" s="38">
        <f>IFERROR(SUM(E7:E18),0)</f>
        <v>9.1730682331676444E-2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2.3495370370370406E-3</v>
      </c>
      <c r="J19" s="38">
        <f>IFERROR(SUM(J7:J18),0)</f>
        <v>1</v>
      </c>
      <c r="K19" s="39">
        <f>IFERROR(SUM(K7:K18),0)</f>
        <v>8.7199312714776864E-2</v>
      </c>
      <c r="L19" s="1"/>
      <c r="M19" s="1"/>
      <c r="N19" s="1"/>
    </row>
    <row r="20" spans="2:14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4" s="3" customFormat="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  <c r="L21" s="1"/>
      <c r="M21" s="1"/>
      <c r="N21" s="1"/>
    </row>
    <row r="22" spans="2:14" x14ac:dyDescent="0.3">
      <c r="B22" s="21" t="s">
        <v>16</v>
      </c>
      <c r="C22" s="14">
        <v>4.7453703703703698E-4</v>
      </c>
      <c r="D22" s="22"/>
      <c r="E22" s="15">
        <f>IFERROR(C22/C$30,0)</f>
        <v>1.852688657930408E-2</v>
      </c>
      <c r="F22" s="14">
        <v>0</v>
      </c>
      <c r="G22" s="22"/>
      <c r="H22" s="15">
        <f>IFERROR(F22/F$30,0)</f>
        <v>0</v>
      </c>
      <c r="I22" s="14">
        <v>4.7453703703703698E-4</v>
      </c>
      <c r="J22" s="22"/>
      <c r="K22" s="17">
        <f>IFERROR(I22/I$30,0)</f>
        <v>1.7611683848797272E-2</v>
      </c>
    </row>
    <row r="23" spans="2:14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4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4" x14ac:dyDescent="0.3">
      <c r="B25" s="21" t="s">
        <v>19</v>
      </c>
      <c r="C25" s="14">
        <v>9.8379629629629598E-4</v>
      </c>
      <c r="D25" s="22"/>
      <c r="E25" s="15">
        <f t="shared" si="6"/>
        <v>3.8409399005874298E-2</v>
      </c>
      <c r="F25" s="14">
        <v>8.3333333333333295E-4</v>
      </c>
      <c r="G25" s="22"/>
      <c r="H25" s="15">
        <f t="shared" si="7"/>
        <v>0.62608695652173918</v>
      </c>
      <c r="I25" s="14">
        <v>1.8171296296296299E-3</v>
      </c>
      <c r="J25" s="22"/>
      <c r="K25" s="17">
        <f t="shared" si="8"/>
        <v>6.743986254295542E-2</v>
      </c>
    </row>
    <row r="26" spans="2:14" x14ac:dyDescent="0.3">
      <c r="B26" s="21" t="s">
        <v>20</v>
      </c>
      <c r="C26" s="14">
        <v>2.1805555555555599E-2</v>
      </c>
      <c r="D26" s="22"/>
      <c r="E26" s="15">
        <f t="shared" si="6"/>
        <v>0.85133303208314526</v>
      </c>
      <c r="F26" s="14">
        <v>4.9768518518518499E-4</v>
      </c>
      <c r="G26" s="22"/>
      <c r="H26" s="15">
        <f t="shared" si="7"/>
        <v>0.37391304347826093</v>
      </c>
      <c r="I26" s="14">
        <v>2.23032407407407E-2</v>
      </c>
      <c r="J26" s="22"/>
      <c r="K26" s="17">
        <f t="shared" si="8"/>
        <v>0.82774914089347029</v>
      </c>
    </row>
    <row r="27" spans="2:14" ht="15" thickBot="1" x14ac:dyDescent="0.35">
      <c r="B27" s="28" t="s">
        <v>21</v>
      </c>
      <c r="C27" s="24">
        <v>0</v>
      </c>
      <c r="D27" s="29"/>
      <c r="E27" s="25">
        <f t="shared" si="6"/>
        <v>0</v>
      </c>
      <c r="F27" s="24">
        <v>0</v>
      </c>
      <c r="G27" s="29"/>
      <c r="H27" s="25">
        <f t="shared" si="7"/>
        <v>0</v>
      </c>
      <c r="I27" s="24">
        <v>0</v>
      </c>
      <c r="J27" s="29"/>
      <c r="K27" s="27">
        <f t="shared" si="8"/>
        <v>0</v>
      </c>
    </row>
    <row r="28" spans="2:14" s="2" customFormat="1" ht="15.6" thickTop="1" thickBot="1" x14ac:dyDescent="0.35">
      <c r="B28" s="36" t="s">
        <v>3</v>
      </c>
      <c r="C28" s="37">
        <f>SUM(C22:C27)</f>
        <v>2.3263888888888931E-2</v>
      </c>
      <c r="D28" s="38"/>
      <c r="E28" s="38">
        <f>IFERROR(SUM(E22:E27),0)</f>
        <v>0.90826931766832364</v>
      </c>
      <c r="F28" s="37">
        <f>SUM(F22:F27)</f>
        <v>1.3310185185185178E-3</v>
      </c>
      <c r="G28" s="38"/>
      <c r="H28" s="38">
        <f>IFERROR(SUM(H22:H27),0)</f>
        <v>1</v>
      </c>
      <c r="I28" s="37">
        <f>SUM(I22:I27)</f>
        <v>2.4594907407407367E-2</v>
      </c>
      <c r="J28" s="38"/>
      <c r="K28" s="39">
        <f>IFERROR(SUM(K22:K27),0)</f>
        <v>0.91280068728522301</v>
      </c>
      <c r="L28" s="1"/>
      <c r="M28" s="1"/>
      <c r="N28" s="1"/>
    </row>
    <row r="29" spans="2:14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9" customFormat="1" ht="15.6" thickTop="1" thickBot="1" x14ac:dyDescent="0.35">
      <c r="B30" s="36" t="s">
        <v>6</v>
      </c>
      <c r="C30" s="37">
        <f>SUM(C19,C28)</f>
        <v>2.561342592592597E-2</v>
      </c>
      <c r="D30" s="40"/>
      <c r="E30" s="41">
        <f>IFERROR(SUM(E19,E28),0)</f>
        <v>1</v>
      </c>
      <c r="F30" s="37">
        <f>SUM(F19,F28)</f>
        <v>1.3310185185185178E-3</v>
      </c>
      <c r="G30" s="40"/>
      <c r="H30" s="41">
        <f>IFERROR(SUM(H19,H28),0)</f>
        <v>1</v>
      </c>
      <c r="I30" s="37">
        <f>SUM(I19,I28)</f>
        <v>2.694444444444441E-2</v>
      </c>
      <c r="J30" s="40"/>
      <c r="K30" s="43">
        <f>IFERROR(SUM(K19,K28),0)</f>
        <v>0.99999999999999989</v>
      </c>
      <c r="L30" s="1"/>
      <c r="M30" s="1"/>
      <c r="N30" s="1"/>
    </row>
    <row r="31" spans="2:14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&amp;R33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topLeftCell="B11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" style="4" customWidth="1"/>
    <col min="7" max="7" width="10" style="1" customWidth="1"/>
    <col min="8" max="8" width="10" style="4" customWidth="1"/>
    <col min="9" max="11" width="10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72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3.81944444444444E-3</v>
      </c>
      <c r="D7" s="15">
        <f>IFERROR(C7/C$19,0)</f>
        <v>0.44715447154471505</v>
      </c>
      <c r="E7" s="15">
        <f>IFERROR(C7/C$30,0)</f>
        <v>0.14316702819956603</v>
      </c>
      <c r="F7" s="14">
        <v>2.5462962962962999E-4</v>
      </c>
      <c r="G7" s="15">
        <f>IFERROR(F7/F$19,0)</f>
        <v>0.10045662100456637</v>
      </c>
      <c r="H7" s="15">
        <f>IFERROR(F7/F$30,0)</f>
        <v>4.2307692307692345E-2</v>
      </c>
      <c r="I7" s="14">
        <v>4.0740740740740702E-3</v>
      </c>
      <c r="J7" s="15">
        <f>IFERROR(I7/I$19,0)</f>
        <v>0.36781609195402259</v>
      </c>
      <c r="K7" s="17">
        <f>IFERROR(I7/I$30,0)</f>
        <v>0.12460176991150421</v>
      </c>
    </row>
    <row r="8" spans="2:11" s="5" customFormat="1" x14ac:dyDescent="0.3">
      <c r="B8" s="13" t="s">
        <v>64</v>
      </c>
      <c r="C8" s="14">
        <v>3.3680555555555599E-3</v>
      </c>
      <c r="D8" s="15">
        <f t="shared" ref="D8:D18" si="0">IFERROR(C8/C$19,0)</f>
        <v>0.39430894308943149</v>
      </c>
      <c r="E8" s="15">
        <f t="shared" ref="E8:E18" si="1">IFERROR(C8/C$30,0)</f>
        <v>0.12624728850325401</v>
      </c>
      <c r="F8" s="14">
        <v>2.31481481481481E-4</v>
      </c>
      <c r="G8" s="15">
        <f t="shared" ref="G8:G18" si="2">IFERROR(F8/F$19,0)</f>
        <v>9.1324200913241838E-2</v>
      </c>
      <c r="H8" s="15">
        <f t="shared" ref="H8:H18" si="3">IFERROR(F8/F$30,0)</f>
        <v>3.846153846153836E-2</v>
      </c>
      <c r="I8" s="14">
        <v>3.59953703703704E-3</v>
      </c>
      <c r="J8" s="15">
        <f t="shared" ref="J8:J18" si="4">IFERROR(I8/I$19,0)</f>
        <v>0.32497387669801486</v>
      </c>
      <c r="K8" s="17">
        <f t="shared" ref="K8:K18" si="5">IFERROR(I8/I$30,0)</f>
        <v>0.11008849557522124</v>
      </c>
    </row>
    <row r="9" spans="2:11" s="5" customFormat="1" x14ac:dyDescent="0.3">
      <c r="B9" s="13" t="s">
        <v>65</v>
      </c>
      <c r="C9" s="14">
        <v>2.31481481481481E-4</v>
      </c>
      <c r="D9" s="15">
        <f t="shared" si="0"/>
        <v>2.7100271002709977E-2</v>
      </c>
      <c r="E9" s="15">
        <f t="shared" si="1"/>
        <v>8.6767895878524792E-3</v>
      </c>
      <c r="F9" s="14">
        <v>8.4490740740740696E-4</v>
      </c>
      <c r="G9" s="15">
        <f t="shared" si="2"/>
        <v>0.33333333333333326</v>
      </c>
      <c r="H9" s="15">
        <f t="shared" si="3"/>
        <v>0.14038461538461522</v>
      </c>
      <c r="I9" s="14">
        <v>1.07638888888889E-3</v>
      </c>
      <c r="J9" s="15">
        <f t="shared" si="4"/>
        <v>9.7178683385580014E-2</v>
      </c>
      <c r="K9" s="17">
        <f t="shared" si="5"/>
        <v>3.2920353982300893E-2</v>
      </c>
    </row>
    <row r="10" spans="2:11" s="5" customFormat="1" x14ac:dyDescent="0.3">
      <c r="B10" s="13" t="s">
        <v>11</v>
      </c>
      <c r="C10" s="14">
        <v>7.0601851851851804E-4</v>
      </c>
      <c r="D10" s="15">
        <f t="shared" si="0"/>
        <v>8.2655826558265547E-2</v>
      </c>
      <c r="E10" s="15">
        <f t="shared" si="1"/>
        <v>2.64642082429501E-2</v>
      </c>
      <c r="F10" s="14">
        <v>4.5138888888888898E-4</v>
      </c>
      <c r="G10" s="15">
        <f t="shared" si="2"/>
        <v>0.17808219178082199</v>
      </c>
      <c r="H10" s="15">
        <f t="shared" si="3"/>
        <v>7.4999999999999969E-2</v>
      </c>
      <c r="I10" s="14">
        <v>1.1574074074074099E-3</v>
      </c>
      <c r="J10" s="15">
        <f t="shared" si="4"/>
        <v>0.10449320794148402</v>
      </c>
      <c r="K10" s="17">
        <f t="shared" si="5"/>
        <v>3.5398230088495623E-2</v>
      </c>
    </row>
    <row r="11" spans="2:11" s="5" customFormat="1" x14ac:dyDescent="0.3">
      <c r="B11" s="13" t="s">
        <v>12</v>
      </c>
      <c r="C11" s="14">
        <v>2.0833333333333299E-4</v>
      </c>
      <c r="D11" s="15">
        <f t="shared" si="0"/>
        <v>2.4390243902438991E-2</v>
      </c>
      <c r="E11" s="15">
        <f t="shared" si="1"/>
        <v>7.8091106290672351E-3</v>
      </c>
      <c r="F11" s="14">
        <v>6.3657407407407402E-4</v>
      </c>
      <c r="G11" s="15">
        <f t="shared" si="2"/>
        <v>0.25114155251141557</v>
      </c>
      <c r="H11" s="15">
        <f t="shared" si="3"/>
        <v>0.1057692307692307</v>
      </c>
      <c r="I11" s="14">
        <v>8.4490740740740696E-4</v>
      </c>
      <c r="J11" s="15">
        <f t="shared" si="4"/>
        <v>7.6280041797283121E-2</v>
      </c>
      <c r="K11" s="17">
        <f t="shared" si="5"/>
        <v>2.5840707964601736E-2</v>
      </c>
    </row>
    <row r="12" spans="2:11" s="5" customFormat="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2.0833333333333299E-4</v>
      </c>
      <c r="D18" s="25">
        <f t="shared" si="0"/>
        <v>2.4390243902438991E-2</v>
      </c>
      <c r="E18" s="25">
        <f t="shared" si="1"/>
        <v>7.8091106290672351E-3</v>
      </c>
      <c r="F18" s="24">
        <v>1.15740740740741E-4</v>
      </c>
      <c r="G18" s="25">
        <f t="shared" si="2"/>
        <v>4.566210045662112E-2</v>
      </c>
      <c r="H18" s="25">
        <f t="shared" si="3"/>
        <v>1.9230769230769263E-2</v>
      </c>
      <c r="I18" s="24">
        <v>3.2407407407407401E-4</v>
      </c>
      <c r="J18" s="25">
        <f t="shared" si="4"/>
        <v>2.9258098223615456E-2</v>
      </c>
      <c r="K18" s="27">
        <f t="shared" si="5"/>
        <v>9.9115044247787502E-3</v>
      </c>
    </row>
    <row r="19" spans="2:11" s="5" customFormat="1" ht="15.6" thickTop="1" thickBot="1" x14ac:dyDescent="0.35">
      <c r="B19" s="36" t="s">
        <v>3</v>
      </c>
      <c r="C19" s="37">
        <f>SUM(C7:C18)</f>
        <v>8.5416666666666644E-3</v>
      </c>
      <c r="D19" s="38">
        <f>IFERROR(SUM(D7:D18),0)</f>
        <v>1</v>
      </c>
      <c r="E19" s="38">
        <f>IFERROR(SUM(E7:E18),0)</f>
        <v>0.32017353579175706</v>
      </c>
      <c r="F19" s="37">
        <f>SUM(F7:F18)</f>
        <v>2.5347222222222216E-3</v>
      </c>
      <c r="G19" s="38">
        <f>IFERROR(SUM(G7:G18),0)</f>
        <v>1.0000000000000002</v>
      </c>
      <c r="H19" s="38">
        <f>IFERROR(SUM(H7:H18),0)</f>
        <v>0.42115384615384588</v>
      </c>
      <c r="I19" s="37">
        <f>SUM(I7:I18)</f>
        <v>1.1076388888888891E-2</v>
      </c>
      <c r="J19" s="38">
        <f>IFERROR(SUM(J7:J18),0)</f>
        <v>1</v>
      </c>
      <c r="K19" s="39">
        <f>IFERROR(SUM(K7:K18),0)</f>
        <v>0.33876106194690242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2.5462962962962999E-4</v>
      </c>
      <c r="D22" s="22"/>
      <c r="E22" s="15">
        <f>IFERROR(C22/C$30,0)</f>
        <v>9.5444685466377615E-3</v>
      </c>
      <c r="F22" s="14">
        <v>0</v>
      </c>
      <c r="G22" s="22"/>
      <c r="H22" s="15">
        <f>IFERROR(F22/F$30,0)</f>
        <v>0</v>
      </c>
      <c r="I22" s="14">
        <v>2.5462962962962999E-4</v>
      </c>
      <c r="J22" s="22"/>
      <c r="K22" s="17">
        <f>IFERROR(I22/I$30,0)</f>
        <v>7.7876106194690311E-3</v>
      </c>
    </row>
    <row r="23" spans="2:11" s="5" customFormat="1" x14ac:dyDescent="0.3">
      <c r="B23" s="21" t="s">
        <v>17</v>
      </c>
      <c r="C23" s="14">
        <v>9.2592592592592602E-5</v>
      </c>
      <c r="D23" s="22"/>
      <c r="E23" s="15">
        <f t="shared" ref="E23:E27" si="6">IFERROR(C23/C$30,0)</f>
        <v>3.4707158351409994E-3</v>
      </c>
      <c r="F23" s="14">
        <v>0</v>
      </c>
      <c r="G23" s="22"/>
      <c r="H23" s="15">
        <f t="shared" ref="H23:H27" si="7">IFERROR(F23/F$30,0)</f>
        <v>0</v>
      </c>
      <c r="I23" s="14">
        <v>9.2592592592592602E-5</v>
      </c>
      <c r="J23" s="22"/>
      <c r="K23" s="17">
        <f t="shared" ref="K23:K27" si="8">IFERROR(I23/I$30,0)</f>
        <v>2.8318584070796439E-3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3">
      <c r="B25" s="21" t="s">
        <v>19</v>
      </c>
      <c r="C25" s="14">
        <v>5.0578703703703697E-3</v>
      </c>
      <c r="D25" s="22"/>
      <c r="E25" s="15">
        <f t="shared" si="6"/>
        <v>0.18958785249457705</v>
      </c>
      <c r="F25" s="14">
        <v>1.19212962962963E-3</v>
      </c>
      <c r="G25" s="22"/>
      <c r="H25" s="15">
        <f t="shared" si="7"/>
        <v>0.19807692307692301</v>
      </c>
      <c r="I25" s="14">
        <v>6.2500000000000003E-3</v>
      </c>
      <c r="J25" s="22"/>
      <c r="K25" s="17">
        <f t="shared" si="8"/>
        <v>0.19115044247787596</v>
      </c>
    </row>
    <row r="26" spans="2:11" s="5" customFormat="1" x14ac:dyDescent="0.3">
      <c r="B26" s="21" t="s">
        <v>20</v>
      </c>
      <c r="C26" s="14">
        <v>1.2673611111111101E-2</v>
      </c>
      <c r="D26" s="22"/>
      <c r="E26" s="15">
        <f t="shared" si="6"/>
        <v>0.47505422993492386</v>
      </c>
      <c r="F26" s="14">
        <v>2.2916666666666701E-3</v>
      </c>
      <c r="G26" s="22"/>
      <c r="H26" s="15">
        <f t="shared" si="7"/>
        <v>0.38076923076923114</v>
      </c>
      <c r="I26" s="14">
        <v>1.49652777777778E-2</v>
      </c>
      <c r="J26" s="22"/>
      <c r="K26" s="17">
        <f t="shared" si="8"/>
        <v>0.45769911504424809</v>
      </c>
    </row>
    <row r="27" spans="2:11" s="5" customFormat="1" ht="15" thickBot="1" x14ac:dyDescent="0.35">
      <c r="B27" s="28" t="s">
        <v>21</v>
      </c>
      <c r="C27" s="24">
        <v>5.78703703703704E-5</v>
      </c>
      <c r="D27" s="29"/>
      <c r="E27" s="25">
        <f t="shared" si="6"/>
        <v>2.1691973969631254E-3</v>
      </c>
      <c r="F27" s="24">
        <v>0</v>
      </c>
      <c r="G27" s="29"/>
      <c r="H27" s="25">
        <f t="shared" si="7"/>
        <v>0</v>
      </c>
      <c r="I27" s="24">
        <v>5.78703703703704E-5</v>
      </c>
      <c r="J27" s="29"/>
      <c r="K27" s="27">
        <f t="shared" si="8"/>
        <v>1.7699115044247781E-3</v>
      </c>
    </row>
    <row r="28" spans="2:11" s="5" customFormat="1" ht="15.6" thickTop="1" thickBot="1" x14ac:dyDescent="0.35">
      <c r="B28" s="36" t="s">
        <v>3</v>
      </c>
      <c r="C28" s="37">
        <f>SUM(C22:C27)</f>
        <v>1.8136574074074065E-2</v>
      </c>
      <c r="D28" s="38"/>
      <c r="E28" s="38">
        <f>IFERROR(SUM(E22:E27),0)</f>
        <v>0.67982646420824278</v>
      </c>
      <c r="F28" s="37">
        <f>SUM(F22:F27)</f>
        <v>3.4837962962962999E-3</v>
      </c>
      <c r="G28" s="38"/>
      <c r="H28" s="38">
        <f>IFERROR(SUM(H22:H27),0)</f>
        <v>0.57884615384615412</v>
      </c>
      <c r="I28" s="37">
        <f>SUM(I22:I27)</f>
        <v>2.1620370370370394E-2</v>
      </c>
      <c r="J28" s="38"/>
      <c r="K28" s="39">
        <f>IFERROR(SUM(K22:K27),0)</f>
        <v>0.66123893805309741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2.6678240740740732E-2</v>
      </c>
      <c r="D30" s="40"/>
      <c r="E30" s="41">
        <f>IFERROR(SUM(E19,E28),0)</f>
        <v>0.99999999999999978</v>
      </c>
      <c r="F30" s="37">
        <f>SUM(F19,F28)</f>
        <v>6.018518518518522E-3</v>
      </c>
      <c r="G30" s="40"/>
      <c r="H30" s="41">
        <f>IFERROR(SUM(H19,H28),0)</f>
        <v>1</v>
      </c>
      <c r="I30" s="37">
        <f>SUM(I19,I28)</f>
        <v>3.2696759259259287E-2</v>
      </c>
      <c r="J30" s="40"/>
      <c r="K30" s="43">
        <f>IFERROR(SUM(K19,K28),0)</f>
        <v>0.99999999999999978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/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&amp;R34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Layout" topLeftCell="B25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1.33203125" style="4" customWidth="1"/>
    <col min="7" max="7" width="11.33203125" style="1" customWidth="1"/>
    <col min="8" max="8" width="11.33203125" style="4" customWidth="1"/>
    <col min="9" max="11" width="11.33203125" style="1" customWidth="1"/>
    <col min="12" max="16384" width="8.88671875" style="1"/>
  </cols>
  <sheetData>
    <row r="2" spans="2:11" ht="15" thickBot="1" x14ac:dyDescent="0.35"/>
    <row r="3" spans="2:11" ht="16.5" customHeight="1" x14ac:dyDescent="0.3">
      <c r="B3" s="84" t="s">
        <v>74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2.5000000000000001E-3</v>
      </c>
      <c r="D7" s="15">
        <f>IFERROR(C7/C$19,0)</f>
        <v>0.30681818181818177</v>
      </c>
      <c r="E7" s="15">
        <f>IFERROR(C7/C$30,0)</f>
        <v>9.5490716180371152E-2</v>
      </c>
      <c r="F7" s="14">
        <v>4.0509259259259301E-4</v>
      </c>
      <c r="G7" s="15">
        <f>IFERROR(F7/F$19,0)</f>
        <v>7.4786324786324826E-2</v>
      </c>
      <c r="H7" s="15">
        <f>IFERROR(F7/F$30,0)</f>
        <v>2.7006172839506203E-2</v>
      </c>
      <c r="I7" s="14">
        <v>2.9050925925925902E-3</v>
      </c>
      <c r="J7" s="15">
        <f>IFERROR(I7/I$19,0)</f>
        <v>0.21416382252559713</v>
      </c>
      <c r="K7" s="17">
        <f>IFERROR(I7/I$30,0)</f>
        <v>7.0545250140528384E-2</v>
      </c>
    </row>
    <row r="8" spans="2:11" x14ac:dyDescent="0.3">
      <c r="B8" s="13" t="s">
        <v>64</v>
      </c>
      <c r="C8" s="14">
        <v>1.8171296296296299E-3</v>
      </c>
      <c r="D8" s="15">
        <f t="shared" ref="D8:D18" si="0">IFERROR(C8/C$19,0)</f>
        <v>0.22301136363636365</v>
      </c>
      <c r="E8" s="15">
        <f t="shared" ref="E8:E18" si="1">IFERROR(C8/C$30,0)</f>
        <v>6.9407603890362379E-2</v>
      </c>
      <c r="F8" s="14">
        <v>1.30787037037037E-3</v>
      </c>
      <c r="G8" s="15">
        <f t="shared" ref="G8:G18" si="2">IFERROR(F8/F$19,0)</f>
        <v>0.24145299145299126</v>
      </c>
      <c r="H8" s="15">
        <f t="shared" ref="H8:H18" si="3">IFERROR(F8/F$30,0)</f>
        <v>8.7191358024691343E-2</v>
      </c>
      <c r="I8" s="14">
        <v>3.1250000000000002E-3</v>
      </c>
      <c r="J8" s="15">
        <f t="shared" ref="J8:J18" si="4">IFERROR(I8/I$19,0)</f>
        <v>0.23037542662116045</v>
      </c>
      <c r="K8" s="17">
        <f t="shared" ref="K8:K18" si="5">IFERROR(I8/I$30,0)</f>
        <v>7.5885328836425014E-2</v>
      </c>
    </row>
    <row r="9" spans="2:11" x14ac:dyDescent="0.3">
      <c r="B9" s="13" t="s">
        <v>65</v>
      </c>
      <c r="C9" s="14">
        <v>5.09259259259259E-4</v>
      </c>
      <c r="D9" s="15">
        <f t="shared" si="0"/>
        <v>6.2499999999999958E-2</v>
      </c>
      <c r="E9" s="15">
        <f t="shared" si="1"/>
        <v>1.9451812555260781E-2</v>
      </c>
      <c r="F9" s="14">
        <v>8.6805555555555605E-4</v>
      </c>
      <c r="G9" s="15">
        <f t="shared" si="2"/>
        <v>0.16025641025641027</v>
      </c>
      <c r="H9" s="15">
        <f t="shared" si="3"/>
        <v>5.7870370370370405E-2</v>
      </c>
      <c r="I9" s="14">
        <v>1.37731481481481E-3</v>
      </c>
      <c r="J9" s="15">
        <f t="shared" si="4"/>
        <v>0.10153583617747407</v>
      </c>
      <c r="K9" s="17">
        <f t="shared" si="5"/>
        <v>3.3445756042720536E-2</v>
      </c>
    </row>
    <row r="10" spans="2:11" x14ac:dyDescent="0.3">
      <c r="B10" s="13" t="s">
        <v>11</v>
      </c>
      <c r="C10" s="14">
        <v>2.0138888888888901E-3</v>
      </c>
      <c r="D10" s="15">
        <f t="shared" si="0"/>
        <v>0.24715909090909102</v>
      </c>
      <c r="E10" s="15">
        <f t="shared" si="1"/>
        <v>7.6923076923076816E-2</v>
      </c>
      <c r="F10" s="14">
        <v>1.7824074074074101E-3</v>
      </c>
      <c r="G10" s="15">
        <f t="shared" si="2"/>
        <v>0.32905982905982939</v>
      </c>
      <c r="H10" s="15">
        <f t="shared" si="3"/>
        <v>0.11882716049382734</v>
      </c>
      <c r="I10" s="14">
        <v>3.7962962962963002E-3</v>
      </c>
      <c r="J10" s="15">
        <f t="shared" si="4"/>
        <v>0.27986348122866928</v>
      </c>
      <c r="K10" s="17">
        <f t="shared" si="5"/>
        <v>9.2186621697583071E-2</v>
      </c>
    </row>
    <row r="11" spans="2:11" x14ac:dyDescent="0.3">
      <c r="B11" s="13" t="s">
        <v>12</v>
      </c>
      <c r="C11" s="14">
        <v>4.5138888888888898E-4</v>
      </c>
      <c r="D11" s="15">
        <f t="shared" si="0"/>
        <v>5.5397727272727279E-2</v>
      </c>
      <c r="E11" s="15">
        <f t="shared" si="1"/>
        <v>1.7241379310344796E-2</v>
      </c>
      <c r="F11" s="14">
        <v>2.31481481481481E-4</v>
      </c>
      <c r="G11" s="15">
        <f t="shared" si="2"/>
        <v>4.2735042735042625E-2</v>
      </c>
      <c r="H11" s="15">
        <f t="shared" si="3"/>
        <v>1.5432098765432067E-2</v>
      </c>
      <c r="I11" s="14">
        <v>6.8287037037037003E-4</v>
      </c>
      <c r="J11" s="15">
        <f t="shared" si="4"/>
        <v>5.0341296928327631E-2</v>
      </c>
      <c r="K11" s="17">
        <f t="shared" si="5"/>
        <v>1.6582349634626199E-2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4.6296296296296301E-5</v>
      </c>
      <c r="D13" s="15">
        <f t="shared" si="0"/>
        <v>5.681818181818182E-3</v>
      </c>
      <c r="E13" s="15">
        <f t="shared" si="1"/>
        <v>1.7683465959327993E-3</v>
      </c>
      <c r="F13" s="18">
        <v>2.6620370370370399E-4</v>
      </c>
      <c r="G13" s="15">
        <f t="shared" si="2"/>
        <v>4.9145299145299172E-2</v>
      </c>
      <c r="H13" s="15">
        <f t="shared" si="3"/>
        <v>1.7746913580246933E-2</v>
      </c>
      <c r="I13" s="18">
        <v>3.1250000000000001E-4</v>
      </c>
      <c r="J13" s="15">
        <f t="shared" si="4"/>
        <v>2.3037542662116044E-2</v>
      </c>
      <c r="K13" s="17">
        <f t="shared" si="5"/>
        <v>7.5885328836425014E-3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1.9675925925925899E-4</v>
      </c>
      <c r="D15" s="15">
        <f t="shared" si="0"/>
        <v>2.4147727272727237E-2</v>
      </c>
      <c r="E15" s="15">
        <f t="shared" si="1"/>
        <v>7.5154730327143858E-3</v>
      </c>
      <c r="F15" s="14">
        <v>5.5555555555555599E-4</v>
      </c>
      <c r="G15" s="15">
        <f t="shared" si="2"/>
        <v>0.10256410256410259</v>
      </c>
      <c r="H15" s="15">
        <f t="shared" si="3"/>
        <v>3.703703703703707E-2</v>
      </c>
      <c r="I15" s="14">
        <v>7.5231481481481503E-4</v>
      </c>
      <c r="J15" s="15">
        <f t="shared" si="4"/>
        <v>5.5460750853242348E-2</v>
      </c>
      <c r="K15" s="17">
        <f t="shared" si="5"/>
        <v>1.8268690275435658E-2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6.1342592592592601E-4</v>
      </c>
      <c r="D18" s="25">
        <f t="shared" si="0"/>
        <v>7.5284090909090912E-2</v>
      </c>
      <c r="E18" s="25">
        <f t="shared" si="1"/>
        <v>2.3430592396109593E-2</v>
      </c>
      <c r="F18" s="24">
        <v>0</v>
      </c>
      <c r="G18" s="25">
        <f t="shared" si="2"/>
        <v>0</v>
      </c>
      <c r="H18" s="25">
        <f t="shared" si="3"/>
        <v>0</v>
      </c>
      <c r="I18" s="24">
        <v>6.1342592592592601E-4</v>
      </c>
      <c r="J18" s="25">
        <f t="shared" si="4"/>
        <v>4.5221843003412983E-2</v>
      </c>
      <c r="K18" s="27">
        <f t="shared" si="5"/>
        <v>1.4896008993816764E-2</v>
      </c>
    </row>
    <row r="19" spans="2:11" ht="15.6" thickTop="1" thickBot="1" x14ac:dyDescent="0.35">
      <c r="B19" s="36" t="s">
        <v>3</v>
      </c>
      <c r="C19" s="37">
        <f>SUM(C7:C18)</f>
        <v>8.1481481481481492E-3</v>
      </c>
      <c r="D19" s="38">
        <f>IFERROR(SUM(D7:D18),0)</f>
        <v>1</v>
      </c>
      <c r="E19" s="38">
        <f>IFERROR(SUM(E7:E18),0)</f>
        <v>0.31122900088417271</v>
      </c>
      <c r="F19" s="37">
        <f>SUM(F7:F18)</f>
        <v>5.4166666666666695E-3</v>
      </c>
      <c r="G19" s="38">
        <f>IFERROR(SUM(G7:G18),0)</f>
        <v>1.0000000000000002</v>
      </c>
      <c r="H19" s="38">
        <f>IFERROR(SUM(H7:H18),0)</f>
        <v>0.36111111111111138</v>
      </c>
      <c r="I19" s="37">
        <f>SUM(I7:I18)</f>
        <v>1.3564814814814813E-2</v>
      </c>
      <c r="J19" s="38">
        <f>IFERROR(SUM(J7:J18),0)</f>
        <v>0.99999999999999989</v>
      </c>
      <c r="K19" s="39">
        <f>IFERROR(SUM(K7:K18),0)</f>
        <v>0.32939853850477813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3.4722222222222202E-4</v>
      </c>
      <c r="D22" s="22"/>
      <c r="E22" s="15">
        <f>IFERROR(C22/C$30,0)</f>
        <v>1.3262599469495985E-2</v>
      </c>
      <c r="F22" s="14">
        <v>1.15740740740741E-4</v>
      </c>
      <c r="G22" s="22"/>
      <c r="H22" s="15">
        <f>IFERROR(F22/F$30,0)</f>
        <v>7.7160493827160672E-3</v>
      </c>
      <c r="I22" s="14">
        <v>4.6296296296296298E-4</v>
      </c>
      <c r="J22" s="22"/>
      <c r="K22" s="17">
        <f>IFERROR(I22/I$30,0)</f>
        <v>1.1242270938729633E-2</v>
      </c>
    </row>
    <row r="23" spans="2:11" x14ac:dyDescent="0.3">
      <c r="B23" s="21" t="s">
        <v>17</v>
      </c>
      <c r="C23" s="14">
        <v>3.4722222222222202E-5</v>
      </c>
      <c r="D23" s="22"/>
      <c r="E23" s="15">
        <f t="shared" ref="E23:E27" si="6">IFERROR(C23/C$30,0)</f>
        <v>1.3262599469495986E-3</v>
      </c>
      <c r="F23" s="14">
        <v>2.7777777777777799E-4</v>
      </c>
      <c r="G23" s="22"/>
      <c r="H23" s="15">
        <f t="shared" ref="H23:H27" si="7">IFERROR(F23/F$30,0)</f>
        <v>1.8518518518518535E-2</v>
      </c>
      <c r="I23" s="14">
        <v>3.1250000000000001E-4</v>
      </c>
      <c r="J23" s="22"/>
      <c r="K23" s="17">
        <f t="shared" ref="K23:K27" si="8">IFERROR(I23/I$30,0)</f>
        <v>7.5885328836425014E-3</v>
      </c>
    </row>
    <row r="24" spans="2:11" x14ac:dyDescent="0.3">
      <c r="B24" s="21" t="s">
        <v>18</v>
      </c>
      <c r="C24" s="14">
        <v>1.15740740740741E-4</v>
      </c>
      <c r="D24" s="22"/>
      <c r="E24" s="15">
        <f t="shared" si="6"/>
        <v>4.4208664898320081E-3</v>
      </c>
      <c r="F24" s="14">
        <v>2.5462962962962999E-4</v>
      </c>
      <c r="G24" s="22"/>
      <c r="H24" s="15">
        <f t="shared" si="7"/>
        <v>1.6975308641975332E-2</v>
      </c>
      <c r="I24" s="14">
        <v>3.7037037037037003E-4</v>
      </c>
      <c r="J24" s="22"/>
      <c r="K24" s="17">
        <f t="shared" si="8"/>
        <v>8.9938167509836971E-3</v>
      </c>
    </row>
    <row r="25" spans="2:11" x14ac:dyDescent="0.3">
      <c r="B25" s="21" t="s">
        <v>19</v>
      </c>
      <c r="C25" s="14">
        <v>5.9027777777777802E-3</v>
      </c>
      <c r="D25" s="22"/>
      <c r="E25" s="15">
        <f t="shared" si="6"/>
        <v>0.225464190981432</v>
      </c>
      <c r="F25" s="14">
        <v>2.98611111111111E-3</v>
      </c>
      <c r="G25" s="22"/>
      <c r="H25" s="15">
        <f t="shared" si="7"/>
        <v>0.19907407407407401</v>
      </c>
      <c r="I25" s="14">
        <v>8.8888888888888906E-3</v>
      </c>
      <c r="J25" s="22"/>
      <c r="K25" s="17">
        <f t="shared" si="8"/>
        <v>0.21585160202360898</v>
      </c>
    </row>
    <row r="26" spans="2:11" x14ac:dyDescent="0.3">
      <c r="B26" s="21" t="s">
        <v>20</v>
      </c>
      <c r="C26" s="14">
        <v>1.1226851851851899E-2</v>
      </c>
      <c r="D26" s="22"/>
      <c r="E26" s="15">
        <f t="shared" si="6"/>
        <v>0.42882404951370562</v>
      </c>
      <c r="F26" s="14">
        <v>5.9490740740740702E-3</v>
      </c>
      <c r="G26" s="22"/>
      <c r="H26" s="15">
        <f t="shared" si="7"/>
        <v>0.3966049382716047</v>
      </c>
      <c r="I26" s="14">
        <v>1.71759259259259E-2</v>
      </c>
      <c r="J26" s="22"/>
      <c r="K26" s="17">
        <f t="shared" si="8"/>
        <v>0.41708825182686871</v>
      </c>
    </row>
    <row r="27" spans="2:11" ht="15" thickBot="1" x14ac:dyDescent="0.35">
      <c r="B27" s="28" t="s">
        <v>21</v>
      </c>
      <c r="C27" s="24">
        <v>4.0509259259259301E-4</v>
      </c>
      <c r="D27" s="29"/>
      <c r="E27" s="25">
        <f t="shared" si="6"/>
        <v>1.5473032714412008E-2</v>
      </c>
      <c r="F27" s="24">
        <v>0</v>
      </c>
      <c r="G27" s="29"/>
      <c r="H27" s="25">
        <f t="shared" si="7"/>
        <v>0</v>
      </c>
      <c r="I27" s="24">
        <v>4.0509259259259301E-4</v>
      </c>
      <c r="J27" s="29"/>
      <c r="K27" s="27">
        <f t="shared" si="8"/>
        <v>9.836987071388437E-3</v>
      </c>
    </row>
    <row r="28" spans="2:11" ht="15.6" thickTop="1" thickBot="1" x14ac:dyDescent="0.35">
      <c r="B28" s="36" t="s">
        <v>3</v>
      </c>
      <c r="C28" s="37">
        <f>SUM(C22:C27)</f>
        <v>1.8032407407407459E-2</v>
      </c>
      <c r="D28" s="38"/>
      <c r="E28" s="38">
        <f>IFERROR(SUM(E22:E27),0)</f>
        <v>0.68877099911582718</v>
      </c>
      <c r="F28" s="37">
        <f>SUM(F22:F27)</f>
        <v>9.5833333333333291E-3</v>
      </c>
      <c r="G28" s="38"/>
      <c r="H28" s="38">
        <f>IFERROR(SUM(H22:H27),0)</f>
        <v>0.63888888888888862</v>
      </c>
      <c r="I28" s="37">
        <f>SUM(I22:I27)</f>
        <v>2.7615740740740715E-2</v>
      </c>
      <c r="J28" s="38"/>
      <c r="K28" s="39">
        <f>IFERROR(SUM(K22:K27),0)</f>
        <v>0.67060146149522193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2.618055555555561E-2</v>
      </c>
      <c r="D30" s="40"/>
      <c r="E30" s="41">
        <f>IFERROR(SUM(E19,E28),0)</f>
        <v>0.99999999999999989</v>
      </c>
      <c r="F30" s="37">
        <f>SUM(F19,F28)</f>
        <v>1.4999999999999999E-2</v>
      </c>
      <c r="G30" s="40"/>
      <c r="H30" s="41">
        <f>IFERROR(SUM(H19,H28),0)</f>
        <v>1</v>
      </c>
      <c r="I30" s="37">
        <f>SUM(I19,I28)</f>
        <v>4.1180555555555526E-2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 xml:space="preserve">&amp;R35
</oddFoot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topLeftCell="A10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5" customWidth="1"/>
    <col min="2" max="2" width="56.6640625" style="5" bestFit="1" customWidth="1"/>
    <col min="3" max="6" width="10.88671875" style="8" customWidth="1"/>
    <col min="7" max="7" width="10.88671875" style="5" customWidth="1"/>
    <col min="8" max="8" width="10.88671875" style="8" customWidth="1"/>
    <col min="9" max="11" width="10.88671875" style="5" customWidth="1"/>
    <col min="12" max="16384" width="8.88671875" style="5"/>
  </cols>
  <sheetData>
    <row r="2" spans="2:11" ht="15" thickBot="1" x14ac:dyDescent="0.35"/>
    <row r="3" spans="2:11" x14ac:dyDescent="0.3">
      <c r="B3" s="84" t="s">
        <v>73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3.7037037037037003E-4</v>
      </c>
      <c r="D7" s="15">
        <f>IFERROR(C7/C$19,0)</f>
        <v>6.1657032755298623E-2</v>
      </c>
      <c r="E7" s="15">
        <f>IFERROR(C7/C$30,0)</f>
        <v>1.990049751243779E-2</v>
      </c>
      <c r="F7" s="14">
        <v>0</v>
      </c>
      <c r="G7" s="15">
        <f>IFERROR(F7/F$19,0)</f>
        <v>0</v>
      </c>
      <c r="H7" s="15">
        <f>IFERROR(F7/F$30,0)</f>
        <v>0</v>
      </c>
      <c r="I7" s="14">
        <v>3.7037037037037003E-4</v>
      </c>
      <c r="J7" s="15">
        <f>IFERROR(I7/I$19,0)</f>
        <v>6.1657032755298623E-2</v>
      </c>
      <c r="K7" s="17">
        <f>IFERROR(I7/I$30,0)</f>
        <v>1.990049751243779E-2</v>
      </c>
    </row>
    <row r="8" spans="2:11" x14ac:dyDescent="0.3">
      <c r="B8" s="13" t="s">
        <v>64</v>
      </c>
      <c r="C8" s="14">
        <v>1.7361111111111101E-4</v>
      </c>
      <c r="D8" s="15">
        <f t="shared" ref="D8:D18" si="0">IFERROR(C8/C$19,0)</f>
        <v>2.8901734104046239E-2</v>
      </c>
      <c r="E8" s="15">
        <f t="shared" ref="E8:E18" si="1">IFERROR(C8/C$30,0)</f>
        <v>9.3283582089552178E-3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1.7361111111111101E-4</v>
      </c>
      <c r="J8" s="15">
        <f t="shared" ref="J8:J18" si="4">IFERROR(I8/I$19,0)</f>
        <v>2.8901734104046239E-2</v>
      </c>
      <c r="K8" s="17">
        <f t="shared" ref="K8:K18" si="5">IFERROR(I8/I$30,0)</f>
        <v>9.3283582089552178E-3</v>
      </c>
    </row>
    <row r="9" spans="2:11" x14ac:dyDescent="0.3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3">
      <c r="B10" s="13" t="s">
        <v>11</v>
      </c>
      <c r="C10" s="14">
        <v>1.1458333333333301E-3</v>
      </c>
      <c r="D10" s="15">
        <f t="shared" si="0"/>
        <v>0.19075144508670475</v>
      </c>
      <c r="E10" s="15">
        <f t="shared" si="1"/>
        <v>6.1567164179104295E-2</v>
      </c>
      <c r="F10" s="14">
        <v>0</v>
      </c>
      <c r="G10" s="15">
        <f t="shared" si="2"/>
        <v>0</v>
      </c>
      <c r="H10" s="15">
        <f t="shared" si="3"/>
        <v>0</v>
      </c>
      <c r="I10" s="14">
        <v>1.1458333333333301E-3</v>
      </c>
      <c r="J10" s="15">
        <f t="shared" si="4"/>
        <v>0.19075144508670475</v>
      </c>
      <c r="K10" s="17">
        <f t="shared" si="5"/>
        <v>6.1567164179104295E-2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4.31712962962963E-3</v>
      </c>
      <c r="D18" s="25">
        <f t="shared" si="0"/>
        <v>0.71868978805395034</v>
      </c>
      <c r="E18" s="25">
        <f t="shared" si="1"/>
        <v>0.23196517412935322</v>
      </c>
      <c r="F18" s="24">
        <v>0</v>
      </c>
      <c r="G18" s="25">
        <f t="shared" si="2"/>
        <v>0</v>
      </c>
      <c r="H18" s="25">
        <f t="shared" si="3"/>
        <v>0</v>
      </c>
      <c r="I18" s="24">
        <v>4.31712962962963E-3</v>
      </c>
      <c r="J18" s="25">
        <f t="shared" si="4"/>
        <v>0.71868978805395034</v>
      </c>
      <c r="K18" s="27">
        <f t="shared" si="5"/>
        <v>0.23196517412935322</v>
      </c>
    </row>
    <row r="19" spans="2:11" ht="15.6" thickTop="1" thickBot="1" x14ac:dyDescent="0.35">
      <c r="B19" s="36" t="s">
        <v>3</v>
      </c>
      <c r="C19" s="37">
        <f>SUM(C7:C18)</f>
        <v>6.0069444444444415E-3</v>
      </c>
      <c r="D19" s="38">
        <f>IFERROR(SUM(D7:D18),0)</f>
        <v>1</v>
      </c>
      <c r="E19" s="38">
        <f>IFERROR(SUM(E7:E18),0)</f>
        <v>0.32276119402985048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6.0069444444444415E-3</v>
      </c>
      <c r="J19" s="38">
        <f>IFERROR(SUM(J7:J18),0)</f>
        <v>1</v>
      </c>
      <c r="K19" s="39">
        <f>IFERROR(SUM(K7:K18),0)</f>
        <v>0.32276119402985048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4</v>
      </c>
      <c r="D21" s="19" t="s">
        <v>5</v>
      </c>
      <c r="E21" s="19" t="s">
        <v>5</v>
      </c>
      <c r="F21" s="11" t="s">
        <v>4</v>
      </c>
      <c r="G21" s="19" t="s">
        <v>5</v>
      </c>
      <c r="H21" s="19" t="s">
        <v>5</v>
      </c>
      <c r="I21" s="11" t="s">
        <v>4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4.8611111111111099E-4</v>
      </c>
      <c r="D22" s="22"/>
      <c r="E22" s="15">
        <f>IFERROR(C22/C$30,0)</f>
        <v>2.6119402985074619E-2</v>
      </c>
      <c r="F22" s="14">
        <v>0</v>
      </c>
      <c r="G22" s="22"/>
      <c r="H22" s="15">
        <f>IFERROR(F22/F$30,0)</f>
        <v>0</v>
      </c>
      <c r="I22" s="14">
        <v>4.8611111111111099E-4</v>
      </c>
      <c r="J22" s="22"/>
      <c r="K22" s="17">
        <f>IFERROR(I22/I$30,0)</f>
        <v>2.6119402985074619E-2</v>
      </c>
    </row>
    <row r="23" spans="2:11" x14ac:dyDescent="0.3">
      <c r="B23" s="21" t="s">
        <v>17</v>
      </c>
      <c r="C23" s="14">
        <v>2.89351851851852E-4</v>
      </c>
      <c r="D23" s="22"/>
      <c r="E23" s="15">
        <f t="shared" ref="E23:E27" si="6">IFERROR(C23/C$30,0)</f>
        <v>1.5547263681592045E-2</v>
      </c>
      <c r="F23" s="14">
        <v>0</v>
      </c>
      <c r="G23" s="22"/>
      <c r="H23" s="15">
        <f t="shared" ref="H23:H27" si="7">IFERROR(F23/F$30,0)</f>
        <v>0</v>
      </c>
      <c r="I23" s="14">
        <v>2.89351851851852E-4</v>
      </c>
      <c r="J23" s="22"/>
      <c r="K23" s="17">
        <f t="shared" ref="K23:K27" si="8">IFERROR(I23/I$30,0)</f>
        <v>1.5547263681592045E-2</v>
      </c>
    </row>
    <row r="24" spans="2:1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x14ac:dyDescent="0.3">
      <c r="B25" s="21" t="s">
        <v>19</v>
      </c>
      <c r="C25" s="14">
        <v>2.0601851851851901E-3</v>
      </c>
      <c r="D25" s="22"/>
      <c r="E25" s="15">
        <f t="shared" si="6"/>
        <v>0.11069651741293557</v>
      </c>
      <c r="F25" s="14">
        <v>0</v>
      </c>
      <c r="G25" s="22"/>
      <c r="H25" s="15">
        <f t="shared" si="7"/>
        <v>0</v>
      </c>
      <c r="I25" s="14">
        <v>2.0601851851851901E-3</v>
      </c>
      <c r="J25" s="22"/>
      <c r="K25" s="17">
        <f t="shared" si="8"/>
        <v>0.11069651741293557</v>
      </c>
    </row>
    <row r="26" spans="2:11" x14ac:dyDescent="0.3">
      <c r="B26" s="21" t="s">
        <v>20</v>
      </c>
      <c r="C26" s="14">
        <v>9.5949074074074096E-3</v>
      </c>
      <c r="D26" s="22"/>
      <c r="E26" s="15">
        <f t="shared" si="6"/>
        <v>0.51554726368159209</v>
      </c>
      <c r="F26" s="14">
        <v>0</v>
      </c>
      <c r="G26" s="22"/>
      <c r="H26" s="15">
        <f t="shared" si="7"/>
        <v>0</v>
      </c>
      <c r="I26" s="14">
        <v>9.5949074074074096E-3</v>
      </c>
      <c r="J26" s="22"/>
      <c r="K26" s="17">
        <f t="shared" si="8"/>
        <v>0.51554726368159209</v>
      </c>
    </row>
    <row r="27" spans="2:11" ht="15" thickBot="1" x14ac:dyDescent="0.35">
      <c r="B27" s="28" t="s">
        <v>21</v>
      </c>
      <c r="C27" s="24">
        <v>1.7361111111111101E-4</v>
      </c>
      <c r="D27" s="29"/>
      <c r="E27" s="25">
        <f t="shared" si="6"/>
        <v>9.3283582089552178E-3</v>
      </c>
      <c r="F27" s="24">
        <v>0</v>
      </c>
      <c r="G27" s="29"/>
      <c r="H27" s="25">
        <f t="shared" si="7"/>
        <v>0</v>
      </c>
      <c r="I27" s="24">
        <v>1.7361111111111101E-4</v>
      </c>
      <c r="J27" s="29"/>
      <c r="K27" s="27">
        <f t="shared" si="8"/>
        <v>9.3283582089552178E-3</v>
      </c>
    </row>
    <row r="28" spans="2:11" ht="15.6" thickTop="1" thickBot="1" x14ac:dyDescent="0.35">
      <c r="B28" s="36" t="s">
        <v>3</v>
      </c>
      <c r="C28" s="37">
        <f>SUM(C22:C27)</f>
        <v>1.2604166666666673E-2</v>
      </c>
      <c r="D28" s="38"/>
      <c r="E28" s="38">
        <f>IFERROR(SUM(E22:E27),0)</f>
        <v>0.67723880597014952</v>
      </c>
      <c r="F28" s="37">
        <f>SUM(F22:F27)</f>
        <v>0</v>
      </c>
      <c r="G28" s="38"/>
      <c r="H28" s="38">
        <f>IFERROR(SUM(H22:H27),0)</f>
        <v>0</v>
      </c>
      <c r="I28" s="37">
        <f>SUM(I22:I27)</f>
        <v>1.2604166666666673E-2</v>
      </c>
      <c r="J28" s="38"/>
      <c r="K28" s="39">
        <f>IFERROR(SUM(K22:K27),0)</f>
        <v>0.67723880597014952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1.8611111111111113E-2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1.8611111111111113E-2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&amp;R36
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1"/>
  <sheetViews>
    <sheetView showGridLines="0" showZeros="0" zoomScaleNormal="10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x14ac:dyDescent="0.3">
      <c r="B3" s="98" t="s">
        <v>102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0"/>
    </row>
    <row r="4" spans="2:14" x14ac:dyDescent="0.3">
      <c r="B4" s="101" t="s">
        <v>116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</row>
    <row r="5" spans="2:14" x14ac:dyDescent="0.3">
      <c r="B5" s="58"/>
      <c r="C5" s="102" t="s">
        <v>7</v>
      </c>
      <c r="D5" s="102"/>
      <c r="E5" s="102"/>
      <c r="F5" s="102" t="s">
        <v>8</v>
      </c>
      <c r="G5" s="102"/>
      <c r="H5" s="102"/>
      <c r="I5" s="102" t="s">
        <v>9</v>
      </c>
      <c r="J5" s="102"/>
      <c r="K5" s="102"/>
      <c r="L5" s="102" t="s">
        <v>3</v>
      </c>
      <c r="M5" s="102"/>
      <c r="N5" s="103"/>
    </row>
    <row r="6" spans="2:14" x14ac:dyDescent="0.3">
      <c r="B6" s="45" t="s">
        <v>10</v>
      </c>
      <c r="C6" s="46" t="s">
        <v>4</v>
      </c>
      <c r="D6" s="46" t="s">
        <v>5</v>
      </c>
      <c r="E6" s="46" t="s">
        <v>5</v>
      </c>
      <c r="F6" s="46" t="s">
        <v>4</v>
      </c>
      <c r="G6" s="46" t="s">
        <v>5</v>
      </c>
      <c r="H6" s="46" t="s">
        <v>5</v>
      </c>
      <c r="I6" s="46" t="s">
        <v>4</v>
      </c>
      <c r="J6" s="46" t="s">
        <v>5</v>
      </c>
      <c r="K6" s="46" t="s">
        <v>5</v>
      </c>
      <c r="L6" s="46" t="s">
        <v>4</v>
      </c>
      <c r="M6" s="46" t="s">
        <v>5</v>
      </c>
      <c r="N6" s="47" t="s">
        <v>5</v>
      </c>
    </row>
    <row r="7" spans="2:14" x14ac:dyDescent="0.3">
      <c r="B7" s="48" t="s">
        <v>49</v>
      </c>
      <c r="C7" s="49">
        <v>6.8506944444444398E-2</v>
      </c>
      <c r="D7" s="50">
        <f>IFERROR(C7/C$19,0)</f>
        <v>0.19033378352305602</v>
      </c>
      <c r="E7" s="50">
        <f>IFERROR(C7/C$30,0)</f>
        <v>0.15591496983905373</v>
      </c>
      <c r="F7" s="49">
        <v>0</v>
      </c>
      <c r="G7" s="50">
        <f>IFERROR(F7/F$19,0)</f>
        <v>0</v>
      </c>
      <c r="H7" s="50">
        <f>IFERROR(F7/F$30,0)</f>
        <v>0</v>
      </c>
      <c r="I7" s="49">
        <v>0</v>
      </c>
      <c r="J7" s="50">
        <f>IFERROR(I7/I$19,0)</f>
        <v>0</v>
      </c>
      <c r="K7" s="50">
        <f>IFERROR(I7/I$30,0)</f>
        <v>0</v>
      </c>
      <c r="L7" s="51">
        <f>SUM(C7,F7,I7)</f>
        <v>6.8506944444444398E-2</v>
      </c>
      <c r="M7" s="50">
        <f>IFERROR(L7/L$19,0)</f>
        <v>0.19033378352305602</v>
      </c>
      <c r="N7" s="52">
        <f>IFERROR(L7/L$30,0)</f>
        <v>0.15591496983905373</v>
      </c>
    </row>
    <row r="8" spans="2:14" x14ac:dyDescent="0.3">
      <c r="B8" s="48" t="s">
        <v>64</v>
      </c>
      <c r="C8" s="49">
        <v>5.1817129629629602E-2</v>
      </c>
      <c r="D8" s="50">
        <f t="shared" ref="D8:D18" si="0">IFERROR(C8/C$19,0)</f>
        <v>0.14396424207344516</v>
      </c>
      <c r="E8" s="50">
        <f t="shared" ref="E8:E18" si="1">IFERROR(C8/C$30,0)</f>
        <v>0.11793061665305686</v>
      </c>
      <c r="F8" s="49">
        <v>0</v>
      </c>
      <c r="G8" s="50">
        <f t="shared" ref="G8:G18" si="2">IFERROR(F8/F$19,0)</f>
        <v>0</v>
      </c>
      <c r="H8" s="50">
        <f t="shared" ref="H8:H18" si="3">IFERROR(F8/F$30,0)</f>
        <v>0</v>
      </c>
      <c r="I8" s="49">
        <v>0</v>
      </c>
      <c r="J8" s="50">
        <f t="shared" ref="J8:J18" si="4">IFERROR(I8/I$19,0)</f>
        <v>0</v>
      </c>
      <c r="K8" s="50">
        <f t="shared" ref="K8:K18" si="5">IFERROR(I8/I$30,0)</f>
        <v>0</v>
      </c>
      <c r="L8" s="51">
        <f t="shared" ref="L8:L18" si="6">SUM(C8,F8,I8)</f>
        <v>5.1817129629629602E-2</v>
      </c>
      <c r="M8" s="50">
        <f t="shared" ref="M8:M18" si="7">IFERROR(L8/L$19,0)</f>
        <v>0.14396424207344516</v>
      </c>
      <c r="N8" s="52">
        <f t="shared" ref="N8:N18" si="8">IFERROR(L8/L$30,0)</f>
        <v>0.11793061665305686</v>
      </c>
    </row>
    <row r="9" spans="2:14" x14ac:dyDescent="0.3">
      <c r="B9" s="48" t="s">
        <v>65</v>
      </c>
      <c r="C9" s="49">
        <v>6.8854166666666702E-2</v>
      </c>
      <c r="D9" s="50">
        <f t="shared" si="0"/>
        <v>0.1912984757862243</v>
      </c>
      <c r="E9" s="50">
        <f t="shared" si="1"/>
        <v>0.15670521297052403</v>
      </c>
      <c r="F9" s="49">
        <v>0</v>
      </c>
      <c r="G9" s="50">
        <f t="shared" si="2"/>
        <v>0</v>
      </c>
      <c r="H9" s="50">
        <f t="shared" si="3"/>
        <v>0</v>
      </c>
      <c r="I9" s="49">
        <v>0</v>
      </c>
      <c r="J9" s="50">
        <f t="shared" si="4"/>
        <v>0</v>
      </c>
      <c r="K9" s="50">
        <f t="shared" si="5"/>
        <v>0</v>
      </c>
      <c r="L9" s="51">
        <f t="shared" si="6"/>
        <v>6.8854166666666702E-2</v>
      </c>
      <c r="M9" s="50">
        <f t="shared" si="7"/>
        <v>0.1912984757862243</v>
      </c>
      <c r="N9" s="52">
        <f t="shared" si="8"/>
        <v>0.15670521297052403</v>
      </c>
    </row>
    <row r="10" spans="2:14" x14ac:dyDescent="0.3">
      <c r="B10" s="48" t="s">
        <v>11</v>
      </c>
      <c r="C10" s="49">
        <v>7.2233796296296296E-2</v>
      </c>
      <c r="D10" s="50">
        <f t="shared" si="0"/>
        <v>0.20068814714772656</v>
      </c>
      <c r="E10" s="50">
        <f t="shared" si="1"/>
        <v>0.16439691278349974</v>
      </c>
      <c r="F10" s="49">
        <v>0</v>
      </c>
      <c r="G10" s="50">
        <f t="shared" si="2"/>
        <v>0</v>
      </c>
      <c r="H10" s="50">
        <f t="shared" si="3"/>
        <v>0</v>
      </c>
      <c r="I10" s="49">
        <v>0</v>
      </c>
      <c r="J10" s="50">
        <f t="shared" si="4"/>
        <v>0</v>
      </c>
      <c r="K10" s="50">
        <f t="shared" si="5"/>
        <v>0</v>
      </c>
      <c r="L10" s="51">
        <f>SUM(C10,F10,I10)</f>
        <v>7.2233796296296296E-2</v>
      </c>
      <c r="M10" s="50">
        <f t="shared" si="7"/>
        <v>0.20068814714772656</v>
      </c>
      <c r="N10" s="52">
        <f t="shared" si="8"/>
        <v>0.16439691278349974</v>
      </c>
    </row>
    <row r="11" spans="2:14" x14ac:dyDescent="0.3">
      <c r="B11" s="48" t="s">
        <v>12</v>
      </c>
      <c r="C11" s="49">
        <v>1.8611111111111099E-2</v>
      </c>
      <c r="D11" s="50">
        <f t="shared" si="0"/>
        <v>5.1707505305807415E-2</v>
      </c>
      <c r="E11" s="50">
        <f t="shared" si="1"/>
        <v>4.235703184679817E-2</v>
      </c>
      <c r="F11" s="49">
        <v>0</v>
      </c>
      <c r="G11" s="50">
        <f t="shared" si="2"/>
        <v>0</v>
      </c>
      <c r="H11" s="50">
        <f t="shared" si="3"/>
        <v>0</v>
      </c>
      <c r="I11" s="49">
        <v>0</v>
      </c>
      <c r="J11" s="50">
        <f t="shared" si="4"/>
        <v>0</v>
      </c>
      <c r="K11" s="50">
        <f t="shared" si="5"/>
        <v>0</v>
      </c>
      <c r="L11" s="51">
        <f t="shared" si="6"/>
        <v>1.8611111111111099E-2</v>
      </c>
      <c r="M11" s="50">
        <f t="shared" si="7"/>
        <v>5.1707505305807415E-2</v>
      </c>
      <c r="N11" s="52">
        <f t="shared" si="8"/>
        <v>4.235703184679817E-2</v>
      </c>
    </row>
    <row r="12" spans="2:14" x14ac:dyDescent="0.3">
      <c r="B12" s="48" t="s">
        <v>66</v>
      </c>
      <c r="C12" s="49">
        <v>1.3194444444444399E-3</v>
      </c>
      <c r="D12" s="50">
        <f t="shared" si="0"/>
        <v>3.6658306000385754E-3</v>
      </c>
      <c r="E12" s="50">
        <f t="shared" si="1"/>
        <v>3.0029238995864294E-3</v>
      </c>
      <c r="F12" s="49">
        <v>0</v>
      </c>
      <c r="G12" s="50">
        <f t="shared" si="2"/>
        <v>0</v>
      </c>
      <c r="H12" s="50">
        <f t="shared" si="3"/>
        <v>0</v>
      </c>
      <c r="I12" s="49">
        <v>0</v>
      </c>
      <c r="J12" s="50">
        <f t="shared" si="4"/>
        <v>0</v>
      </c>
      <c r="K12" s="50">
        <f t="shared" si="5"/>
        <v>0</v>
      </c>
      <c r="L12" s="51">
        <f t="shared" si="6"/>
        <v>1.3194444444444399E-3</v>
      </c>
      <c r="M12" s="50">
        <f t="shared" si="7"/>
        <v>3.6658306000385754E-3</v>
      </c>
      <c r="N12" s="52">
        <f t="shared" si="8"/>
        <v>3.0029238995864294E-3</v>
      </c>
    </row>
    <row r="13" spans="2:14" x14ac:dyDescent="0.3">
      <c r="B13" s="48" t="s">
        <v>67</v>
      </c>
      <c r="C13" s="49">
        <v>1.15393518518519E-2</v>
      </c>
      <c r="D13" s="50">
        <f t="shared" si="0"/>
        <v>3.2059939545951641E-2</v>
      </c>
      <c r="E13" s="50">
        <f t="shared" si="1"/>
        <v>2.626241340252362E-2</v>
      </c>
      <c r="F13" s="53">
        <v>0</v>
      </c>
      <c r="G13" s="50">
        <f t="shared" si="2"/>
        <v>0</v>
      </c>
      <c r="H13" s="50">
        <f t="shared" si="3"/>
        <v>0</v>
      </c>
      <c r="I13" s="53">
        <v>0</v>
      </c>
      <c r="J13" s="50">
        <f t="shared" si="4"/>
        <v>0</v>
      </c>
      <c r="K13" s="50">
        <f t="shared" si="5"/>
        <v>0</v>
      </c>
      <c r="L13" s="51">
        <f t="shared" si="6"/>
        <v>1.15393518518519E-2</v>
      </c>
      <c r="M13" s="50">
        <f t="shared" si="7"/>
        <v>3.2059939545951641E-2</v>
      </c>
      <c r="N13" s="52">
        <f t="shared" si="8"/>
        <v>2.626241340252362E-2</v>
      </c>
    </row>
    <row r="14" spans="2:14" x14ac:dyDescent="0.3">
      <c r="B14" s="48" t="s">
        <v>68</v>
      </c>
      <c r="C14" s="49">
        <v>0</v>
      </c>
      <c r="D14" s="50">
        <f t="shared" si="0"/>
        <v>0</v>
      </c>
      <c r="E14" s="50">
        <f t="shared" si="1"/>
        <v>0</v>
      </c>
      <c r="F14" s="53">
        <v>0</v>
      </c>
      <c r="G14" s="50">
        <f t="shared" si="2"/>
        <v>0</v>
      </c>
      <c r="H14" s="50">
        <f t="shared" si="3"/>
        <v>0</v>
      </c>
      <c r="I14" s="53">
        <v>0</v>
      </c>
      <c r="J14" s="50">
        <f t="shared" si="4"/>
        <v>0</v>
      </c>
      <c r="K14" s="50">
        <f t="shared" si="5"/>
        <v>0</v>
      </c>
      <c r="L14" s="51">
        <f t="shared" si="6"/>
        <v>0</v>
      </c>
      <c r="M14" s="50">
        <f t="shared" si="7"/>
        <v>0</v>
      </c>
      <c r="N14" s="52">
        <f t="shared" si="8"/>
        <v>0</v>
      </c>
    </row>
    <row r="15" spans="2:14" x14ac:dyDescent="0.3">
      <c r="B15" s="48" t="s">
        <v>69</v>
      </c>
      <c r="C15" s="49">
        <v>2.05092592592593E-2</v>
      </c>
      <c r="D15" s="50">
        <f t="shared" si="0"/>
        <v>5.698115634445957E-2</v>
      </c>
      <c r="E15" s="50">
        <f t="shared" si="1"/>
        <v>4.6677027632168258E-2</v>
      </c>
      <c r="F15" s="49">
        <v>0</v>
      </c>
      <c r="G15" s="50">
        <f t="shared" si="2"/>
        <v>0</v>
      </c>
      <c r="H15" s="50">
        <f t="shared" si="3"/>
        <v>0</v>
      </c>
      <c r="I15" s="49">
        <v>0</v>
      </c>
      <c r="J15" s="50">
        <f t="shared" si="4"/>
        <v>0</v>
      </c>
      <c r="K15" s="50">
        <f t="shared" si="5"/>
        <v>0</v>
      </c>
      <c r="L15" s="51">
        <f t="shared" si="6"/>
        <v>2.05092592592593E-2</v>
      </c>
      <c r="M15" s="50">
        <f t="shared" si="7"/>
        <v>5.698115634445957E-2</v>
      </c>
      <c r="N15" s="52">
        <f t="shared" si="8"/>
        <v>4.6677027632168258E-2</v>
      </c>
    </row>
    <row r="16" spans="2:14" x14ac:dyDescent="0.3">
      <c r="B16" s="48" t="s">
        <v>70</v>
      </c>
      <c r="C16" s="49">
        <v>0</v>
      </c>
      <c r="D16" s="50">
        <f t="shared" si="0"/>
        <v>0</v>
      </c>
      <c r="E16" s="50">
        <f t="shared" si="1"/>
        <v>0</v>
      </c>
      <c r="F16" s="49">
        <v>0</v>
      </c>
      <c r="G16" s="50">
        <f t="shared" si="2"/>
        <v>0</v>
      </c>
      <c r="H16" s="50">
        <f t="shared" si="3"/>
        <v>0</v>
      </c>
      <c r="I16" s="49">
        <v>0</v>
      </c>
      <c r="J16" s="50">
        <f t="shared" si="4"/>
        <v>0</v>
      </c>
      <c r="K16" s="50">
        <f t="shared" si="5"/>
        <v>0</v>
      </c>
      <c r="L16" s="51">
        <f t="shared" si="6"/>
        <v>0</v>
      </c>
      <c r="M16" s="50">
        <f t="shared" si="7"/>
        <v>0</v>
      </c>
      <c r="N16" s="52">
        <f t="shared" si="8"/>
        <v>0</v>
      </c>
    </row>
    <row r="17" spans="2:14" x14ac:dyDescent="0.3">
      <c r="B17" s="48" t="s">
        <v>13</v>
      </c>
      <c r="C17" s="49">
        <v>0</v>
      </c>
      <c r="D17" s="50">
        <f t="shared" si="0"/>
        <v>0</v>
      </c>
      <c r="E17" s="50">
        <f t="shared" si="1"/>
        <v>0</v>
      </c>
      <c r="F17" s="49">
        <v>0</v>
      </c>
      <c r="G17" s="50">
        <f t="shared" si="2"/>
        <v>0</v>
      </c>
      <c r="H17" s="50">
        <f t="shared" si="3"/>
        <v>0</v>
      </c>
      <c r="I17" s="49">
        <v>0</v>
      </c>
      <c r="J17" s="50">
        <f t="shared" si="4"/>
        <v>0</v>
      </c>
      <c r="K17" s="50">
        <f t="shared" si="5"/>
        <v>0</v>
      </c>
      <c r="L17" s="51">
        <f t="shared" si="6"/>
        <v>0</v>
      </c>
      <c r="M17" s="50">
        <f t="shared" si="7"/>
        <v>0</v>
      </c>
      <c r="N17" s="52">
        <f t="shared" si="8"/>
        <v>0</v>
      </c>
    </row>
    <row r="18" spans="2:14" ht="15" thickBot="1" x14ac:dyDescent="0.35">
      <c r="B18" s="59" t="s">
        <v>14</v>
      </c>
      <c r="C18" s="60">
        <v>4.6539351851851901E-2</v>
      </c>
      <c r="D18" s="61">
        <f t="shared" si="0"/>
        <v>0.12930091967329102</v>
      </c>
      <c r="E18" s="61">
        <f t="shared" si="1"/>
        <v>0.10591892105471128</v>
      </c>
      <c r="F18" s="60">
        <v>0</v>
      </c>
      <c r="G18" s="61">
        <f t="shared" si="2"/>
        <v>0</v>
      </c>
      <c r="H18" s="61">
        <f t="shared" si="3"/>
        <v>0</v>
      </c>
      <c r="I18" s="60">
        <v>0</v>
      </c>
      <c r="J18" s="61">
        <f t="shared" si="4"/>
        <v>0</v>
      </c>
      <c r="K18" s="61">
        <f t="shared" si="5"/>
        <v>0</v>
      </c>
      <c r="L18" s="77">
        <f t="shared" si="6"/>
        <v>4.6539351851851901E-2</v>
      </c>
      <c r="M18" s="61">
        <f t="shared" si="7"/>
        <v>0.12930091967329102</v>
      </c>
      <c r="N18" s="74">
        <f t="shared" si="8"/>
        <v>0.10591892105471128</v>
      </c>
    </row>
    <row r="19" spans="2:14" s="2" customFormat="1" ht="15.6" thickTop="1" thickBot="1" x14ac:dyDescent="0.35">
      <c r="B19" s="67" t="s">
        <v>3</v>
      </c>
      <c r="C19" s="68">
        <f>SUM(C7:C18)</f>
        <v>0.35993055555555553</v>
      </c>
      <c r="D19" s="69">
        <f>IFERROR(SUM(D7:D18),0)</f>
        <v>1.0000000000000002</v>
      </c>
      <c r="E19" s="69">
        <f>IFERROR(SUM(E7:E18),0)</f>
        <v>0.81916603008192224</v>
      </c>
      <c r="F19" s="68">
        <f>SUM(F7:F18)</f>
        <v>0</v>
      </c>
      <c r="G19" s="69">
        <f>IFERROR(SUM(G7:G18),0)</f>
        <v>0</v>
      </c>
      <c r="H19" s="69">
        <f>IFERROR(SUM(H7:H18),0)</f>
        <v>0</v>
      </c>
      <c r="I19" s="68">
        <f>SUM(I7:I18)</f>
        <v>0</v>
      </c>
      <c r="J19" s="69">
        <f>IFERROR(SUM(J7:J18),0)</f>
        <v>0</v>
      </c>
      <c r="K19" s="69">
        <f>IFERROR(SUM(K7:K18),0)</f>
        <v>0</v>
      </c>
      <c r="L19" s="68">
        <f>SUM(L7:L18)</f>
        <v>0.35993055555555553</v>
      </c>
      <c r="M19" s="69">
        <f>IFERROR(SUM(M7:M18),0)</f>
        <v>1.0000000000000002</v>
      </c>
      <c r="N19" s="70">
        <f>IFERROR(SUM(N7:N18),0)</f>
        <v>0.81916603008192224</v>
      </c>
    </row>
    <row r="20" spans="2:14" ht="15" thickTop="1" x14ac:dyDescent="0.3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75"/>
    </row>
    <row r="21" spans="2:14" s="3" customFormat="1" x14ac:dyDescent="0.3">
      <c r="B21" s="45" t="s">
        <v>15</v>
      </c>
      <c r="C21" s="46" t="s">
        <v>4</v>
      </c>
      <c r="D21" s="54" t="s">
        <v>5</v>
      </c>
      <c r="E21" s="54" t="s">
        <v>5</v>
      </c>
      <c r="F21" s="46" t="s">
        <v>4</v>
      </c>
      <c r="G21" s="54" t="s">
        <v>5</v>
      </c>
      <c r="H21" s="54" t="s">
        <v>5</v>
      </c>
      <c r="I21" s="46" t="s">
        <v>4</v>
      </c>
      <c r="J21" s="54" t="s">
        <v>5</v>
      </c>
      <c r="K21" s="54" t="s">
        <v>5</v>
      </c>
      <c r="L21" s="54" t="s">
        <v>4</v>
      </c>
      <c r="M21" s="54" t="s">
        <v>5</v>
      </c>
      <c r="N21" s="55" t="s">
        <v>5</v>
      </c>
    </row>
    <row r="22" spans="2:14" x14ac:dyDescent="0.3">
      <c r="B22" s="56" t="s">
        <v>16</v>
      </c>
      <c r="C22" s="49">
        <v>6.8287037037037003E-4</v>
      </c>
      <c r="D22" s="57"/>
      <c r="E22" s="50">
        <f>IFERROR(C22/C$30,0)</f>
        <v>1.5541448252245601E-3</v>
      </c>
      <c r="F22" s="49">
        <v>0</v>
      </c>
      <c r="G22" s="57"/>
      <c r="H22" s="50">
        <f>IFERROR(F22/F$30,0)</f>
        <v>0</v>
      </c>
      <c r="I22" s="49">
        <v>0</v>
      </c>
      <c r="J22" s="57"/>
      <c r="K22" s="50">
        <f>IFERROR(I22/I$30,0)</f>
        <v>0</v>
      </c>
      <c r="L22" s="51">
        <f>SUM(C22,F22,I22)</f>
        <v>6.8287037037037003E-4</v>
      </c>
      <c r="M22" s="57"/>
      <c r="N22" s="52">
        <f>IFERROR(L22/L$30,0)</f>
        <v>1.5541448252245601E-3</v>
      </c>
    </row>
    <row r="23" spans="2:14" x14ac:dyDescent="0.3">
      <c r="B23" s="56" t="s">
        <v>17</v>
      </c>
      <c r="C23" s="49">
        <v>4.5138888888888898E-4</v>
      </c>
      <c r="D23" s="57"/>
      <c r="E23" s="50">
        <f t="shared" ref="E23:E27" si="9">IFERROR(C23/C$30,0)</f>
        <v>1.0273160709111506E-3</v>
      </c>
      <c r="F23" s="49">
        <v>0</v>
      </c>
      <c r="G23" s="57"/>
      <c r="H23" s="50">
        <f t="shared" ref="H23:H27" si="10">IFERROR(F23/F$30,0)</f>
        <v>0</v>
      </c>
      <c r="I23" s="49">
        <v>0</v>
      </c>
      <c r="J23" s="57"/>
      <c r="K23" s="50">
        <f t="shared" ref="K23:K27" si="11">IFERROR(I23/I$30,0)</f>
        <v>0</v>
      </c>
      <c r="L23" s="51">
        <f t="shared" ref="L23:L27" si="12">SUM(C23,F23,I23)</f>
        <v>4.5138888888888898E-4</v>
      </c>
      <c r="M23" s="57"/>
      <c r="N23" s="52">
        <f t="shared" ref="N23:N27" si="13">IFERROR(L23/L$30,0)</f>
        <v>1.0273160709111506E-3</v>
      </c>
    </row>
    <row r="24" spans="2:14" x14ac:dyDescent="0.3">
      <c r="B24" s="56" t="s">
        <v>18</v>
      </c>
      <c r="C24" s="49">
        <v>3.1250000000000001E-4</v>
      </c>
      <c r="D24" s="57"/>
      <c r="E24" s="50">
        <f t="shared" si="9"/>
        <v>7.1121881832310416E-4</v>
      </c>
      <c r="F24" s="49">
        <v>0</v>
      </c>
      <c r="G24" s="57"/>
      <c r="H24" s="50">
        <f t="shared" si="10"/>
        <v>0</v>
      </c>
      <c r="I24" s="49">
        <v>0</v>
      </c>
      <c r="J24" s="57"/>
      <c r="K24" s="50">
        <f t="shared" si="11"/>
        <v>0</v>
      </c>
      <c r="L24" s="51">
        <f t="shared" si="12"/>
        <v>3.1250000000000001E-4</v>
      </c>
      <c r="M24" s="57"/>
      <c r="N24" s="52">
        <f t="shared" si="13"/>
        <v>7.1121881832310416E-4</v>
      </c>
    </row>
    <row r="25" spans="2:14" x14ac:dyDescent="0.3">
      <c r="B25" s="56" t="s">
        <v>19</v>
      </c>
      <c r="C25" s="49">
        <v>1.27314814814815E-3</v>
      </c>
      <c r="D25" s="57"/>
      <c r="E25" s="50">
        <f t="shared" si="9"/>
        <v>2.8975581487237618E-3</v>
      </c>
      <c r="F25" s="49">
        <v>0</v>
      </c>
      <c r="G25" s="57"/>
      <c r="H25" s="50">
        <f t="shared" si="10"/>
        <v>0</v>
      </c>
      <c r="I25" s="49">
        <v>0</v>
      </c>
      <c r="J25" s="57"/>
      <c r="K25" s="50">
        <f t="shared" si="11"/>
        <v>0</v>
      </c>
      <c r="L25" s="51">
        <f t="shared" si="12"/>
        <v>1.27314814814815E-3</v>
      </c>
      <c r="M25" s="57"/>
      <c r="N25" s="52">
        <f t="shared" si="13"/>
        <v>2.8975581487237618E-3</v>
      </c>
    </row>
    <row r="26" spans="2:14" x14ac:dyDescent="0.3">
      <c r="B26" s="56" t="s">
        <v>20</v>
      </c>
      <c r="C26" s="49">
        <v>7.1516203703703707E-2</v>
      </c>
      <c r="D26" s="57"/>
      <c r="E26" s="50">
        <f t="shared" si="9"/>
        <v>0.16276374364512816</v>
      </c>
      <c r="F26" s="49">
        <v>0</v>
      </c>
      <c r="G26" s="57"/>
      <c r="H26" s="50">
        <f t="shared" si="10"/>
        <v>0</v>
      </c>
      <c r="I26" s="49">
        <v>0</v>
      </c>
      <c r="J26" s="57"/>
      <c r="K26" s="50">
        <f t="shared" si="11"/>
        <v>0</v>
      </c>
      <c r="L26" s="51">
        <f t="shared" si="12"/>
        <v>7.1516203703703707E-2</v>
      </c>
      <c r="M26" s="57"/>
      <c r="N26" s="52">
        <f t="shared" si="13"/>
        <v>0.16276374364512816</v>
      </c>
    </row>
    <row r="27" spans="2:14" ht="15" thickBot="1" x14ac:dyDescent="0.35">
      <c r="B27" s="62" t="s">
        <v>21</v>
      </c>
      <c r="C27" s="60">
        <v>5.2199074074074101E-3</v>
      </c>
      <c r="D27" s="63"/>
      <c r="E27" s="61">
        <f t="shared" si="9"/>
        <v>1.1879988409767412E-2</v>
      </c>
      <c r="F27" s="60">
        <v>0</v>
      </c>
      <c r="G27" s="63"/>
      <c r="H27" s="61">
        <f t="shared" si="10"/>
        <v>0</v>
      </c>
      <c r="I27" s="60">
        <v>0</v>
      </c>
      <c r="J27" s="63"/>
      <c r="K27" s="61">
        <f t="shared" si="11"/>
        <v>0</v>
      </c>
      <c r="L27" s="77">
        <f t="shared" si="12"/>
        <v>5.2199074074074101E-3</v>
      </c>
      <c r="M27" s="63"/>
      <c r="N27" s="74">
        <f t="shared" si="13"/>
        <v>1.1879988409767412E-2</v>
      </c>
    </row>
    <row r="28" spans="2:14" s="2" customFormat="1" ht="15.6" thickTop="1" thickBot="1" x14ac:dyDescent="0.35">
      <c r="B28" s="67" t="s">
        <v>3</v>
      </c>
      <c r="C28" s="68">
        <f>SUM(C22:C27)</f>
        <v>7.9456018518518523E-2</v>
      </c>
      <c r="D28" s="69"/>
      <c r="E28" s="69">
        <f>IFERROR(SUM(E22:E27),0)</f>
        <v>0.18083396991807815</v>
      </c>
      <c r="F28" s="68">
        <f>SUM(F22:F27)</f>
        <v>0</v>
      </c>
      <c r="G28" s="69"/>
      <c r="H28" s="69">
        <f>IFERROR(SUM(H22:H27),0)</f>
        <v>0</v>
      </c>
      <c r="I28" s="68">
        <f>SUM(I22:I27)</f>
        <v>0</v>
      </c>
      <c r="J28" s="69"/>
      <c r="K28" s="69">
        <f>IFERROR(SUM(K22:K27),0)</f>
        <v>0</v>
      </c>
      <c r="L28" s="68">
        <f>SUM(L22:L27)</f>
        <v>7.9456018518518523E-2</v>
      </c>
      <c r="M28" s="69"/>
      <c r="N28" s="70">
        <f>IFERROR(SUM(N22:N27),0)</f>
        <v>0.18083396991807815</v>
      </c>
    </row>
    <row r="29" spans="2:14" ht="15.6" thickTop="1" thickBot="1" x14ac:dyDescent="0.35">
      <c r="B29" s="66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76"/>
    </row>
    <row r="30" spans="2:14" s="2" customFormat="1" ht="15.6" thickTop="1" thickBot="1" x14ac:dyDescent="0.35">
      <c r="B30" s="67" t="s">
        <v>6</v>
      </c>
      <c r="C30" s="68">
        <f>SUM(C19,C28)</f>
        <v>0.43938657407407405</v>
      </c>
      <c r="D30" s="71"/>
      <c r="E30" s="72">
        <f>IFERROR(SUM(E19,E28),0)</f>
        <v>1.0000000000000004</v>
      </c>
      <c r="F30" s="68">
        <f>SUM(F19,F28)</f>
        <v>0</v>
      </c>
      <c r="G30" s="71"/>
      <c r="H30" s="72">
        <f>IFERROR(SUM(H19,H28),0)</f>
        <v>0</v>
      </c>
      <c r="I30" s="68">
        <f>SUM(I19,I28)</f>
        <v>0</v>
      </c>
      <c r="J30" s="71"/>
      <c r="K30" s="72">
        <f>IFERROR(SUM(K19,K28),0)</f>
        <v>0</v>
      </c>
      <c r="L30" s="78">
        <f>SUM(L19,L28)</f>
        <v>0.43938657407407405</v>
      </c>
      <c r="M30" s="71"/>
      <c r="N30" s="73">
        <f>IFERROR(SUM(N19,N28),0)</f>
        <v>1.0000000000000004</v>
      </c>
    </row>
    <row r="31" spans="2:14" s="3" customFormat="1" ht="93" customHeight="1" thickTop="1" thickBot="1" x14ac:dyDescent="0.35">
      <c r="B31" s="95" t="s">
        <v>117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 xml:space="preserve">&amp;R37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1"/>
  <sheetViews>
    <sheetView showGridLines="0" showZeros="0" zoomScale="80" zoomScaleNormal="8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48.332031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103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115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1.63425925925926E-2</v>
      </c>
      <c r="D7" s="50">
        <f>IFERROR(C7/C$19,0)</f>
        <v>0.10739275935503501</v>
      </c>
      <c r="E7" s="52">
        <f>IFERROR(C7/C$30,0)</f>
        <v>8.8233456226957468E-2</v>
      </c>
    </row>
    <row r="8" spans="2:5" x14ac:dyDescent="0.3">
      <c r="B8" s="48" t="s">
        <v>64</v>
      </c>
      <c r="C8" s="49">
        <v>5.3587962962962999E-3</v>
      </c>
      <c r="D8" s="50">
        <f t="shared" ref="D8:D18" si="0">IFERROR(C8/C$19,0)</f>
        <v>3.5214481289930044E-2</v>
      </c>
      <c r="E8" s="52">
        <f t="shared" ref="E8:E18" si="1">IFERROR(C8/C$30,0)</f>
        <v>2.8932075235893286E-2</v>
      </c>
    </row>
    <row r="9" spans="2:5" x14ac:dyDescent="0.3">
      <c r="B9" s="48" t="s">
        <v>65</v>
      </c>
      <c r="C9" s="49">
        <v>2.48148148148148E-2</v>
      </c>
      <c r="D9" s="50">
        <f t="shared" si="0"/>
        <v>0.16306662610282918</v>
      </c>
      <c r="E9" s="52">
        <f t="shared" si="1"/>
        <v>0.13397487971005426</v>
      </c>
    </row>
    <row r="10" spans="2:5" x14ac:dyDescent="0.3">
      <c r="B10" s="48" t="s">
        <v>11</v>
      </c>
      <c r="C10" s="49">
        <v>4.57060185185185E-2</v>
      </c>
      <c r="D10" s="50">
        <f t="shared" si="0"/>
        <v>0.30034986309704881</v>
      </c>
      <c r="E10" s="52">
        <f t="shared" si="1"/>
        <v>0.2467662313316252</v>
      </c>
    </row>
    <row r="11" spans="2:5" x14ac:dyDescent="0.3">
      <c r="B11" s="48" t="s">
        <v>12</v>
      </c>
      <c r="C11" s="49">
        <v>1.46990740740741E-2</v>
      </c>
      <c r="D11" s="50">
        <f t="shared" si="0"/>
        <v>9.659263766352312E-2</v>
      </c>
      <c r="E11" s="52">
        <f t="shared" si="1"/>
        <v>7.9360119977504348E-2</v>
      </c>
    </row>
    <row r="12" spans="2:5" x14ac:dyDescent="0.3">
      <c r="B12" s="48" t="s">
        <v>66</v>
      </c>
      <c r="C12" s="49">
        <v>3.6458333333333299E-3</v>
      </c>
      <c r="D12" s="50">
        <f t="shared" si="0"/>
        <v>2.3958016428354094E-2</v>
      </c>
      <c r="E12" s="52">
        <f t="shared" si="1"/>
        <v>1.9683809285758899E-2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6.5972222222222203E-4</v>
      </c>
      <c r="D15" s="50">
        <f t="shared" si="0"/>
        <v>4.3352601156069343E-3</v>
      </c>
      <c r="E15" s="52">
        <f t="shared" si="1"/>
        <v>3.5618321564706602E-3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4.0949074074074103E-2</v>
      </c>
      <c r="D18" s="61">
        <f t="shared" si="0"/>
        <v>0.26909035594767278</v>
      </c>
      <c r="E18" s="74">
        <f t="shared" si="1"/>
        <v>0.22108354683496856</v>
      </c>
    </row>
    <row r="19" spans="2:8" s="2" customFormat="1" ht="15.6" thickTop="1" thickBot="1" x14ac:dyDescent="0.35">
      <c r="B19" s="67" t="s">
        <v>3</v>
      </c>
      <c r="C19" s="68">
        <f>SUM(C7:C18)</f>
        <v>0.15217592592592596</v>
      </c>
      <c r="D19" s="69">
        <f>IFERROR(SUM(D7:D18),0)</f>
        <v>0.99999999999999978</v>
      </c>
      <c r="E19" s="70">
        <f>IFERROR(SUM(E7:E18),0)</f>
        <v>0.82159595075923264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1.8171296296296299E-3</v>
      </c>
      <c r="D25" s="57"/>
      <c r="E25" s="52">
        <f t="shared" si="2"/>
        <v>9.8106605011560339E-3</v>
      </c>
    </row>
    <row r="26" spans="2:8" x14ac:dyDescent="0.3">
      <c r="B26" s="56" t="s">
        <v>20</v>
      </c>
      <c r="C26" s="49">
        <v>3.0891203703703699E-2</v>
      </c>
      <c r="D26" s="57"/>
      <c r="E26" s="52">
        <f t="shared" si="2"/>
        <v>0.16678122851965252</v>
      </c>
    </row>
    <row r="27" spans="2:8" ht="15" thickBot="1" x14ac:dyDescent="0.35">
      <c r="B27" s="62" t="s">
        <v>21</v>
      </c>
      <c r="C27" s="60">
        <v>3.3564814814814801E-4</v>
      </c>
      <c r="D27" s="63"/>
      <c r="E27" s="74">
        <f t="shared" si="2"/>
        <v>1.8121602199587569E-3</v>
      </c>
    </row>
    <row r="28" spans="2:8" s="2" customFormat="1" ht="15.6" thickTop="1" thickBot="1" x14ac:dyDescent="0.35">
      <c r="B28" s="67" t="s">
        <v>3</v>
      </c>
      <c r="C28" s="68">
        <f>SUM(C22:C27)</f>
        <v>3.3043981481481473E-2</v>
      </c>
      <c r="D28" s="69"/>
      <c r="E28" s="70">
        <f>IFERROR(SUM(E22:E27),0)</f>
        <v>0.1784040492407673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0.18521990740740743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5" t="s">
        <v>118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&amp;R39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1"/>
  <sheetViews>
    <sheetView showGridLines="0" showZeros="0" zoomScale="80" zoomScaleNormal="8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104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24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119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&amp;R41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1"/>
  <sheetViews>
    <sheetView showGridLines="0" showZeros="0" zoomScale="80" zoomScaleNormal="8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105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28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76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&amp;R42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1"/>
  <sheetViews>
    <sheetView showGridLines="0" showZeros="0" topLeftCell="B1" zoomScale="80" zoomScaleNormal="8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106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63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77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&amp;R43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1"/>
  <sheetViews>
    <sheetView showGridLines="0" showZeros="0" topLeftCell="B1" zoomScale="70" zoomScaleNormal="7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664062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107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29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2.5462962962962999E-4</v>
      </c>
      <c r="D26" s="57"/>
      <c r="E26" s="52">
        <f t="shared" si="2"/>
        <v>1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2.5462962962962999E-4</v>
      </c>
      <c r="D28" s="69"/>
      <c r="E28" s="70">
        <f>IFERROR(SUM(E22:E27),0)</f>
        <v>1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2.5462962962962999E-4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5" t="s">
        <v>120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66"/>
  <sheetViews>
    <sheetView showGridLines="0" showZeros="0" topLeftCell="A4" zoomScale="90" zoomScaleNormal="9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8867187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x14ac:dyDescent="0.3">
      <c r="B3" s="84" t="s">
        <v>41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6"/>
    </row>
    <row r="4" spans="2:14" s="5" customFormat="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2:14" s="5" customFormat="1" x14ac:dyDescent="0.3">
      <c r="B5" s="44"/>
      <c r="C5" s="90" t="s">
        <v>0</v>
      </c>
      <c r="D5" s="90"/>
      <c r="E5" s="90"/>
      <c r="F5" s="90" t="s">
        <v>1</v>
      </c>
      <c r="G5" s="90"/>
      <c r="H5" s="90"/>
      <c r="I5" s="90" t="s">
        <v>2</v>
      </c>
      <c r="J5" s="90"/>
      <c r="K5" s="90"/>
      <c r="L5" s="90" t="s">
        <v>3</v>
      </c>
      <c r="M5" s="90"/>
      <c r="N5" s="91"/>
    </row>
    <row r="6" spans="2:14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3">
      <c r="B7" s="13" t="s">
        <v>49</v>
      </c>
      <c r="C7" s="14">
        <v>4.0763888888888898E-2</v>
      </c>
      <c r="D7" s="15">
        <f>IFERROR(C7/C$19,0)</f>
        <v>0.23102656608724165</v>
      </c>
      <c r="E7" s="15">
        <f>IFERROR(C7/C$30,0)</f>
        <v>8.8288378622280089E-2</v>
      </c>
      <c r="F7" s="14">
        <v>1.51967592592593E-2</v>
      </c>
      <c r="G7" s="15">
        <f>IFERROR(F7/F$19,0)</f>
        <v>0.32016581321628917</v>
      </c>
      <c r="H7" s="15">
        <f>IFERROR(F7/F$30,0)</f>
        <v>0.1324256177508828</v>
      </c>
      <c r="I7" s="14">
        <v>7.7430555555555603E-3</v>
      </c>
      <c r="J7" s="15">
        <f>IFERROR(I7/I$19,0)</f>
        <v>0.18692372170997495</v>
      </c>
      <c r="K7" s="15">
        <f>IFERROR(I7/I$30,0)</f>
        <v>6.34785083973812E-2</v>
      </c>
      <c r="L7" s="16">
        <f>SUM(C7,F7,I7)</f>
        <v>6.3703703703703762E-2</v>
      </c>
      <c r="M7" s="15">
        <f>IFERROR(L7/L$19,0)</f>
        <v>0.24008724100327167</v>
      </c>
      <c r="N7" s="17">
        <f>IFERROR(L7/L$30,0)</f>
        <v>9.1207370828223916E-2</v>
      </c>
    </row>
    <row r="8" spans="2:14" s="5" customFormat="1" x14ac:dyDescent="0.3">
      <c r="B8" s="13" t="s">
        <v>64</v>
      </c>
      <c r="C8" s="14">
        <v>4.1990740740740697E-2</v>
      </c>
      <c r="D8" s="15">
        <f t="shared" ref="D8:D18" si="0">IFERROR(C8/C$19,0)</f>
        <v>0.23797966546408622</v>
      </c>
      <c r="E8" s="15">
        <f t="shared" ref="E8:E18" si="1">IFERROR(C8/C$30,0)</f>
        <v>9.094555299308113E-2</v>
      </c>
      <c r="F8" s="14">
        <v>1.13888888888889E-2</v>
      </c>
      <c r="G8" s="15">
        <f t="shared" ref="G8:G18" si="2">IFERROR(F8/F$19,0)</f>
        <v>0.23994147768836863</v>
      </c>
      <c r="H8" s="15">
        <f t="shared" ref="H8:H18" si="3">IFERROR(F8/F$30,0)</f>
        <v>9.924357034795768E-2</v>
      </c>
      <c r="I8" s="14">
        <v>7.25694444444444E-3</v>
      </c>
      <c r="J8" s="15">
        <f t="shared" ref="J8:J18" si="4">IFERROR(I8/I$19,0)</f>
        <v>0.17518860016764448</v>
      </c>
      <c r="K8" s="15">
        <f t="shared" ref="K8:K18" si="5">IFERROR(I8/I$30,0)</f>
        <v>5.9493310560774233E-2</v>
      </c>
      <c r="L8" s="16">
        <f>SUM(C8,F8,I8)</f>
        <v>6.0636574074074037E-2</v>
      </c>
      <c r="M8" s="15">
        <f t="shared" ref="M8:M18" si="6">IFERROR(L8/L$19,0)</f>
        <v>0.22852780806979259</v>
      </c>
      <c r="N8" s="17">
        <f t="shared" ref="N8:N18" si="7">IFERROR(L8/L$30,0)</f>
        <v>8.6816027574321289E-2</v>
      </c>
    </row>
    <row r="9" spans="2:14" s="5" customFormat="1" x14ac:dyDescent="0.3">
      <c r="B9" s="13" t="s">
        <v>65</v>
      </c>
      <c r="C9" s="14">
        <v>1.8888888888888899E-2</v>
      </c>
      <c r="D9" s="15">
        <f t="shared" si="0"/>
        <v>0.10705149229255495</v>
      </c>
      <c r="E9" s="15">
        <f t="shared" si="1"/>
        <v>4.091045823724053E-2</v>
      </c>
      <c r="F9" s="14">
        <v>2.2337962962963001E-3</v>
      </c>
      <c r="G9" s="15">
        <f t="shared" si="2"/>
        <v>4.7061692270178028E-2</v>
      </c>
      <c r="H9" s="15">
        <f t="shared" si="3"/>
        <v>1.9465456379223423E-2</v>
      </c>
      <c r="I9" s="14">
        <v>5.7754629629629597E-3</v>
      </c>
      <c r="J9" s="15">
        <f t="shared" si="4"/>
        <v>0.13942442022911419</v>
      </c>
      <c r="K9" s="15">
        <f t="shared" si="5"/>
        <v>4.7347945725400867E-2</v>
      </c>
      <c r="L9" s="16">
        <f t="shared" ref="L9:L18" si="8">SUM(C9,F9,I9)</f>
        <v>2.6898148148148157E-2</v>
      </c>
      <c r="M9" s="15">
        <f t="shared" si="6"/>
        <v>0.10137404580152672</v>
      </c>
      <c r="N9" s="17">
        <f t="shared" si="7"/>
        <v>3.8511251781393946E-2</v>
      </c>
    </row>
    <row r="10" spans="2:14" s="5" customFormat="1" x14ac:dyDescent="0.3">
      <c r="B10" s="13" t="s">
        <v>11</v>
      </c>
      <c r="C10" s="14">
        <v>4.1134259259259301E-2</v>
      </c>
      <c r="D10" s="15">
        <f t="shared" si="0"/>
        <v>0.23312561495572331</v>
      </c>
      <c r="E10" s="15">
        <f t="shared" si="1"/>
        <v>8.9090544470069186E-2</v>
      </c>
      <c r="F10" s="14">
        <v>5.1967592592592603E-3</v>
      </c>
      <c r="G10" s="15">
        <f t="shared" si="2"/>
        <v>0.10948549134357463</v>
      </c>
      <c r="H10" s="15">
        <f t="shared" si="3"/>
        <v>4.5284921835602607E-2</v>
      </c>
      <c r="I10" s="14">
        <v>8.7847222222222198E-3</v>
      </c>
      <c r="J10" s="15">
        <f t="shared" si="4"/>
        <v>0.21207041072925392</v>
      </c>
      <c r="K10" s="15">
        <f t="shared" si="5"/>
        <v>7.2018218047253044E-2</v>
      </c>
      <c r="L10" s="16">
        <f t="shared" si="8"/>
        <v>5.5115740740740785E-2</v>
      </c>
      <c r="M10" s="15">
        <f t="shared" si="6"/>
        <v>0.20772082878953116</v>
      </c>
      <c r="N10" s="17">
        <f t="shared" si="7"/>
        <v>7.8911609717296924E-2</v>
      </c>
    </row>
    <row r="11" spans="2:14" s="5" customFormat="1" x14ac:dyDescent="0.3">
      <c r="B11" s="13" t="s">
        <v>12</v>
      </c>
      <c r="C11" s="14">
        <v>9.5601851851851907E-3</v>
      </c>
      <c r="D11" s="15">
        <f t="shared" si="0"/>
        <v>5.4181698917677934E-2</v>
      </c>
      <c r="E11" s="15">
        <f t="shared" si="1"/>
        <v>2.0705905946054336E-2</v>
      </c>
      <c r="F11" s="14">
        <v>2.6388888888888898E-3</v>
      </c>
      <c r="G11" s="15">
        <f t="shared" si="2"/>
        <v>5.5596196049743918E-2</v>
      </c>
      <c r="H11" s="15">
        <f t="shared" si="3"/>
        <v>2.2995461422087742E-2</v>
      </c>
      <c r="I11" s="14">
        <v>3.6111111111111101E-3</v>
      </c>
      <c r="J11" s="15">
        <f t="shared" si="4"/>
        <v>8.7175188600167611E-2</v>
      </c>
      <c r="K11" s="15">
        <f t="shared" si="5"/>
        <v>2.9604326786222594E-2</v>
      </c>
      <c r="L11" s="16">
        <f t="shared" si="8"/>
        <v>1.5810185185185191E-2</v>
      </c>
      <c r="M11" s="15">
        <f t="shared" si="6"/>
        <v>5.9585605234460194E-2</v>
      </c>
      <c r="N11" s="17">
        <f t="shared" si="7"/>
        <v>2.2636131640870968E-2</v>
      </c>
    </row>
    <row r="12" spans="2:14" s="5" customFormat="1" x14ac:dyDescent="0.3">
      <c r="B12" s="13" t="s">
        <v>66</v>
      </c>
      <c r="C12" s="14">
        <v>3.3564814814814801E-4</v>
      </c>
      <c r="D12" s="15">
        <f t="shared" si="0"/>
        <v>1.9022630370613299E-3</v>
      </c>
      <c r="E12" s="15">
        <f t="shared" si="1"/>
        <v>7.2696279955880778E-4</v>
      </c>
      <c r="F12" s="14">
        <v>9.2592592592592602E-5</v>
      </c>
      <c r="G12" s="15">
        <f t="shared" si="2"/>
        <v>1.9507437210436458E-3</v>
      </c>
      <c r="H12" s="15">
        <f t="shared" si="3"/>
        <v>8.0685829551185037E-4</v>
      </c>
      <c r="I12" s="14">
        <v>2.4305555555555601E-4</v>
      </c>
      <c r="J12" s="15">
        <f t="shared" si="4"/>
        <v>5.8675607711651404E-3</v>
      </c>
      <c r="K12" s="15">
        <f t="shared" si="5"/>
        <v>1.992598918303448E-3</v>
      </c>
      <c r="L12" s="16">
        <f t="shared" si="8"/>
        <v>6.7129629629629668E-4</v>
      </c>
      <c r="M12" s="15">
        <f t="shared" si="6"/>
        <v>2.5299890948745915E-3</v>
      </c>
      <c r="N12" s="17">
        <f t="shared" si="7"/>
        <v>9.611241838729988E-4</v>
      </c>
    </row>
    <row r="13" spans="2:14" s="5" customFormat="1" x14ac:dyDescent="0.3">
      <c r="B13" s="13" t="s">
        <v>67</v>
      </c>
      <c r="C13" s="14">
        <v>1.55092592592593E-3</v>
      </c>
      <c r="D13" s="15">
        <f t="shared" si="0"/>
        <v>8.7897671367661717E-3</v>
      </c>
      <c r="E13" s="15">
        <f t="shared" si="1"/>
        <v>3.3590694876165701E-3</v>
      </c>
      <c r="F13" s="18">
        <v>1.7361111111111101E-4</v>
      </c>
      <c r="G13" s="15">
        <f t="shared" si="2"/>
        <v>3.6576444769568332E-3</v>
      </c>
      <c r="H13" s="15">
        <f t="shared" si="3"/>
        <v>1.5128593040847184E-3</v>
      </c>
      <c r="I13" s="18">
        <v>1.9675925925925899E-4</v>
      </c>
      <c r="J13" s="15">
        <f t="shared" si="4"/>
        <v>4.7499301480860507E-3</v>
      </c>
      <c r="K13" s="15">
        <f t="shared" si="5"/>
        <v>1.6130562671980242E-3</v>
      </c>
      <c r="L13" s="16">
        <f t="shared" si="8"/>
        <v>1.9212962962962998E-3</v>
      </c>
      <c r="M13" s="15">
        <f t="shared" si="6"/>
        <v>7.2410032715376329E-3</v>
      </c>
      <c r="N13" s="17">
        <f t="shared" si="7"/>
        <v>2.750803698671E-3</v>
      </c>
    </row>
    <row r="14" spans="2:14" s="5" customFormat="1" x14ac:dyDescent="0.3">
      <c r="B14" s="13" t="s">
        <v>68</v>
      </c>
      <c r="C14" s="14">
        <v>3.7037037037037003E-4</v>
      </c>
      <c r="D14" s="15">
        <f t="shared" si="0"/>
        <v>2.0990488684814665E-3</v>
      </c>
      <c r="E14" s="15">
        <f t="shared" si="1"/>
        <v>8.0216584778902884E-4</v>
      </c>
      <c r="F14" s="18">
        <v>0</v>
      </c>
      <c r="G14" s="15">
        <f t="shared" si="2"/>
        <v>0</v>
      </c>
      <c r="H14" s="15">
        <f t="shared" si="3"/>
        <v>0</v>
      </c>
      <c r="I14" s="18">
        <v>3.4722222222222202E-5</v>
      </c>
      <c r="J14" s="15">
        <f t="shared" si="4"/>
        <v>8.3822296730930374E-4</v>
      </c>
      <c r="K14" s="15">
        <f t="shared" si="5"/>
        <v>2.8465698832906333E-4</v>
      </c>
      <c r="L14" s="16">
        <f t="shared" si="8"/>
        <v>4.050925925925922E-4</v>
      </c>
      <c r="M14" s="15">
        <f t="shared" si="6"/>
        <v>1.5267175572519064E-3</v>
      </c>
      <c r="N14" s="17">
        <f t="shared" si="7"/>
        <v>5.7998873164749837E-4</v>
      </c>
    </row>
    <row r="15" spans="2:14" s="5" customFormat="1" x14ac:dyDescent="0.3">
      <c r="B15" s="13" t="s">
        <v>69</v>
      </c>
      <c r="C15" s="14">
        <v>5.8564814814814799E-3</v>
      </c>
      <c r="D15" s="15">
        <f t="shared" si="0"/>
        <v>3.3191210232863207E-2</v>
      </c>
      <c r="E15" s="15">
        <f t="shared" si="1"/>
        <v>1.2684247468164026E-2</v>
      </c>
      <c r="F15" s="14">
        <v>9.7222222222222198E-4</v>
      </c>
      <c r="G15" s="15">
        <f t="shared" si="2"/>
        <v>2.0482809070958272E-2</v>
      </c>
      <c r="H15" s="15">
        <f t="shared" si="3"/>
        <v>8.4720121028744252E-3</v>
      </c>
      <c r="I15" s="14">
        <v>2.5810185185185198E-3</v>
      </c>
      <c r="J15" s="15">
        <f t="shared" si="4"/>
        <v>6.2307907236658314E-2</v>
      </c>
      <c r="K15" s="15">
        <f t="shared" si="5"/>
        <v>2.1159502799127063E-2</v>
      </c>
      <c r="L15" s="16">
        <f t="shared" si="8"/>
        <v>9.4097222222222221E-3</v>
      </c>
      <c r="M15" s="15">
        <f t="shared" si="6"/>
        <v>3.5463467829880031E-2</v>
      </c>
      <c r="N15" s="17">
        <f t="shared" si="7"/>
        <v>1.3472309680840476E-2</v>
      </c>
    </row>
    <row r="16" spans="2:14" s="5" customFormat="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8"/>
        <v>0</v>
      </c>
      <c r="M16" s="15">
        <f t="shared" si="6"/>
        <v>0</v>
      </c>
      <c r="N16" s="17">
        <f t="shared" si="7"/>
        <v>0</v>
      </c>
    </row>
    <row r="17" spans="2:14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8"/>
        <v>0</v>
      </c>
      <c r="M17" s="15">
        <f t="shared" si="6"/>
        <v>0</v>
      </c>
      <c r="N17" s="17">
        <f t="shared" si="7"/>
        <v>0</v>
      </c>
    </row>
    <row r="18" spans="2:14" s="5" customFormat="1" ht="15" thickBot="1" x14ac:dyDescent="0.35">
      <c r="B18" s="23" t="s">
        <v>14</v>
      </c>
      <c r="C18" s="24">
        <v>1.5995370370370399E-2</v>
      </c>
      <c r="D18" s="25">
        <f t="shared" si="0"/>
        <v>9.065267300754358E-2</v>
      </c>
      <c r="E18" s="25">
        <f t="shared" si="1"/>
        <v>3.4643537551388777E-2</v>
      </c>
      <c r="F18" s="24">
        <v>9.5717592592592608E-3</v>
      </c>
      <c r="G18" s="25">
        <f t="shared" si="2"/>
        <v>0.20165813216288689</v>
      </c>
      <c r="H18" s="25">
        <f t="shared" si="3"/>
        <v>8.3408976298537538E-2</v>
      </c>
      <c r="I18" s="24">
        <v>5.1967592592592603E-3</v>
      </c>
      <c r="J18" s="25">
        <f t="shared" si="4"/>
        <v>0.12545403744062589</v>
      </c>
      <c r="K18" s="25">
        <f t="shared" si="5"/>
        <v>4.2603662586583178E-2</v>
      </c>
      <c r="L18" s="26">
        <f t="shared" si="8"/>
        <v>3.0763888888888924E-2</v>
      </c>
      <c r="M18" s="25">
        <f t="shared" si="6"/>
        <v>0.11594329334787359</v>
      </c>
      <c r="N18" s="27">
        <f t="shared" si="7"/>
        <v>4.4046001391972969E-2</v>
      </c>
    </row>
    <row r="19" spans="2:14" s="7" customFormat="1" ht="15.6" thickTop="1" thickBot="1" x14ac:dyDescent="0.35">
      <c r="B19" s="36" t="s">
        <v>3</v>
      </c>
      <c r="C19" s="37">
        <f>SUM(C7:C18)</f>
        <v>0.17644675925925934</v>
      </c>
      <c r="D19" s="38">
        <f>IFERROR(SUM(D7:D18),0)</f>
        <v>0.99999999999999978</v>
      </c>
      <c r="E19" s="38">
        <f>IFERROR(SUM(E7:E18),0)</f>
        <v>0.38215682342324248</v>
      </c>
      <c r="F19" s="37">
        <f>SUM(F7:F18)</f>
        <v>4.7465277777777835E-2</v>
      </c>
      <c r="G19" s="38">
        <f>IFERROR(SUM(G7:G18),0)</f>
        <v>1</v>
      </c>
      <c r="H19" s="38">
        <f>IFERROR(SUM(H7:H18),0)</f>
        <v>0.4136157337367628</v>
      </c>
      <c r="I19" s="37">
        <f>SUM(I7:I18)</f>
        <v>4.1423611111111112E-2</v>
      </c>
      <c r="J19" s="38">
        <f>IFERROR(SUM(J7:J18),0)</f>
        <v>0.99999999999999978</v>
      </c>
      <c r="K19" s="38">
        <f>IFERROR(SUM(K7:K18),0)</f>
        <v>0.33959578707657273</v>
      </c>
      <c r="L19" s="37">
        <f>SUM(L7:L18)</f>
        <v>0.26533564814814825</v>
      </c>
      <c r="M19" s="38">
        <f>IFERROR(SUM(M7:M18),0)</f>
        <v>1.0000000000000002</v>
      </c>
      <c r="N19" s="39">
        <f>IFERROR(SUM(N7:N18),0)</f>
        <v>0.37989261922911194</v>
      </c>
    </row>
    <row r="20" spans="2:14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2:14" s="5" customFormat="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19" t="s">
        <v>5</v>
      </c>
      <c r="L21" s="19" t="s">
        <v>79</v>
      </c>
      <c r="M21" s="19" t="s">
        <v>5</v>
      </c>
      <c r="N21" s="20" t="s">
        <v>5</v>
      </c>
    </row>
    <row r="22" spans="2:14" s="5" customFormat="1" x14ac:dyDescent="0.3">
      <c r="B22" s="21" t="s">
        <v>16</v>
      </c>
      <c r="C22" s="14">
        <v>2.5034722222222201E-2</v>
      </c>
      <c r="D22" s="22"/>
      <c r="E22" s="15">
        <f>IFERROR(C22/C$30,0)</f>
        <v>5.4221397773989669E-2</v>
      </c>
      <c r="F22" s="14">
        <v>4.5138888888888902E-3</v>
      </c>
      <c r="G22" s="22"/>
      <c r="H22" s="15">
        <f>IFERROR(F22/F$30,0)</f>
        <v>3.9334341906202712E-2</v>
      </c>
      <c r="I22" s="14">
        <v>6.42361111111111E-3</v>
      </c>
      <c r="J22" s="22"/>
      <c r="K22" s="15">
        <f>IFERROR(I22/I$30,0)</f>
        <v>5.2661542840876735E-2</v>
      </c>
      <c r="L22" s="16">
        <f>SUM(C22,F22,I22)</f>
        <v>3.5972222222222204E-2</v>
      </c>
      <c r="M22" s="22"/>
      <c r="N22" s="17">
        <f>IFERROR(L22/L$30,0)</f>
        <v>5.1502999370297883E-2</v>
      </c>
    </row>
    <row r="23" spans="2:14" s="5" customFormat="1" x14ac:dyDescent="0.3">
      <c r="B23" s="21" t="s">
        <v>17</v>
      </c>
      <c r="C23" s="14">
        <v>0</v>
      </c>
      <c r="D23" s="22"/>
      <c r="E23" s="15">
        <f t="shared" ref="E23:E27" si="9">IFERROR(C23/C$30,0)</f>
        <v>0</v>
      </c>
      <c r="F23" s="14">
        <v>0</v>
      </c>
      <c r="G23" s="22"/>
      <c r="H23" s="15">
        <f t="shared" ref="H23:H27" si="10">IFERROR(F23/F$30,0)</f>
        <v>0</v>
      </c>
      <c r="I23" s="14">
        <v>0</v>
      </c>
      <c r="J23" s="22"/>
      <c r="K23" s="15">
        <f t="shared" ref="K23:K27" si="11">IFERROR(I23/I$30,0)</f>
        <v>0</v>
      </c>
      <c r="L23" s="16">
        <f t="shared" ref="L23:L27" si="12">SUM(C23,F23,I23)</f>
        <v>0</v>
      </c>
      <c r="M23" s="22"/>
      <c r="N23" s="17">
        <f t="shared" ref="N23:N27" si="13">IFERROR(L23/L$30,0)</f>
        <v>0</v>
      </c>
    </row>
    <row r="24" spans="2:14" s="5" customFormat="1" x14ac:dyDescent="0.3">
      <c r="B24" s="21" t="s">
        <v>18</v>
      </c>
      <c r="C24" s="14">
        <v>8.5648148148148205E-4</v>
      </c>
      <c r="D24" s="22"/>
      <c r="E24" s="15">
        <f t="shared" si="9"/>
        <v>1.8550085230121321E-3</v>
      </c>
      <c r="F24" s="14">
        <v>0</v>
      </c>
      <c r="G24" s="22"/>
      <c r="H24" s="15">
        <f t="shared" si="10"/>
        <v>0</v>
      </c>
      <c r="I24" s="14">
        <v>1.8518518518518501E-4</v>
      </c>
      <c r="J24" s="22"/>
      <c r="K24" s="15">
        <f t="shared" si="11"/>
        <v>1.5181706044216704E-3</v>
      </c>
      <c r="L24" s="16">
        <f t="shared" si="12"/>
        <v>1.0416666666666671E-3</v>
      </c>
      <c r="M24" s="22"/>
      <c r="N24" s="17">
        <f t="shared" si="13"/>
        <v>1.4913995956649978E-3</v>
      </c>
    </row>
    <row r="25" spans="2:14" s="5" customFormat="1" x14ac:dyDescent="0.3">
      <c r="B25" s="21" t="s">
        <v>19</v>
      </c>
      <c r="C25" s="14">
        <v>9.2627314814814801E-2</v>
      </c>
      <c r="D25" s="22"/>
      <c r="E25" s="15">
        <f t="shared" si="9"/>
        <v>0.20061666499548758</v>
      </c>
      <c r="F25" s="14">
        <v>1.8946759259259299E-2</v>
      </c>
      <c r="G25" s="22"/>
      <c r="H25" s="15">
        <f t="shared" si="10"/>
        <v>0.16510337871911271</v>
      </c>
      <c r="I25" s="14">
        <v>1.9629629629629601E-2</v>
      </c>
      <c r="J25" s="22"/>
      <c r="K25" s="15">
        <f t="shared" si="11"/>
        <v>0.16092608406869699</v>
      </c>
      <c r="L25" s="16">
        <f t="shared" si="12"/>
        <v>0.13120370370370371</v>
      </c>
      <c r="M25" s="22"/>
      <c r="N25" s="17">
        <f t="shared" si="13"/>
        <v>0.18785006462731568</v>
      </c>
    </row>
    <row r="26" spans="2:14" s="5" customFormat="1" x14ac:dyDescent="0.3">
      <c r="B26" s="21" t="s">
        <v>20</v>
      </c>
      <c r="C26" s="14">
        <v>0.16055555555555601</v>
      </c>
      <c r="D26" s="22"/>
      <c r="E26" s="15">
        <f t="shared" si="9"/>
        <v>0.34773889501654531</v>
      </c>
      <c r="F26" s="14">
        <v>4.2442129629629601E-2</v>
      </c>
      <c r="G26" s="22"/>
      <c r="H26" s="15">
        <f t="shared" si="10"/>
        <v>0.36984367120524414</v>
      </c>
      <c r="I26" s="14">
        <v>5.3356481481481498E-2</v>
      </c>
      <c r="J26" s="22"/>
      <c r="K26" s="15">
        <f t="shared" si="11"/>
        <v>0.43742290539899437</v>
      </c>
      <c r="L26" s="16">
        <f t="shared" si="12"/>
        <v>0.2563541666666671</v>
      </c>
      <c r="M26" s="22"/>
      <c r="N26" s="17">
        <f t="shared" si="13"/>
        <v>0.36703344049315645</v>
      </c>
    </row>
    <row r="27" spans="2:14" s="5" customFormat="1" ht="15" thickBot="1" x14ac:dyDescent="0.35">
      <c r="B27" s="28" t="s">
        <v>21</v>
      </c>
      <c r="C27" s="24">
        <v>6.1921296296296299E-3</v>
      </c>
      <c r="D27" s="29"/>
      <c r="E27" s="25">
        <f t="shared" si="9"/>
        <v>1.3411210267722838E-2</v>
      </c>
      <c r="F27" s="24">
        <v>1.38888888888889E-3</v>
      </c>
      <c r="G27" s="29"/>
      <c r="H27" s="25">
        <f t="shared" si="10"/>
        <v>1.2102874432677765E-2</v>
      </c>
      <c r="I27" s="24">
        <v>9.6064814814814797E-4</v>
      </c>
      <c r="J27" s="29"/>
      <c r="K27" s="25">
        <f t="shared" si="11"/>
        <v>7.8755100104374223E-3</v>
      </c>
      <c r="L27" s="26">
        <f t="shared" si="12"/>
        <v>8.5416666666666679E-3</v>
      </c>
      <c r="M27" s="29"/>
      <c r="N27" s="27">
        <f t="shared" si="13"/>
        <v>1.222947668445298E-2</v>
      </c>
    </row>
    <row r="28" spans="2:14" s="7" customFormat="1" ht="15.6" thickTop="1" thickBot="1" x14ac:dyDescent="0.35">
      <c r="B28" s="36" t="s">
        <v>3</v>
      </c>
      <c r="C28" s="37">
        <f>SUM(C22:C27)</f>
        <v>0.28526620370370409</v>
      </c>
      <c r="D28" s="38"/>
      <c r="E28" s="38">
        <f>IFERROR(SUM(E22:E27),0)</f>
        <v>0.61784317657675758</v>
      </c>
      <c r="F28" s="37">
        <f>SUM(F22:F27)</f>
        <v>6.7291666666666666E-2</v>
      </c>
      <c r="G28" s="38"/>
      <c r="H28" s="38">
        <f>IFERROR(SUM(H22:H27),0)</f>
        <v>0.58638426626323736</v>
      </c>
      <c r="I28" s="37">
        <f>SUM(I22:I27)</f>
        <v>8.0555555555555547E-2</v>
      </c>
      <c r="J28" s="38"/>
      <c r="K28" s="38">
        <f>IFERROR(SUM(K22:K27),0)</f>
        <v>0.66040421292342721</v>
      </c>
      <c r="L28" s="37">
        <f>SUM(L22:L27)</f>
        <v>0.43311342592592639</v>
      </c>
      <c r="M28" s="38"/>
      <c r="N28" s="39">
        <f>IFERROR(SUM(N22:N27),0)</f>
        <v>0.62010738077088801</v>
      </c>
    </row>
    <row r="29" spans="2:14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5" customFormat="1" ht="15.6" thickTop="1" thickBot="1" x14ac:dyDescent="0.35">
      <c r="B30" s="36" t="s">
        <v>6</v>
      </c>
      <c r="C30" s="37">
        <f>SUM(C19,C28)</f>
        <v>0.46171296296296344</v>
      </c>
      <c r="D30" s="40"/>
      <c r="E30" s="41">
        <f>IFERROR(SUM(E19,E28),0)</f>
        <v>1</v>
      </c>
      <c r="F30" s="37">
        <f>SUM(F19,F28)</f>
        <v>0.11475694444444451</v>
      </c>
      <c r="G30" s="40"/>
      <c r="H30" s="41">
        <f>IFERROR(SUM(H19,H28),0)</f>
        <v>1.0000000000000002</v>
      </c>
      <c r="I30" s="37">
        <f>SUM(I19,I28)</f>
        <v>0.12197916666666667</v>
      </c>
      <c r="J30" s="40"/>
      <c r="K30" s="41">
        <f>IFERROR(SUM(K19,K28),0)</f>
        <v>1</v>
      </c>
      <c r="L30" s="42">
        <f>SUM(L19,L28)</f>
        <v>0.69844907407407464</v>
      </c>
      <c r="M30" s="40"/>
      <c r="N30" s="43">
        <f>IFERROR(SUM(N19,N28),0)</f>
        <v>1</v>
      </c>
    </row>
    <row r="31" spans="2:14" s="5" customFormat="1" ht="66" customHeight="1" thickTop="1" thickBot="1" x14ac:dyDescent="0.35">
      <c r="B31" s="81" t="s">
        <v>33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&amp;R7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1"/>
  <sheetViews>
    <sheetView showGridLines="0" showZeros="0" zoomScale="80" zoomScaleNormal="8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108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22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62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&amp;R47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1"/>
  <sheetViews>
    <sheetView showGridLines="0" showZeros="0" zoomScale="80" zoomScaleNormal="8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109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26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75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&amp;R48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1"/>
  <sheetViews>
    <sheetView showGridLines="0" showZeros="0" topLeftCell="B1" zoomScale="70" zoomScaleNormal="7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6.5" customHeight="1" x14ac:dyDescent="0.3">
      <c r="B3" s="98" t="s">
        <v>110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30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5.0231481481481498E-3</v>
      </c>
      <c r="D7" s="50">
        <f>IFERROR(C7/C$19,0)</f>
        <v>8.1425891181988758E-2</v>
      </c>
      <c r="E7" s="52">
        <f>IFERROR(C7/C$30,0)</f>
        <v>4.8912430970359515E-2</v>
      </c>
    </row>
    <row r="8" spans="2:5" x14ac:dyDescent="0.3">
      <c r="B8" s="48" t="s">
        <v>64</v>
      </c>
      <c r="C8" s="49">
        <v>2.6736111111111101E-3</v>
      </c>
      <c r="D8" s="50">
        <f t="shared" ref="D8:D18" si="0">IFERROR(C8/C$19,0)</f>
        <v>4.3339587242026238E-2</v>
      </c>
      <c r="E8" s="52">
        <f t="shared" ref="E8:E18" si="1">IFERROR(C8/C$30,0)</f>
        <v>2.6034035839062303E-2</v>
      </c>
    </row>
    <row r="9" spans="2:5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4.3935185185185202E-2</v>
      </c>
      <c r="D10" s="50">
        <f t="shared" si="0"/>
        <v>0.71219512195121959</v>
      </c>
      <c r="E10" s="52">
        <f t="shared" si="1"/>
        <v>0.4278147188098726</v>
      </c>
    </row>
    <row r="11" spans="2:5" x14ac:dyDescent="0.3">
      <c r="B11" s="48" t="s">
        <v>12</v>
      </c>
      <c r="C11" s="49">
        <v>1.80555555555556E-3</v>
      </c>
      <c r="D11" s="50">
        <f t="shared" si="0"/>
        <v>2.9268292682926893E-2</v>
      </c>
      <c r="E11" s="52">
        <f t="shared" si="1"/>
        <v>1.758142680040576E-2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6.9097222222222199E-3</v>
      </c>
      <c r="D13" s="50">
        <f t="shared" si="0"/>
        <v>0.11200750469043146</v>
      </c>
      <c r="E13" s="52">
        <f t="shared" si="1"/>
        <v>6.7282767947706476E-2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1.3425925925925901E-3</v>
      </c>
      <c r="D18" s="61">
        <f t="shared" si="0"/>
        <v>2.1763602251407083E-2</v>
      </c>
      <c r="E18" s="74">
        <f t="shared" si="1"/>
        <v>1.3073368646455509E-2</v>
      </c>
    </row>
    <row r="19" spans="2:8" s="2" customFormat="1" ht="15.6" thickTop="1" thickBot="1" x14ac:dyDescent="0.35">
      <c r="B19" s="67" t="s">
        <v>3</v>
      </c>
      <c r="C19" s="68">
        <f>SUM(C7:C18)</f>
        <v>6.1689814814814829E-2</v>
      </c>
      <c r="D19" s="69">
        <f>IFERROR(SUM(D7:D18),0)</f>
        <v>0.99999999999999989</v>
      </c>
      <c r="E19" s="70">
        <f>IFERROR(SUM(E7:E18),0)</f>
        <v>0.60069874901386211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2.4189814814814799E-3</v>
      </c>
      <c r="D25" s="57"/>
      <c r="E25" s="52">
        <f t="shared" si="2"/>
        <v>2.3554603854389695E-2</v>
      </c>
    </row>
    <row r="26" spans="2:8" x14ac:dyDescent="0.3">
      <c r="B26" s="56" t="s">
        <v>20</v>
      </c>
      <c r="C26" s="49">
        <v>3.8587962962962997E-2</v>
      </c>
      <c r="D26" s="57"/>
      <c r="E26" s="52">
        <f t="shared" si="2"/>
        <v>0.37574664713174816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4.1006944444444478E-2</v>
      </c>
      <c r="D28" s="69"/>
      <c r="E28" s="70">
        <f>IFERROR(SUM(E22:E27),0)</f>
        <v>0.39930125098613783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0.10269675925925931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5" t="s">
        <v>121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&amp;R49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1"/>
  <sheetViews>
    <sheetView showGridLines="0" showZeros="0" zoomScale="80" zoomScaleNormal="80" zoomScaleSheetLayoutView="100" zoomScalePageLayoutView="9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ht="15.75" customHeight="1" x14ac:dyDescent="0.3">
      <c r="B3" s="98" t="s">
        <v>111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23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58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&amp;R51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1"/>
  <sheetViews>
    <sheetView showGridLines="0" showZeros="0" zoomScale="80" zoomScaleNormal="80" zoomScaleSheetLayoutView="100" zoomScalePageLayoutView="8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112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25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64</v>
      </c>
      <c r="C8" s="49">
        <v>5.5555555555555599E-4</v>
      </c>
      <c r="D8" s="50">
        <f t="shared" ref="D8:D18" si="0">IFERROR(C8/C$19,0)</f>
        <v>7.2180451127819636E-2</v>
      </c>
      <c r="E8" s="52">
        <f t="shared" ref="E8:E18" si="1">IFERROR(C8/C$30,0)</f>
        <v>2.727272727272731E-2</v>
      </c>
    </row>
    <row r="9" spans="2:5" x14ac:dyDescent="0.3">
      <c r="B9" s="48" t="s">
        <v>65</v>
      </c>
      <c r="C9" s="49">
        <v>7.1412037037037E-3</v>
      </c>
      <c r="D9" s="50">
        <f t="shared" si="0"/>
        <v>0.92781954887218043</v>
      </c>
      <c r="E9" s="52">
        <f t="shared" si="1"/>
        <v>0.35056818181818183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7.6967592592592556E-3</v>
      </c>
      <c r="D19" s="69">
        <f>IFERROR(SUM(D7:D18),0)</f>
        <v>1</v>
      </c>
      <c r="E19" s="70">
        <f>IFERROR(SUM(E7:E18),0)</f>
        <v>0.37784090909090917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1.2673611111111101E-2</v>
      </c>
      <c r="D26" s="57"/>
      <c r="E26" s="52">
        <f t="shared" si="2"/>
        <v>0.62215909090909083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1.2673611111111101E-2</v>
      </c>
      <c r="D28" s="69"/>
      <c r="E28" s="70">
        <f>IFERROR(SUM(E22:E27),0)</f>
        <v>0.62215909090909083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2.0370370370370358E-2</v>
      </c>
      <c r="D30" s="71"/>
      <c r="E30" s="73">
        <f>IFERROR(SUM(E19,E28),0)</f>
        <v>1</v>
      </c>
      <c r="F30" s="1"/>
      <c r="G30" s="1"/>
      <c r="H30" s="1"/>
    </row>
    <row r="31" spans="2:8" ht="66" customHeight="1" thickTop="1" thickBot="1" x14ac:dyDescent="0.35">
      <c r="B31" s="95" t="s">
        <v>80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&amp;R53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1"/>
  <sheetViews>
    <sheetView showGridLines="0" showZeros="0" zoomScale="70" zoomScaleNormal="70" zoomScaleSheetLayoutView="10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664062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113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27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x14ac:dyDescent="0.3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59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&amp;R55
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1"/>
  <sheetViews>
    <sheetView showGridLines="0" showZeros="0" zoomScale="80" zoomScaleNormal="80" zoomScaleSheetLayoutView="80" zoomScalePageLayoutView="9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5" width="27.5546875" style="1" customWidth="1"/>
    <col min="6" max="16384" width="8.88671875" style="1"/>
  </cols>
  <sheetData>
    <row r="2" spans="2:5" ht="15" thickBot="1" x14ac:dyDescent="0.35"/>
    <row r="3" spans="2:5" x14ac:dyDescent="0.3">
      <c r="B3" s="98" t="s">
        <v>114</v>
      </c>
      <c r="C3" s="99"/>
      <c r="D3" s="99"/>
      <c r="E3" s="100"/>
    </row>
    <row r="4" spans="2:5" x14ac:dyDescent="0.3">
      <c r="B4" s="101" t="s">
        <v>116</v>
      </c>
      <c r="C4" s="102"/>
      <c r="D4" s="102"/>
      <c r="E4" s="103"/>
    </row>
    <row r="5" spans="2:5" x14ac:dyDescent="0.3">
      <c r="B5" s="58"/>
      <c r="C5" s="102" t="s">
        <v>31</v>
      </c>
      <c r="D5" s="102"/>
      <c r="E5" s="103"/>
    </row>
    <row r="6" spans="2:5" x14ac:dyDescent="0.3">
      <c r="B6" s="45" t="s">
        <v>10</v>
      </c>
      <c r="C6" s="46" t="s">
        <v>4</v>
      </c>
      <c r="D6" s="46" t="s">
        <v>5</v>
      </c>
      <c r="E6" s="47" t="s">
        <v>5</v>
      </c>
    </row>
    <row r="7" spans="2:5" ht="15" customHeight="1" x14ac:dyDescent="0.3">
      <c r="B7" s="48" t="s">
        <v>49</v>
      </c>
      <c r="C7" s="49">
        <v>0</v>
      </c>
      <c r="D7" s="50">
        <f>IFERROR(C7/C$19,0)</f>
        <v>0</v>
      </c>
      <c r="E7" s="52">
        <f>IFERROR(C7/C$30,0)</f>
        <v>0</v>
      </c>
    </row>
    <row r="8" spans="2:5" ht="15" customHeight="1" x14ac:dyDescent="0.3">
      <c r="B8" s="48" t="s">
        <v>64</v>
      </c>
      <c r="C8" s="49">
        <v>0</v>
      </c>
      <c r="D8" s="50">
        <f t="shared" ref="D8:D18" si="0">IFERROR(C8/C$19,0)</f>
        <v>0</v>
      </c>
      <c r="E8" s="52">
        <f t="shared" ref="E8:E18" si="1">IFERROR(C8/C$30,0)</f>
        <v>0</v>
      </c>
    </row>
    <row r="9" spans="2:5" ht="15" customHeight="1" x14ac:dyDescent="0.3">
      <c r="B9" s="48" t="s">
        <v>65</v>
      </c>
      <c r="C9" s="49">
        <v>0</v>
      </c>
      <c r="D9" s="50">
        <f t="shared" si="0"/>
        <v>0</v>
      </c>
      <c r="E9" s="52">
        <f t="shared" si="1"/>
        <v>0</v>
      </c>
    </row>
    <row r="10" spans="2:5" ht="15" customHeight="1" x14ac:dyDescent="0.3">
      <c r="B10" s="48" t="s">
        <v>11</v>
      </c>
      <c r="C10" s="49">
        <v>0</v>
      </c>
      <c r="D10" s="50">
        <f t="shared" si="0"/>
        <v>0</v>
      </c>
      <c r="E10" s="52">
        <f t="shared" si="1"/>
        <v>0</v>
      </c>
    </row>
    <row r="11" spans="2:5" ht="15" customHeight="1" x14ac:dyDescent="0.3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ht="15" customHeight="1" x14ac:dyDescent="0.3">
      <c r="B12" s="48" t="s">
        <v>66</v>
      </c>
      <c r="C12" s="49">
        <v>0</v>
      </c>
      <c r="D12" s="50">
        <f t="shared" si="0"/>
        <v>0</v>
      </c>
      <c r="E12" s="52">
        <f t="shared" si="1"/>
        <v>0</v>
      </c>
    </row>
    <row r="13" spans="2:5" ht="15" customHeight="1" x14ac:dyDescent="0.3">
      <c r="B13" s="48" t="s">
        <v>67</v>
      </c>
      <c r="C13" s="53">
        <v>0</v>
      </c>
      <c r="D13" s="50">
        <f t="shared" si="0"/>
        <v>0</v>
      </c>
      <c r="E13" s="52">
        <f t="shared" si="1"/>
        <v>0</v>
      </c>
    </row>
    <row r="14" spans="2:5" ht="15" customHeight="1" x14ac:dyDescent="0.3">
      <c r="B14" s="48" t="s">
        <v>68</v>
      </c>
      <c r="C14" s="53">
        <v>0</v>
      </c>
      <c r="D14" s="50">
        <f t="shared" si="0"/>
        <v>0</v>
      </c>
      <c r="E14" s="52">
        <f t="shared" si="1"/>
        <v>0</v>
      </c>
    </row>
    <row r="15" spans="2:5" ht="15" customHeight="1" x14ac:dyDescent="0.3">
      <c r="B15" s="48" t="s">
        <v>69</v>
      </c>
      <c r="C15" s="49">
        <v>0</v>
      </c>
      <c r="D15" s="50">
        <f t="shared" si="0"/>
        <v>0</v>
      </c>
      <c r="E15" s="52">
        <f t="shared" si="1"/>
        <v>0</v>
      </c>
    </row>
    <row r="16" spans="2:5" ht="15" customHeight="1" x14ac:dyDescent="0.3">
      <c r="B16" s="48" t="s">
        <v>70</v>
      </c>
      <c r="C16" s="49">
        <v>0</v>
      </c>
      <c r="D16" s="50">
        <f t="shared" si="0"/>
        <v>0</v>
      </c>
      <c r="E16" s="52">
        <f t="shared" si="1"/>
        <v>0</v>
      </c>
    </row>
    <row r="17" spans="2:8" ht="15" customHeight="1" x14ac:dyDescent="0.3">
      <c r="B17" s="48" t="s">
        <v>13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customHeight="1" thickBot="1" x14ac:dyDescent="0.35">
      <c r="B18" s="59" t="s">
        <v>14</v>
      </c>
      <c r="C18" s="60">
        <v>0</v>
      </c>
      <c r="D18" s="61">
        <f t="shared" si="0"/>
        <v>0</v>
      </c>
      <c r="E18" s="74">
        <f t="shared" si="1"/>
        <v>0</v>
      </c>
    </row>
    <row r="19" spans="2:8" s="2" customFormat="1" ht="15.6" thickTop="1" thickBot="1" x14ac:dyDescent="0.35">
      <c r="B19" s="67" t="s">
        <v>3</v>
      </c>
      <c r="C19" s="68">
        <f>SUM(C7:C18)</f>
        <v>0</v>
      </c>
      <c r="D19" s="69">
        <f>IFERROR(SUM(D7:D18),0)</f>
        <v>0</v>
      </c>
      <c r="E19" s="70">
        <f>IFERROR(SUM(E7:E18),0)</f>
        <v>0</v>
      </c>
      <c r="F19" s="1"/>
      <c r="G19" s="1"/>
      <c r="H19" s="1"/>
    </row>
    <row r="20" spans="2:8" ht="15" thickTop="1" x14ac:dyDescent="0.3">
      <c r="B20" s="64"/>
      <c r="C20" s="65"/>
      <c r="D20" s="65"/>
      <c r="E20" s="75"/>
    </row>
    <row r="21" spans="2:8" s="3" customFormat="1" x14ac:dyDescent="0.3">
      <c r="B21" s="45" t="s">
        <v>15</v>
      </c>
      <c r="C21" s="46" t="s">
        <v>4</v>
      </c>
      <c r="D21" s="54" t="s">
        <v>5</v>
      </c>
      <c r="E21" s="55" t="s">
        <v>5</v>
      </c>
      <c r="F21" s="1"/>
      <c r="G21" s="1"/>
      <c r="H21" s="1"/>
    </row>
    <row r="22" spans="2:8" x14ac:dyDescent="0.3">
      <c r="B22" s="56" t="s">
        <v>16</v>
      </c>
      <c r="C22" s="49">
        <v>0</v>
      </c>
      <c r="D22" s="57"/>
      <c r="E22" s="52">
        <f>IFERROR(C22/C$30,0)</f>
        <v>0</v>
      </c>
    </row>
    <row r="23" spans="2:8" x14ac:dyDescent="0.3">
      <c r="B23" s="56" t="s">
        <v>17</v>
      </c>
      <c r="C23" s="49">
        <v>0</v>
      </c>
      <c r="D23" s="57"/>
      <c r="E23" s="52">
        <f t="shared" ref="E23:E27" si="2">IFERROR(C23/C$30,0)</f>
        <v>0</v>
      </c>
    </row>
    <row r="24" spans="2:8" x14ac:dyDescent="0.3">
      <c r="B24" s="56" t="s">
        <v>18</v>
      </c>
      <c r="C24" s="49">
        <v>0</v>
      </c>
      <c r="D24" s="57"/>
      <c r="E24" s="52">
        <f t="shared" si="2"/>
        <v>0</v>
      </c>
    </row>
    <row r="25" spans="2:8" x14ac:dyDescent="0.3">
      <c r="B25" s="56" t="s">
        <v>19</v>
      </c>
      <c r="C25" s="49">
        <v>0</v>
      </c>
      <c r="D25" s="57"/>
      <c r="E25" s="52">
        <f t="shared" si="2"/>
        <v>0</v>
      </c>
    </row>
    <row r="26" spans="2:8" x14ac:dyDescent="0.3">
      <c r="B26" s="56" t="s">
        <v>20</v>
      </c>
      <c r="C26" s="49">
        <v>0</v>
      </c>
      <c r="D26" s="57"/>
      <c r="E26" s="52">
        <f t="shared" si="2"/>
        <v>0</v>
      </c>
    </row>
    <row r="27" spans="2:8" ht="15" thickBot="1" x14ac:dyDescent="0.35">
      <c r="B27" s="62" t="s">
        <v>21</v>
      </c>
      <c r="C27" s="60">
        <v>0</v>
      </c>
      <c r="D27" s="63"/>
      <c r="E27" s="74">
        <f t="shared" si="2"/>
        <v>0</v>
      </c>
    </row>
    <row r="28" spans="2:8" s="2" customFormat="1" ht="15.6" thickTop="1" thickBot="1" x14ac:dyDescent="0.35">
      <c r="B28" s="67" t="s">
        <v>3</v>
      </c>
      <c r="C28" s="68">
        <f>SUM(C22:C27)</f>
        <v>0</v>
      </c>
      <c r="D28" s="69"/>
      <c r="E28" s="70">
        <f>IFERROR(SUM(E22:E27),0)</f>
        <v>0</v>
      </c>
      <c r="F28" s="1"/>
      <c r="G28" s="1"/>
      <c r="H28" s="1"/>
    </row>
    <row r="29" spans="2:8" ht="15.6" thickTop="1" thickBot="1" x14ac:dyDescent="0.35">
      <c r="B29" s="66"/>
      <c r="C29" s="34"/>
      <c r="D29" s="34"/>
      <c r="E29" s="76"/>
    </row>
    <row r="30" spans="2:8" s="2" customFormat="1" ht="15.6" thickTop="1" thickBot="1" x14ac:dyDescent="0.35">
      <c r="B30" s="67" t="s">
        <v>6</v>
      </c>
      <c r="C30" s="68">
        <f>SUM(C19,C28)</f>
        <v>0</v>
      </c>
      <c r="D30" s="71"/>
      <c r="E30" s="73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5" t="s">
        <v>78</v>
      </c>
      <c r="C31" s="96"/>
      <c r="D31" s="96"/>
      <c r="E31" s="97"/>
    </row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&amp;R57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workbookViewId="0">
      <selection activeCell="A13" sqref="A13"/>
    </sheetView>
  </sheetViews>
  <sheetFormatPr defaultRowHeight="14.4" x14ac:dyDescent="0.3"/>
  <cols>
    <col min="1" max="1" width="39.33203125" bestFit="1" customWidth="1"/>
  </cols>
  <sheetData>
    <row r="1" spans="1:16" x14ac:dyDescent="0.3">
      <c r="A1" t="s">
        <v>86</v>
      </c>
      <c r="B1" t="s">
        <v>87</v>
      </c>
      <c r="C1" t="s">
        <v>88</v>
      </c>
      <c r="D1" t="s">
        <v>89</v>
      </c>
      <c r="E1" t="s">
        <v>90</v>
      </c>
      <c r="F1" t="s">
        <v>91</v>
      </c>
      <c r="G1" t="s">
        <v>92</v>
      </c>
      <c r="H1" t="s">
        <v>93</v>
      </c>
      <c r="I1" t="s">
        <v>94</v>
      </c>
      <c r="J1" t="s">
        <v>95</v>
      </c>
      <c r="K1" t="s">
        <v>96</v>
      </c>
      <c r="L1" t="s">
        <v>97</v>
      </c>
      <c r="M1" t="s">
        <v>98</v>
      </c>
      <c r="N1" t="s">
        <v>99</v>
      </c>
      <c r="O1" t="s">
        <v>100</v>
      </c>
      <c r="P1" t="s">
        <v>101</v>
      </c>
    </row>
    <row r="2" spans="1:16" x14ac:dyDescent="0.3">
      <c r="A2" t="s">
        <v>49</v>
      </c>
      <c r="B2">
        <v>0</v>
      </c>
      <c r="C2">
        <v>5.6712962962962999E-4</v>
      </c>
      <c r="D2">
        <v>1.1574074074074099E-3</v>
      </c>
      <c r="E2">
        <v>0</v>
      </c>
      <c r="F2">
        <v>7.1759259259259302E-4</v>
      </c>
      <c r="G2">
        <v>1.50462962962963E-4</v>
      </c>
      <c r="H2">
        <v>0</v>
      </c>
      <c r="I2">
        <v>0</v>
      </c>
      <c r="J2">
        <v>0</v>
      </c>
      <c r="K2">
        <v>0</v>
      </c>
      <c r="L2">
        <v>0</v>
      </c>
      <c r="M2">
        <v>4.1782407407407402E-3</v>
      </c>
      <c r="N2">
        <v>1.16898148148148E-3</v>
      </c>
      <c r="O2">
        <v>1.57407407407407E-3</v>
      </c>
      <c r="P2">
        <v>4.6990740740740699E-3</v>
      </c>
    </row>
    <row r="3" spans="1:16" x14ac:dyDescent="0.3">
      <c r="A3" t="s">
        <v>64</v>
      </c>
      <c r="B3">
        <v>0</v>
      </c>
      <c r="C3">
        <v>2.10648148148148E-3</v>
      </c>
      <c r="D3">
        <v>1.3425925925925901E-3</v>
      </c>
      <c r="E3">
        <v>0</v>
      </c>
      <c r="F3">
        <v>3.04398148148148E-3</v>
      </c>
      <c r="G3">
        <v>7.7546296296296304E-4</v>
      </c>
      <c r="H3">
        <v>0</v>
      </c>
      <c r="I3">
        <v>0</v>
      </c>
      <c r="J3">
        <v>0</v>
      </c>
      <c r="K3">
        <v>0</v>
      </c>
      <c r="L3">
        <v>0</v>
      </c>
      <c r="M3">
        <v>3.4606481481481502E-3</v>
      </c>
      <c r="N3">
        <v>8.5648148148148205E-4</v>
      </c>
      <c r="O3">
        <v>8.1018518518518505E-4</v>
      </c>
      <c r="P3">
        <v>4.2245370370370397E-3</v>
      </c>
    </row>
    <row r="4" spans="1:16" x14ac:dyDescent="0.3">
      <c r="A4" t="s">
        <v>65</v>
      </c>
      <c r="B4">
        <v>0</v>
      </c>
      <c r="C4">
        <v>2.1875000000000002E-3</v>
      </c>
      <c r="D4">
        <v>2.3495370370370402E-3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1.13888888888889E-2</v>
      </c>
      <c r="N4">
        <v>1.68981481481481E-3</v>
      </c>
      <c r="O4">
        <v>1.3194444444444399E-3</v>
      </c>
      <c r="P4">
        <v>4.9074074074074098E-3</v>
      </c>
    </row>
    <row r="5" spans="1:16" x14ac:dyDescent="0.3">
      <c r="A5" t="s">
        <v>11</v>
      </c>
      <c r="B5">
        <v>0</v>
      </c>
      <c r="C5">
        <v>3.1944444444444399E-3</v>
      </c>
      <c r="D5">
        <v>9.4907407407407397E-4</v>
      </c>
      <c r="E5">
        <v>0</v>
      </c>
      <c r="F5">
        <v>2.0833333333333298E-3</v>
      </c>
      <c r="G5">
        <v>1.16898148148148E-3</v>
      </c>
      <c r="H5">
        <v>0</v>
      </c>
      <c r="I5">
        <v>0</v>
      </c>
      <c r="J5">
        <v>0</v>
      </c>
      <c r="K5">
        <v>0</v>
      </c>
      <c r="L5">
        <v>0</v>
      </c>
      <c r="M5">
        <v>2.06481481481481E-2</v>
      </c>
      <c r="N5">
        <v>1.7361111111111099E-3</v>
      </c>
      <c r="O5">
        <v>1.4583333333333299E-3</v>
      </c>
      <c r="P5">
        <v>5.6828703703703702E-3</v>
      </c>
    </row>
    <row r="6" spans="1:16" x14ac:dyDescent="0.3">
      <c r="A6" t="s">
        <v>12</v>
      </c>
      <c r="B6">
        <v>0</v>
      </c>
      <c r="C6">
        <v>7.4074074074074103E-4</v>
      </c>
      <c r="D6">
        <v>2.1875000000000002E-3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5.4050925925925898E-3</v>
      </c>
      <c r="N6">
        <v>9.0277777777777795E-4</v>
      </c>
      <c r="O6">
        <v>8.6805555555555605E-4</v>
      </c>
      <c r="P6">
        <v>3.1481481481481499E-3</v>
      </c>
    </row>
    <row r="7" spans="1:16" x14ac:dyDescent="0.3">
      <c r="A7" t="s">
        <v>66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8.1018518518518505E-4</v>
      </c>
      <c r="N7">
        <v>1.7361111111111101E-4</v>
      </c>
      <c r="O7">
        <v>9.2592592592592602E-5</v>
      </c>
      <c r="P7">
        <v>2.7777777777777799E-4</v>
      </c>
    </row>
    <row r="8" spans="1:16" x14ac:dyDescent="0.3">
      <c r="A8" t="s">
        <v>67</v>
      </c>
      <c r="B8">
        <v>0</v>
      </c>
      <c r="C8">
        <v>3.8194444444444398E-4</v>
      </c>
      <c r="D8">
        <v>0</v>
      </c>
      <c r="E8">
        <v>0</v>
      </c>
      <c r="F8">
        <v>3.5879629629629602E-4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3.5879629629629602E-4</v>
      </c>
      <c r="N8">
        <v>0</v>
      </c>
      <c r="O8">
        <v>1.7361111111111101E-4</v>
      </c>
      <c r="P8">
        <v>3.5879629629629602E-4</v>
      </c>
    </row>
    <row r="9" spans="1:16" x14ac:dyDescent="0.3">
      <c r="A9" t="s">
        <v>68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3.2407407407407401E-4</v>
      </c>
    </row>
    <row r="10" spans="1:16" x14ac:dyDescent="0.3">
      <c r="A10" t="s">
        <v>69</v>
      </c>
      <c r="B10">
        <v>0</v>
      </c>
      <c r="C10">
        <v>9.7222222222222198E-4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6.1342592592592601E-4</v>
      </c>
      <c r="N10">
        <v>1.19212962962963E-3</v>
      </c>
      <c r="O10">
        <v>7.6388888888888904E-4</v>
      </c>
      <c r="P10">
        <v>1.8749999999999999E-3</v>
      </c>
    </row>
    <row r="11" spans="1:16" x14ac:dyDescent="0.3">
      <c r="A11" t="s">
        <v>70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3">
      <c r="A12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3">
      <c r="A13" t="s">
        <v>14</v>
      </c>
      <c r="B13">
        <v>0</v>
      </c>
      <c r="C13">
        <v>0</v>
      </c>
      <c r="D13">
        <v>2.5462962962962999E-4</v>
      </c>
      <c r="E13">
        <v>0</v>
      </c>
      <c r="F13">
        <v>2.82407407407407E-3</v>
      </c>
      <c r="G13">
        <v>2.6620370370370399E-4</v>
      </c>
      <c r="H13">
        <v>0</v>
      </c>
      <c r="I13">
        <v>0</v>
      </c>
      <c r="J13">
        <v>0</v>
      </c>
      <c r="K13">
        <v>0</v>
      </c>
      <c r="L13">
        <v>0</v>
      </c>
      <c r="M13">
        <v>7.7546296296296304E-4</v>
      </c>
      <c r="N13">
        <v>2.4305555555555601E-4</v>
      </c>
      <c r="O13">
        <v>5.6712962962962999E-4</v>
      </c>
      <c r="P13">
        <v>2.0833333333333298E-3</v>
      </c>
    </row>
    <row r="14" spans="1:16" x14ac:dyDescent="0.3">
      <c r="A14" t="s">
        <v>16</v>
      </c>
      <c r="B14">
        <v>0</v>
      </c>
      <c r="C14">
        <v>3.9351851851851901E-4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1.6203703703703701E-3</v>
      </c>
      <c r="O14">
        <v>1.05324074074074E-3</v>
      </c>
      <c r="P14">
        <v>4.7337962962963002E-3</v>
      </c>
    </row>
    <row r="15" spans="1:16" x14ac:dyDescent="0.3">
      <c r="A15" t="s">
        <v>17</v>
      </c>
      <c r="B15">
        <v>0</v>
      </c>
      <c r="C15">
        <v>5.6712962962962999E-4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3">
      <c r="A16" t="s">
        <v>18</v>
      </c>
      <c r="B16">
        <v>0</v>
      </c>
      <c r="C16">
        <v>6.7129629629629603E-4</v>
      </c>
      <c r="D16">
        <v>1.50462962962963E-4</v>
      </c>
      <c r="E16">
        <v>0</v>
      </c>
      <c r="F16">
        <v>2.89351851851852E-4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6.01851851851852E-4</v>
      </c>
      <c r="N16">
        <v>0</v>
      </c>
      <c r="O16">
        <v>0</v>
      </c>
      <c r="P16">
        <v>0</v>
      </c>
    </row>
    <row r="17" spans="1:16" x14ac:dyDescent="0.3">
      <c r="A17" t="s">
        <v>19</v>
      </c>
      <c r="B17">
        <v>0</v>
      </c>
      <c r="C17">
        <v>6.1458333333333304E-3</v>
      </c>
      <c r="D17">
        <v>4.1435185185185203E-3</v>
      </c>
      <c r="E17">
        <v>8.3333333333333295E-4</v>
      </c>
      <c r="F17">
        <v>3.1944444444444399E-3</v>
      </c>
      <c r="G17">
        <v>2.1412037037036999E-3</v>
      </c>
      <c r="H17">
        <v>0</v>
      </c>
      <c r="I17">
        <v>0</v>
      </c>
      <c r="J17">
        <v>0</v>
      </c>
      <c r="K17">
        <v>0</v>
      </c>
      <c r="L17">
        <v>0</v>
      </c>
      <c r="M17">
        <v>1.38888888888889E-2</v>
      </c>
      <c r="N17">
        <v>3.9351851851851796E-3</v>
      </c>
      <c r="O17">
        <v>3.9236111111111104E-3</v>
      </c>
      <c r="P17">
        <v>1.4710648148148099E-2</v>
      </c>
    </row>
    <row r="18" spans="1:16" x14ac:dyDescent="0.3">
      <c r="A18" t="s">
        <v>20</v>
      </c>
      <c r="B18">
        <v>0</v>
      </c>
      <c r="C18">
        <v>1.51041666666667E-2</v>
      </c>
      <c r="D18">
        <v>9.0393518518518505E-3</v>
      </c>
      <c r="E18">
        <v>4.9768518518518499E-4</v>
      </c>
      <c r="F18">
        <v>5.3819444444444401E-3</v>
      </c>
      <c r="G18">
        <v>1.4583333333333299E-3</v>
      </c>
      <c r="H18">
        <v>0</v>
      </c>
      <c r="I18">
        <v>0</v>
      </c>
      <c r="J18">
        <v>0</v>
      </c>
      <c r="K18">
        <v>0</v>
      </c>
      <c r="L18">
        <v>0</v>
      </c>
      <c r="M18">
        <v>3.7037037037037E-2</v>
      </c>
      <c r="N18">
        <v>6.5509259259259297E-3</v>
      </c>
      <c r="O18">
        <v>4.7453703703703703E-3</v>
      </c>
      <c r="P18">
        <v>1.6608796296296299E-2</v>
      </c>
    </row>
    <row r="19" spans="1:16" x14ac:dyDescent="0.3">
      <c r="A19" t="s">
        <v>21</v>
      </c>
      <c r="B19">
        <v>0</v>
      </c>
      <c r="C19">
        <v>2.7777777777777799E-4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4.0509259259259301E-4</v>
      </c>
      <c r="N19">
        <v>9.2592592592592602E-5</v>
      </c>
      <c r="O19">
        <v>3.9351851851851901E-4</v>
      </c>
      <c r="P19">
        <v>5.32407407407407E-4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5.7986111111111103E-3</v>
      </c>
      <c r="C2" s="79">
        <v>1.6435185185185201E-3</v>
      </c>
      <c r="D2" s="80">
        <v>0.77916018662519404</v>
      </c>
      <c r="E2" s="80">
        <v>0.22083981337480599</v>
      </c>
    </row>
    <row r="3" spans="1:10" x14ac:dyDescent="0.3">
      <c r="A3" s="79" t="s">
        <v>64</v>
      </c>
      <c r="B3" s="79">
        <v>5.8912037037036997E-3</v>
      </c>
      <c r="C3" s="79">
        <v>0</v>
      </c>
      <c r="D3" s="80">
        <v>1</v>
      </c>
      <c r="E3" s="80">
        <v>0</v>
      </c>
    </row>
    <row r="4" spans="1:10" x14ac:dyDescent="0.3">
      <c r="A4" s="79" t="s">
        <v>65</v>
      </c>
      <c r="B4" s="79">
        <v>5.48611111111111E-3</v>
      </c>
      <c r="C4" s="79">
        <v>2.4305555555555599E-3</v>
      </c>
      <c r="D4" s="80">
        <v>0.69298245614035103</v>
      </c>
      <c r="E4" s="80">
        <v>0.30701754385964902</v>
      </c>
    </row>
    <row r="5" spans="1:10" x14ac:dyDescent="0.3">
      <c r="A5" s="79" t="s">
        <v>11</v>
      </c>
      <c r="B5" s="79">
        <v>8.2407407407407395E-3</v>
      </c>
      <c r="C5" s="79">
        <v>6.3657407407407402E-4</v>
      </c>
      <c r="D5" s="80">
        <v>0.928292046936115</v>
      </c>
      <c r="E5" s="80">
        <v>7.1707953063885305E-2</v>
      </c>
    </row>
    <row r="6" spans="1:10" x14ac:dyDescent="0.3">
      <c r="A6" s="79" t="s">
        <v>12</v>
      </c>
      <c r="B6" s="79">
        <v>1.19212962962963E-3</v>
      </c>
      <c r="C6" s="79">
        <v>3.7268518518518501E-3</v>
      </c>
      <c r="D6" s="80">
        <v>0.24235294117647099</v>
      </c>
      <c r="E6" s="80">
        <v>0.75764705882352901</v>
      </c>
    </row>
    <row r="7" spans="1:10" x14ac:dyDescent="0.3">
      <c r="A7" s="79" t="s">
        <v>66</v>
      </c>
      <c r="B7" s="79">
        <v>5.4398148148148101E-4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2.7777777777777799E-4</v>
      </c>
      <c r="C8" s="79">
        <v>2.5462962962962999E-4</v>
      </c>
      <c r="D8" s="80">
        <v>0.52173913043478304</v>
      </c>
      <c r="E8" s="80">
        <v>0.47826086956521702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3.2407407407407401E-4</v>
      </c>
      <c r="D9" s="80">
        <v>0</v>
      </c>
      <c r="E9" s="80">
        <v>1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3.8310185185185201E-3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2.38425925925926E-3</v>
      </c>
      <c r="C13" s="79">
        <v>5.09259259259259E-4</v>
      </c>
      <c r="D13" s="80">
        <v>0.82399999999999995</v>
      </c>
      <c r="E13" s="80">
        <v>0.17599999999999999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7.4074074074074103E-3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2.2569444444444399E-2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2.7384259259259299E-2</v>
      </c>
      <c r="C18" s="79">
        <v>5.20833333333333E-4</v>
      </c>
      <c r="D18" s="80">
        <v>0.98133554541683898</v>
      </c>
      <c r="E18" s="80">
        <v>1.86644545831605E-2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1.0185185185185199E-3</v>
      </c>
      <c r="C19" s="79">
        <v>0</v>
      </c>
      <c r="D19" s="80">
        <v>1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zoomScale="90" zoomScaleNormal="9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6640625" style="4" customWidth="1"/>
    <col min="7" max="7" width="10.6640625" style="1" customWidth="1"/>
    <col min="8" max="8" width="10.6640625" style="4" customWidth="1"/>
    <col min="9" max="11" width="10.66406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42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0.01</v>
      </c>
      <c r="D7" s="15">
        <f>IFERROR(C7/C$19,0)</f>
        <v>0.12627886582870504</v>
      </c>
      <c r="E7" s="15">
        <f>IFERROR(C7/C$30,0)</f>
        <v>3.2619775739041755E-2</v>
      </c>
      <c r="F7" s="14">
        <v>4.1782407407407402E-3</v>
      </c>
      <c r="G7" s="15">
        <f>IFERROR(F7/F$19,0)</f>
        <v>8.7706511175898991E-2</v>
      </c>
      <c r="H7" s="15">
        <f>IFERROR(F7/F$30,0)</f>
        <v>4.196210624200862E-2</v>
      </c>
      <c r="I7" s="14">
        <v>1.41782407407407E-2</v>
      </c>
      <c r="J7" s="15">
        <f>IFERROR(I7/I$19,0)</f>
        <v>0.11179047271399868</v>
      </c>
      <c r="K7" s="17">
        <f>IFERROR(I7/I$30,0)</f>
        <v>3.4910230834995608E-2</v>
      </c>
    </row>
    <row r="8" spans="2:11" s="5" customFormat="1" x14ac:dyDescent="0.3">
      <c r="B8" s="13" t="s">
        <v>64</v>
      </c>
      <c r="C8" s="14">
        <v>9.1782407407407403E-3</v>
      </c>
      <c r="D8" s="15">
        <f t="shared" ref="D8:D18" si="0">IFERROR(C8/C$19,0)</f>
        <v>0.11590178310435544</v>
      </c>
      <c r="E8" s="15">
        <f t="shared" ref="E8:E18" si="1">IFERROR(C8/C$30,0)</f>
        <v>2.9939215464189945E-2</v>
      </c>
      <c r="F8" s="14">
        <v>3.4606481481481502E-3</v>
      </c>
      <c r="G8" s="15">
        <f t="shared" ref="G8:G18" si="2">IFERROR(F8/F$19,0)</f>
        <v>7.2643343051506423E-2</v>
      </c>
      <c r="H8" s="15">
        <f t="shared" ref="H8:H18" si="3">IFERROR(F8/F$30,0)</f>
        <v>3.4755317912356191E-2</v>
      </c>
      <c r="I8" s="14">
        <v>1.2638888888888899E-2</v>
      </c>
      <c r="J8" s="15">
        <f t="shared" ref="J8:J18" si="4">IFERROR(I8/I$19,0)</f>
        <v>9.9653221390764921E-2</v>
      </c>
      <c r="K8" s="17">
        <f t="shared" ref="K8:K18" si="5">IFERROR(I8/I$30,0)</f>
        <v>3.1119977201481915E-2</v>
      </c>
    </row>
    <row r="9" spans="2:11" s="5" customFormat="1" x14ac:dyDescent="0.3">
      <c r="B9" s="13" t="s">
        <v>65</v>
      </c>
      <c r="C9" s="14">
        <v>1.46759259259259E-2</v>
      </c>
      <c r="D9" s="15">
        <f t="shared" si="0"/>
        <v>0.18532592809120105</v>
      </c>
      <c r="E9" s="15">
        <f t="shared" si="1"/>
        <v>4.7872541246649157E-2</v>
      </c>
      <c r="F9" s="14">
        <v>1.13888888888889E-2</v>
      </c>
      <c r="G9" s="15">
        <f t="shared" si="2"/>
        <v>0.23906705539358644</v>
      </c>
      <c r="H9" s="15">
        <f t="shared" si="3"/>
        <v>0.11437870510287126</v>
      </c>
      <c r="I9" s="14">
        <v>2.6064814814814801E-2</v>
      </c>
      <c r="J9" s="15">
        <f t="shared" si="4"/>
        <v>0.20551195473626582</v>
      </c>
      <c r="K9" s="17">
        <f t="shared" si="5"/>
        <v>6.4177828441151261E-2</v>
      </c>
    </row>
    <row r="10" spans="2:11" s="5" customFormat="1" x14ac:dyDescent="0.3">
      <c r="B10" s="13" t="s">
        <v>11</v>
      </c>
      <c r="C10" s="14">
        <v>2.4386574074074099E-2</v>
      </c>
      <c r="D10" s="15">
        <f t="shared" si="0"/>
        <v>0.30795089155217797</v>
      </c>
      <c r="E10" s="15">
        <f t="shared" si="1"/>
        <v>7.9548457733982697E-2</v>
      </c>
      <c r="F10" s="14">
        <v>2.06481481481481E-2</v>
      </c>
      <c r="G10" s="15">
        <f t="shared" si="2"/>
        <v>0.43343051506316749</v>
      </c>
      <c r="H10" s="15">
        <f t="shared" si="3"/>
        <v>0.20736952225967648</v>
      </c>
      <c r="I10" s="14">
        <v>4.5034722222222198E-2</v>
      </c>
      <c r="J10" s="15">
        <f t="shared" si="4"/>
        <v>0.35508304435115912</v>
      </c>
      <c r="K10" s="17">
        <f t="shared" si="5"/>
        <v>0.11088629239099447</v>
      </c>
    </row>
    <row r="11" spans="2:11" s="5" customFormat="1" x14ac:dyDescent="0.3">
      <c r="B11" s="13" t="s">
        <v>12</v>
      </c>
      <c r="C11" s="14">
        <v>5.5208333333333299E-3</v>
      </c>
      <c r="D11" s="15">
        <f t="shared" si="0"/>
        <v>6.9716457176264193E-2</v>
      </c>
      <c r="E11" s="15">
        <f t="shared" si="1"/>
        <v>1.8008834522595957E-2</v>
      </c>
      <c r="F11" s="14">
        <v>5.4050925925925898E-3</v>
      </c>
      <c r="G11" s="15">
        <f t="shared" si="2"/>
        <v>0.1134596695821186</v>
      </c>
      <c r="H11" s="15">
        <f t="shared" si="3"/>
        <v>5.4283389515285364E-2</v>
      </c>
      <c r="I11" s="14">
        <v>1.09259259259259E-2</v>
      </c>
      <c r="J11" s="15">
        <f t="shared" si="4"/>
        <v>8.6147107136338621E-2</v>
      </c>
      <c r="K11" s="17">
        <f t="shared" si="5"/>
        <v>2.6902251353661935E-2</v>
      </c>
    </row>
    <row r="12" spans="2:11" s="5" customFormat="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8.1018518518518505E-4</v>
      </c>
      <c r="G12" s="15">
        <f t="shared" si="2"/>
        <v>1.7006802721088447E-2</v>
      </c>
      <c r="H12" s="15">
        <f t="shared" si="3"/>
        <v>8.1366965012205066E-3</v>
      </c>
      <c r="I12" s="14">
        <v>8.1018518518518505E-4</v>
      </c>
      <c r="J12" s="15">
        <f t="shared" si="4"/>
        <v>6.3880270122285143E-3</v>
      </c>
      <c r="K12" s="17">
        <f t="shared" si="5"/>
        <v>1.9948703334283259E-3</v>
      </c>
    </row>
    <row r="13" spans="2:11" s="5" customFormat="1" x14ac:dyDescent="0.3">
      <c r="B13" s="13" t="s">
        <v>67</v>
      </c>
      <c r="C13" s="14">
        <v>1.2268518518518501E-3</v>
      </c>
      <c r="D13" s="15">
        <f t="shared" si="0"/>
        <v>1.5492546039169809E-2</v>
      </c>
      <c r="E13" s="15">
        <f t="shared" si="1"/>
        <v>4.0019632272435433E-3</v>
      </c>
      <c r="F13" s="18">
        <v>3.5879629629629602E-4</v>
      </c>
      <c r="G13" s="15">
        <f t="shared" si="2"/>
        <v>7.531584062196308E-3</v>
      </c>
      <c r="H13" s="15">
        <f t="shared" si="3"/>
        <v>3.6033941648262228E-3</v>
      </c>
      <c r="I13" s="18">
        <v>1.58564814814815E-3</v>
      </c>
      <c r="J13" s="15">
        <f t="shared" si="4"/>
        <v>1.2502281438218681E-2</v>
      </c>
      <c r="K13" s="17">
        <f t="shared" si="5"/>
        <v>3.9042462239954434E-3</v>
      </c>
    </row>
    <row r="14" spans="2:11" s="5" customFormat="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69</v>
      </c>
      <c r="C15" s="14">
        <v>4.0162037037036998E-3</v>
      </c>
      <c r="D15" s="15">
        <f t="shared" si="0"/>
        <v>5.0716164864074778E-2</v>
      </c>
      <c r="E15" s="15">
        <f t="shared" si="1"/>
        <v>1.3100766413712359E-2</v>
      </c>
      <c r="F15" s="14">
        <v>6.1342592592592601E-4</v>
      </c>
      <c r="G15" s="15">
        <f t="shared" si="2"/>
        <v>1.2876579203109828E-2</v>
      </c>
      <c r="H15" s="15">
        <f t="shared" si="3"/>
        <v>6.1606416366383858E-3</v>
      </c>
      <c r="I15" s="14">
        <v>4.6296296296296302E-3</v>
      </c>
      <c r="J15" s="15">
        <f t="shared" si="4"/>
        <v>3.6503011498448659E-2</v>
      </c>
      <c r="K15" s="17">
        <f t="shared" si="5"/>
        <v>1.1399259048161865E-2</v>
      </c>
    </row>
    <row r="16" spans="2:11" s="5" customFormat="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1.01851851851852E-2</v>
      </c>
      <c r="D18" s="25">
        <f t="shared" si="0"/>
        <v>0.12861736334405161</v>
      </c>
      <c r="E18" s="25">
        <f t="shared" si="1"/>
        <v>3.3223845660135171E-2</v>
      </c>
      <c r="F18" s="24">
        <v>7.7546296296296304E-4</v>
      </c>
      <c r="G18" s="25">
        <f t="shared" si="2"/>
        <v>1.6277939747327518E-2</v>
      </c>
      <c r="H18" s="25">
        <f t="shared" si="3"/>
        <v>7.7879809368824873E-3</v>
      </c>
      <c r="I18" s="24">
        <v>1.09606481481481E-2</v>
      </c>
      <c r="J18" s="25">
        <f t="shared" si="4"/>
        <v>8.642087972257681E-2</v>
      </c>
      <c r="K18" s="27">
        <f t="shared" si="5"/>
        <v>2.6987745796523094E-2</v>
      </c>
    </row>
    <row r="19" spans="2:11" s="5" customFormat="1" ht="15.6" thickTop="1" thickBot="1" x14ac:dyDescent="0.35">
      <c r="B19" s="36" t="s">
        <v>3</v>
      </c>
      <c r="C19" s="37">
        <f>SUM(C7:C18)</f>
        <v>7.9189814814814824E-2</v>
      </c>
      <c r="D19" s="38">
        <f>IFERROR(SUM(D7:D18),0)</f>
        <v>0.99999999999999989</v>
      </c>
      <c r="E19" s="38">
        <f>IFERROR(SUM(E7:E18),0)</f>
        <v>0.2583154000075506</v>
      </c>
      <c r="F19" s="37">
        <f>SUM(F7:F18)</f>
        <v>4.7638888888888849E-2</v>
      </c>
      <c r="G19" s="38">
        <f>IFERROR(SUM(G7:G18),0)</f>
        <v>1</v>
      </c>
      <c r="H19" s="38">
        <f>IFERROR(SUM(H7:H18),0)</f>
        <v>0.47843775427176555</v>
      </c>
      <c r="I19" s="37">
        <f>SUM(I7:I18)</f>
        <v>0.12682870370370358</v>
      </c>
      <c r="J19" s="38">
        <f>IFERROR(SUM(J7:J18),0)</f>
        <v>0.99999999999999989</v>
      </c>
      <c r="K19" s="39">
        <f>IFERROR(SUM(K7:K18),0)</f>
        <v>0.31228270162439387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3.1944444444444399E-3</v>
      </c>
      <c r="D22" s="22"/>
      <c r="E22" s="15">
        <f>IFERROR(C22/C$30,0)</f>
        <v>1.0420206138860546E-2</v>
      </c>
      <c r="F22" s="14">
        <v>0</v>
      </c>
      <c r="G22" s="22"/>
      <c r="H22" s="15">
        <f>IFERROR(F22/F$30,0)</f>
        <v>0</v>
      </c>
      <c r="I22" s="14">
        <v>3.1944444444444399E-3</v>
      </c>
      <c r="J22" s="22"/>
      <c r="K22" s="17">
        <f>IFERROR(I22/I$30,0)</f>
        <v>7.8654887432316745E-3</v>
      </c>
    </row>
    <row r="23" spans="2:11" s="5" customFormat="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6.01851851851852E-4</v>
      </c>
      <c r="G24" s="22"/>
      <c r="H24" s="15">
        <f t="shared" si="7"/>
        <v>6.0444031151923793E-3</v>
      </c>
      <c r="I24" s="14">
        <v>6.01851851851852E-4</v>
      </c>
      <c r="J24" s="22"/>
      <c r="K24" s="17">
        <f t="shared" si="8"/>
        <v>1.4819036762610427E-3</v>
      </c>
    </row>
    <row r="25" spans="2:11" s="5" customFormat="1" x14ac:dyDescent="0.3">
      <c r="B25" s="21" t="s">
        <v>19</v>
      </c>
      <c r="C25" s="14">
        <v>1.1793981481481501E-2</v>
      </c>
      <c r="D25" s="22"/>
      <c r="E25" s="15">
        <f t="shared" si="6"/>
        <v>3.8471703099633804E-2</v>
      </c>
      <c r="F25" s="14">
        <v>1.38888888888889E-2</v>
      </c>
      <c r="G25" s="22"/>
      <c r="H25" s="15">
        <f t="shared" si="7"/>
        <v>0.13948622573520883</v>
      </c>
      <c r="I25" s="14">
        <v>2.5682870370370401E-2</v>
      </c>
      <c r="J25" s="22"/>
      <c r="K25" s="17">
        <f t="shared" si="8"/>
        <v>6.3237389569678018E-2</v>
      </c>
    </row>
    <row r="26" spans="2:11" s="5" customFormat="1" x14ac:dyDescent="0.3">
      <c r="B26" s="21" t="s">
        <v>20</v>
      </c>
      <c r="C26" s="14">
        <v>0.20979166666666699</v>
      </c>
      <c r="D26" s="22"/>
      <c r="E26" s="15">
        <f t="shared" si="6"/>
        <v>0.68433571185864794</v>
      </c>
      <c r="F26" s="14">
        <v>3.7037037037037E-2</v>
      </c>
      <c r="G26" s="22"/>
      <c r="H26" s="15">
        <f t="shared" si="7"/>
        <v>0.3719632686272229</v>
      </c>
      <c r="I26" s="14">
        <v>0.24682870370370399</v>
      </c>
      <c r="J26" s="22"/>
      <c r="K26" s="17">
        <f t="shared" si="8"/>
        <v>0.60775149615275048</v>
      </c>
    </row>
    <row r="27" spans="2:11" s="5" customFormat="1" ht="15" thickBot="1" x14ac:dyDescent="0.35">
      <c r="B27" s="28" t="s">
        <v>21</v>
      </c>
      <c r="C27" s="24">
        <v>2.5925925925925899E-3</v>
      </c>
      <c r="D27" s="29"/>
      <c r="E27" s="25">
        <f t="shared" si="6"/>
        <v>8.4569788953071136E-3</v>
      </c>
      <c r="F27" s="24">
        <v>4.0509259259259301E-4</v>
      </c>
      <c r="G27" s="29"/>
      <c r="H27" s="25">
        <f t="shared" si="7"/>
        <v>4.0683482506102585E-3</v>
      </c>
      <c r="I27" s="24">
        <v>2.99768518518519E-3</v>
      </c>
      <c r="J27" s="29"/>
      <c r="K27" s="27">
        <f t="shared" si="8"/>
        <v>7.3810202336848192E-3</v>
      </c>
    </row>
    <row r="28" spans="2:11" s="5" customFormat="1" ht="15.6" thickTop="1" thickBot="1" x14ac:dyDescent="0.35">
      <c r="B28" s="36" t="s">
        <v>3</v>
      </c>
      <c r="C28" s="37">
        <f>SUM(C22:C27)</f>
        <v>0.22737268518518552</v>
      </c>
      <c r="D28" s="38"/>
      <c r="E28" s="38">
        <f>IFERROR(SUM(E22:E27),0)</f>
        <v>0.7416845999924494</v>
      </c>
      <c r="F28" s="37">
        <f>SUM(F22:F27)</f>
        <v>5.1932870370370351E-2</v>
      </c>
      <c r="G28" s="38"/>
      <c r="H28" s="38">
        <f>IFERROR(SUM(H22:H27),0)</f>
        <v>0.5215622457282344</v>
      </c>
      <c r="I28" s="37">
        <f>SUM(I22:I27)</f>
        <v>0.27930555555555586</v>
      </c>
      <c r="J28" s="38"/>
      <c r="K28" s="39">
        <f>IFERROR(SUM(K22:K27),0)</f>
        <v>0.68771729837560602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0.30656250000000035</v>
      </c>
      <c r="D30" s="40"/>
      <c r="E30" s="41">
        <f>IFERROR(SUM(E19,E28),0)</f>
        <v>1</v>
      </c>
      <c r="F30" s="37">
        <f>SUM(F19,F28)</f>
        <v>9.9571759259259207E-2</v>
      </c>
      <c r="G30" s="40"/>
      <c r="H30" s="41">
        <f>IFERROR(SUM(H19,H28),0)</f>
        <v>1</v>
      </c>
      <c r="I30" s="37">
        <f>SUM(I19,I28)</f>
        <v>0.40613425925925944</v>
      </c>
      <c r="J30" s="40"/>
      <c r="K30" s="43">
        <f>IFERROR(SUM(K19,K28),0)</f>
        <v>0.99999999999999989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&amp;R9</oddFoot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5.09259259259259E-4</v>
      </c>
      <c r="C2" s="79">
        <v>3.5879629629629602E-4</v>
      </c>
      <c r="D2" s="80">
        <v>0.586666666666667</v>
      </c>
      <c r="E2" s="80">
        <v>0.413333333333333</v>
      </c>
    </row>
    <row r="3" spans="1:10" x14ac:dyDescent="0.3">
      <c r="A3" s="79" t="s">
        <v>64</v>
      </c>
      <c r="B3" s="79">
        <v>3.81944444444444E-3</v>
      </c>
      <c r="C3" s="79">
        <v>0</v>
      </c>
      <c r="D3" s="80">
        <v>1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3.0324074074074099E-3</v>
      </c>
      <c r="C5" s="79">
        <v>2.19907407407407E-4</v>
      </c>
      <c r="D5" s="80">
        <v>0.932384341637011</v>
      </c>
      <c r="E5" s="80">
        <v>6.76156583629893E-2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3.5879629629629602E-4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3.0902777777777799E-3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2.89351851851852E-4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5.3356481481481501E-3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4.81481481481481E-3</v>
      </c>
      <c r="C18" s="79">
        <v>2.0254629629629598E-3</v>
      </c>
      <c r="D18" s="80">
        <v>0.70389170896785103</v>
      </c>
      <c r="E18" s="80">
        <v>0.29610829103214897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1.3425925925925901E-3</v>
      </c>
      <c r="C2" s="79">
        <v>2.8356481481481501E-3</v>
      </c>
      <c r="D2" s="80">
        <v>0.32132963988919699</v>
      </c>
      <c r="E2" s="80">
        <v>0.67867036011080295</v>
      </c>
    </row>
    <row r="3" spans="1:10" x14ac:dyDescent="0.3">
      <c r="A3" s="79" t="s">
        <v>64</v>
      </c>
      <c r="B3" s="79">
        <v>3.1828703703703702E-3</v>
      </c>
      <c r="C3" s="79">
        <v>2.7777777777777799E-4</v>
      </c>
      <c r="D3" s="80">
        <v>0.91973244147157196</v>
      </c>
      <c r="E3" s="80">
        <v>8.0267558528428096E-2</v>
      </c>
    </row>
    <row r="4" spans="1:10" x14ac:dyDescent="0.3">
      <c r="A4" s="79" t="s">
        <v>65</v>
      </c>
      <c r="B4" s="79">
        <v>1.125E-2</v>
      </c>
      <c r="C4" s="79">
        <v>1.38888888888889E-4</v>
      </c>
      <c r="D4" s="80">
        <v>0.98780487804878103</v>
      </c>
      <c r="E4" s="80">
        <v>1.21951219512195E-2</v>
      </c>
    </row>
    <row r="5" spans="1:10" x14ac:dyDescent="0.3">
      <c r="A5" s="79" t="s">
        <v>11</v>
      </c>
      <c r="B5" s="79">
        <v>1.4999999999999999E-2</v>
      </c>
      <c r="C5" s="79">
        <v>5.6481481481481504E-3</v>
      </c>
      <c r="D5" s="80">
        <v>0.726457399103139</v>
      </c>
      <c r="E5" s="80">
        <v>0.273542600896861</v>
      </c>
    </row>
    <row r="6" spans="1:10" x14ac:dyDescent="0.3">
      <c r="A6" s="79" t="s">
        <v>12</v>
      </c>
      <c r="B6" s="79">
        <v>0</v>
      </c>
      <c r="C6" s="79">
        <v>5.4050925925925898E-3</v>
      </c>
      <c r="D6" s="80">
        <v>0</v>
      </c>
      <c r="E6" s="80">
        <v>1</v>
      </c>
    </row>
    <row r="7" spans="1:10" x14ac:dyDescent="0.3">
      <c r="A7" s="79" t="s">
        <v>66</v>
      </c>
      <c r="B7" s="79">
        <v>8.1018518518518505E-4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3.5879629629629602E-4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6.1342592592592601E-4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7.7546296296296304E-4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6.01851851851852E-4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1.38888888888889E-2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3.5289351851851801E-2</v>
      </c>
      <c r="C18" s="79">
        <v>1.74768518518519E-3</v>
      </c>
      <c r="D18" s="80">
        <v>0.95281249999999995</v>
      </c>
      <c r="E18" s="80">
        <v>4.71875E-2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4.0509259259259301E-4</v>
      </c>
      <c r="C19" s="79">
        <v>0</v>
      </c>
      <c r="D19" s="80">
        <v>1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8.3333333333333295E-4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4.9768518518518499E-4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9.9537037037036999E-4</v>
      </c>
      <c r="C2" s="79">
        <v>1.6203703703703701E-4</v>
      </c>
      <c r="D2" s="80">
        <v>0.86</v>
      </c>
      <c r="E2" s="80">
        <v>0.14000000000000001</v>
      </c>
    </row>
    <row r="3" spans="1:10" x14ac:dyDescent="0.3">
      <c r="A3" s="79" t="s">
        <v>64</v>
      </c>
      <c r="B3" s="79">
        <v>1.3425925925925901E-3</v>
      </c>
      <c r="C3" s="79">
        <v>0</v>
      </c>
      <c r="D3" s="80">
        <v>1</v>
      </c>
      <c r="E3" s="80">
        <v>0</v>
      </c>
    </row>
    <row r="4" spans="1:10" x14ac:dyDescent="0.3">
      <c r="A4" s="79" t="s">
        <v>65</v>
      </c>
      <c r="B4" s="79">
        <v>1.8402777777777801E-3</v>
      </c>
      <c r="C4" s="79">
        <v>5.09259259259259E-4</v>
      </c>
      <c r="D4" s="80">
        <v>0.78325123152709397</v>
      </c>
      <c r="E4" s="80">
        <v>0.216748768472906</v>
      </c>
    </row>
    <row r="5" spans="1:10" x14ac:dyDescent="0.3">
      <c r="A5" s="79" t="s">
        <v>11</v>
      </c>
      <c r="B5" s="79">
        <v>6.7129629629629603E-4</v>
      </c>
      <c r="C5" s="79">
        <v>2.7777777777777799E-4</v>
      </c>
      <c r="D5" s="80">
        <v>0.707317073170732</v>
      </c>
      <c r="E5" s="80">
        <v>0.292682926829268</v>
      </c>
    </row>
    <row r="6" spans="1:10" x14ac:dyDescent="0.3">
      <c r="A6" s="79" t="s">
        <v>12</v>
      </c>
      <c r="B6" s="79">
        <v>0</v>
      </c>
      <c r="C6" s="79">
        <v>2.1875000000000002E-3</v>
      </c>
      <c r="D6" s="80">
        <v>0</v>
      </c>
      <c r="E6" s="80">
        <v>1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2.5462962962962999E-4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1.50462962962963E-4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4.1435185185185203E-3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7.9976851851851893E-3</v>
      </c>
      <c r="C18" s="79">
        <v>1.0416666666666699E-3</v>
      </c>
      <c r="D18" s="80">
        <v>0.88476312419974401</v>
      </c>
      <c r="E18" s="80">
        <v>0.115236875800256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2.31481481481481E-4</v>
      </c>
      <c r="C2" s="79">
        <v>3.3564814814814801E-4</v>
      </c>
      <c r="D2" s="80">
        <v>0.40816326530612201</v>
      </c>
      <c r="E2" s="80">
        <v>0.59183673469387699</v>
      </c>
    </row>
    <row r="3" spans="1:10" x14ac:dyDescent="0.3">
      <c r="A3" s="79" t="s">
        <v>64</v>
      </c>
      <c r="B3" s="79">
        <v>2.10648148148148E-3</v>
      </c>
      <c r="C3" s="79">
        <v>0</v>
      </c>
      <c r="D3" s="80">
        <v>1</v>
      </c>
      <c r="E3" s="80">
        <v>0</v>
      </c>
    </row>
    <row r="4" spans="1:10" x14ac:dyDescent="0.3">
      <c r="A4" s="79" t="s">
        <v>65</v>
      </c>
      <c r="B4" s="79">
        <v>2.1875000000000002E-3</v>
      </c>
      <c r="C4" s="79">
        <v>0</v>
      </c>
      <c r="D4" s="80">
        <v>1</v>
      </c>
      <c r="E4" s="80">
        <v>0</v>
      </c>
    </row>
    <row r="5" spans="1:10" x14ac:dyDescent="0.3">
      <c r="A5" s="79" t="s">
        <v>11</v>
      </c>
      <c r="B5" s="79">
        <v>2.8587962962962998E-3</v>
      </c>
      <c r="C5" s="79">
        <v>3.3564814814814801E-4</v>
      </c>
      <c r="D5" s="80">
        <v>0.89492753623188404</v>
      </c>
      <c r="E5" s="80">
        <v>0.10507246376811601</v>
      </c>
    </row>
    <row r="6" spans="1:10" x14ac:dyDescent="0.3">
      <c r="A6" s="79" t="s">
        <v>12</v>
      </c>
      <c r="B6" s="79">
        <v>0</v>
      </c>
      <c r="C6" s="79">
        <v>7.4074074074074103E-4</v>
      </c>
      <c r="D6" s="80">
        <v>0</v>
      </c>
      <c r="E6" s="80">
        <v>1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1.15740740740741E-4</v>
      </c>
      <c r="C8" s="79">
        <v>2.6620370370370399E-4</v>
      </c>
      <c r="D8" s="80">
        <v>0.30303030303030298</v>
      </c>
      <c r="E8" s="80">
        <v>0.69696969696969702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6.7129629629629603E-4</v>
      </c>
      <c r="C10" s="79">
        <v>3.00925925925926E-4</v>
      </c>
      <c r="D10" s="80">
        <v>0.69047619047619002</v>
      </c>
      <c r="E10" s="80">
        <v>0.30952380952380998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3.9351851851851901E-4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5.6712962962962999E-4</v>
      </c>
      <c r="D15" s="80">
        <v>0</v>
      </c>
      <c r="E15" s="80">
        <v>1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6.7129629629629603E-4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6.1458333333333304E-3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1.4085648148148101E-2</v>
      </c>
      <c r="C18" s="79">
        <v>1.0185185185185199E-3</v>
      </c>
      <c r="D18" s="80">
        <v>0.93256704980842897</v>
      </c>
      <c r="E18" s="80">
        <v>6.7432950191570903E-2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2.7777777777777799E-4</v>
      </c>
      <c r="C19" s="79">
        <v>0</v>
      </c>
      <c r="D19" s="80">
        <v>1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4.4675925925925897E-2</v>
      </c>
      <c r="C2" s="79">
        <v>2.3831018518518501E-2</v>
      </c>
      <c r="D2" s="80">
        <v>0.65213718533536102</v>
      </c>
      <c r="E2" s="80">
        <v>0.34786281466463898</v>
      </c>
    </row>
    <row r="3" spans="1:10" x14ac:dyDescent="0.3">
      <c r="A3" s="79" t="s">
        <v>64</v>
      </c>
      <c r="B3" s="79">
        <v>4.5509259259259298E-2</v>
      </c>
      <c r="C3" s="79">
        <v>6.3078703703703699E-3</v>
      </c>
      <c r="D3" s="80">
        <v>0.87826669644851496</v>
      </c>
      <c r="E3" s="80">
        <v>0.121733303551485</v>
      </c>
    </row>
    <row r="4" spans="1:10" x14ac:dyDescent="0.3">
      <c r="A4" s="79" t="s">
        <v>65</v>
      </c>
      <c r="B4" s="79">
        <v>4.4548611111111101E-2</v>
      </c>
      <c r="C4" s="79">
        <v>2.4305555555555601E-2</v>
      </c>
      <c r="D4" s="80">
        <v>0.64699949571356496</v>
      </c>
      <c r="E4" s="80">
        <v>0.35300050428643498</v>
      </c>
    </row>
    <row r="5" spans="1:10" x14ac:dyDescent="0.3">
      <c r="A5" s="79" t="s">
        <v>11</v>
      </c>
      <c r="B5" s="79">
        <v>4.8541666666666698E-2</v>
      </c>
      <c r="C5" s="79">
        <v>2.3692129629629601E-2</v>
      </c>
      <c r="D5" s="80">
        <v>0.67200769107514802</v>
      </c>
      <c r="E5" s="80">
        <v>0.32799230892485198</v>
      </c>
    </row>
    <row r="6" spans="1:10" x14ac:dyDescent="0.3">
      <c r="A6" s="79" t="s">
        <v>12</v>
      </c>
      <c r="B6" s="79">
        <v>9.4560185185185198E-3</v>
      </c>
      <c r="C6" s="79">
        <v>9.1550925925925897E-3</v>
      </c>
      <c r="D6" s="80">
        <v>0.508084577114428</v>
      </c>
      <c r="E6" s="80">
        <v>0.491915422885572</v>
      </c>
    </row>
    <row r="7" spans="1:10" x14ac:dyDescent="0.3">
      <c r="A7" s="79" t="s">
        <v>66</v>
      </c>
      <c r="B7" s="79">
        <v>1.3194444444444399E-3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8.4027777777777798E-3</v>
      </c>
      <c r="C8" s="79">
        <v>3.1365740740740698E-3</v>
      </c>
      <c r="D8" s="80">
        <v>0.728184553660983</v>
      </c>
      <c r="E8" s="80">
        <v>0.271815446339017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9.0162037037036999E-3</v>
      </c>
      <c r="C10" s="79">
        <v>1.14930555555556E-2</v>
      </c>
      <c r="D10" s="80">
        <v>0.43961625282166999</v>
      </c>
      <c r="E10" s="80">
        <v>0.56038374717832995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4.2812500000000003E-2</v>
      </c>
      <c r="C13" s="79">
        <v>3.7268518518518501E-3</v>
      </c>
      <c r="D13" s="80">
        <v>0.91992041780651601</v>
      </c>
      <c r="E13" s="80">
        <v>8.0079582193484197E-2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6.8287037037037003E-4</v>
      </c>
      <c r="C14" s="79">
        <v>0</v>
      </c>
      <c r="D14" s="80">
        <v>1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4.5138888888888898E-4</v>
      </c>
      <c r="D15" s="80">
        <v>0</v>
      </c>
      <c r="E15" s="80">
        <v>1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3.1250000000000001E-4</v>
      </c>
      <c r="C16" s="79">
        <v>0</v>
      </c>
      <c r="D16" s="80">
        <v>1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1.27314814814815E-3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6.0208333333333301E-2</v>
      </c>
      <c r="C18" s="79">
        <v>1.13078703703704E-2</v>
      </c>
      <c r="D18" s="80">
        <v>0.84188379996763196</v>
      </c>
      <c r="E18" s="80">
        <v>0.15811620003236801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5.2199074074074101E-3</v>
      </c>
      <c r="C19" s="79">
        <v>0</v>
      </c>
      <c r="D19" s="80">
        <v>1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1.2037037037037001E-3</v>
      </c>
      <c r="C2" s="79">
        <v>3.81944444444444E-3</v>
      </c>
      <c r="D2" s="80">
        <v>0.23963133640553</v>
      </c>
      <c r="E2" s="80">
        <v>0.76036866359446997</v>
      </c>
    </row>
    <row r="3" spans="1:10" x14ac:dyDescent="0.3">
      <c r="A3" s="79" t="s">
        <v>64</v>
      </c>
      <c r="B3" s="79">
        <v>2.6736111111111101E-3</v>
      </c>
      <c r="C3" s="79">
        <v>0</v>
      </c>
      <c r="D3" s="80">
        <v>1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4.32291666666667E-2</v>
      </c>
      <c r="C5" s="79">
        <v>7.0601851851851804E-4</v>
      </c>
      <c r="D5" s="80">
        <v>0.983930453108535</v>
      </c>
      <c r="E5" s="80">
        <v>1.6069546891464701E-2</v>
      </c>
    </row>
    <row r="6" spans="1:10" x14ac:dyDescent="0.3">
      <c r="A6" s="79" t="s">
        <v>12</v>
      </c>
      <c r="B6" s="79">
        <v>0</v>
      </c>
      <c r="C6" s="79">
        <v>1.80555555555556E-3</v>
      </c>
      <c r="D6" s="80">
        <v>0</v>
      </c>
      <c r="E6" s="80">
        <v>1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6.9097222222222199E-3</v>
      </c>
      <c r="D8" s="80">
        <v>0</v>
      </c>
      <c r="E8" s="80">
        <v>1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1.3425925925925901E-3</v>
      </c>
      <c r="C13" s="79">
        <v>0</v>
      </c>
      <c r="D13" s="80">
        <v>1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2.4189814814814799E-3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2.2835648148148101E-2</v>
      </c>
      <c r="C18" s="79">
        <v>1.5752314814814799E-2</v>
      </c>
      <c r="D18" s="80">
        <v>0.59178164367126596</v>
      </c>
      <c r="E18" s="80">
        <v>0.40821835632873399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zoomScale="70" zoomScaleNormal="7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6.5" customHeight="1" x14ac:dyDescent="0.3">
      <c r="B3" s="84" t="s">
        <v>52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3.5185185185185202E-3</v>
      </c>
      <c r="D7" s="15">
        <f>IFERROR(C7/C$19,0)</f>
        <v>0.2349304482225659</v>
      </c>
      <c r="E7" s="15">
        <f>IFERROR(C7/C$30,0)</f>
        <v>6.4257028112449807E-2</v>
      </c>
      <c r="F7" s="14">
        <v>0</v>
      </c>
      <c r="G7" s="15">
        <f>IFERROR(F7/F$19,0)</f>
        <v>0</v>
      </c>
      <c r="H7" s="15">
        <f>IFERROR(F7/F$30,0)</f>
        <v>0</v>
      </c>
      <c r="I7" s="14">
        <v>3.5185185185185202E-3</v>
      </c>
      <c r="J7" s="15">
        <f>IFERROR(I7/I$19,0)</f>
        <v>0.2349304482225659</v>
      </c>
      <c r="K7" s="17">
        <f>IFERROR(I7/I$30,0)</f>
        <v>6.4257028112449807E-2</v>
      </c>
    </row>
    <row r="8" spans="2:11" x14ac:dyDescent="0.3">
      <c r="B8" s="13" t="s">
        <v>64</v>
      </c>
      <c r="C8" s="14">
        <v>4.7222222222222197E-3</v>
      </c>
      <c r="D8" s="15">
        <f t="shared" ref="D8:D18" si="0">IFERROR(C8/C$19,0)</f>
        <v>0.31530139103554866</v>
      </c>
      <c r="E8" s="15">
        <f t="shared" ref="E8:E18" si="1">IFERROR(C8/C$30,0)</f>
        <v>8.623969562460361E-2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4.7222222222222197E-3</v>
      </c>
      <c r="J8" s="15">
        <f t="shared" ref="J8:J18" si="4">IFERROR(I8/I$19,0)</f>
        <v>0.31530139103554866</v>
      </c>
      <c r="K8" s="17">
        <f t="shared" ref="K8:K18" si="5">IFERROR(I8/I$30,0)</f>
        <v>8.623969562460361E-2</v>
      </c>
    </row>
    <row r="9" spans="2:11" x14ac:dyDescent="0.3">
      <c r="B9" s="13" t="s">
        <v>65</v>
      </c>
      <c r="C9" s="14">
        <v>1.15740740740741E-4</v>
      </c>
      <c r="D9" s="15">
        <f t="shared" si="0"/>
        <v>7.7279752704791553E-3</v>
      </c>
      <c r="E9" s="15">
        <f t="shared" si="1"/>
        <v>2.1137180300148002E-3</v>
      </c>
      <c r="F9" s="14">
        <v>0</v>
      </c>
      <c r="G9" s="15">
        <f t="shared" si="2"/>
        <v>0</v>
      </c>
      <c r="H9" s="15">
        <f t="shared" si="3"/>
        <v>0</v>
      </c>
      <c r="I9" s="14">
        <v>1.15740740740741E-4</v>
      </c>
      <c r="J9" s="15">
        <f t="shared" si="4"/>
        <v>7.7279752704791553E-3</v>
      </c>
      <c r="K9" s="17">
        <f t="shared" si="5"/>
        <v>2.1137180300148002E-3</v>
      </c>
    </row>
    <row r="10" spans="2:11" x14ac:dyDescent="0.3">
      <c r="B10" s="13" t="s">
        <v>11</v>
      </c>
      <c r="C10" s="14">
        <v>3.9583333333333302E-3</v>
      </c>
      <c r="D10" s="15">
        <f t="shared" si="0"/>
        <v>0.26429675425038629</v>
      </c>
      <c r="E10" s="15">
        <f t="shared" si="1"/>
        <v>7.2289156626505938E-2</v>
      </c>
      <c r="F10" s="14">
        <v>0</v>
      </c>
      <c r="G10" s="15">
        <f t="shared" si="2"/>
        <v>0</v>
      </c>
      <c r="H10" s="15">
        <f t="shared" si="3"/>
        <v>0</v>
      </c>
      <c r="I10" s="14">
        <v>3.9583333333333302E-3</v>
      </c>
      <c r="J10" s="15">
        <f t="shared" si="4"/>
        <v>0.26429675425038629</v>
      </c>
      <c r="K10" s="17">
        <f t="shared" si="5"/>
        <v>7.2289156626505938E-2</v>
      </c>
    </row>
    <row r="11" spans="2:11" x14ac:dyDescent="0.3">
      <c r="B11" s="13" t="s">
        <v>12</v>
      </c>
      <c r="C11" s="14">
        <v>3.00925925925926E-4</v>
      </c>
      <c r="D11" s="15">
        <f t="shared" si="0"/>
        <v>2.0092735703245764E-2</v>
      </c>
      <c r="E11" s="15">
        <f t="shared" si="1"/>
        <v>5.4956668780384689E-3</v>
      </c>
      <c r="F11" s="14">
        <v>0</v>
      </c>
      <c r="G11" s="15">
        <f t="shared" si="2"/>
        <v>0</v>
      </c>
      <c r="H11" s="15">
        <f t="shared" si="3"/>
        <v>0</v>
      </c>
      <c r="I11" s="14">
        <v>3.00925925925926E-4</v>
      </c>
      <c r="J11" s="15">
        <f t="shared" si="4"/>
        <v>2.0092735703245764E-2</v>
      </c>
      <c r="K11" s="17">
        <f t="shared" si="5"/>
        <v>5.4956668780384689E-3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2.3611111111111098E-3</v>
      </c>
      <c r="D18" s="25">
        <f t="shared" si="0"/>
        <v>0.15765069551777433</v>
      </c>
      <c r="E18" s="25">
        <f t="shared" si="1"/>
        <v>4.3119847812301805E-2</v>
      </c>
      <c r="F18" s="24">
        <v>0</v>
      </c>
      <c r="G18" s="25">
        <f t="shared" si="2"/>
        <v>0</v>
      </c>
      <c r="H18" s="25">
        <f t="shared" si="3"/>
        <v>0</v>
      </c>
      <c r="I18" s="24">
        <v>2.3611111111111098E-3</v>
      </c>
      <c r="J18" s="25">
        <f t="shared" si="4"/>
        <v>0.15765069551777433</v>
      </c>
      <c r="K18" s="27">
        <f t="shared" si="5"/>
        <v>4.3119847812301805E-2</v>
      </c>
    </row>
    <row r="19" spans="2:11" ht="15.6" thickTop="1" thickBot="1" x14ac:dyDescent="0.35">
      <c r="B19" s="36" t="s">
        <v>3</v>
      </c>
      <c r="C19" s="37">
        <f>SUM(C7:C18)</f>
        <v>1.4976851851851845E-2</v>
      </c>
      <c r="D19" s="38">
        <f>IFERROR(SUM(D7:D18),0)</f>
        <v>1</v>
      </c>
      <c r="E19" s="38">
        <f>IFERROR(SUM(E7:E18),0)</f>
        <v>0.27351511308391441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1.4976851851851845E-2</v>
      </c>
      <c r="J19" s="38">
        <f>IFERROR(SUM(J7:J18),0)</f>
        <v>1</v>
      </c>
      <c r="K19" s="39">
        <f>IFERROR(SUM(K7:K18),0)</f>
        <v>0.27351511308391441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1.77083333333333E-3</v>
      </c>
      <c r="D22" s="22"/>
      <c r="E22" s="15">
        <f>IFERROR(C22/C$30,0)</f>
        <v>3.2339885859226307E-2</v>
      </c>
      <c r="F22" s="14">
        <v>0</v>
      </c>
      <c r="G22" s="22"/>
      <c r="H22" s="15">
        <f>IFERROR(F22/F$30,0)</f>
        <v>0</v>
      </c>
      <c r="I22" s="14">
        <v>1.77083333333333E-3</v>
      </c>
      <c r="J22" s="22"/>
      <c r="K22" s="17">
        <f>IFERROR(I22/I$30,0)</f>
        <v>3.2339885859226307E-2</v>
      </c>
    </row>
    <row r="23" spans="2:11" x14ac:dyDescent="0.3">
      <c r="B23" s="21" t="s">
        <v>17</v>
      </c>
      <c r="C23" s="14">
        <v>8.1018518518518503E-5</v>
      </c>
      <c r="D23" s="22"/>
      <c r="E23" s="15">
        <f t="shared" ref="E23:E27" si="6">IFERROR(C23/C$30,0)</f>
        <v>1.4796026210103564E-3</v>
      </c>
      <c r="F23" s="14">
        <v>0</v>
      </c>
      <c r="G23" s="22"/>
      <c r="H23" s="15">
        <f t="shared" ref="H23:H27" si="7">IFERROR(F23/F$30,0)</f>
        <v>0</v>
      </c>
      <c r="I23" s="14">
        <v>8.1018518518518503E-5</v>
      </c>
      <c r="J23" s="22"/>
      <c r="K23" s="17">
        <f t="shared" ref="K23:K27" si="8">IFERROR(I23/I$30,0)</f>
        <v>1.4796026210103564E-3</v>
      </c>
    </row>
    <row r="24" spans="2:11" x14ac:dyDescent="0.3">
      <c r="B24" s="21" t="s">
        <v>18</v>
      </c>
      <c r="C24" s="14">
        <v>2.31481481481481E-5</v>
      </c>
      <c r="D24" s="22"/>
      <c r="E24" s="15">
        <f t="shared" si="6"/>
        <v>4.2274360600295816E-4</v>
      </c>
      <c r="F24" s="14">
        <v>0</v>
      </c>
      <c r="G24" s="22"/>
      <c r="H24" s="15">
        <f t="shared" si="7"/>
        <v>0</v>
      </c>
      <c r="I24" s="14">
        <v>2.31481481481481E-5</v>
      </c>
      <c r="J24" s="22"/>
      <c r="K24" s="17">
        <f t="shared" si="8"/>
        <v>4.2274360600295816E-4</v>
      </c>
    </row>
    <row r="25" spans="2:11" x14ac:dyDescent="0.3">
      <c r="B25" s="21" t="s">
        <v>19</v>
      </c>
      <c r="C25" s="14">
        <v>7.5810185185185199E-3</v>
      </c>
      <c r="D25" s="22"/>
      <c r="E25" s="15">
        <f t="shared" si="6"/>
        <v>0.13844853096596912</v>
      </c>
      <c r="F25" s="14">
        <v>0</v>
      </c>
      <c r="G25" s="22"/>
      <c r="H25" s="15">
        <f t="shared" si="7"/>
        <v>0</v>
      </c>
      <c r="I25" s="14">
        <v>7.5810185185185199E-3</v>
      </c>
      <c r="J25" s="22"/>
      <c r="K25" s="17">
        <f t="shared" si="8"/>
        <v>0.13844853096596912</v>
      </c>
    </row>
    <row r="26" spans="2:11" x14ac:dyDescent="0.3">
      <c r="B26" s="21" t="s">
        <v>20</v>
      </c>
      <c r="C26" s="14">
        <v>2.9074074074074099E-2</v>
      </c>
      <c r="D26" s="22"/>
      <c r="E26" s="15">
        <f t="shared" si="6"/>
        <v>0.53096596913971705</v>
      </c>
      <c r="F26" s="14">
        <v>0</v>
      </c>
      <c r="G26" s="22"/>
      <c r="H26" s="15">
        <f t="shared" si="7"/>
        <v>0</v>
      </c>
      <c r="I26" s="14">
        <v>2.9074074074074099E-2</v>
      </c>
      <c r="J26" s="22"/>
      <c r="K26" s="17">
        <f t="shared" si="8"/>
        <v>0.53096596913971705</v>
      </c>
    </row>
    <row r="27" spans="2:11" ht="15" thickBot="1" x14ac:dyDescent="0.35">
      <c r="B27" s="28" t="s">
        <v>21</v>
      </c>
      <c r="C27" s="24">
        <v>1.25E-3</v>
      </c>
      <c r="D27" s="29"/>
      <c r="E27" s="25">
        <f t="shared" si="6"/>
        <v>2.2828154724159791E-2</v>
      </c>
      <c r="F27" s="24">
        <v>0</v>
      </c>
      <c r="G27" s="29"/>
      <c r="H27" s="25">
        <f t="shared" si="7"/>
        <v>0</v>
      </c>
      <c r="I27" s="24">
        <v>1.25E-3</v>
      </c>
      <c r="J27" s="29"/>
      <c r="K27" s="27">
        <f t="shared" si="8"/>
        <v>2.2828154724159791E-2</v>
      </c>
    </row>
    <row r="28" spans="2:11" ht="15.6" thickTop="1" thickBot="1" x14ac:dyDescent="0.35">
      <c r="B28" s="36" t="s">
        <v>3</v>
      </c>
      <c r="C28" s="37">
        <f>SUM(C22:C27)</f>
        <v>3.9780092592592617E-2</v>
      </c>
      <c r="D28" s="38"/>
      <c r="E28" s="38">
        <f>IFERROR(SUM(E22:E27),0)</f>
        <v>0.72648488691608559</v>
      </c>
      <c r="F28" s="37">
        <f>SUM(F22:F27)</f>
        <v>0</v>
      </c>
      <c r="G28" s="38"/>
      <c r="H28" s="38">
        <f>IFERROR(SUM(H22:H27),0)</f>
        <v>0</v>
      </c>
      <c r="I28" s="37">
        <f>SUM(I22:I27)</f>
        <v>3.9780092592592617E-2</v>
      </c>
      <c r="J28" s="38"/>
      <c r="K28" s="39">
        <f>IFERROR(SUM(K22:K27),0)</f>
        <v>0.72648488691608559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5.4756944444444462E-2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5.4756944444444462E-2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&amp;R11
</oddFoot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1.32291666666667E-2</v>
      </c>
      <c r="C2" s="79">
        <v>3.1134259259259301E-3</v>
      </c>
      <c r="D2" s="80">
        <v>0.80949008498583597</v>
      </c>
      <c r="E2" s="80">
        <v>0.19050991501416401</v>
      </c>
    </row>
    <row r="3" spans="1:10" x14ac:dyDescent="0.3">
      <c r="A3" s="79" t="s">
        <v>64</v>
      </c>
      <c r="B3" s="79">
        <v>5.3587962962962999E-3</v>
      </c>
      <c r="C3" s="79">
        <v>0</v>
      </c>
      <c r="D3" s="80">
        <v>1</v>
      </c>
      <c r="E3" s="80">
        <v>0</v>
      </c>
    </row>
    <row r="4" spans="1:10" x14ac:dyDescent="0.3">
      <c r="A4" s="79" t="s">
        <v>65</v>
      </c>
      <c r="B4" s="79">
        <v>2.48148148148148E-2</v>
      </c>
      <c r="C4" s="79">
        <v>0</v>
      </c>
      <c r="D4" s="80">
        <v>1</v>
      </c>
      <c r="E4" s="80">
        <v>0</v>
      </c>
    </row>
    <row r="5" spans="1:10" x14ac:dyDescent="0.3">
      <c r="A5" s="79" t="s">
        <v>11</v>
      </c>
      <c r="B5" s="79">
        <v>3.8263888888888903E-2</v>
      </c>
      <c r="C5" s="79">
        <v>7.4421296296296301E-3</v>
      </c>
      <c r="D5" s="80">
        <v>0.837173968093188</v>
      </c>
      <c r="E5" s="80">
        <v>0.162826031906812</v>
      </c>
    </row>
    <row r="6" spans="1:10" x14ac:dyDescent="0.3">
      <c r="A6" s="79" t="s">
        <v>12</v>
      </c>
      <c r="B6" s="79">
        <v>0</v>
      </c>
      <c r="C6" s="79">
        <v>1.46990740740741E-2</v>
      </c>
      <c r="D6" s="80">
        <v>0</v>
      </c>
      <c r="E6" s="80">
        <v>1</v>
      </c>
    </row>
    <row r="7" spans="1:10" x14ac:dyDescent="0.3">
      <c r="A7" s="79" t="s">
        <v>66</v>
      </c>
      <c r="B7" s="79">
        <v>3.6458333333333299E-3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6.5972222222222203E-4</v>
      </c>
      <c r="C10" s="79">
        <v>0</v>
      </c>
      <c r="D10" s="80">
        <v>1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3.7442129629629603E-2</v>
      </c>
      <c r="C13" s="79">
        <v>3.5069444444444401E-3</v>
      </c>
      <c r="D13" s="80">
        <v>0.914358394573205</v>
      </c>
      <c r="E13" s="80">
        <v>8.5641605426794803E-2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1.8171296296296299E-3</v>
      </c>
      <c r="C17" s="79">
        <v>0</v>
      </c>
      <c r="D17" s="80">
        <v>1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1.70717592592593E-2</v>
      </c>
      <c r="C18" s="79">
        <v>1.38194444444444E-2</v>
      </c>
      <c r="D18" s="80">
        <v>0.55264143874110105</v>
      </c>
      <c r="E18" s="80">
        <v>0.447358561258898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3.3564814814814801E-4</v>
      </c>
      <c r="C19" s="79">
        <v>0</v>
      </c>
      <c r="D19" s="80">
        <v>1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2.5462962962962999E-4</v>
      </c>
      <c r="C18" s="79">
        <v>0</v>
      </c>
      <c r="D18" s="80">
        <v>1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5.5555555555555599E-4</v>
      </c>
      <c r="C3" s="79">
        <v>0</v>
      </c>
      <c r="D3" s="80">
        <v>1</v>
      </c>
      <c r="E3" s="80">
        <v>0</v>
      </c>
    </row>
    <row r="4" spans="1:10" x14ac:dyDescent="0.3">
      <c r="A4" s="79" t="s">
        <v>65</v>
      </c>
      <c r="B4" s="79">
        <v>3.6111111111111101E-3</v>
      </c>
      <c r="C4" s="79">
        <v>3.5300925925925899E-3</v>
      </c>
      <c r="D4" s="80">
        <v>0.50567260940032399</v>
      </c>
      <c r="E4" s="80">
        <v>0.49432739059967601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7.09490740740741E-3</v>
      </c>
      <c r="C18" s="79">
        <v>5.5787037037037003E-3</v>
      </c>
      <c r="D18" s="80">
        <v>0.55981735159817303</v>
      </c>
      <c r="E18" s="80">
        <v>0.44018264840182603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7"/>
  <sheetViews>
    <sheetView showZeros="0" workbookViewId="0">
      <selection activeCell="A13" sqref="A13"/>
    </sheetView>
  </sheetViews>
  <sheetFormatPr defaultColWidth="9.109375" defaultRowHeight="14.4" x14ac:dyDescent="0.3"/>
  <cols>
    <col min="1" max="16384" width="9.109375" style="79"/>
  </cols>
  <sheetData>
    <row r="1" spans="1:10" x14ac:dyDescent="0.3">
      <c r="A1" s="79" t="s">
        <v>81</v>
      </c>
      <c r="B1" s="79" t="s">
        <v>82</v>
      </c>
      <c r="C1" s="79" t="s">
        <v>83</v>
      </c>
      <c r="D1" s="79" t="s">
        <v>84</v>
      </c>
      <c r="E1" s="79" t="s">
        <v>85</v>
      </c>
    </row>
    <row r="2" spans="1:10" x14ac:dyDescent="0.3">
      <c r="A2" s="79" t="s">
        <v>49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3">
      <c r="A3" s="79" t="s">
        <v>64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3">
      <c r="A4" s="79" t="s">
        <v>65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3">
      <c r="A5" s="79" t="s">
        <v>11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3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3">
      <c r="A7" s="79" t="s">
        <v>66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3">
      <c r="A8" s="79" t="s">
        <v>67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3">
      <c r="A9" s="79" t="s">
        <v>68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3">
      <c r="A10" s="79" t="s">
        <v>69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3">
      <c r="A11" s="79" t="s">
        <v>70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3">
      <c r="A12" s="79" t="s">
        <v>13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3">
      <c r="A13" s="79" t="s">
        <v>14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3">
      <c r="A14" s="79" t="s">
        <v>16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3">
      <c r="A15" s="79" t="s">
        <v>17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3">
      <c r="A16" s="79" t="s">
        <v>18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3">
      <c r="A17" s="79" t="s">
        <v>19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3">
      <c r="A18" s="79" t="s">
        <v>20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3">
      <c r="A19" s="79" t="s">
        <v>21</v>
      </c>
      <c r="B19" s="79">
        <v>0</v>
      </c>
      <c r="C19" s="79">
        <v>0</v>
      </c>
      <c r="D19" s="80">
        <v>0</v>
      </c>
      <c r="E19" s="80">
        <v>0</v>
      </c>
    </row>
    <row r="22" spans="1:10" x14ac:dyDescent="0.3"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3"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3"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3"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3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3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Layout" topLeftCell="B1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6.5" customHeight="1" x14ac:dyDescent="0.3">
      <c r="B3" s="84" t="s">
        <v>56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1.9212962962963001E-3</v>
      </c>
      <c r="D7" s="15">
        <f>IFERROR(C7/C$19,0)</f>
        <v>0.30970149253731422</v>
      </c>
      <c r="E7" s="15">
        <f>IFERROR(C7/C$30,0)</f>
        <v>8.8675213675213721E-2</v>
      </c>
      <c r="F7" s="14">
        <v>0</v>
      </c>
      <c r="G7" s="15">
        <f>IFERROR(F7/F$19,0)</f>
        <v>0</v>
      </c>
      <c r="H7" s="15">
        <f>IFERROR(F7/F$30,0)</f>
        <v>0</v>
      </c>
      <c r="I7" s="14">
        <v>1.9212962962963001E-3</v>
      </c>
      <c r="J7" s="15">
        <f>IFERROR(I7/I$19,0)</f>
        <v>0.30970149253731422</v>
      </c>
      <c r="K7" s="17">
        <f>IFERROR(I7/I$30,0)</f>
        <v>8.8675213675213721E-2</v>
      </c>
    </row>
    <row r="8" spans="2:11" x14ac:dyDescent="0.3">
      <c r="B8" s="13" t="s">
        <v>64</v>
      </c>
      <c r="C8" s="14">
        <v>2.4537037037037001E-3</v>
      </c>
      <c r="D8" s="15">
        <f t="shared" ref="D8:D18" si="0">IFERROR(C8/C$19,0)</f>
        <v>0.39552238805970114</v>
      </c>
      <c r="E8" s="15">
        <f t="shared" ref="E8:E18" si="1">IFERROR(C8/C$30,0)</f>
        <v>0.11324786324786291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2.4537037037037001E-3</v>
      </c>
      <c r="J8" s="15">
        <f t="shared" ref="J8:J18" si="4">IFERROR(I8/I$19,0)</f>
        <v>0.39552238805970114</v>
      </c>
      <c r="K8" s="17">
        <f t="shared" ref="K8:K18" si="5">IFERROR(I8/I$30,0)</f>
        <v>0.11324786324786291</v>
      </c>
    </row>
    <row r="9" spans="2:11" x14ac:dyDescent="0.3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x14ac:dyDescent="0.3">
      <c r="B10" s="13" t="s">
        <v>11</v>
      </c>
      <c r="C10" s="14">
        <v>1.2037037037037001E-3</v>
      </c>
      <c r="D10" s="15">
        <f t="shared" si="0"/>
        <v>0.19402985074626819</v>
      </c>
      <c r="E10" s="15">
        <f t="shared" si="1"/>
        <v>5.555555555555531E-2</v>
      </c>
      <c r="F10" s="14">
        <v>0</v>
      </c>
      <c r="G10" s="15">
        <f t="shared" si="2"/>
        <v>0</v>
      </c>
      <c r="H10" s="15">
        <f t="shared" si="3"/>
        <v>0</v>
      </c>
      <c r="I10" s="14">
        <v>1.2037037037037001E-3</v>
      </c>
      <c r="J10" s="15">
        <f t="shared" si="4"/>
        <v>0.19402985074626819</v>
      </c>
      <c r="K10" s="17">
        <f t="shared" si="5"/>
        <v>5.555555555555531E-2</v>
      </c>
    </row>
    <row r="11" spans="2:1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6.2500000000000001E-4</v>
      </c>
      <c r="D18" s="25">
        <f t="shared" si="0"/>
        <v>0.10074626865671649</v>
      </c>
      <c r="E18" s="25">
        <f t="shared" si="1"/>
        <v>2.8846153846153803E-2</v>
      </c>
      <c r="F18" s="24">
        <v>0</v>
      </c>
      <c r="G18" s="25">
        <f t="shared" si="2"/>
        <v>0</v>
      </c>
      <c r="H18" s="25">
        <f t="shared" si="3"/>
        <v>0</v>
      </c>
      <c r="I18" s="24">
        <v>6.2500000000000001E-4</v>
      </c>
      <c r="J18" s="25">
        <f t="shared" si="4"/>
        <v>0.10074626865671649</v>
      </c>
      <c r="K18" s="27">
        <f t="shared" si="5"/>
        <v>2.8846153846153803E-2</v>
      </c>
    </row>
    <row r="19" spans="2:11" ht="15.6" thickTop="1" thickBot="1" x14ac:dyDescent="0.35">
      <c r="B19" s="36" t="s">
        <v>3</v>
      </c>
      <c r="C19" s="37">
        <f>SUM(C7:C18)</f>
        <v>6.2037037037037E-3</v>
      </c>
      <c r="D19" s="38">
        <f>IFERROR(SUM(D7:D18),0)</f>
        <v>1</v>
      </c>
      <c r="E19" s="38">
        <f>IFERROR(SUM(E7:E18),0)</f>
        <v>0.28632478632478575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6.2037037037037E-3</v>
      </c>
      <c r="J19" s="38">
        <f>IFERROR(SUM(J7:J18),0)</f>
        <v>1</v>
      </c>
      <c r="K19" s="39">
        <f>IFERROR(SUM(K7:K18),0)</f>
        <v>0.28632478632478575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2.7777777777777799E-4</v>
      </c>
      <c r="D22" s="22"/>
      <c r="E22" s="15">
        <f>IFERROR(C22/C$30,0)</f>
        <v>1.2820512820512811E-2</v>
      </c>
      <c r="F22" s="14">
        <v>0</v>
      </c>
      <c r="G22" s="22"/>
      <c r="H22" s="15">
        <f>IFERROR(F22/F$30,0)</f>
        <v>0</v>
      </c>
      <c r="I22" s="14">
        <v>2.7777777777777799E-4</v>
      </c>
      <c r="J22" s="22"/>
      <c r="K22" s="17">
        <f>IFERROR(I22/I$30,0)</f>
        <v>1.2820512820512811E-2</v>
      </c>
    </row>
    <row r="23" spans="2:11" x14ac:dyDescent="0.3">
      <c r="B23" s="21" t="s">
        <v>17</v>
      </c>
      <c r="C23" s="14">
        <v>3.4722222222222202E-5</v>
      </c>
      <c r="D23" s="22"/>
      <c r="E23" s="15">
        <f t="shared" ref="E23:E27" si="6">IFERROR(C23/C$30,0)</f>
        <v>1.6025641025640993E-3</v>
      </c>
      <c r="F23" s="14">
        <v>0</v>
      </c>
      <c r="G23" s="22"/>
      <c r="H23" s="15">
        <f t="shared" ref="H23:H27" si="7">IFERROR(F23/F$30,0)</f>
        <v>0</v>
      </c>
      <c r="I23" s="14">
        <v>3.4722222222222202E-5</v>
      </c>
      <c r="J23" s="22"/>
      <c r="K23" s="17">
        <f t="shared" ref="K23:K27" si="8">IFERROR(I23/I$30,0)</f>
        <v>1.6025641025640993E-3</v>
      </c>
    </row>
    <row r="24" spans="2:11" x14ac:dyDescent="0.3">
      <c r="B24" s="21" t="s">
        <v>18</v>
      </c>
      <c r="C24" s="14">
        <v>3.4722222222222202E-5</v>
      </c>
      <c r="D24" s="22"/>
      <c r="E24" s="15">
        <f t="shared" si="6"/>
        <v>1.6025641025640993E-3</v>
      </c>
      <c r="F24" s="14">
        <v>0</v>
      </c>
      <c r="G24" s="22"/>
      <c r="H24" s="15">
        <f t="shared" si="7"/>
        <v>0</v>
      </c>
      <c r="I24" s="14">
        <v>3.4722222222222202E-5</v>
      </c>
      <c r="J24" s="22"/>
      <c r="K24" s="17">
        <f t="shared" si="8"/>
        <v>1.6025641025640993E-3</v>
      </c>
    </row>
    <row r="25" spans="2:11" x14ac:dyDescent="0.3">
      <c r="B25" s="21" t="s">
        <v>19</v>
      </c>
      <c r="C25" s="14">
        <v>3.4027777777777802E-3</v>
      </c>
      <c r="D25" s="22"/>
      <c r="E25" s="15">
        <f t="shared" si="6"/>
        <v>0.15705128205128194</v>
      </c>
      <c r="F25" s="14">
        <v>0</v>
      </c>
      <c r="G25" s="22"/>
      <c r="H25" s="15">
        <f t="shared" si="7"/>
        <v>0</v>
      </c>
      <c r="I25" s="14">
        <v>3.4027777777777802E-3</v>
      </c>
      <c r="J25" s="22"/>
      <c r="K25" s="17">
        <f t="shared" si="8"/>
        <v>0.15705128205128194</v>
      </c>
    </row>
    <row r="26" spans="2:11" x14ac:dyDescent="0.3">
      <c r="B26" s="21" t="s">
        <v>20</v>
      </c>
      <c r="C26" s="14">
        <v>1.10416666666667E-2</v>
      </c>
      <c r="D26" s="22"/>
      <c r="E26" s="15">
        <f t="shared" si="6"/>
        <v>0.50961538461538536</v>
      </c>
      <c r="F26" s="14">
        <v>0</v>
      </c>
      <c r="G26" s="22"/>
      <c r="H26" s="15">
        <f t="shared" si="7"/>
        <v>0</v>
      </c>
      <c r="I26" s="14">
        <v>1.10416666666667E-2</v>
      </c>
      <c r="J26" s="22"/>
      <c r="K26" s="17">
        <f t="shared" si="8"/>
        <v>0.50961538461538536</v>
      </c>
    </row>
    <row r="27" spans="2:11" ht="15" thickBot="1" x14ac:dyDescent="0.35">
      <c r="B27" s="28" t="s">
        <v>21</v>
      </c>
      <c r="C27" s="24">
        <v>6.7129629629629603E-4</v>
      </c>
      <c r="D27" s="29"/>
      <c r="E27" s="25">
        <f t="shared" si="6"/>
        <v>3.0982905982905925E-2</v>
      </c>
      <c r="F27" s="24">
        <v>0</v>
      </c>
      <c r="G27" s="29"/>
      <c r="H27" s="25">
        <f t="shared" si="7"/>
        <v>0</v>
      </c>
      <c r="I27" s="24">
        <v>6.7129629629629603E-4</v>
      </c>
      <c r="J27" s="29"/>
      <c r="K27" s="27">
        <f t="shared" si="8"/>
        <v>3.0982905982905925E-2</v>
      </c>
    </row>
    <row r="28" spans="2:11" ht="15.6" thickTop="1" thickBot="1" x14ac:dyDescent="0.35">
      <c r="B28" s="36" t="s">
        <v>3</v>
      </c>
      <c r="C28" s="37">
        <f>SUM(C22:C27)</f>
        <v>1.5462962962963E-2</v>
      </c>
      <c r="D28" s="38"/>
      <c r="E28" s="38">
        <f>IFERROR(SUM(E22:E27),0)</f>
        <v>0.71367521367521425</v>
      </c>
      <c r="F28" s="37">
        <f>SUM(F22:F27)</f>
        <v>0</v>
      </c>
      <c r="G28" s="38"/>
      <c r="H28" s="38">
        <f>IFERROR(SUM(H22:H27),0)</f>
        <v>0</v>
      </c>
      <c r="I28" s="37">
        <f>SUM(I22:I27)</f>
        <v>1.5462962962963E-2</v>
      </c>
      <c r="J28" s="38"/>
      <c r="K28" s="39">
        <f>IFERROR(SUM(K22:K27),0)</f>
        <v>0.71367521367521425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2.1666666666666699E-2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2.1666666666666699E-2</v>
      </c>
      <c r="J30" s="40"/>
      <c r="K30" s="43">
        <f>IFERROR(SUM(K19,K28),0)</f>
        <v>1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&amp;R12
</odd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66"/>
  <sheetViews>
    <sheetView showGridLines="0" showZeros="0" topLeftCell="A7" zoomScale="70" zoomScaleNormal="7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x14ac:dyDescent="0.3">
      <c r="B3" s="84" t="s">
        <v>61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1.3194444444444399E-3</v>
      </c>
      <c r="D7" s="15">
        <f>IFERROR(C7/C$19,0)</f>
        <v>0.31318681318681219</v>
      </c>
      <c r="E7" s="15">
        <f>IFERROR(C7/C$30,0)</f>
        <v>8.7022900763358488E-2</v>
      </c>
      <c r="F7" s="14">
        <v>0</v>
      </c>
      <c r="G7" s="15">
        <f>IFERROR(F7/F$19,0)</f>
        <v>0</v>
      </c>
      <c r="H7" s="15">
        <f>IFERROR(F7/F$30,0)</f>
        <v>0</v>
      </c>
      <c r="I7" s="14">
        <v>1.3194444444444399E-3</v>
      </c>
      <c r="J7" s="15">
        <f>IFERROR(I7/I$19,0)</f>
        <v>0.31318681318681219</v>
      </c>
      <c r="K7" s="17">
        <f>IFERROR(I7/I$30,0)</f>
        <v>8.7022900763358488E-2</v>
      </c>
    </row>
    <row r="8" spans="2:11" s="5" customFormat="1" x14ac:dyDescent="0.3">
      <c r="B8" s="13" t="s">
        <v>64</v>
      </c>
      <c r="C8" s="14">
        <v>1.8402777777777801E-3</v>
      </c>
      <c r="D8" s="15">
        <f t="shared" ref="D8:D18" si="0">IFERROR(C8/C$19,0)</f>
        <v>0.43681318681318748</v>
      </c>
      <c r="E8" s="15">
        <f t="shared" ref="E8:E18" si="1">IFERROR(C8/C$30,0)</f>
        <v>0.12137404580152689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1.8402777777777801E-3</v>
      </c>
      <c r="J8" s="15">
        <f t="shared" ref="J8:J18" si="4">IFERROR(I8/I$19,0)</f>
        <v>0.43681318681318748</v>
      </c>
      <c r="K8" s="17">
        <f t="shared" ref="K8:K18" si="5">IFERROR(I8/I$30,0)</f>
        <v>0.12137404580152689</v>
      </c>
    </row>
    <row r="9" spans="2:11" s="5" customFormat="1" x14ac:dyDescent="0.3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3">
      <c r="B10" s="13" t="s">
        <v>11</v>
      </c>
      <c r="C10" s="14">
        <v>9.0277777777777795E-4</v>
      </c>
      <c r="D10" s="15">
        <f t="shared" si="0"/>
        <v>0.21428571428571438</v>
      </c>
      <c r="E10" s="15">
        <f t="shared" si="1"/>
        <v>5.9541984732824446E-2</v>
      </c>
      <c r="F10" s="14">
        <v>0</v>
      </c>
      <c r="G10" s="15">
        <f t="shared" si="2"/>
        <v>0</v>
      </c>
      <c r="H10" s="15">
        <f t="shared" si="3"/>
        <v>0</v>
      </c>
      <c r="I10" s="14">
        <v>9.0277777777777795E-4</v>
      </c>
      <c r="J10" s="15">
        <f t="shared" si="4"/>
        <v>0.21428571428571438</v>
      </c>
      <c r="K10" s="17">
        <f t="shared" si="5"/>
        <v>5.9541984732824446E-2</v>
      </c>
    </row>
    <row r="11" spans="2:11" s="5" customFormat="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1.50462962962963E-4</v>
      </c>
      <c r="D18" s="25">
        <f t="shared" si="0"/>
        <v>3.5714285714285733E-2</v>
      </c>
      <c r="E18" s="25">
        <f t="shared" si="1"/>
        <v>9.9236641221374083E-3</v>
      </c>
      <c r="F18" s="24">
        <v>0</v>
      </c>
      <c r="G18" s="25">
        <f t="shared" si="2"/>
        <v>0</v>
      </c>
      <c r="H18" s="25">
        <f t="shared" si="3"/>
        <v>0</v>
      </c>
      <c r="I18" s="24">
        <v>1.50462962962963E-4</v>
      </c>
      <c r="J18" s="25">
        <f t="shared" si="4"/>
        <v>3.5714285714285733E-2</v>
      </c>
      <c r="K18" s="27">
        <f t="shared" si="5"/>
        <v>9.9236641221374083E-3</v>
      </c>
    </row>
    <row r="19" spans="2:11" s="5" customFormat="1" ht="15.6" thickTop="1" thickBot="1" x14ac:dyDescent="0.35">
      <c r="B19" s="36" t="s">
        <v>3</v>
      </c>
      <c r="C19" s="37">
        <f>SUM(C7:C18)</f>
        <v>4.2129629629629618E-3</v>
      </c>
      <c r="D19" s="38">
        <f>IFERROR(SUM(D7:D18),0)</f>
        <v>0.99999999999999978</v>
      </c>
      <c r="E19" s="38">
        <f>IFERROR(SUM(E7:E18),0)</f>
        <v>0.27786259541984726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4.2129629629629618E-3</v>
      </c>
      <c r="J19" s="38">
        <f>IFERROR(SUM(J7:J18),0)</f>
        <v>0.99999999999999978</v>
      </c>
      <c r="K19" s="39">
        <f>IFERROR(SUM(K7:K18),0)</f>
        <v>0.27786259541984726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3.5879629629629602E-4</v>
      </c>
      <c r="D22" s="22"/>
      <c r="E22" s="15">
        <f>IFERROR(C22/C$30,0)</f>
        <v>2.3664122137404566E-2</v>
      </c>
      <c r="F22" s="14">
        <v>0</v>
      </c>
      <c r="G22" s="22"/>
      <c r="H22" s="15">
        <f>IFERROR(F22/F$30,0)</f>
        <v>0</v>
      </c>
      <c r="I22" s="14">
        <v>3.5879629629629602E-4</v>
      </c>
      <c r="J22" s="22"/>
      <c r="K22" s="17">
        <f>IFERROR(I22/I$30,0)</f>
        <v>2.3664122137404566E-2</v>
      </c>
    </row>
    <row r="23" spans="2:11" s="5" customFormat="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3">
      <c r="B24" s="21" t="s">
        <v>18</v>
      </c>
      <c r="C24" s="14">
        <v>4.6296296296296301E-5</v>
      </c>
      <c r="D24" s="22"/>
      <c r="E24" s="15">
        <f t="shared" si="6"/>
        <v>3.0534351145038176E-3</v>
      </c>
      <c r="F24" s="14">
        <v>0</v>
      </c>
      <c r="G24" s="22"/>
      <c r="H24" s="15">
        <f t="shared" si="7"/>
        <v>0</v>
      </c>
      <c r="I24" s="14">
        <v>4.6296296296296301E-5</v>
      </c>
      <c r="J24" s="22"/>
      <c r="K24" s="17">
        <f t="shared" si="8"/>
        <v>3.0534351145038176E-3</v>
      </c>
    </row>
    <row r="25" spans="2:11" s="5" customFormat="1" x14ac:dyDescent="0.3">
      <c r="B25" s="21" t="s">
        <v>19</v>
      </c>
      <c r="C25" s="14">
        <v>2.1990740740740699E-3</v>
      </c>
      <c r="D25" s="22"/>
      <c r="E25" s="15">
        <f t="shared" si="6"/>
        <v>0.14503816793893104</v>
      </c>
      <c r="F25" s="14">
        <v>0</v>
      </c>
      <c r="G25" s="22"/>
      <c r="H25" s="15">
        <f t="shared" si="7"/>
        <v>0</v>
      </c>
      <c r="I25" s="14">
        <v>2.1990740740740699E-3</v>
      </c>
      <c r="J25" s="22"/>
      <c r="K25" s="17">
        <f t="shared" si="8"/>
        <v>0.14503816793893104</v>
      </c>
    </row>
    <row r="26" spans="2:11" s="5" customFormat="1" x14ac:dyDescent="0.3">
      <c r="B26" s="21" t="s">
        <v>20</v>
      </c>
      <c r="C26" s="14">
        <v>7.7199074074074097E-3</v>
      </c>
      <c r="D26" s="22"/>
      <c r="E26" s="15">
        <f t="shared" si="6"/>
        <v>0.50916030534351164</v>
      </c>
      <c r="F26" s="14">
        <v>0</v>
      </c>
      <c r="G26" s="22"/>
      <c r="H26" s="15">
        <f t="shared" si="7"/>
        <v>0</v>
      </c>
      <c r="I26" s="14">
        <v>7.7199074074074097E-3</v>
      </c>
      <c r="J26" s="22"/>
      <c r="K26" s="17">
        <f t="shared" si="8"/>
        <v>0.50916030534351164</v>
      </c>
    </row>
    <row r="27" spans="2:11" s="5" customFormat="1" ht="15" thickBot="1" x14ac:dyDescent="0.35">
      <c r="B27" s="28" t="s">
        <v>21</v>
      </c>
      <c r="C27" s="24">
        <v>6.2500000000000001E-4</v>
      </c>
      <c r="D27" s="29"/>
      <c r="E27" s="25">
        <f t="shared" si="6"/>
        <v>4.1221374045801534E-2</v>
      </c>
      <c r="F27" s="24">
        <v>0</v>
      </c>
      <c r="G27" s="29"/>
      <c r="H27" s="25">
        <f t="shared" si="7"/>
        <v>0</v>
      </c>
      <c r="I27" s="24">
        <v>6.2500000000000001E-4</v>
      </c>
      <c r="J27" s="29"/>
      <c r="K27" s="27">
        <f t="shared" si="8"/>
        <v>4.1221374045801534E-2</v>
      </c>
    </row>
    <row r="28" spans="2:11" s="5" customFormat="1" ht="15.6" thickTop="1" thickBot="1" x14ac:dyDescent="0.35">
      <c r="B28" s="36" t="s">
        <v>3</v>
      </c>
      <c r="C28" s="37">
        <f>SUM(C22:C27)</f>
        <v>1.0949074074074073E-2</v>
      </c>
      <c r="D28" s="38"/>
      <c r="E28" s="38">
        <f>IFERROR(SUM(E22:E27),0)</f>
        <v>0.72213740458015263</v>
      </c>
      <c r="F28" s="37">
        <f>SUM(F22:F27)</f>
        <v>0</v>
      </c>
      <c r="G28" s="38"/>
      <c r="H28" s="38">
        <f>IFERROR(SUM(H22:H27),0)</f>
        <v>0</v>
      </c>
      <c r="I28" s="37">
        <f>SUM(I22:I27)</f>
        <v>1.0949074074074073E-2</v>
      </c>
      <c r="J28" s="38"/>
      <c r="K28" s="39">
        <f>IFERROR(SUM(K22:K27),0)</f>
        <v>0.72213740458015263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1.5162037037037035E-2</v>
      </c>
      <c r="D30" s="40"/>
      <c r="E30" s="41">
        <f>IFERROR(SUM(E19,E28),0)</f>
        <v>0.99999999999999989</v>
      </c>
      <c r="F30" s="37">
        <f>SUM(F19,F28)</f>
        <v>0</v>
      </c>
      <c r="G30" s="40"/>
      <c r="H30" s="41">
        <f>IFERROR(SUM(H19,H28),0)</f>
        <v>0</v>
      </c>
      <c r="I30" s="37">
        <f>SUM(I19,I28)</f>
        <v>1.5162037037037035E-2</v>
      </c>
      <c r="J30" s="40"/>
      <c r="K30" s="43">
        <f>IFERROR(SUM(K19,K28),0)</f>
        <v>0.99999999999999989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&amp;R13
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topLeftCell="B1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6.5" customHeight="1" x14ac:dyDescent="0.3">
      <c r="B3" s="84" t="s">
        <v>60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3">
      <c r="B7" s="13" t="s">
        <v>49</v>
      </c>
      <c r="C7" s="14">
        <v>4.6643518518518501E-3</v>
      </c>
      <c r="D7" s="15">
        <f>IFERROR(C7/C$19,0)</f>
        <v>0.35350877192982422</v>
      </c>
      <c r="E7" s="15">
        <f>IFERROR(C7/C$30,0)</f>
        <v>8.7646802957807704E-2</v>
      </c>
      <c r="F7" s="14">
        <v>0</v>
      </c>
      <c r="G7" s="15">
        <f>IFERROR(F7/F$19,0)</f>
        <v>0</v>
      </c>
      <c r="H7" s="15">
        <f>IFERROR(F7/F$30,0)</f>
        <v>0</v>
      </c>
      <c r="I7" s="14">
        <v>4.6643518518518501E-3</v>
      </c>
      <c r="J7" s="15">
        <f>IFERROR(I7/I$19,0)</f>
        <v>0.35350877192982422</v>
      </c>
      <c r="K7" s="17">
        <f>IFERROR(I7/I$30,0)</f>
        <v>8.7646802957807704E-2</v>
      </c>
    </row>
    <row r="8" spans="2:11" x14ac:dyDescent="0.3">
      <c r="B8" s="13" t="s">
        <v>64</v>
      </c>
      <c r="C8" s="14">
        <v>4.43287037037037E-3</v>
      </c>
      <c r="D8" s="15">
        <f t="shared" ref="D8:D18" si="0">IFERROR(C8/C$19,0)</f>
        <v>0.33596491228070158</v>
      </c>
      <c r="E8" s="15">
        <f t="shared" ref="E8:E18" si="1">IFERROR(C8/C$30,0)</f>
        <v>8.3297085689430173E-2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4.43287037037037E-3</v>
      </c>
      <c r="J8" s="15">
        <f t="shared" ref="J8:J18" si="4">IFERROR(I8/I$19,0)</f>
        <v>0.33596491228070158</v>
      </c>
      <c r="K8" s="17">
        <f t="shared" ref="K8:K18" si="5">IFERROR(I8/I$30,0)</f>
        <v>8.3297085689430173E-2</v>
      </c>
    </row>
    <row r="9" spans="2:11" x14ac:dyDescent="0.3">
      <c r="B9" s="13" t="s">
        <v>65</v>
      </c>
      <c r="C9" s="14">
        <v>2.5462962962962999E-4</v>
      </c>
      <c r="D9" s="15">
        <f t="shared" si="0"/>
        <v>1.9298245614035106E-2</v>
      </c>
      <c r="E9" s="15">
        <f t="shared" si="1"/>
        <v>4.7846889952153178E-3</v>
      </c>
      <c r="F9" s="14">
        <v>0</v>
      </c>
      <c r="G9" s="15">
        <f t="shared" si="2"/>
        <v>0</v>
      </c>
      <c r="H9" s="15">
        <f t="shared" si="3"/>
        <v>0</v>
      </c>
      <c r="I9" s="14">
        <v>2.5462962962962999E-4</v>
      </c>
      <c r="J9" s="15">
        <f t="shared" si="4"/>
        <v>1.9298245614035106E-2</v>
      </c>
      <c r="K9" s="17">
        <f t="shared" si="5"/>
        <v>4.7846889952153178E-3</v>
      </c>
    </row>
    <row r="10" spans="2:11" x14ac:dyDescent="0.3">
      <c r="B10" s="13" t="s">
        <v>11</v>
      </c>
      <c r="C10" s="14">
        <v>2.48842592592593E-3</v>
      </c>
      <c r="D10" s="15">
        <f t="shared" si="0"/>
        <v>0.18859649122807037</v>
      </c>
      <c r="E10" s="15">
        <f t="shared" si="1"/>
        <v>4.6759460635058793E-2</v>
      </c>
      <c r="F10" s="14">
        <v>0</v>
      </c>
      <c r="G10" s="15">
        <f t="shared" si="2"/>
        <v>0</v>
      </c>
      <c r="H10" s="15">
        <f t="shared" si="3"/>
        <v>0</v>
      </c>
      <c r="I10" s="14">
        <v>2.48842592592593E-3</v>
      </c>
      <c r="J10" s="15">
        <f t="shared" si="4"/>
        <v>0.18859649122807037</v>
      </c>
      <c r="K10" s="17">
        <f t="shared" si="5"/>
        <v>4.6759460635058793E-2</v>
      </c>
    </row>
    <row r="11" spans="2:11" x14ac:dyDescent="0.3">
      <c r="B11" s="13" t="s">
        <v>12</v>
      </c>
      <c r="C11" s="14">
        <v>3.1250000000000001E-4</v>
      </c>
      <c r="D11" s="15">
        <f t="shared" si="0"/>
        <v>2.3684210526315776E-2</v>
      </c>
      <c r="E11" s="15">
        <f t="shared" si="1"/>
        <v>5.8721183123096998E-3</v>
      </c>
      <c r="F11" s="14">
        <v>0</v>
      </c>
      <c r="G11" s="15">
        <f t="shared" si="2"/>
        <v>0</v>
      </c>
      <c r="H11" s="15">
        <f t="shared" si="3"/>
        <v>0</v>
      </c>
      <c r="I11" s="14">
        <v>3.1250000000000001E-4</v>
      </c>
      <c r="J11" s="15">
        <f t="shared" si="4"/>
        <v>2.3684210526315776E-2</v>
      </c>
      <c r="K11" s="17">
        <f t="shared" si="5"/>
        <v>5.8721183123096998E-3</v>
      </c>
    </row>
    <row r="12" spans="2:1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ht="15" thickBot="1" x14ac:dyDescent="0.35">
      <c r="B18" s="23" t="s">
        <v>14</v>
      </c>
      <c r="C18" s="24">
        <v>1.0416666666666699E-3</v>
      </c>
      <c r="D18" s="25">
        <f t="shared" si="0"/>
        <v>7.8947368421052835E-2</v>
      </c>
      <c r="E18" s="25">
        <f t="shared" si="1"/>
        <v>1.9573727707699058E-2</v>
      </c>
      <c r="F18" s="24">
        <v>0</v>
      </c>
      <c r="G18" s="25">
        <f t="shared" si="2"/>
        <v>0</v>
      </c>
      <c r="H18" s="25">
        <f t="shared" si="3"/>
        <v>0</v>
      </c>
      <c r="I18" s="24">
        <v>1.0416666666666699E-3</v>
      </c>
      <c r="J18" s="25">
        <f t="shared" si="4"/>
        <v>7.8947368421052835E-2</v>
      </c>
      <c r="K18" s="27">
        <f t="shared" si="5"/>
        <v>1.9573727707699058E-2</v>
      </c>
    </row>
    <row r="19" spans="2:11" ht="15.6" thickTop="1" thickBot="1" x14ac:dyDescent="0.35">
      <c r="B19" s="36" t="s">
        <v>3</v>
      </c>
      <c r="C19" s="37">
        <f>SUM(C7:C18)</f>
        <v>1.3194444444444451E-2</v>
      </c>
      <c r="D19" s="38">
        <f>IFERROR(SUM(D7:D18),0)</f>
        <v>1</v>
      </c>
      <c r="E19" s="38">
        <f>IFERROR(SUM(E7:E18),0)</f>
        <v>0.2479338842975207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1.3194444444444451E-2</v>
      </c>
      <c r="J19" s="38">
        <f>IFERROR(SUM(J7:J18),0)</f>
        <v>1</v>
      </c>
      <c r="K19" s="39">
        <f>IFERROR(SUM(K7:K18),0)</f>
        <v>0.2479338842975207</v>
      </c>
    </row>
    <row r="20" spans="2:1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x14ac:dyDescent="0.3">
      <c r="B22" s="21" t="s">
        <v>16</v>
      </c>
      <c r="C22" s="14">
        <v>1.38888888888889E-3</v>
      </c>
      <c r="D22" s="22"/>
      <c r="E22" s="15">
        <f>IFERROR(C22/C$30,0)</f>
        <v>2.6098303610265352E-2</v>
      </c>
      <c r="F22" s="14">
        <v>0</v>
      </c>
      <c r="G22" s="22"/>
      <c r="H22" s="15">
        <f>IFERROR(F22/F$30,0)</f>
        <v>0</v>
      </c>
      <c r="I22" s="14">
        <v>1.38888888888889E-3</v>
      </c>
      <c r="J22" s="22"/>
      <c r="K22" s="17">
        <f>IFERROR(I22/I$30,0)</f>
        <v>2.6098303610265352E-2</v>
      </c>
    </row>
    <row r="23" spans="2:11" x14ac:dyDescent="0.3">
      <c r="B23" s="21" t="s">
        <v>17</v>
      </c>
      <c r="C23" s="14">
        <v>8.1018518518518503E-5</v>
      </c>
      <c r="D23" s="22"/>
      <c r="E23" s="15">
        <f t="shared" ref="E23:E27" si="6">IFERROR(C23/C$30,0)</f>
        <v>1.522401043932144E-3</v>
      </c>
      <c r="F23" s="14">
        <v>0</v>
      </c>
      <c r="G23" s="22"/>
      <c r="H23" s="15">
        <f t="shared" ref="H23:H27" si="7">IFERROR(F23/F$30,0)</f>
        <v>0</v>
      </c>
      <c r="I23" s="14">
        <v>8.1018518518518503E-5</v>
      </c>
      <c r="J23" s="22"/>
      <c r="K23" s="17">
        <f t="shared" ref="K23:K27" si="8">IFERROR(I23/I$30,0)</f>
        <v>1.522401043932144E-3</v>
      </c>
    </row>
    <row r="24" spans="2:11" x14ac:dyDescent="0.3">
      <c r="B24" s="21" t="s">
        <v>18</v>
      </c>
      <c r="C24" s="14">
        <v>1.9675925925925899E-4</v>
      </c>
      <c r="D24" s="22"/>
      <c r="E24" s="15">
        <f t="shared" si="6"/>
        <v>3.6972596781209171E-3</v>
      </c>
      <c r="F24" s="14">
        <v>0</v>
      </c>
      <c r="G24" s="22"/>
      <c r="H24" s="15">
        <f t="shared" si="7"/>
        <v>0</v>
      </c>
      <c r="I24" s="14">
        <v>1.9675925925925899E-4</v>
      </c>
      <c r="J24" s="22"/>
      <c r="K24" s="17">
        <f t="shared" si="8"/>
        <v>3.6972596781209171E-3</v>
      </c>
    </row>
    <row r="25" spans="2:11" x14ac:dyDescent="0.3">
      <c r="B25" s="21" t="s">
        <v>19</v>
      </c>
      <c r="C25" s="14">
        <v>8.5416666666666696E-3</v>
      </c>
      <c r="D25" s="22"/>
      <c r="E25" s="15">
        <f t="shared" si="6"/>
        <v>0.16050456720313186</v>
      </c>
      <c r="F25" s="14">
        <v>0</v>
      </c>
      <c r="G25" s="22"/>
      <c r="H25" s="15">
        <f t="shared" si="7"/>
        <v>0</v>
      </c>
      <c r="I25" s="14">
        <v>8.5416666666666696E-3</v>
      </c>
      <c r="J25" s="22"/>
      <c r="K25" s="17">
        <f t="shared" si="8"/>
        <v>0.16050456720313186</v>
      </c>
    </row>
    <row r="26" spans="2:11" x14ac:dyDescent="0.3">
      <c r="B26" s="21" t="s">
        <v>20</v>
      </c>
      <c r="C26" s="14">
        <v>2.7893518518518502E-2</v>
      </c>
      <c r="D26" s="22"/>
      <c r="E26" s="15">
        <f t="shared" si="6"/>
        <v>0.52414093083949509</v>
      </c>
      <c r="F26" s="14">
        <v>0</v>
      </c>
      <c r="G26" s="22"/>
      <c r="H26" s="15">
        <f t="shared" si="7"/>
        <v>0</v>
      </c>
      <c r="I26" s="14">
        <v>2.7893518518518502E-2</v>
      </c>
      <c r="J26" s="22"/>
      <c r="K26" s="17">
        <f t="shared" si="8"/>
        <v>0.52414093083949509</v>
      </c>
    </row>
    <row r="27" spans="2:11" ht="15" thickBot="1" x14ac:dyDescent="0.35">
      <c r="B27" s="28" t="s">
        <v>21</v>
      </c>
      <c r="C27" s="24">
        <v>1.9212962962963001E-3</v>
      </c>
      <c r="D27" s="29"/>
      <c r="E27" s="25">
        <f t="shared" si="6"/>
        <v>3.6102653327533783E-2</v>
      </c>
      <c r="F27" s="24">
        <v>0</v>
      </c>
      <c r="G27" s="29"/>
      <c r="H27" s="25">
        <f t="shared" si="7"/>
        <v>0</v>
      </c>
      <c r="I27" s="24">
        <v>1.9212962962963001E-3</v>
      </c>
      <c r="J27" s="29"/>
      <c r="K27" s="27">
        <f t="shared" si="8"/>
        <v>3.6102653327533783E-2</v>
      </c>
    </row>
    <row r="28" spans="2:11" ht="15.6" thickTop="1" thickBot="1" x14ac:dyDescent="0.35">
      <c r="B28" s="36" t="s">
        <v>3</v>
      </c>
      <c r="C28" s="37">
        <f>SUM(C22:C27)</f>
        <v>4.0023148148148141E-2</v>
      </c>
      <c r="D28" s="38"/>
      <c r="E28" s="38">
        <f>IFERROR(SUM(E22:E27),0)</f>
        <v>0.75206611570247917</v>
      </c>
      <c r="F28" s="37">
        <f>SUM(F22:F27)</f>
        <v>0</v>
      </c>
      <c r="G28" s="38"/>
      <c r="H28" s="38">
        <f>IFERROR(SUM(H22:H27),0)</f>
        <v>0</v>
      </c>
      <c r="I28" s="37">
        <f>SUM(I22:I27)</f>
        <v>4.0023148148148141E-2</v>
      </c>
      <c r="J28" s="38"/>
      <c r="K28" s="39">
        <f>IFERROR(SUM(K22:K27),0)</f>
        <v>0.75206611570247917</v>
      </c>
    </row>
    <row r="29" spans="2:1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ht="15.6" thickTop="1" thickBot="1" x14ac:dyDescent="0.35">
      <c r="B30" s="36" t="s">
        <v>6</v>
      </c>
      <c r="C30" s="37">
        <f>SUM(C19,C28)</f>
        <v>5.3217592592592594E-2</v>
      </c>
      <c r="D30" s="40"/>
      <c r="E30" s="41">
        <f>IFERROR(SUM(E19,E28),0)</f>
        <v>0.99999999999999989</v>
      </c>
      <c r="F30" s="37">
        <f>SUM(F19,F28)</f>
        <v>0</v>
      </c>
      <c r="G30" s="40"/>
      <c r="H30" s="41">
        <f>IFERROR(SUM(H19,H28),0)</f>
        <v>0</v>
      </c>
      <c r="I30" s="37">
        <f>SUM(I19,I28)</f>
        <v>5.3217592592592594E-2</v>
      </c>
      <c r="J30" s="40"/>
      <c r="K30" s="43">
        <f>IFERROR(SUM(K19,K28),0)</f>
        <v>0.99999999999999989</v>
      </c>
    </row>
    <row r="31" spans="2:1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&amp;R15</oddFooter>
  </headerFooter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topLeftCell="B4" zoomScale="80" zoomScaleNormal="80" zoomScaleSheetLayoutView="110" workbookViewId="0">
      <selection activeCell="B4" sqref="B4:N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6.5" customHeight="1" x14ac:dyDescent="0.3">
      <c r="B3" s="84" t="s">
        <v>50</v>
      </c>
      <c r="C3" s="85"/>
      <c r="D3" s="85"/>
      <c r="E3" s="85"/>
      <c r="F3" s="85"/>
      <c r="G3" s="85"/>
      <c r="H3" s="85"/>
      <c r="I3" s="85"/>
      <c r="J3" s="85"/>
      <c r="K3" s="86"/>
    </row>
    <row r="4" spans="2:11" s="5" customFormat="1" ht="15" thickBot="1" x14ac:dyDescent="0.35">
      <c r="B4" s="87" t="s">
        <v>116</v>
      </c>
      <c r="C4" s="88"/>
      <c r="D4" s="88"/>
      <c r="E4" s="88"/>
      <c r="F4" s="88"/>
      <c r="G4" s="88"/>
      <c r="H4" s="88"/>
      <c r="I4" s="88"/>
      <c r="J4" s="88"/>
      <c r="K4" s="89"/>
    </row>
    <row r="5" spans="2:11" s="5" customFormat="1" x14ac:dyDescent="0.3">
      <c r="B5" s="44"/>
      <c r="C5" s="90" t="s">
        <v>34</v>
      </c>
      <c r="D5" s="90"/>
      <c r="E5" s="90"/>
      <c r="F5" s="90" t="s">
        <v>35</v>
      </c>
      <c r="G5" s="90"/>
      <c r="H5" s="90"/>
      <c r="I5" s="90" t="s">
        <v>36</v>
      </c>
      <c r="J5" s="90"/>
      <c r="K5" s="91"/>
    </row>
    <row r="6" spans="2:11" s="5" customFormat="1" x14ac:dyDescent="0.3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3">
      <c r="B7" s="13" t="s">
        <v>49</v>
      </c>
      <c r="C7" s="14">
        <v>3.00925925925926E-4</v>
      </c>
      <c r="D7" s="15">
        <f>IFERROR(C7/C$19,0)</f>
        <v>0.19259259259259257</v>
      </c>
      <c r="E7" s="15">
        <f>IFERROR(C7/C$30,0)</f>
        <v>3.8980509745127449E-2</v>
      </c>
      <c r="F7" s="14">
        <v>0</v>
      </c>
      <c r="G7" s="15">
        <f>IFERROR(F7/F$19,0)</f>
        <v>0</v>
      </c>
      <c r="H7" s="15">
        <f>IFERROR(F7/F$30,0)</f>
        <v>0</v>
      </c>
      <c r="I7" s="14">
        <v>3.00925925925926E-4</v>
      </c>
      <c r="J7" s="15">
        <f>IFERROR(I7/I$19,0)</f>
        <v>0.19259259259259257</v>
      </c>
      <c r="K7" s="17">
        <f>IFERROR(I7/I$30,0)</f>
        <v>3.8980509745127449E-2</v>
      </c>
    </row>
    <row r="8" spans="2:11" s="5" customFormat="1" x14ac:dyDescent="0.3">
      <c r="B8" s="13" t="s">
        <v>64</v>
      </c>
      <c r="C8" s="14">
        <v>8.6805555555555605E-4</v>
      </c>
      <c r="D8" s="15">
        <f t="shared" ref="D8:D18" si="0">IFERROR(C8/C$19,0)</f>
        <v>0.55555555555555569</v>
      </c>
      <c r="E8" s="15">
        <f t="shared" ref="E8:E18" si="1">IFERROR(C8/C$30,0)</f>
        <v>0.11244377811094459</v>
      </c>
      <c r="F8" s="14">
        <v>0</v>
      </c>
      <c r="G8" s="15">
        <f t="shared" ref="G8:G18" si="2">IFERROR(F8/F$19,0)</f>
        <v>0</v>
      </c>
      <c r="H8" s="15">
        <f t="shared" ref="H8:H18" si="3">IFERROR(F8/F$30,0)</f>
        <v>0</v>
      </c>
      <c r="I8" s="14">
        <v>8.6805555555555605E-4</v>
      </c>
      <c r="J8" s="15">
        <f t="shared" ref="J8:J18" si="4">IFERROR(I8/I$19,0)</f>
        <v>0.55555555555555569</v>
      </c>
      <c r="K8" s="17">
        <f t="shared" ref="K8:K18" si="5">IFERROR(I8/I$30,0)</f>
        <v>0.11244377811094459</v>
      </c>
    </row>
    <row r="9" spans="2:11" s="5" customFormat="1" x14ac:dyDescent="0.3">
      <c r="B9" s="13" t="s">
        <v>65</v>
      </c>
      <c r="C9" s="14">
        <v>0</v>
      </c>
      <c r="D9" s="15">
        <f t="shared" si="0"/>
        <v>0</v>
      </c>
      <c r="E9" s="15">
        <f t="shared" si="1"/>
        <v>0</v>
      </c>
      <c r="F9" s="14">
        <v>0</v>
      </c>
      <c r="G9" s="15">
        <f t="shared" si="2"/>
        <v>0</v>
      </c>
      <c r="H9" s="15">
        <f t="shared" si="3"/>
        <v>0</v>
      </c>
      <c r="I9" s="14">
        <v>0</v>
      </c>
      <c r="J9" s="15">
        <f t="shared" si="4"/>
        <v>0</v>
      </c>
      <c r="K9" s="17">
        <f t="shared" si="5"/>
        <v>0</v>
      </c>
    </row>
    <row r="10" spans="2:11" s="5" customFormat="1" x14ac:dyDescent="0.3">
      <c r="B10" s="13" t="s">
        <v>11</v>
      </c>
      <c r="C10" s="14">
        <v>3.3564814814814801E-4</v>
      </c>
      <c r="D10" s="15">
        <f t="shared" si="0"/>
        <v>0.21481481481481465</v>
      </c>
      <c r="E10" s="15">
        <f t="shared" si="1"/>
        <v>4.3478260869565202E-2</v>
      </c>
      <c r="F10" s="14">
        <v>0</v>
      </c>
      <c r="G10" s="15">
        <f t="shared" si="2"/>
        <v>0</v>
      </c>
      <c r="H10" s="15">
        <f t="shared" si="3"/>
        <v>0</v>
      </c>
      <c r="I10" s="14">
        <v>3.3564814814814801E-4</v>
      </c>
      <c r="J10" s="15">
        <f t="shared" si="4"/>
        <v>0.21481481481481465</v>
      </c>
      <c r="K10" s="17">
        <f t="shared" si="5"/>
        <v>4.3478260869565202E-2</v>
      </c>
    </row>
    <row r="11" spans="2:11" s="5" customFormat="1" x14ac:dyDescent="0.3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3">
      <c r="B12" s="13" t="s">
        <v>66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3">
      <c r="B13" s="13" t="s">
        <v>67</v>
      </c>
      <c r="C13" s="14">
        <v>0</v>
      </c>
      <c r="D13" s="15">
        <f t="shared" si="0"/>
        <v>0</v>
      </c>
      <c r="E13" s="15">
        <f t="shared" si="1"/>
        <v>0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3">
      <c r="B14" s="13" t="s">
        <v>68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3">
      <c r="B15" s="13" t="s">
        <v>69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3">
      <c r="B16" s="13" t="s">
        <v>70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 t="shared" si="5"/>
        <v>0</v>
      </c>
    </row>
    <row r="17" spans="2:11" s="5" customFormat="1" x14ac:dyDescent="0.3">
      <c r="B17" s="13" t="s">
        <v>13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ht="15" thickBot="1" x14ac:dyDescent="0.35">
      <c r="B18" s="23" t="s">
        <v>14</v>
      </c>
      <c r="C18" s="24">
        <v>5.78703703703704E-5</v>
      </c>
      <c r="D18" s="25">
        <f t="shared" si="0"/>
        <v>3.7037037037037042E-2</v>
      </c>
      <c r="E18" s="25">
        <f t="shared" si="1"/>
        <v>7.4962518740629728E-3</v>
      </c>
      <c r="F18" s="24">
        <v>0</v>
      </c>
      <c r="G18" s="25">
        <f t="shared" si="2"/>
        <v>0</v>
      </c>
      <c r="H18" s="25">
        <f t="shared" si="3"/>
        <v>0</v>
      </c>
      <c r="I18" s="24">
        <v>5.78703703703704E-5</v>
      </c>
      <c r="J18" s="25">
        <f t="shared" si="4"/>
        <v>3.7037037037037042E-2</v>
      </c>
      <c r="K18" s="27">
        <f t="shared" si="5"/>
        <v>7.4962518740629728E-3</v>
      </c>
    </row>
    <row r="19" spans="2:11" s="5" customFormat="1" ht="15.6" thickTop="1" thickBot="1" x14ac:dyDescent="0.35">
      <c r="B19" s="36" t="s">
        <v>3</v>
      </c>
      <c r="C19" s="37">
        <f>SUM(C7:C18)</f>
        <v>1.5625000000000005E-3</v>
      </c>
      <c r="D19" s="38">
        <f>IFERROR(SUM(D7:D18),0)</f>
        <v>1</v>
      </c>
      <c r="E19" s="38">
        <f>IFERROR(SUM(E7:E18),0)</f>
        <v>0.2023988005997002</v>
      </c>
      <c r="F19" s="37">
        <f>SUM(F7:F18)</f>
        <v>0</v>
      </c>
      <c r="G19" s="38">
        <f>IFERROR(SUM(G7:G18),0)</f>
        <v>0</v>
      </c>
      <c r="H19" s="38">
        <f>IFERROR(SUM(H7:H18),0)</f>
        <v>0</v>
      </c>
      <c r="I19" s="37">
        <f>SUM(I7:I18)</f>
        <v>1.5625000000000005E-3</v>
      </c>
      <c r="J19" s="38">
        <f>IFERROR(SUM(J7:J18),0)</f>
        <v>1</v>
      </c>
      <c r="K19" s="39">
        <f>IFERROR(SUM(K7:K18),0)</f>
        <v>0.2023988005997002</v>
      </c>
    </row>
    <row r="20" spans="2:11" s="5" customFormat="1" ht="15" thickTop="1" x14ac:dyDescent="0.3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2:11" s="5" customFormat="1" x14ac:dyDescent="0.3">
      <c r="B21" s="10" t="s">
        <v>15</v>
      </c>
      <c r="C21" s="11" t="s">
        <v>79</v>
      </c>
      <c r="D21" s="19" t="s">
        <v>5</v>
      </c>
      <c r="E21" s="19" t="s">
        <v>5</v>
      </c>
      <c r="F21" s="11" t="s">
        <v>79</v>
      </c>
      <c r="G21" s="19" t="s">
        <v>5</v>
      </c>
      <c r="H21" s="19" t="s">
        <v>5</v>
      </c>
      <c r="I21" s="11" t="s">
        <v>79</v>
      </c>
      <c r="J21" s="19" t="s">
        <v>5</v>
      </c>
      <c r="K21" s="20" t="s">
        <v>5</v>
      </c>
    </row>
    <row r="22" spans="2:11" s="5" customFormat="1" x14ac:dyDescent="0.3">
      <c r="B22" s="21" t="s">
        <v>16</v>
      </c>
      <c r="C22" s="14">
        <v>0</v>
      </c>
      <c r="D22" s="22"/>
      <c r="E22" s="15">
        <f>IFERROR(C22/C$30,0)</f>
        <v>0</v>
      </c>
      <c r="F22" s="14">
        <v>0</v>
      </c>
      <c r="G22" s="22"/>
      <c r="H22" s="15">
        <f>IFERROR(F22/F$30,0)</f>
        <v>0</v>
      </c>
      <c r="I22" s="14">
        <v>0</v>
      </c>
      <c r="J22" s="22"/>
      <c r="K22" s="17">
        <f>IFERROR(I22/I$30,0)</f>
        <v>0</v>
      </c>
    </row>
    <row r="23" spans="2:11" s="5" customFormat="1" x14ac:dyDescent="0.3">
      <c r="B23" s="21" t="s">
        <v>17</v>
      </c>
      <c r="C23" s="14">
        <v>0</v>
      </c>
      <c r="D23" s="22"/>
      <c r="E23" s="15">
        <f t="shared" ref="E23:E27" si="6">IFERROR(C23/C$30,0)</f>
        <v>0</v>
      </c>
      <c r="F23" s="14">
        <v>0</v>
      </c>
      <c r="G23" s="22"/>
      <c r="H23" s="15">
        <f t="shared" ref="H23:H27" si="7">IFERROR(F23/F$30,0)</f>
        <v>0</v>
      </c>
      <c r="I23" s="14">
        <v>0</v>
      </c>
      <c r="J23" s="22"/>
      <c r="K23" s="17">
        <f t="shared" ref="K23:K27" si="8">IFERROR(I23/I$30,0)</f>
        <v>0</v>
      </c>
    </row>
    <row r="24" spans="2:11" s="5" customFormat="1" x14ac:dyDescent="0.3">
      <c r="B24" s="21" t="s">
        <v>18</v>
      </c>
      <c r="C24" s="14">
        <v>0</v>
      </c>
      <c r="D24" s="22"/>
      <c r="E24" s="15">
        <f t="shared" si="6"/>
        <v>0</v>
      </c>
      <c r="F24" s="14">
        <v>0</v>
      </c>
      <c r="G24" s="22"/>
      <c r="H24" s="15">
        <f t="shared" si="7"/>
        <v>0</v>
      </c>
      <c r="I24" s="14">
        <v>0</v>
      </c>
      <c r="J24" s="22"/>
      <c r="K24" s="17">
        <f t="shared" si="8"/>
        <v>0</v>
      </c>
    </row>
    <row r="25" spans="2:11" s="5" customFormat="1" x14ac:dyDescent="0.3">
      <c r="B25" s="21" t="s">
        <v>19</v>
      </c>
      <c r="C25" s="14">
        <v>2.1990740740740699E-3</v>
      </c>
      <c r="D25" s="22"/>
      <c r="E25" s="15">
        <f t="shared" si="6"/>
        <v>0.28485757121439226</v>
      </c>
      <c r="F25" s="14">
        <v>0</v>
      </c>
      <c r="G25" s="22"/>
      <c r="H25" s="15">
        <f t="shared" si="7"/>
        <v>0</v>
      </c>
      <c r="I25" s="14">
        <v>2.1990740740740699E-3</v>
      </c>
      <c r="J25" s="22"/>
      <c r="K25" s="17">
        <f t="shared" si="8"/>
        <v>0.28485757121439226</v>
      </c>
    </row>
    <row r="26" spans="2:11" s="5" customFormat="1" x14ac:dyDescent="0.3">
      <c r="B26" s="21" t="s">
        <v>20</v>
      </c>
      <c r="C26" s="14">
        <v>3.9120370370370403E-3</v>
      </c>
      <c r="D26" s="22"/>
      <c r="E26" s="15">
        <f t="shared" si="6"/>
        <v>0.50674662668665715</v>
      </c>
      <c r="F26" s="14">
        <v>0</v>
      </c>
      <c r="G26" s="22"/>
      <c r="H26" s="15">
        <f t="shared" si="7"/>
        <v>0</v>
      </c>
      <c r="I26" s="14">
        <v>3.9120370370370403E-3</v>
      </c>
      <c r="J26" s="22"/>
      <c r="K26" s="17">
        <f t="shared" si="8"/>
        <v>0.50674662668665715</v>
      </c>
    </row>
    <row r="27" spans="2:11" s="5" customFormat="1" ht="15" thickBot="1" x14ac:dyDescent="0.35">
      <c r="B27" s="28" t="s">
        <v>21</v>
      </c>
      <c r="C27" s="24">
        <v>4.6296296296296301E-5</v>
      </c>
      <c r="D27" s="29"/>
      <c r="E27" s="25">
        <f t="shared" si="6"/>
        <v>5.9970014992503755E-3</v>
      </c>
      <c r="F27" s="24">
        <v>0</v>
      </c>
      <c r="G27" s="29"/>
      <c r="H27" s="25">
        <f t="shared" si="7"/>
        <v>0</v>
      </c>
      <c r="I27" s="24">
        <v>4.6296296296296301E-5</v>
      </c>
      <c r="J27" s="29"/>
      <c r="K27" s="27">
        <f t="shared" si="8"/>
        <v>5.9970014992503755E-3</v>
      </c>
    </row>
    <row r="28" spans="2:11" s="5" customFormat="1" ht="15.6" thickTop="1" thickBot="1" x14ac:dyDescent="0.35">
      <c r="B28" s="36" t="s">
        <v>3</v>
      </c>
      <c r="C28" s="37">
        <f>SUM(C22:C27)</f>
        <v>6.1574074074074066E-3</v>
      </c>
      <c r="D28" s="38"/>
      <c r="E28" s="38">
        <f>IFERROR(SUM(E22:E27),0)</f>
        <v>0.79760119940029983</v>
      </c>
      <c r="F28" s="37">
        <f>SUM(F22:F27)</f>
        <v>0</v>
      </c>
      <c r="G28" s="38"/>
      <c r="H28" s="38">
        <f>IFERROR(SUM(H22:H27),0)</f>
        <v>0</v>
      </c>
      <c r="I28" s="37">
        <f>SUM(I22:I27)</f>
        <v>6.1574074074074066E-3</v>
      </c>
      <c r="J28" s="38"/>
      <c r="K28" s="39">
        <f>IFERROR(SUM(K22:K27),0)</f>
        <v>0.79760119940029983</v>
      </c>
    </row>
    <row r="29" spans="2:11" s="5" customFormat="1" ht="15.6" thickTop="1" thickBot="1" x14ac:dyDescent="0.35">
      <c r="B29" s="33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5" customFormat="1" ht="15.6" thickTop="1" thickBot="1" x14ac:dyDescent="0.35">
      <c r="B30" s="36" t="s">
        <v>6</v>
      </c>
      <c r="C30" s="37">
        <f>SUM(C19,C28)</f>
        <v>7.7199074074074071E-3</v>
      </c>
      <c r="D30" s="40"/>
      <c r="E30" s="41">
        <f>IFERROR(SUM(E19,E28),0)</f>
        <v>1</v>
      </c>
      <c r="F30" s="37">
        <f>SUM(F19,F28)</f>
        <v>0</v>
      </c>
      <c r="G30" s="40"/>
      <c r="H30" s="41">
        <f>IFERROR(SUM(H19,H28),0)</f>
        <v>0</v>
      </c>
      <c r="I30" s="37">
        <f>SUM(I19,I28)</f>
        <v>7.7199074074074071E-3</v>
      </c>
      <c r="J30" s="40"/>
      <c r="K30" s="43">
        <f>IFERROR(SUM(K19,K28),0)</f>
        <v>1</v>
      </c>
    </row>
    <row r="31" spans="2:11" s="5" customFormat="1" ht="66" customHeight="1" thickTop="1" thickBot="1" x14ac:dyDescent="0.35">
      <c r="B31" s="81" t="s">
        <v>37</v>
      </c>
      <c r="C31" s="82"/>
      <c r="D31" s="82"/>
      <c r="E31" s="82"/>
      <c r="F31" s="82"/>
      <c r="G31" s="82"/>
      <c r="H31" s="82"/>
      <c r="I31" s="82"/>
      <c r="J31" s="82"/>
      <c r="K31" s="83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55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28</vt:i4>
      </vt:variant>
    </vt:vector>
  </HeadingPairs>
  <TitlesOfParts>
    <vt:vector size="100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grafico1</vt:lpstr>
      <vt:lpstr>gr1-RAI</vt:lpstr>
      <vt:lpstr>gr1-Mediaset</vt:lpstr>
      <vt:lpstr>gr1-Eleumedia</vt:lpstr>
      <vt:lpstr>gr1-Radio 24</vt:lpstr>
      <vt:lpstr>gr1-RMC Radio Montecarlo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gr2-RMC Radio Montecarlo</vt:lpstr>
      <vt:lpstr>gr2-Radio Kiss Kiss</vt:lpstr>
      <vt:lpstr>gr2-RTL 102.5</vt:lpstr>
      <vt:lpstr>gr2-RDS</vt:lpstr>
      <vt:lpstr>gr2-Radio Italia</vt:lpstr>
      <vt:lpstr>Graf.1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2019-04-24T16:23:27Z</cp:lastPrinted>
  <dcterms:created xsi:type="dcterms:W3CDTF">2015-07-28T09:23:17Z</dcterms:created>
  <dcterms:modified xsi:type="dcterms:W3CDTF">2019-05-02T15:35:02Z</dcterms:modified>
</cp:coreProperties>
</file>