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15-21 aprile\"/>
    </mc:Choice>
  </mc:AlternateContent>
  <bookViews>
    <workbookView xWindow="0" yWindow="0" windowWidth="23040" windowHeight="8820" tabRatio="597" firstSheet="21" activeTab="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1" r:id="rId24"/>
    <sheet name="B2" sheetId="172" r:id="rId25"/>
    <sheet name="B3" sheetId="175" r:id="rId26"/>
    <sheet name="B4" sheetId="179" r:id="rId27"/>
    <sheet name="B5" sheetId="182" r:id="rId28"/>
    <sheet name="B6" sheetId="180" r:id="rId29"/>
    <sheet name="B7" sheetId="173" r:id="rId30"/>
    <sheet name="B8" sheetId="177" r:id="rId31"/>
    <sheet name="B9" sheetId="181" r:id="rId32"/>
    <sheet name="B10" sheetId="174" r:id="rId33"/>
    <sheet name="B11" sheetId="176" r:id="rId34"/>
    <sheet name="B12" sheetId="178" r:id="rId35"/>
    <sheet name="B13" sheetId="183" r:id="rId36"/>
    <sheet name="grafico1" sheetId="361" state="hidden" r:id="rId37"/>
    <sheet name="gr1-RAI" sheetId="298" state="hidden" r:id="rId38"/>
    <sheet name="gr1-Mediaset" sheetId="299" state="hidden" r:id="rId39"/>
    <sheet name="gr1-Eleumedia" sheetId="300" state="hidden" r:id="rId40"/>
    <sheet name="gr1-Radio 24" sheetId="301" state="hidden" r:id="rId41"/>
    <sheet name="gr1-RMC Radio Montecarlo" sheetId="302" state="hidden" r:id="rId42"/>
    <sheet name="gr1-Radio Kiss Kiss" sheetId="303" state="hidden" r:id="rId43"/>
    <sheet name="gr1-RTL 102.5" sheetId="304" state="hidden" r:id="rId44"/>
    <sheet name="gr1-RDS" sheetId="305" state="hidden" r:id="rId45"/>
    <sheet name="gr1-Radio Italia" sheetId="306" state="hidden" r:id="rId46"/>
    <sheet name="gr2-RAI" sheetId="307" state="hidden" r:id="rId47"/>
    <sheet name="gr2-Mediaset" sheetId="308" state="hidden" r:id="rId48"/>
    <sheet name="gr2-Eleumedia" sheetId="309" state="hidden" r:id="rId49"/>
    <sheet name="gr2-Radio 24" sheetId="310" state="hidden" r:id="rId50"/>
    <sheet name="gr2-RMC Radio Montecarlo" sheetId="311" state="hidden" r:id="rId51"/>
    <sheet name="gr2-Radio Kiss Kiss" sheetId="312" state="hidden" r:id="rId52"/>
    <sheet name="gr2-RTL 102.5" sheetId="313" state="hidden" r:id="rId53"/>
    <sheet name="gr2-RDS" sheetId="314" state="hidden" r:id="rId54"/>
    <sheet name="gr2-Radio Italia" sheetId="315" state="hidden" r:id="rId55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'B10'!$A$1:$E$31</definedName>
    <definedName name="_xlnm.Print_Area" localSheetId="33">'B11'!$A$1:$E$31</definedName>
    <definedName name="_xlnm.Print_Area" localSheetId="34">'B12'!$A$1:$E$31</definedName>
    <definedName name="_xlnm.Print_Area" localSheetId="35">'B13'!$A$1:$E$31</definedName>
    <definedName name="_xlnm.Print_Area" localSheetId="24">'B2'!$A$1:$E$31</definedName>
    <definedName name="_xlnm.Print_Area" localSheetId="25">'B3'!$A$1:$E$31</definedName>
    <definedName name="_xlnm.Print_Area" localSheetId="26">'B4'!$A$1:$E$31</definedName>
    <definedName name="_xlnm.Print_Area" localSheetId="27">'B5'!$A$1:$E$31</definedName>
    <definedName name="_xlnm.Print_Area" localSheetId="28">'B6'!$A$1:$E$31</definedName>
    <definedName name="_xlnm.Print_Area" localSheetId="29">'B7'!$A$1:$E$31</definedName>
    <definedName name="_xlnm.Print_Area" localSheetId="30">'B8'!$A$1:$E$31</definedName>
    <definedName name="_xlnm.Print_Area" localSheetId="31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53" l="1"/>
  <c r="L24" i="253"/>
  <c r="L25" i="253"/>
  <c r="L26" i="253"/>
  <c r="L27" i="253"/>
  <c r="L22" i="253"/>
  <c r="L8" i="253"/>
  <c r="L9" i="253"/>
  <c r="L10" i="253"/>
  <c r="L11" i="253"/>
  <c r="L12" i="253"/>
  <c r="L13" i="253"/>
  <c r="L14" i="253"/>
  <c r="L15" i="253"/>
  <c r="L16" i="253"/>
  <c r="L17" i="253"/>
  <c r="L18" i="253"/>
  <c r="L7" i="253"/>
  <c r="L23" i="252"/>
  <c r="L24" i="252"/>
  <c r="L25" i="252"/>
  <c r="L26" i="252"/>
  <c r="L27" i="252"/>
  <c r="L22" i="252"/>
  <c r="L8" i="252"/>
  <c r="L9" i="252"/>
  <c r="L10" i="252"/>
  <c r="L11" i="252"/>
  <c r="L12" i="252"/>
  <c r="L13" i="252"/>
  <c r="L14" i="252"/>
  <c r="L15" i="252"/>
  <c r="L16" i="252"/>
  <c r="L17" i="252"/>
  <c r="L18" i="252"/>
  <c r="L7" i="252"/>
  <c r="L10" i="171" l="1"/>
  <c r="L23" i="254"/>
  <c r="L24" i="254"/>
  <c r="L25" i="254"/>
  <c r="L26" i="254"/>
  <c r="L27" i="254"/>
  <c r="L22" i="254"/>
  <c r="L12" i="254"/>
  <c r="L13" i="254"/>
  <c r="L14" i="254"/>
  <c r="L15" i="254"/>
  <c r="L16" i="254"/>
  <c r="L17" i="254"/>
  <c r="L18" i="254"/>
  <c r="L8" i="254"/>
  <c r="L9" i="254"/>
  <c r="L10" i="254"/>
  <c r="L11" i="254"/>
  <c r="L7" i="254"/>
  <c r="L28" i="254" l="1"/>
  <c r="C28" i="183" l="1"/>
  <c r="C19" i="183"/>
  <c r="D9" i="183" s="1"/>
  <c r="C28" i="178"/>
  <c r="C19" i="178"/>
  <c r="C28" i="176"/>
  <c r="C19" i="176"/>
  <c r="D17" i="176" s="1"/>
  <c r="C28" i="174"/>
  <c r="C19" i="174"/>
  <c r="D11" i="174" s="1"/>
  <c r="C28" i="181"/>
  <c r="C19" i="181"/>
  <c r="D17" i="181" s="1"/>
  <c r="C28" i="177"/>
  <c r="C19" i="177"/>
  <c r="D17" i="177" s="1"/>
  <c r="C28" i="173"/>
  <c r="C19" i="173"/>
  <c r="D18" i="173" s="1"/>
  <c r="C28" i="180"/>
  <c r="C19" i="180"/>
  <c r="D17" i="180" s="1"/>
  <c r="C28" i="182"/>
  <c r="C19" i="182"/>
  <c r="D17" i="182" s="1"/>
  <c r="C28" i="179"/>
  <c r="C19" i="179"/>
  <c r="D17" i="179" s="1"/>
  <c r="C28" i="175"/>
  <c r="C19" i="175"/>
  <c r="C28" i="172"/>
  <c r="C19" i="172"/>
  <c r="D16" i="172" s="1"/>
  <c r="I28" i="171"/>
  <c r="F28" i="171"/>
  <c r="C28" i="171"/>
  <c r="L27" i="171"/>
  <c r="L26" i="171"/>
  <c r="L25" i="171"/>
  <c r="L24" i="171"/>
  <c r="L23" i="171"/>
  <c r="L22" i="171"/>
  <c r="I19" i="171"/>
  <c r="J16" i="171" s="1"/>
  <c r="F19" i="171"/>
  <c r="G18" i="171" s="1"/>
  <c r="C19" i="171"/>
  <c r="D18" i="171" s="1"/>
  <c r="L18" i="171"/>
  <c r="L17" i="171"/>
  <c r="L16" i="171"/>
  <c r="L15" i="171"/>
  <c r="L14" i="171"/>
  <c r="L13" i="171"/>
  <c r="L12" i="171"/>
  <c r="L11" i="171"/>
  <c r="L9" i="171"/>
  <c r="J9" i="171"/>
  <c r="L8" i="171"/>
  <c r="L7" i="171"/>
  <c r="I28" i="260"/>
  <c r="F28" i="260"/>
  <c r="C28" i="260"/>
  <c r="I19" i="260"/>
  <c r="J15" i="260" s="1"/>
  <c r="F19" i="260"/>
  <c r="G17" i="260" s="1"/>
  <c r="C19" i="260"/>
  <c r="D18" i="260" s="1"/>
  <c r="I28" i="259"/>
  <c r="F28" i="259"/>
  <c r="C28" i="259"/>
  <c r="I19" i="259"/>
  <c r="F19" i="259"/>
  <c r="G17" i="259" s="1"/>
  <c r="C19" i="259"/>
  <c r="D18" i="259" s="1"/>
  <c r="I28" i="257"/>
  <c r="F28" i="257"/>
  <c r="C28" i="257"/>
  <c r="I19" i="257"/>
  <c r="J12" i="257" s="1"/>
  <c r="F19" i="257"/>
  <c r="G17" i="257" s="1"/>
  <c r="C19" i="257"/>
  <c r="D18" i="257" s="1"/>
  <c r="I28" i="256"/>
  <c r="F28" i="256"/>
  <c r="C28" i="256"/>
  <c r="I19" i="256"/>
  <c r="J16" i="256" s="1"/>
  <c r="F19" i="256"/>
  <c r="G17" i="256" s="1"/>
  <c r="C19" i="256"/>
  <c r="D18" i="256" s="1"/>
  <c r="I28" i="255"/>
  <c r="F28" i="255"/>
  <c r="C28" i="255"/>
  <c r="I19" i="255"/>
  <c r="F19" i="255"/>
  <c r="G17" i="255" s="1"/>
  <c r="C19" i="255"/>
  <c r="D9" i="255" s="1"/>
  <c r="I28" i="254"/>
  <c r="F28" i="254"/>
  <c r="C28" i="254"/>
  <c r="L19" i="254"/>
  <c r="M12" i="254" s="1"/>
  <c r="I19" i="254"/>
  <c r="J16" i="254" s="1"/>
  <c r="F19" i="254"/>
  <c r="G12" i="254" s="1"/>
  <c r="C19" i="254"/>
  <c r="L28" i="253"/>
  <c r="I28" i="253"/>
  <c r="F28" i="253"/>
  <c r="C28" i="253"/>
  <c r="L19" i="253"/>
  <c r="I19" i="253"/>
  <c r="J17" i="253" s="1"/>
  <c r="F19" i="253"/>
  <c r="G17" i="253" s="1"/>
  <c r="C19" i="253"/>
  <c r="D18" i="253" s="1"/>
  <c r="L28" i="252"/>
  <c r="I28" i="252"/>
  <c r="F28" i="252"/>
  <c r="C28" i="252"/>
  <c r="L19" i="252"/>
  <c r="I19" i="252"/>
  <c r="J17" i="252" s="1"/>
  <c r="F19" i="252"/>
  <c r="F30" i="252" s="1"/>
  <c r="C19" i="252"/>
  <c r="D11" i="252" s="1"/>
  <c r="I28" i="251"/>
  <c r="F28" i="251"/>
  <c r="C28" i="251"/>
  <c r="I19" i="251"/>
  <c r="J12" i="251" s="1"/>
  <c r="F19" i="251"/>
  <c r="G17" i="251" s="1"/>
  <c r="C19" i="251"/>
  <c r="D17" i="251" s="1"/>
  <c r="I28" i="246"/>
  <c r="F28" i="246"/>
  <c r="C28" i="246"/>
  <c r="I19" i="246"/>
  <c r="J15" i="246" s="1"/>
  <c r="F19" i="246"/>
  <c r="G17" i="246" s="1"/>
  <c r="C19" i="246"/>
  <c r="D18" i="246" s="1"/>
  <c r="I28" i="244"/>
  <c r="F28" i="244"/>
  <c r="C28" i="244"/>
  <c r="I19" i="244"/>
  <c r="J10" i="244" s="1"/>
  <c r="F19" i="244"/>
  <c r="G17" i="244" s="1"/>
  <c r="C19" i="244"/>
  <c r="D18" i="244" s="1"/>
  <c r="I28" i="242"/>
  <c r="F28" i="242"/>
  <c r="C28" i="242"/>
  <c r="I19" i="242"/>
  <c r="J13" i="242" s="1"/>
  <c r="F19" i="242"/>
  <c r="G17" i="242" s="1"/>
  <c r="C19" i="242"/>
  <c r="D18" i="242" s="1"/>
  <c r="I28" i="249"/>
  <c r="F28" i="249"/>
  <c r="C28" i="249"/>
  <c r="I19" i="249"/>
  <c r="J17" i="249" s="1"/>
  <c r="F19" i="249"/>
  <c r="G17" i="249" s="1"/>
  <c r="C19" i="249"/>
  <c r="D18" i="249" s="1"/>
  <c r="I28" i="245"/>
  <c r="F28" i="245"/>
  <c r="C28" i="245"/>
  <c r="I19" i="245"/>
  <c r="J18" i="245" s="1"/>
  <c r="F19" i="245"/>
  <c r="G17" i="245" s="1"/>
  <c r="C19" i="245"/>
  <c r="D18" i="245" s="1"/>
  <c r="I28" i="241"/>
  <c r="F28" i="241"/>
  <c r="C28" i="241"/>
  <c r="I19" i="241"/>
  <c r="J12" i="241" s="1"/>
  <c r="F19" i="241"/>
  <c r="G18" i="241" s="1"/>
  <c r="C19" i="241"/>
  <c r="D15" i="241" s="1"/>
  <c r="I28" i="248"/>
  <c r="F28" i="248"/>
  <c r="C28" i="248"/>
  <c r="I19" i="248"/>
  <c r="J17" i="248" s="1"/>
  <c r="F19" i="248"/>
  <c r="G17" i="248" s="1"/>
  <c r="C19" i="248"/>
  <c r="D18" i="248" s="1"/>
  <c r="I28" i="250"/>
  <c r="F28" i="250"/>
  <c r="C28" i="250"/>
  <c r="I19" i="250"/>
  <c r="F19" i="250"/>
  <c r="G17" i="250" s="1"/>
  <c r="C19" i="250"/>
  <c r="D18" i="250" s="1"/>
  <c r="I28" i="247"/>
  <c r="F28" i="247"/>
  <c r="C28" i="247"/>
  <c r="I19" i="247"/>
  <c r="J10" i="247" s="1"/>
  <c r="F19" i="247"/>
  <c r="G17" i="247" s="1"/>
  <c r="C19" i="247"/>
  <c r="D18" i="247" s="1"/>
  <c r="I28" i="243"/>
  <c r="F28" i="243"/>
  <c r="C28" i="243"/>
  <c r="I19" i="243"/>
  <c r="J10" i="243" s="1"/>
  <c r="F19" i="243"/>
  <c r="G17" i="243" s="1"/>
  <c r="C19" i="243"/>
  <c r="D18" i="243" s="1"/>
  <c r="I28" i="239"/>
  <c r="F28" i="239"/>
  <c r="C28" i="239"/>
  <c r="L27" i="239"/>
  <c r="L26" i="239"/>
  <c r="L25" i="239"/>
  <c r="L24" i="239"/>
  <c r="L23" i="239"/>
  <c r="L22" i="239"/>
  <c r="I19" i="239"/>
  <c r="J16" i="239" s="1"/>
  <c r="F19" i="239"/>
  <c r="G18" i="239" s="1"/>
  <c r="C19" i="239"/>
  <c r="D7" i="239" s="1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I28" i="238"/>
  <c r="F28" i="238"/>
  <c r="C28" i="238"/>
  <c r="L27" i="238"/>
  <c r="L26" i="238"/>
  <c r="L25" i="238"/>
  <c r="L24" i="238"/>
  <c r="L23" i="238"/>
  <c r="L22" i="238"/>
  <c r="I19" i="238"/>
  <c r="J14" i="238" s="1"/>
  <c r="F19" i="238"/>
  <c r="G18" i="238" s="1"/>
  <c r="C19" i="238"/>
  <c r="D16" i="238" s="1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L22" i="237"/>
  <c r="L7" i="237"/>
  <c r="L8" i="237"/>
  <c r="I19" i="237"/>
  <c r="J17" i="237" s="1"/>
  <c r="D7" i="238" l="1"/>
  <c r="D7" i="179"/>
  <c r="D8" i="177"/>
  <c r="D9" i="177"/>
  <c r="D17" i="175"/>
  <c r="D7" i="175"/>
  <c r="C30" i="254"/>
  <c r="D10" i="177"/>
  <c r="D13" i="177"/>
  <c r="L30" i="253"/>
  <c r="N27" i="253" s="1"/>
  <c r="L30" i="252"/>
  <c r="N26" i="252" s="1"/>
  <c r="D7" i="176"/>
  <c r="D12" i="239"/>
  <c r="D9" i="176"/>
  <c r="D14" i="177"/>
  <c r="D15" i="177"/>
  <c r="D11" i="177"/>
  <c r="D11" i="179"/>
  <c r="D8" i="176"/>
  <c r="J9" i="239"/>
  <c r="G15" i="171"/>
  <c r="D7" i="255"/>
  <c r="G8" i="239"/>
  <c r="D9" i="239"/>
  <c r="D10" i="238"/>
  <c r="D13" i="238"/>
  <c r="D9" i="238"/>
  <c r="D10" i="176"/>
  <c r="D11" i="176"/>
  <c r="D7" i="174"/>
  <c r="D9" i="171"/>
  <c r="D14" i="171"/>
  <c r="D11" i="171"/>
  <c r="C30" i="178"/>
  <c r="E18" i="178" s="1"/>
  <c r="D10" i="178"/>
  <c r="D17" i="178"/>
  <c r="D15" i="178"/>
  <c r="D7" i="178"/>
  <c r="D7" i="181"/>
  <c r="D18" i="177"/>
  <c r="D16" i="177"/>
  <c r="C30" i="177"/>
  <c r="E18" i="177" s="1"/>
  <c r="D15" i="179"/>
  <c r="D12" i="179"/>
  <c r="D14" i="179"/>
  <c r="D18" i="179"/>
  <c r="D16" i="179"/>
  <c r="D8" i="179"/>
  <c r="D10" i="179"/>
  <c r="D9" i="175"/>
  <c r="G12" i="171"/>
  <c r="D11" i="255"/>
  <c r="D7" i="254"/>
  <c r="D13" i="254"/>
  <c r="J7" i="245"/>
  <c r="D11" i="183"/>
  <c r="D12" i="176"/>
  <c r="D14" i="176"/>
  <c r="D16" i="176"/>
  <c r="D18" i="176"/>
  <c r="C30" i="176"/>
  <c r="E18" i="176" s="1"/>
  <c r="D13" i="176"/>
  <c r="D15" i="176"/>
  <c r="D13" i="181"/>
  <c r="D15" i="181"/>
  <c r="D8" i="181"/>
  <c r="D10" i="181"/>
  <c r="D7" i="173"/>
  <c r="D9" i="173"/>
  <c r="D11" i="173"/>
  <c r="D13" i="173"/>
  <c r="D15" i="173"/>
  <c r="D17" i="173"/>
  <c r="D8" i="173"/>
  <c r="D10" i="173"/>
  <c r="D12" i="173"/>
  <c r="D14" i="173"/>
  <c r="D16" i="173"/>
  <c r="D12" i="175"/>
  <c r="D16" i="175"/>
  <c r="D14" i="175"/>
  <c r="D17" i="171"/>
  <c r="J7" i="260"/>
  <c r="D7" i="257"/>
  <c r="D15" i="255"/>
  <c r="D10" i="254"/>
  <c r="D12" i="254"/>
  <c r="G8" i="252"/>
  <c r="J8" i="245"/>
  <c r="J13" i="245"/>
  <c r="D14" i="178"/>
  <c r="D16" i="178"/>
  <c r="D13" i="178"/>
  <c r="D14" i="174"/>
  <c r="D16" i="174"/>
  <c r="D13" i="174"/>
  <c r="D15" i="174"/>
  <c r="D17" i="174"/>
  <c r="D10" i="174"/>
  <c r="D9" i="181"/>
  <c r="D12" i="181"/>
  <c r="D18" i="181"/>
  <c r="C30" i="181"/>
  <c r="E18" i="181" s="1"/>
  <c r="D11" i="181"/>
  <c r="D14" i="181"/>
  <c r="D16" i="181"/>
  <c r="C30" i="173"/>
  <c r="E18" i="173" s="1"/>
  <c r="D8" i="180"/>
  <c r="D10" i="180"/>
  <c r="D15" i="180"/>
  <c r="D14" i="180"/>
  <c r="D8" i="182"/>
  <c r="D13" i="182"/>
  <c r="D15" i="182"/>
  <c r="D7" i="182"/>
  <c r="D14" i="182"/>
  <c r="D16" i="182"/>
  <c r="D10" i="175"/>
  <c r="D13" i="175"/>
  <c r="D18" i="175"/>
  <c r="C30" i="175"/>
  <c r="E18" i="175" s="1"/>
  <c r="D15" i="175"/>
  <c r="D8" i="175"/>
  <c r="D11" i="175"/>
  <c r="J13" i="171"/>
  <c r="J17" i="171"/>
  <c r="J9" i="260"/>
  <c r="J17" i="260"/>
  <c r="D9" i="260"/>
  <c r="D11" i="254"/>
  <c r="J13" i="252"/>
  <c r="J9" i="252"/>
  <c r="J14" i="252"/>
  <c r="J10" i="252"/>
  <c r="J15" i="252"/>
  <c r="I30" i="252"/>
  <c r="K26" i="252" s="1"/>
  <c r="J7" i="252"/>
  <c r="J12" i="252"/>
  <c r="J16" i="252"/>
  <c r="G12" i="252"/>
  <c r="J10" i="246"/>
  <c r="J9" i="245"/>
  <c r="J10" i="245"/>
  <c r="J17" i="245"/>
  <c r="J17" i="246"/>
  <c r="J17" i="242"/>
  <c r="D9" i="242"/>
  <c r="J11" i="245"/>
  <c r="J8" i="248"/>
  <c r="J12" i="260"/>
  <c r="J18" i="260"/>
  <c r="J8" i="260"/>
  <c r="J13" i="260"/>
  <c r="D13" i="260"/>
  <c r="D7" i="260"/>
  <c r="I30" i="257"/>
  <c r="K27" i="257" s="1"/>
  <c r="J17" i="257"/>
  <c r="J8" i="257"/>
  <c r="J13" i="256"/>
  <c r="D11" i="256"/>
  <c r="D13" i="255"/>
  <c r="G16" i="255"/>
  <c r="G11" i="255"/>
  <c r="G15" i="254"/>
  <c r="D15" i="254"/>
  <c r="J9" i="253"/>
  <c r="F30" i="253"/>
  <c r="H15" i="253" s="1"/>
  <c r="D8" i="253"/>
  <c r="G10" i="252"/>
  <c r="G14" i="252"/>
  <c r="D8" i="251"/>
  <c r="D9" i="251"/>
  <c r="J18" i="246"/>
  <c r="J7" i="246"/>
  <c r="J12" i="246"/>
  <c r="J11" i="246"/>
  <c r="J8" i="246"/>
  <c r="J13" i="246"/>
  <c r="J9" i="242"/>
  <c r="J18" i="242"/>
  <c r="J7" i="242"/>
  <c r="J10" i="242"/>
  <c r="J8" i="242"/>
  <c r="J11" i="242"/>
  <c r="D7" i="242"/>
  <c r="J12" i="245"/>
  <c r="D11" i="180"/>
  <c r="D18" i="180"/>
  <c r="C30" i="180"/>
  <c r="E18" i="180" s="1"/>
  <c r="D16" i="180"/>
  <c r="D7" i="180"/>
  <c r="D12" i="180"/>
  <c r="D9" i="182"/>
  <c r="D11" i="182"/>
  <c r="D10" i="182"/>
  <c r="D12" i="182"/>
  <c r="D18" i="182"/>
  <c r="C30" i="182"/>
  <c r="E18" i="182" s="1"/>
  <c r="D7" i="172"/>
  <c r="D11" i="172"/>
  <c r="D14" i="172"/>
  <c r="D10" i="172"/>
  <c r="D15" i="172"/>
  <c r="D18" i="172"/>
  <c r="G7" i="171"/>
  <c r="D8" i="171"/>
  <c r="D13" i="171"/>
  <c r="D16" i="171"/>
  <c r="D7" i="171"/>
  <c r="D10" i="171"/>
  <c r="D12" i="171"/>
  <c r="D15" i="171"/>
  <c r="I30" i="260"/>
  <c r="K27" i="260" s="1"/>
  <c r="J11" i="260"/>
  <c r="J14" i="260"/>
  <c r="D11" i="260"/>
  <c r="D17" i="260"/>
  <c r="J7" i="257"/>
  <c r="J11" i="257"/>
  <c r="J15" i="257"/>
  <c r="J9" i="257"/>
  <c r="J13" i="257"/>
  <c r="J18" i="257"/>
  <c r="J10" i="257"/>
  <c r="J14" i="257"/>
  <c r="D13" i="257"/>
  <c r="D17" i="257"/>
  <c r="D11" i="257"/>
  <c r="D9" i="257"/>
  <c r="J17" i="256"/>
  <c r="J8" i="256"/>
  <c r="D9" i="256"/>
  <c r="D7" i="256"/>
  <c r="D13" i="256"/>
  <c r="I30" i="255"/>
  <c r="K14" i="255" s="1"/>
  <c r="J17" i="255"/>
  <c r="J9" i="255"/>
  <c r="J14" i="255"/>
  <c r="J11" i="255"/>
  <c r="J15" i="255"/>
  <c r="D17" i="255"/>
  <c r="G8" i="255"/>
  <c r="J11" i="254"/>
  <c r="J17" i="254"/>
  <c r="J13" i="254"/>
  <c r="G17" i="254"/>
  <c r="G11" i="254"/>
  <c r="G7" i="254"/>
  <c r="D8" i="254"/>
  <c r="D9" i="254"/>
  <c r="D14" i="254"/>
  <c r="J12" i="253"/>
  <c r="J7" i="253"/>
  <c r="G8" i="253"/>
  <c r="G11" i="253"/>
  <c r="G7" i="253"/>
  <c r="G9" i="253"/>
  <c r="G12" i="253"/>
  <c r="G16" i="253"/>
  <c r="G18" i="253"/>
  <c r="G14" i="253"/>
  <c r="G10" i="253"/>
  <c r="G13" i="253"/>
  <c r="D13" i="253"/>
  <c r="D16" i="253"/>
  <c r="D7" i="253"/>
  <c r="D11" i="253"/>
  <c r="D15" i="253"/>
  <c r="D12" i="253"/>
  <c r="J8" i="252"/>
  <c r="J11" i="252"/>
  <c r="J18" i="252"/>
  <c r="G18" i="252"/>
  <c r="G7" i="252"/>
  <c r="G9" i="252"/>
  <c r="G11" i="252"/>
  <c r="G13" i="252"/>
  <c r="G16" i="252"/>
  <c r="D8" i="252"/>
  <c r="D15" i="252"/>
  <c r="D10" i="252"/>
  <c r="D10" i="251"/>
  <c r="D11" i="251"/>
  <c r="D16" i="251"/>
  <c r="J14" i="246"/>
  <c r="D17" i="246"/>
  <c r="D9" i="246"/>
  <c r="D13" i="246"/>
  <c r="J12" i="242"/>
  <c r="D17" i="242"/>
  <c r="J13" i="249"/>
  <c r="D15" i="245"/>
  <c r="D7" i="245"/>
  <c r="D17" i="250"/>
  <c r="D9" i="243"/>
  <c r="G12" i="238"/>
  <c r="G15" i="238"/>
  <c r="G8" i="238"/>
  <c r="G7" i="238"/>
  <c r="G11" i="238"/>
  <c r="G7" i="251"/>
  <c r="G11" i="251"/>
  <c r="G9" i="251"/>
  <c r="G13" i="251"/>
  <c r="D7" i="251"/>
  <c r="D7" i="246"/>
  <c r="J17" i="244"/>
  <c r="J13" i="244"/>
  <c r="I30" i="242"/>
  <c r="K27" i="242" s="1"/>
  <c r="J14" i="242"/>
  <c r="D13" i="242"/>
  <c r="D11" i="249"/>
  <c r="I30" i="245"/>
  <c r="K25" i="245" s="1"/>
  <c r="J14" i="245"/>
  <c r="D13" i="245"/>
  <c r="J8" i="241"/>
  <c r="J14" i="241"/>
  <c r="D7" i="241"/>
  <c r="D8" i="241"/>
  <c r="D11" i="241"/>
  <c r="D17" i="241"/>
  <c r="D12" i="241"/>
  <c r="D9" i="241"/>
  <c r="D13" i="241"/>
  <c r="D10" i="241"/>
  <c r="J13" i="248"/>
  <c r="D11" i="248"/>
  <c r="I30" i="250"/>
  <c r="K25" i="250" s="1"/>
  <c r="J13" i="247"/>
  <c r="D13" i="243"/>
  <c r="D7" i="243"/>
  <c r="D17" i="243"/>
  <c r="G14" i="239"/>
  <c r="G12" i="239"/>
  <c r="G10" i="239"/>
  <c r="G16" i="239"/>
  <c r="D11" i="239"/>
  <c r="D16" i="239"/>
  <c r="D10" i="239"/>
  <c r="D13" i="239"/>
  <c r="D15" i="239"/>
  <c r="D8" i="239"/>
  <c r="D14" i="239"/>
  <c r="D17" i="239"/>
  <c r="C30" i="239"/>
  <c r="E23" i="239" s="1"/>
  <c r="D9" i="252"/>
  <c r="D7" i="252"/>
  <c r="J16" i="251"/>
  <c r="J8" i="251"/>
  <c r="J10" i="251"/>
  <c r="J18" i="251"/>
  <c r="J14" i="251"/>
  <c r="D13" i="251"/>
  <c r="D15" i="251"/>
  <c r="D12" i="251"/>
  <c r="D14" i="251"/>
  <c r="I30" i="246"/>
  <c r="K27" i="246" s="1"/>
  <c r="J9" i="246"/>
  <c r="D11" i="246"/>
  <c r="D11" i="244"/>
  <c r="J15" i="242"/>
  <c r="D11" i="242"/>
  <c r="J11" i="249"/>
  <c r="J10" i="249"/>
  <c r="J16" i="245"/>
  <c r="D9" i="245"/>
  <c r="D11" i="245"/>
  <c r="J10" i="241"/>
  <c r="J10" i="248"/>
  <c r="J9" i="250"/>
  <c r="J13" i="250"/>
  <c r="J17" i="250"/>
  <c r="J10" i="250"/>
  <c r="J14" i="250"/>
  <c r="J18" i="250"/>
  <c r="J7" i="250"/>
  <c r="J11" i="250"/>
  <c r="J15" i="250"/>
  <c r="J8" i="250"/>
  <c r="J12" i="250"/>
  <c r="D7" i="250"/>
  <c r="D13" i="250"/>
  <c r="D9" i="250"/>
  <c r="D11" i="250"/>
  <c r="J11" i="247"/>
  <c r="J17" i="247"/>
  <c r="D11" i="247"/>
  <c r="I30" i="243"/>
  <c r="K23" i="243" s="1"/>
  <c r="J8" i="243"/>
  <c r="J14" i="243"/>
  <c r="J12" i="243"/>
  <c r="J15" i="243"/>
  <c r="J7" i="243"/>
  <c r="J13" i="243"/>
  <c r="J17" i="243"/>
  <c r="J11" i="243"/>
  <c r="J18" i="243"/>
  <c r="J9" i="243"/>
  <c r="D11" i="243"/>
  <c r="J13" i="239"/>
  <c r="D18" i="239"/>
  <c r="G16" i="238"/>
  <c r="D17" i="238"/>
  <c r="J8" i="237"/>
  <c r="J16" i="237"/>
  <c r="J10" i="237"/>
  <c r="J18" i="237"/>
  <c r="J12" i="237"/>
  <c r="J14" i="237"/>
  <c r="D17" i="183"/>
  <c r="D15" i="183"/>
  <c r="D13" i="183"/>
  <c r="D8" i="183"/>
  <c r="D10" i="183"/>
  <c r="D12" i="183"/>
  <c r="D14" i="183"/>
  <c r="D16" i="183"/>
  <c r="D18" i="183"/>
  <c r="C30" i="183"/>
  <c r="E23" i="183" s="1"/>
  <c r="D7" i="183"/>
  <c r="D8" i="178"/>
  <c r="D11" i="178"/>
  <c r="D9" i="178"/>
  <c r="D12" i="178"/>
  <c r="D18" i="178"/>
  <c r="D9" i="174"/>
  <c r="D12" i="174"/>
  <c r="D18" i="174"/>
  <c r="C30" i="174"/>
  <c r="E12" i="174" s="1"/>
  <c r="D8" i="174"/>
  <c r="E9" i="181"/>
  <c r="E13" i="181"/>
  <c r="E17" i="181"/>
  <c r="E17" i="177"/>
  <c r="D7" i="177"/>
  <c r="D12" i="177"/>
  <c r="E13" i="177"/>
  <c r="E9" i="173"/>
  <c r="C30" i="179"/>
  <c r="E27" i="179" s="1"/>
  <c r="E9" i="175"/>
  <c r="E13" i="175"/>
  <c r="E17" i="175"/>
  <c r="L19" i="171"/>
  <c r="M13" i="171" s="1"/>
  <c r="G16" i="171"/>
  <c r="G8" i="171"/>
  <c r="G11" i="171"/>
  <c r="L28" i="171"/>
  <c r="J10" i="260"/>
  <c r="J16" i="260"/>
  <c r="D15" i="260"/>
  <c r="I30" i="259"/>
  <c r="K18" i="259" s="1"/>
  <c r="J7" i="259"/>
  <c r="J15" i="259"/>
  <c r="J8" i="259"/>
  <c r="J12" i="259"/>
  <c r="J16" i="259"/>
  <c r="J9" i="259"/>
  <c r="J13" i="259"/>
  <c r="J17" i="259"/>
  <c r="J10" i="259"/>
  <c r="J14" i="259"/>
  <c r="J18" i="259"/>
  <c r="J11" i="259"/>
  <c r="D11" i="259"/>
  <c r="D9" i="259"/>
  <c r="D17" i="259"/>
  <c r="D7" i="259"/>
  <c r="D15" i="259"/>
  <c r="D13" i="259"/>
  <c r="J16" i="257"/>
  <c r="D15" i="257"/>
  <c r="J11" i="256"/>
  <c r="J14" i="256"/>
  <c r="J18" i="256"/>
  <c r="J9" i="256"/>
  <c r="J12" i="256"/>
  <c r="J15" i="256"/>
  <c r="J7" i="256"/>
  <c r="J10" i="256"/>
  <c r="I30" i="256"/>
  <c r="K27" i="256" s="1"/>
  <c r="D17" i="256"/>
  <c r="D15" i="256"/>
  <c r="J8" i="255"/>
  <c r="J13" i="255"/>
  <c r="J18" i="255"/>
  <c r="J16" i="255"/>
  <c r="J7" i="255"/>
  <c r="J10" i="255"/>
  <c r="J12" i="255"/>
  <c r="G13" i="255"/>
  <c r="G7" i="255"/>
  <c r="G12" i="255"/>
  <c r="G15" i="255"/>
  <c r="G10" i="255"/>
  <c r="G18" i="255"/>
  <c r="G9" i="255"/>
  <c r="G14" i="255"/>
  <c r="J7" i="254"/>
  <c r="J9" i="254"/>
  <c r="I30" i="254"/>
  <c r="K27" i="254" s="1"/>
  <c r="J8" i="254"/>
  <c r="J10" i="254"/>
  <c r="J15" i="254"/>
  <c r="J18" i="254"/>
  <c r="J12" i="254"/>
  <c r="J14" i="254"/>
  <c r="G10" i="254"/>
  <c r="G14" i="254"/>
  <c r="G9" i="254"/>
  <c r="G13" i="254"/>
  <c r="G16" i="254"/>
  <c r="G18" i="254"/>
  <c r="F30" i="254"/>
  <c r="H17" i="254" s="1"/>
  <c r="G8" i="254"/>
  <c r="D17" i="254"/>
  <c r="D16" i="254"/>
  <c r="D18" i="254"/>
  <c r="I30" i="253"/>
  <c r="K25" i="253" s="1"/>
  <c r="J11" i="253"/>
  <c r="J14" i="253"/>
  <c r="J18" i="253"/>
  <c r="J8" i="253"/>
  <c r="J10" i="253"/>
  <c r="J16" i="253"/>
  <c r="J13" i="253"/>
  <c r="J15" i="253"/>
  <c r="G15" i="253"/>
  <c r="D10" i="253"/>
  <c r="D17" i="253"/>
  <c r="G15" i="252"/>
  <c r="G17" i="252"/>
  <c r="C30" i="252"/>
  <c r="E27" i="252" s="1"/>
  <c r="D13" i="252"/>
  <c r="D17" i="252"/>
  <c r="D12" i="252"/>
  <c r="D16" i="252"/>
  <c r="D14" i="252"/>
  <c r="D18" i="252"/>
  <c r="I30" i="251"/>
  <c r="K24" i="251" s="1"/>
  <c r="G15" i="251"/>
  <c r="C30" i="251"/>
  <c r="E17" i="251" s="1"/>
  <c r="D18" i="251"/>
  <c r="J16" i="246"/>
  <c r="D15" i="246"/>
  <c r="I30" i="244"/>
  <c r="K23" i="244" s="1"/>
  <c r="J7" i="244"/>
  <c r="J14" i="244"/>
  <c r="J18" i="244"/>
  <c r="J8" i="244"/>
  <c r="J11" i="244"/>
  <c r="J15" i="244"/>
  <c r="J9" i="244"/>
  <c r="J12" i="244"/>
  <c r="J16" i="244"/>
  <c r="D7" i="244"/>
  <c r="D15" i="244"/>
  <c r="D13" i="244"/>
  <c r="D9" i="244"/>
  <c r="D17" i="244"/>
  <c r="J16" i="242"/>
  <c r="D15" i="242"/>
  <c r="I30" i="249"/>
  <c r="K24" i="249" s="1"/>
  <c r="J8" i="249"/>
  <c r="J15" i="249"/>
  <c r="J9" i="249"/>
  <c r="J12" i="249"/>
  <c r="J16" i="249"/>
  <c r="J7" i="249"/>
  <c r="J14" i="249"/>
  <c r="J18" i="249"/>
  <c r="D9" i="249"/>
  <c r="D17" i="249"/>
  <c r="D7" i="249"/>
  <c r="D15" i="249"/>
  <c r="D13" i="249"/>
  <c r="J15" i="245"/>
  <c r="D17" i="245"/>
  <c r="I30" i="241"/>
  <c r="K17" i="241" s="1"/>
  <c r="J18" i="241"/>
  <c r="J16" i="241"/>
  <c r="G17" i="241"/>
  <c r="G15" i="241"/>
  <c r="G7" i="241"/>
  <c r="G9" i="241"/>
  <c r="G11" i="241"/>
  <c r="G13" i="241"/>
  <c r="C30" i="241"/>
  <c r="E17" i="241" s="1"/>
  <c r="D14" i="241"/>
  <c r="D16" i="241"/>
  <c r="D18" i="241"/>
  <c r="I30" i="248"/>
  <c r="K25" i="248" s="1"/>
  <c r="J11" i="248"/>
  <c r="J15" i="248"/>
  <c r="J9" i="248"/>
  <c r="J12" i="248"/>
  <c r="J16" i="248"/>
  <c r="J7" i="248"/>
  <c r="J14" i="248"/>
  <c r="J18" i="248"/>
  <c r="D9" i="248"/>
  <c r="D17" i="248"/>
  <c r="D7" i="248"/>
  <c r="D15" i="248"/>
  <c r="D13" i="248"/>
  <c r="J16" i="250"/>
  <c r="D15" i="250"/>
  <c r="I30" i="247"/>
  <c r="K27" i="247" s="1"/>
  <c r="J7" i="247"/>
  <c r="J14" i="247"/>
  <c r="J18" i="247"/>
  <c r="J8" i="247"/>
  <c r="J15" i="247"/>
  <c r="J9" i="247"/>
  <c r="J12" i="247"/>
  <c r="J16" i="247"/>
  <c r="D7" i="247"/>
  <c r="D15" i="247"/>
  <c r="D13" i="247"/>
  <c r="D9" i="247"/>
  <c r="D17" i="247"/>
  <c r="J16" i="243"/>
  <c r="D15" i="243"/>
  <c r="L28" i="239"/>
  <c r="J17" i="239"/>
  <c r="G7" i="239"/>
  <c r="G11" i="239"/>
  <c r="G15" i="239"/>
  <c r="L19" i="239"/>
  <c r="M13" i="239" s="1"/>
  <c r="J10" i="238"/>
  <c r="L28" i="238"/>
  <c r="C30" i="238"/>
  <c r="E11" i="238" s="1"/>
  <c r="D11" i="238"/>
  <c r="D15" i="238"/>
  <c r="D18" i="238"/>
  <c r="D14" i="238"/>
  <c r="J7" i="237"/>
  <c r="J9" i="237"/>
  <c r="J11" i="237"/>
  <c r="J13" i="237"/>
  <c r="J15" i="237"/>
  <c r="E23" i="181"/>
  <c r="E26" i="181"/>
  <c r="E7" i="181"/>
  <c r="E11" i="181"/>
  <c r="E15" i="181"/>
  <c r="E8" i="181"/>
  <c r="E12" i="181"/>
  <c r="E16" i="181"/>
  <c r="E22" i="181"/>
  <c r="E24" i="181"/>
  <c r="E25" i="181"/>
  <c r="E27" i="181"/>
  <c r="E10" i="181"/>
  <c r="E14" i="181"/>
  <c r="E23" i="177"/>
  <c r="E25" i="177"/>
  <c r="E27" i="177"/>
  <c r="E7" i="177"/>
  <c r="E11" i="177"/>
  <c r="E15" i="177"/>
  <c r="E8" i="177"/>
  <c r="E12" i="177"/>
  <c r="E16" i="177"/>
  <c r="E22" i="177"/>
  <c r="E24" i="177"/>
  <c r="E26" i="177"/>
  <c r="E10" i="177"/>
  <c r="E14" i="177"/>
  <c r="E25" i="173"/>
  <c r="E7" i="173"/>
  <c r="E15" i="173"/>
  <c r="E12" i="173"/>
  <c r="E16" i="173"/>
  <c r="E24" i="173"/>
  <c r="E26" i="173"/>
  <c r="E14" i="173"/>
  <c r="D9" i="180"/>
  <c r="D13" i="180"/>
  <c r="E15" i="182"/>
  <c r="E26" i="182"/>
  <c r="D9" i="179"/>
  <c r="D13" i="179"/>
  <c r="E8" i="175"/>
  <c r="E12" i="175"/>
  <c r="E16" i="175"/>
  <c r="E22" i="175"/>
  <c r="E24" i="175"/>
  <c r="E25" i="175"/>
  <c r="E26" i="175"/>
  <c r="E27" i="175"/>
  <c r="E7" i="175"/>
  <c r="E11" i="175"/>
  <c r="E15" i="175"/>
  <c r="E23" i="175"/>
  <c r="E10" i="175"/>
  <c r="E14" i="175"/>
  <c r="C30" i="172"/>
  <c r="D9" i="172"/>
  <c r="D13" i="172"/>
  <c r="D17" i="172"/>
  <c r="D8" i="172"/>
  <c r="D12" i="172"/>
  <c r="M18" i="171"/>
  <c r="I30" i="171"/>
  <c r="J10" i="171"/>
  <c r="J14" i="171"/>
  <c r="J7" i="171"/>
  <c r="G9" i="171"/>
  <c r="J11" i="171"/>
  <c r="G13" i="171"/>
  <c r="J15" i="171"/>
  <c r="G17" i="171"/>
  <c r="F30" i="171"/>
  <c r="C30" i="171"/>
  <c r="J18" i="171"/>
  <c r="J8" i="171"/>
  <c r="G10" i="171"/>
  <c r="J12" i="171"/>
  <c r="G14" i="171"/>
  <c r="K22" i="260"/>
  <c r="K24" i="260"/>
  <c r="G10" i="260"/>
  <c r="G14" i="260"/>
  <c r="G16" i="260"/>
  <c r="G18" i="260"/>
  <c r="C30" i="260"/>
  <c r="F30" i="260"/>
  <c r="G8" i="260"/>
  <c r="G12" i="260"/>
  <c r="G7" i="260"/>
  <c r="D8" i="260"/>
  <c r="G9" i="260"/>
  <c r="D10" i="260"/>
  <c r="G11" i="260"/>
  <c r="D12" i="260"/>
  <c r="G13" i="260"/>
  <c r="D14" i="260"/>
  <c r="G15" i="260"/>
  <c r="D16" i="260"/>
  <c r="K9" i="259"/>
  <c r="K16" i="259"/>
  <c r="F30" i="259"/>
  <c r="G8" i="259"/>
  <c r="G10" i="259"/>
  <c r="G12" i="259"/>
  <c r="C30" i="259"/>
  <c r="G14" i="259"/>
  <c r="G16" i="259"/>
  <c r="G18" i="259"/>
  <c r="G7" i="259"/>
  <c r="D8" i="259"/>
  <c r="G9" i="259"/>
  <c r="D10" i="259"/>
  <c r="G11" i="259"/>
  <c r="D12" i="259"/>
  <c r="G13" i="259"/>
  <c r="D14" i="259"/>
  <c r="G15" i="259"/>
  <c r="D16" i="259"/>
  <c r="K23" i="257"/>
  <c r="K25" i="257"/>
  <c r="K24" i="257"/>
  <c r="K17" i="257"/>
  <c r="K15" i="257"/>
  <c r="K9" i="257"/>
  <c r="K7" i="257"/>
  <c r="K18" i="257"/>
  <c r="K14" i="257"/>
  <c r="K8" i="257"/>
  <c r="F30" i="257"/>
  <c r="G10" i="257"/>
  <c r="G12" i="257"/>
  <c r="C30" i="257"/>
  <c r="G8" i="257"/>
  <c r="G14" i="257"/>
  <c r="G16" i="257"/>
  <c r="G18" i="257"/>
  <c r="G7" i="257"/>
  <c r="D8" i="257"/>
  <c r="G9" i="257"/>
  <c r="D10" i="257"/>
  <c r="G11" i="257"/>
  <c r="D12" i="257"/>
  <c r="G13" i="257"/>
  <c r="D14" i="257"/>
  <c r="G15" i="257"/>
  <c r="D16" i="257"/>
  <c r="K7" i="256"/>
  <c r="G8" i="256"/>
  <c r="G10" i="256"/>
  <c r="G12" i="256"/>
  <c r="G14" i="256"/>
  <c r="C30" i="256"/>
  <c r="F30" i="256"/>
  <c r="G16" i="256"/>
  <c r="G18" i="256"/>
  <c r="G7" i="256"/>
  <c r="D8" i="256"/>
  <c r="G9" i="256"/>
  <c r="D10" i="256"/>
  <c r="G11" i="256"/>
  <c r="D12" i="256"/>
  <c r="G13" i="256"/>
  <c r="D14" i="256"/>
  <c r="G15" i="256"/>
  <c r="D16" i="256"/>
  <c r="C30" i="255"/>
  <c r="D18" i="255"/>
  <c r="D16" i="255"/>
  <c r="D14" i="255"/>
  <c r="D12" i="255"/>
  <c r="D10" i="255"/>
  <c r="D8" i="255"/>
  <c r="F30" i="255"/>
  <c r="E18" i="254"/>
  <c r="E15" i="254"/>
  <c r="E12" i="254"/>
  <c r="E11" i="254"/>
  <c r="E8" i="254"/>
  <c r="E7" i="254"/>
  <c r="E27" i="254"/>
  <c r="E25" i="254"/>
  <c r="E22" i="254"/>
  <c r="E17" i="254"/>
  <c r="E16" i="254"/>
  <c r="E14" i="254"/>
  <c r="E13" i="254"/>
  <c r="E10" i="254"/>
  <c r="E9" i="254"/>
  <c r="E26" i="254"/>
  <c r="E24" i="254"/>
  <c r="E23" i="254"/>
  <c r="M7" i="254"/>
  <c r="M8" i="254"/>
  <c r="M9" i="254"/>
  <c r="M10" i="254"/>
  <c r="M11" i="254"/>
  <c r="M13" i="254"/>
  <c r="M14" i="254"/>
  <c r="M15" i="254"/>
  <c r="M16" i="254"/>
  <c r="M17" i="254"/>
  <c r="M18" i="254"/>
  <c r="L30" i="254"/>
  <c r="C30" i="253"/>
  <c r="D9" i="253"/>
  <c r="D14" i="253"/>
  <c r="M7" i="253"/>
  <c r="M8" i="253"/>
  <c r="M9" i="253"/>
  <c r="M10" i="253"/>
  <c r="M11" i="253"/>
  <c r="M12" i="253"/>
  <c r="M13" i="253"/>
  <c r="M14" i="253"/>
  <c r="M15" i="253"/>
  <c r="M16" i="253"/>
  <c r="M17" i="253"/>
  <c r="M18" i="253"/>
  <c r="H27" i="252"/>
  <c r="H26" i="252"/>
  <c r="H25" i="252"/>
  <c r="H24" i="252"/>
  <c r="H23" i="252"/>
  <c r="H22" i="252"/>
  <c r="H18" i="252"/>
  <c r="H17" i="252"/>
  <c r="H16" i="252"/>
  <c r="H15" i="252"/>
  <c r="H14" i="252"/>
  <c r="H13" i="252"/>
  <c r="H12" i="252"/>
  <c r="H11" i="252"/>
  <c r="H10" i="252"/>
  <c r="H9" i="252"/>
  <c r="H8" i="252"/>
  <c r="H7" i="252"/>
  <c r="N27" i="252"/>
  <c r="K27" i="252"/>
  <c r="M7" i="252"/>
  <c r="M8" i="252"/>
  <c r="M9" i="252"/>
  <c r="M10" i="252"/>
  <c r="M11" i="252"/>
  <c r="M12" i="252"/>
  <c r="M13" i="252"/>
  <c r="M14" i="252"/>
  <c r="M15" i="252"/>
  <c r="M16" i="252"/>
  <c r="M17" i="252"/>
  <c r="M18" i="252"/>
  <c r="K7" i="252"/>
  <c r="K9" i="252"/>
  <c r="K10" i="252"/>
  <c r="K11" i="252"/>
  <c r="K12" i="252"/>
  <c r="K13" i="252"/>
  <c r="K14" i="252"/>
  <c r="K15" i="252"/>
  <c r="K16" i="252"/>
  <c r="K17" i="252"/>
  <c r="K22" i="252"/>
  <c r="K23" i="252"/>
  <c r="K24" i="252"/>
  <c r="K25" i="252"/>
  <c r="F30" i="251"/>
  <c r="J7" i="251"/>
  <c r="G8" i="251"/>
  <c r="J9" i="251"/>
  <c r="G10" i="251"/>
  <c r="J11" i="251"/>
  <c r="G12" i="251"/>
  <c r="J13" i="251"/>
  <c r="G14" i="251"/>
  <c r="J15" i="251"/>
  <c r="G16" i="251"/>
  <c r="J17" i="251"/>
  <c r="G18" i="251"/>
  <c r="F30" i="246"/>
  <c r="G8" i="246"/>
  <c r="G10" i="246"/>
  <c r="G12" i="246"/>
  <c r="G16" i="246"/>
  <c r="G18" i="246"/>
  <c r="C30" i="246"/>
  <c r="G14" i="246"/>
  <c r="G7" i="246"/>
  <c r="D8" i="246"/>
  <c r="G9" i="246"/>
  <c r="D10" i="246"/>
  <c r="G11" i="246"/>
  <c r="D12" i="246"/>
  <c r="G13" i="246"/>
  <c r="D14" i="246"/>
  <c r="G15" i="246"/>
  <c r="D16" i="246"/>
  <c r="F30" i="244"/>
  <c r="G10" i="244"/>
  <c r="G14" i="244"/>
  <c r="G18" i="244"/>
  <c r="C30" i="244"/>
  <c r="G8" i="244"/>
  <c r="G12" i="244"/>
  <c r="G16" i="244"/>
  <c r="G7" i="244"/>
  <c r="D8" i="244"/>
  <c r="G9" i="244"/>
  <c r="D10" i="244"/>
  <c r="G11" i="244"/>
  <c r="D12" i="244"/>
  <c r="G13" i="244"/>
  <c r="D14" i="244"/>
  <c r="G15" i="244"/>
  <c r="D16" i="244"/>
  <c r="K26" i="242"/>
  <c r="F30" i="242"/>
  <c r="G8" i="242"/>
  <c r="G12" i="242"/>
  <c r="G16" i="242"/>
  <c r="G18" i="242"/>
  <c r="C30" i="242"/>
  <c r="G10" i="242"/>
  <c r="G14" i="242"/>
  <c r="G7" i="242"/>
  <c r="D8" i="242"/>
  <c r="G9" i="242"/>
  <c r="D10" i="242"/>
  <c r="G11" i="242"/>
  <c r="D12" i="242"/>
  <c r="G13" i="242"/>
  <c r="D14" i="242"/>
  <c r="G15" i="242"/>
  <c r="D16" i="242"/>
  <c r="K13" i="249"/>
  <c r="G8" i="249"/>
  <c r="G10" i="249"/>
  <c r="C30" i="249"/>
  <c r="F30" i="249"/>
  <c r="G12" i="249"/>
  <c r="G14" i="249"/>
  <c r="G16" i="249"/>
  <c r="G18" i="249"/>
  <c r="G7" i="249"/>
  <c r="D8" i="249"/>
  <c r="G9" i="249"/>
  <c r="D10" i="249"/>
  <c r="G11" i="249"/>
  <c r="D12" i="249"/>
  <c r="G13" i="249"/>
  <c r="D14" i="249"/>
  <c r="G15" i="249"/>
  <c r="D16" i="249"/>
  <c r="F30" i="245"/>
  <c r="G8" i="245"/>
  <c r="G12" i="245"/>
  <c r="C30" i="245"/>
  <c r="G10" i="245"/>
  <c r="G14" i="245"/>
  <c r="G16" i="245"/>
  <c r="G18" i="245"/>
  <c r="G7" i="245"/>
  <c r="D8" i="245"/>
  <c r="G9" i="245"/>
  <c r="D10" i="245"/>
  <c r="G11" i="245"/>
  <c r="D12" i="245"/>
  <c r="G13" i="245"/>
  <c r="D14" i="245"/>
  <c r="G15" i="245"/>
  <c r="D16" i="245"/>
  <c r="F30" i="241"/>
  <c r="J7" i="241"/>
  <c r="G8" i="241"/>
  <c r="J9" i="241"/>
  <c r="G10" i="241"/>
  <c r="J11" i="241"/>
  <c r="G12" i="241"/>
  <c r="J13" i="241"/>
  <c r="G14" i="241"/>
  <c r="J15" i="241"/>
  <c r="G16" i="241"/>
  <c r="J17" i="241"/>
  <c r="K13" i="248"/>
  <c r="F30" i="248"/>
  <c r="G8" i="248"/>
  <c r="G12" i="248"/>
  <c r="C30" i="248"/>
  <c r="G10" i="248"/>
  <c r="G14" i="248"/>
  <c r="G16" i="248"/>
  <c r="G18" i="248"/>
  <c r="G7" i="248"/>
  <c r="D8" i="248"/>
  <c r="G9" i="248"/>
  <c r="D10" i="248"/>
  <c r="G11" i="248"/>
  <c r="D12" i="248"/>
  <c r="G13" i="248"/>
  <c r="D14" i="248"/>
  <c r="G15" i="248"/>
  <c r="D16" i="248"/>
  <c r="K27" i="250"/>
  <c r="K10" i="250"/>
  <c r="K15" i="250"/>
  <c r="K7" i="250"/>
  <c r="K14" i="250"/>
  <c r="F30" i="250"/>
  <c r="G8" i="250"/>
  <c r="G10" i="250"/>
  <c r="G12" i="250"/>
  <c r="G14" i="250"/>
  <c r="G18" i="250"/>
  <c r="C30" i="250"/>
  <c r="G16" i="250"/>
  <c r="G7" i="250"/>
  <c r="D8" i="250"/>
  <c r="G9" i="250"/>
  <c r="D10" i="250"/>
  <c r="G11" i="250"/>
  <c r="D12" i="250"/>
  <c r="G13" i="250"/>
  <c r="D14" i="250"/>
  <c r="G15" i="250"/>
  <c r="D16" i="250"/>
  <c r="F30" i="247"/>
  <c r="G8" i="247"/>
  <c r="G10" i="247"/>
  <c r="C30" i="247"/>
  <c r="G12" i="247"/>
  <c r="G14" i="247"/>
  <c r="G16" i="247"/>
  <c r="G18" i="247"/>
  <c r="G7" i="247"/>
  <c r="D8" i="247"/>
  <c r="G9" i="247"/>
  <c r="D10" i="247"/>
  <c r="G11" i="247"/>
  <c r="D12" i="247"/>
  <c r="G13" i="247"/>
  <c r="D14" i="247"/>
  <c r="G15" i="247"/>
  <c r="D16" i="247"/>
  <c r="K14" i="243"/>
  <c r="G8" i="243"/>
  <c r="G10" i="243"/>
  <c r="G12" i="243"/>
  <c r="G18" i="243"/>
  <c r="C30" i="243"/>
  <c r="F30" i="243"/>
  <c r="G14" i="243"/>
  <c r="G16" i="243"/>
  <c r="G7" i="243"/>
  <c r="D8" i="243"/>
  <c r="G9" i="243"/>
  <c r="D10" i="243"/>
  <c r="G11" i="243"/>
  <c r="D12" i="243"/>
  <c r="G13" i="243"/>
  <c r="D14" i="243"/>
  <c r="G15" i="243"/>
  <c r="D16" i="243"/>
  <c r="I30" i="239"/>
  <c r="J10" i="239"/>
  <c r="J14" i="239"/>
  <c r="J18" i="239"/>
  <c r="J7" i="239"/>
  <c r="G9" i="239"/>
  <c r="J11" i="239"/>
  <c r="G13" i="239"/>
  <c r="J15" i="239"/>
  <c r="G17" i="239"/>
  <c r="F30" i="239"/>
  <c r="J8" i="239"/>
  <c r="J12" i="239"/>
  <c r="L19" i="238"/>
  <c r="M15" i="238" s="1"/>
  <c r="E25" i="238"/>
  <c r="J16" i="238"/>
  <c r="J12" i="238"/>
  <c r="J8" i="238"/>
  <c r="J15" i="238"/>
  <c r="J11" i="238"/>
  <c r="J7" i="238"/>
  <c r="J18" i="238"/>
  <c r="J9" i="238"/>
  <c r="J13" i="238"/>
  <c r="J17" i="238"/>
  <c r="I30" i="238"/>
  <c r="G9" i="238"/>
  <c r="G13" i="238"/>
  <c r="G17" i="238"/>
  <c r="F30" i="238"/>
  <c r="D8" i="238"/>
  <c r="G10" i="238"/>
  <c r="D12" i="238"/>
  <c r="G14" i="238"/>
  <c r="D19" i="175" l="1"/>
  <c r="K7" i="243"/>
  <c r="K12" i="250"/>
  <c r="K22" i="250"/>
  <c r="K13" i="250"/>
  <c r="K8" i="250"/>
  <c r="K23" i="250"/>
  <c r="E24" i="252"/>
  <c r="K16" i="253"/>
  <c r="E9" i="177"/>
  <c r="K16" i="257"/>
  <c r="K11" i="257"/>
  <c r="K26" i="257"/>
  <c r="K11" i="256"/>
  <c r="K8" i="245"/>
  <c r="K23" i="256"/>
  <c r="K14" i="256"/>
  <c r="E12" i="252"/>
  <c r="K10" i="248"/>
  <c r="K8" i="259"/>
  <c r="K15" i="259"/>
  <c r="K26" i="259"/>
  <c r="K10" i="259"/>
  <c r="K7" i="259"/>
  <c r="K27" i="259"/>
  <c r="K22" i="259"/>
  <c r="K11" i="259"/>
  <c r="K18" i="256"/>
  <c r="K9" i="254"/>
  <c r="E8" i="252"/>
  <c r="E14" i="241"/>
  <c r="E22" i="241"/>
  <c r="E8" i="241"/>
  <c r="E16" i="241"/>
  <c r="E27" i="241"/>
  <c r="E13" i="241"/>
  <c r="E26" i="241"/>
  <c r="E25" i="241"/>
  <c r="E23" i="241"/>
  <c r="E11" i="241"/>
  <c r="E10" i="241"/>
  <c r="E18" i="241"/>
  <c r="E7" i="241"/>
  <c r="E15" i="241"/>
  <c r="E12" i="241"/>
  <c r="E24" i="241"/>
  <c r="E9" i="241"/>
  <c r="K23" i="248"/>
  <c r="K16" i="260"/>
  <c r="K11" i="260"/>
  <c r="K15" i="256"/>
  <c r="K24" i="256"/>
  <c r="K10" i="256"/>
  <c r="H27" i="254"/>
  <c r="H12" i="254"/>
  <c r="H14" i="254"/>
  <c r="H25" i="254"/>
  <c r="N9" i="253"/>
  <c r="N13" i="253"/>
  <c r="N17" i="253"/>
  <c r="N24" i="253"/>
  <c r="N10" i="253"/>
  <c r="N14" i="253"/>
  <c r="N18" i="253"/>
  <c r="N25" i="253"/>
  <c r="N7" i="253"/>
  <c r="N11" i="253"/>
  <c r="N15" i="253"/>
  <c r="N22" i="253"/>
  <c r="N26" i="253"/>
  <c r="N8" i="253"/>
  <c r="N12" i="253"/>
  <c r="N16" i="253"/>
  <c r="N23" i="253"/>
  <c r="K27" i="241"/>
  <c r="K24" i="241"/>
  <c r="K14" i="259"/>
  <c r="K25" i="259"/>
  <c r="K13" i="259"/>
  <c r="K16" i="256"/>
  <c r="K9" i="256"/>
  <c r="K17" i="256"/>
  <c r="K26" i="256"/>
  <c r="K22" i="256"/>
  <c r="K13" i="256"/>
  <c r="K8" i="256"/>
  <c r="K8" i="255"/>
  <c r="K16" i="255"/>
  <c r="K9" i="255"/>
  <c r="K23" i="255"/>
  <c r="K17" i="255"/>
  <c r="K26" i="253"/>
  <c r="K7" i="253"/>
  <c r="K12" i="253"/>
  <c r="K8" i="253"/>
  <c r="K13" i="253"/>
  <c r="K18" i="253"/>
  <c r="K27" i="253"/>
  <c r="K9" i="253"/>
  <c r="K14" i="253"/>
  <c r="K22" i="253"/>
  <c r="K10" i="253"/>
  <c r="K11" i="253"/>
  <c r="K15" i="253"/>
  <c r="K23" i="253"/>
  <c r="H12" i="253"/>
  <c r="H16" i="253"/>
  <c r="H25" i="253"/>
  <c r="H8" i="253"/>
  <c r="N8" i="252"/>
  <c r="N12" i="252"/>
  <c r="N16" i="252"/>
  <c r="N23" i="252"/>
  <c r="N9" i="252"/>
  <c r="N13" i="252"/>
  <c r="N17" i="252"/>
  <c r="N24" i="252"/>
  <c r="N10" i="252"/>
  <c r="N14" i="252"/>
  <c r="N25" i="252"/>
  <c r="N18" i="252"/>
  <c r="N7" i="252"/>
  <c r="N11" i="252"/>
  <c r="N15" i="252"/>
  <c r="N22" i="252"/>
  <c r="E23" i="251"/>
  <c r="K22" i="244"/>
  <c r="K9" i="244"/>
  <c r="K17" i="244"/>
  <c r="K16" i="244"/>
  <c r="K27" i="248"/>
  <c r="K15" i="248"/>
  <c r="K26" i="248"/>
  <c r="K8" i="248"/>
  <c r="K14" i="248"/>
  <c r="K7" i="248"/>
  <c r="K12" i="248"/>
  <c r="E10" i="178"/>
  <c r="E11" i="178"/>
  <c r="E25" i="178"/>
  <c r="E7" i="178"/>
  <c r="E24" i="178"/>
  <c r="E14" i="178"/>
  <c r="E16" i="178"/>
  <c r="E26" i="176"/>
  <c r="E7" i="176"/>
  <c r="E22" i="176"/>
  <c r="E23" i="176"/>
  <c r="E28" i="176" s="1"/>
  <c r="E27" i="176"/>
  <c r="E16" i="176"/>
  <c r="E14" i="176"/>
  <c r="E15" i="176"/>
  <c r="E25" i="176"/>
  <c r="E12" i="176"/>
  <c r="E17" i="176"/>
  <c r="E10" i="176"/>
  <c r="E11" i="176"/>
  <c r="E24" i="176"/>
  <c r="E8" i="176"/>
  <c r="E13" i="176"/>
  <c r="E27" i="174"/>
  <c r="D19" i="181"/>
  <c r="D19" i="177"/>
  <c r="D19" i="173"/>
  <c r="E10" i="173"/>
  <c r="E23" i="173"/>
  <c r="E8" i="173"/>
  <c r="E11" i="173"/>
  <c r="E27" i="173"/>
  <c r="E22" i="173"/>
  <c r="E7" i="180"/>
  <c r="E24" i="180"/>
  <c r="E8" i="180"/>
  <c r="D19" i="182"/>
  <c r="K13" i="251"/>
  <c r="E9" i="252"/>
  <c r="E13" i="252"/>
  <c r="E10" i="252"/>
  <c r="E15" i="252"/>
  <c r="E7" i="252"/>
  <c r="E11" i="252"/>
  <c r="E22" i="252"/>
  <c r="K12" i="246"/>
  <c r="M17" i="239"/>
  <c r="M11" i="239"/>
  <c r="E16" i="239"/>
  <c r="M12" i="239"/>
  <c r="E27" i="239"/>
  <c r="M10" i="239"/>
  <c r="D19" i="176"/>
  <c r="K24" i="259"/>
  <c r="J19" i="257"/>
  <c r="K11" i="254"/>
  <c r="K17" i="254"/>
  <c r="K24" i="254"/>
  <c r="K18" i="247"/>
  <c r="K17" i="259"/>
  <c r="K23" i="259"/>
  <c r="J19" i="252"/>
  <c r="K12" i="243"/>
  <c r="K13" i="243"/>
  <c r="K27" i="243"/>
  <c r="K16" i="243"/>
  <c r="K15" i="243"/>
  <c r="K26" i="243"/>
  <c r="K10" i="243"/>
  <c r="K12" i="256"/>
  <c r="E15" i="174"/>
  <c r="E25" i="174"/>
  <c r="D19" i="171"/>
  <c r="K12" i="259"/>
  <c r="K25" i="260"/>
  <c r="K13" i="260"/>
  <c r="K10" i="260"/>
  <c r="K26" i="260"/>
  <c r="K8" i="260"/>
  <c r="K7" i="260"/>
  <c r="K15" i="260"/>
  <c r="K14" i="260"/>
  <c r="K23" i="260"/>
  <c r="K28" i="260" s="1"/>
  <c r="K12" i="260"/>
  <c r="K9" i="260"/>
  <c r="K17" i="260"/>
  <c r="K18" i="260"/>
  <c r="K12" i="257"/>
  <c r="K22" i="257"/>
  <c r="K28" i="257" s="1"/>
  <c r="K13" i="257"/>
  <c r="K10" i="257"/>
  <c r="K14" i="244"/>
  <c r="K25" i="244"/>
  <c r="K13" i="244"/>
  <c r="K8" i="244"/>
  <c r="K27" i="244"/>
  <c r="K18" i="244"/>
  <c r="K7" i="244"/>
  <c r="K15" i="244"/>
  <c r="K12" i="244"/>
  <c r="K10" i="244"/>
  <c r="K26" i="244"/>
  <c r="K11" i="244"/>
  <c r="K24" i="244"/>
  <c r="K13" i="245"/>
  <c r="K10" i="245"/>
  <c r="K23" i="245"/>
  <c r="K26" i="245"/>
  <c r="M16" i="239"/>
  <c r="M14" i="239"/>
  <c r="M7" i="239"/>
  <c r="M15" i="239"/>
  <c r="M9" i="239"/>
  <c r="M8" i="239"/>
  <c r="M18" i="239"/>
  <c r="E17" i="178"/>
  <c r="E13" i="178"/>
  <c r="D19" i="174"/>
  <c r="E17" i="173"/>
  <c r="E13" i="173"/>
  <c r="K25" i="256"/>
  <c r="H8" i="254"/>
  <c r="H16" i="254"/>
  <c r="H23" i="254"/>
  <c r="H10" i="254"/>
  <c r="H18" i="254"/>
  <c r="K18" i="252"/>
  <c r="K8" i="252"/>
  <c r="E26" i="252"/>
  <c r="E17" i="252"/>
  <c r="K14" i="245"/>
  <c r="K15" i="245"/>
  <c r="K27" i="245"/>
  <c r="K18" i="245"/>
  <c r="K9" i="245"/>
  <c r="K17" i="245"/>
  <c r="K16" i="245"/>
  <c r="K7" i="245"/>
  <c r="K12" i="245"/>
  <c r="K22" i="245"/>
  <c r="K11" i="245"/>
  <c r="K24" i="245"/>
  <c r="K16" i="250"/>
  <c r="K9" i="250"/>
  <c r="K17" i="250"/>
  <c r="K26" i="250"/>
  <c r="K18" i="250"/>
  <c r="K11" i="250"/>
  <c r="K24" i="250"/>
  <c r="E27" i="178"/>
  <c r="E23" i="178"/>
  <c r="E8" i="178"/>
  <c r="E12" i="178"/>
  <c r="E9" i="178"/>
  <c r="E26" i="178"/>
  <c r="E22" i="178"/>
  <c r="E15" i="178"/>
  <c r="E10" i="174"/>
  <c r="E26" i="174"/>
  <c r="E24" i="174"/>
  <c r="E11" i="174"/>
  <c r="E23" i="174"/>
  <c r="E14" i="174"/>
  <c r="E22" i="174"/>
  <c r="E7" i="174"/>
  <c r="E8" i="174"/>
  <c r="E26" i="180"/>
  <c r="E16" i="180"/>
  <c r="E11" i="180"/>
  <c r="E22" i="180"/>
  <c r="E13" i="180"/>
  <c r="E14" i="182"/>
  <c r="E16" i="182"/>
  <c r="E17" i="182"/>
  <c r="E25" i="182"/>
  <c r="E11" i="182"/>
  <c r="E25" i="179"/>
  <c r="E15" i="179"/>
  <c r="K25" i="255"/>
  <c r="K11" i="255"/>
  <c r="K22" i="255"/>
  <c r="K10" i="255"/>
  <c r="K18" i="255"/>
  <c r="K27" i="255"/>
  <c r="K13" i="255"/>
  <c r="K24" i="255"/>
  <c r="K12" i="255"/>
  <c r="K7" i="255"/>
  <c r="K15" i="255"/>
  <c r="K26" i="255"/>
  <c r="K17" i="253"/>
  <c r="K24" i="253"/>
  <c r="E14" i="252"/>
  <c r="E18" i="252"/>
  <c r="E25" i="252"/>
  <c r="E16" i="252"/>
  <c r="E23" i="252"/>
  <c r="K8" i="251"/>
  <c r="K16" i="251"/>
  <c r="K23" i="251"/>
  <c r="K25" i="251"/>
  <c r="K10" i="251"/>
  <c r="K18" i="251"/>
  <c r="K15" i="251"/>
  <c r="K12" i="251"/>
  <c r="K22" i="251"/>
  <c r="K9" i="251"/>
  <c r="K17" i="251"/>
  <c r="K7" i="251"/>
  <c r="K27" i="251"/>
  <c r="K14" i="251"/>
  <c r="K26" i="251"/>
  <c r="K11" i="251"/>
  <c r="K18" i="248"/>
  <c r="K9" i="248"/>
  <c r="K17" i="248"/>
  <c r="K16" i="248"/>
  <c r="K22" i="248"/>
  <c r="K11" i="248"/>
  <c r="K24" i="248"/>
  <c r="E9" i="176"/>
  <c r="E16" i="174"/>
  <c r="G19" i="171"/>
  <c r="G19" i="254"/>
  <c r="E11" i="251"/>
  <c r="E22" i="251"/>
  <c r="E14" i="251"/>
  <c r="E8" i="251"/>
  <c r="E16" i="251"/>
  <c r="E27" i="251"/>
  <c r="E13" i="251"/>
  <c r="E26" i="251"/>
  <c r="E18" i="251"/>
  <c r="E7" i="251"/>
  <c r="E15" i="251"/>
  <c r="E25" i="251"/>
  <c r="E10" i="251"/>
  <c r="E12" i="251"/>
  <c r="E24" i="251"/>
  <c r="E9" i="251"/>
  <c r="K26" i="246"/>
  <c r="K11" i="246"/>
  <c r="K24" i="246"/>
  <c r="K16" i="246"/>
  <c r="K25" i="246"/>
  <c r="K13" i="246"/>
  <c r="K14" i="246"/>
  <c r="K18" i="246"/>
  <c r="K23" i="246"/>
  <c r="J19" i="246"/>
  <c r="K8" i="246"/>
  <c r="K7" i="246"/>
  <c r="K15" i="246"/>
  <c r="K10" i="246"/>
  <c r="K22" i="246"/>
  <c r="K9" i="246"/>
  <c r="K17" i="246"/>
  <c r="K11" i="247"/>
  <c r="K24" i="247"/>
  <c r="K22" i="247"/>
  <c r="K13" i="247"/>
  <c r="K8" i="247"/>
  <c r="K10" i="247"/>
  <c r="K7" i="247"/>
  <c r="K15" i="247"/>
  <c r="K12" i="247"/>
  <c r="K23" i="247"/>
  <c r="K26" i="247"/>
  <c r="K25" i="247"/>
  <c r="K14" i="247"/>
  <c r="K9" i="247"/>
  <c r="K17" i="247"/>
  <c r="K16" i="247"/>
  <c r="E10" i="179"/>
  <c r="E24" i="179"/>
  <c r="E16" i="179"/>
  <c r="E11" i="179"/>
  <c r="E23" i="179"/>
  <c r="E12" i="179"/>
  <c r="E7" i="179"/>
  <c r="E14" i="179"/>
  <c r="E26" i="179"/>
  <c r="E22" i="179"/>
  <c r="E8" i="179"/>
  <c r="M8" i="171"/>
  <c r="M11" i="171"/>
  <c r="M17" i="171"/>
  <c r="L30" i="171"/>
  <c r="N8" i="171" s="1"/>
  <c r="M12" i="171"/>
  <c r="M10" i="171"/>
  <c r="M9" i="171"/>
  <c r="M16" i="171"/>
  <c r="M15" i="171"/>
  <c r="M7" i="171"/>
  <c r="M14" i="171"/>
  <c r="H23" i="253"/>
  <c r="H10" i="253"/>
  <c r="H18" i="253"/>
  <c r="G19" i="253"/>
  <c r="H27" i="253"/>
  <c r="H14" i="253"/>
  <c r="D19" i="251"/>
  <c r="J19" i="245"/>
  <c r="J19" i="260"/>
  <c r="J19" i="256"/>
  <c r="J19" i="255"/>
  <c r="K7" i="254"/>
  <c r="K12" i="254"/>
  <c r="K18" i="254"/>
  <c r="K25" i="254"/>
  <c r="K13" i="254"/>
  <c r="K8" i="254"/>
  <c r="K14" i="254"/>
  <c r="K22" i="254"/>
  <c r="K26" i="254"/>
  <c r="K16" i="254"/>
  <c r="K10" i="254"/>
  <c r="K15" i="254"/>
  <c r="K23" i="254"/>
  <c r="H24" i="254"/>
  <c r="H7" i="254"/>
  <c r="H11" i="254"/>
  <c r="H15" i="254"/>
  <c r="H22" i="254"/>
  <c r="H26" i="254"/>
  <c r="H9" i="254"/>
  <c r="H13" i="254"/>
  <c r="D19" i="254"/>
  <c r="J19" i="253"/>
  <c r="H22" i="253"/>
  <c r="H26" i="253"/>
  <c r="H9" i="253"/>
  <c r="H13" i="253"/>
  <c r="H17" i="253"/>
  <c r="H24" i="253"/>
  <c r="H7" i="253"/>
  <c r="H11" i="253"/>
  <c r="D19" i="253"/>
  <c r="G19" i="252"/>
  <c r="K13" i="242"/>
  <c r="K8" i="242"/>
  <c r="K22" i="242"/>
  <c r="K15" i="242"/>
  <c r="K25" i="242"/>
  <c r="K9" i="242"/>
  <c r="K16" i="242"/>
  <c r="K23" i="242"/>
  <c r="J19" i="242"/>
  <c r="K7" i="242"/>
  <c r="K12" i="242"/>
  <c r="K10" i="242"/>
  <c r="K17" i="242"/>
  <c r="K14" i="242"/>
  <c r="K11" i="242"/>
  <c r="K24" i="242"/>
  <c r="K18" i="242"/>
  <c r="K14" i="241"/>
  <c r="K26" i="241"/>
  <c r="K11" i="241"/>
  <c r="K16" i="241"/>
  <c r="K25" i="241"/>
  <c r="K13" i="241"/>
  <c r="K8" i="241"/>
  <c r="K10" i="241"/>
  <c r="K18" i="241"/>
  <c r="K7" i="241"/>
  <c r="K15" i="241"/>
  <c r="K23" i="241"/>
  <c r="K12" i="241"/>
  <c r="K22" i="241"/>
  <c r="K9" i="241"/>
  <c r="J19" i="250"/>
  <c r="K18" i="243"/>
  <c r="K9" i="243"/>
  <c r="K17" i="243"/>
  <c r="K25" i="243"/>
  <c r="K8" i="243"/>
  <c r="K22" i="243"/>
  <c r="K11" i="243"/>
  <c r="K24" i="243"/>
  <c r="E25" i="239"/>
  <c r="E22" i="239"/>
  <c r="E7" i="239"/>
  <c r="E13" i="239"/>
  <c r="E14" i="239"/>
  <c r="E8" i="239"/>
  <c r="E15" i="239"/>
  <c r="E9" i="239"/>
  <c r="E10" i="239"/>
  <c r="E26" i="239"/>
  <c r="E11" i="239"/>
  <c r="E12" i="239"/>
  <c r="E17" i="239"/>
  <c r="E18" i="239"/>
  <c r="E24" i="239"/>
  <c r="D19" i="239"/>
  <c r="D19" i="178"/>
  <c r="E14" i="180"/>
  <c r="E15" i="180"/>
  <c r="E27" i="180"/>
  <c r="E23" i="180"/>
  <c r="E12" i="180"/>
  <c r="E10" i="180"/>
  <c r="E25" i="180"/>
  <c r="E17" i="180"/>
  <c r="E9" i="180"/>
  <c r="E10" i="182"/>
  <c r="E24" i="182"/>
  <c r="E12" i="182"/>
  <c r="E7" i="182"/>
  <c r="E9" i="182"/>
  <c r="E27" i="182"/>
  <c r="E23" i="182"/>
  <c r="E8" i="182"/>
  <c r="E22" i="182"/>
  <c r="E13" i="182"/>
  <c r="D19" i="172"/>
  <c r="G19" i="255"/>
  <c r="K8" i="249"/>
  <c r="K23" i="249"/>
  <c r="K16" i="249"/>
  <c r="K25" i="249"/>
  <c r="K10" i="249"/>
  <c r="K18" i="249"/>
  <c r="K7" i="249"/>
  <c r="K15" i="249"/>
  <c r="K27" i="249"/>
  <c r="K12" i="249"/>
  <c r="K22" i="249"/>
  <c r="K9" i="249"/>
  <c r="K17" i="249"/>
  <c r="K14" i="249"/>
  <c r="K26" i="249"/>
  <c r="K11" i="249"/>
  <c r="J19" i="243"/>
  <c r="E22" i="238"/>
  <c r="E24" i="238"/>
  <c r="E15" i="238"/>
  <c r="E26" i="238"/>
  <c r="E14" i="238"/>
  <c r="E7" i="238"/>
  <c r="E27" i="238"/>
  <c r="E10" i="238"/>
  <c r="E23" i="238"/>
  <c r="D19" i="238"/>
  <c r="E17" i="238"/>
  <c r="E18" i="238"/>
  <c r="D19" i="252"/>
  <c r="G19" i="241"/>
  <c r="D19" i="241"/>
  <c r="D19" i="247"/>
  <c r="L30" i="239"/>
  <c r="N16" i="239" s="1"/>
  <c r="E13" i="183"/>
  <c r="E14" i="183"/>
  <c r="E15" i="183"/>
  <c r="E24" i="183"/>
  <c r="E26" i="183"/>
  <c r="E8" i="183"/>
  <c r="E22" i="183"/>
  <c r="E25" i="183"/>
  <c r="D19" i="183"/>
  <c r="E10" i="183"/>
  <c r="E16" i="183"/>
  <c r="E11" i="183"/>
  <c r="E18" i="183"/>
  <c r="E9" i="183"/>
  <c r="E27" i="183"/>
  <c r="E12" i="183"/>
  <c r="E7" i="183"/>
  <c r="E17" i="183"/>
  <c r="E18" i="174"/>
  <c r="E17" i="174"/>
  <c r="E9" i="174"/>
  <c r="E13" i="174"/>
  <c r="D19" i="180"/>
  <c r="D19" i="179"/>
  <c r="E18" i="179"/>
  <c r="E13" i="179"/>
  <c r="E9" i="179"/>
  <c r="E17" i="179"/>
  <c r="D19" i="260"/>
  <c r="J19" i="259"/>
  <c r="D19" i="259"/>
  <c r="D19" i="257"/>
  <c r="D19" i="256"/>
  <c r="D19" i="255"/>
  <c r="J19" i="254"/>
  <c r="G19" i="251"/>
  <c r="D19" i="246"/>
  <c r="J19" i="244"/>
  <c r="D19" i="244"/>
  <c r="D19" i="242"/>
  <c r="J19" i="249"/>
  <c r="D19" i="249"/>
  <c r="D19" i="245"/>
  <c r="J19" i="248"/>
  <c r="D19" i="248"/>
  <c r="D19" i="250"/>
  <c r="J19" i="247"/>
  <c r="D19" i="243"/>
  <c r="J19" i="239"/>
  <c r="G19" i="239"/>
  <c r="M8" i="238"/>
  <c r="M12" i="238"/>
  <c r="G19" i="238"/>
  <c r="E9" i="238"/>
  <c r="E16" i="238"/>
  <c r="E13" i="238"/>
  <c r="E12" i="238"/>
  <c r="E8" i="238"/>
  <c r="J19" i="237"/>
  <c r="E19" i="181"/>
  <c r="E28" i="181"/>
  <c r="E19" i="177"/>
  <c r="E28" i="177"/>
  <c r="E28" i="173"/>
  <c r="E19" i="175"/>
  <c r="E28" i="175"/>
  <c r="E25" i="172"/>
  <c r="E17" i="172"/>
  <c r="E13" i="172"/>
  <c r="E9" i="172"/>
  <c r="E26" i="172"/>
  <c r="E22" i="172"/>
  <c r="E18" i="172"/>
  <c r="E14" i="172"/>
  <c r="E10" i="172"/>
  <c r="E27" i="172"/>
  <c r="E23" i="172"/>
  <c r="E15" i="172"/>
  <c r="E11" i="172"/>
  <c r="E7" i="172"/>
  <c r="E24" i="172"/>
  <c r="E16" i="172"/>
  <c r="E12" i="172"/>
  <c r="E8" i="172"/>
  <c r="H24" i="171"/>
  <c r="H17" i="171"/>
  <c r="H13" i="171"/>
  <c r="H9" i="171"/>
  <c r="H15" i="171"/>
  <c r="H7" i="171"/>
  <c r="H18" i="171"/>
  <c r="H27" i="171"/>
  <c r="H23" i="171"/>
  <c r="H16" i="171"/>
  <c r="H12" i="171"/>
  <c r="H8" i="171"/>
  <c r="H26" i="171"/>
  <c r="H22" i="171"/>
  <c r="H11" i="171"/>
  <c r="H25" i="171"/>
  <c r="H14" i="171"/>
  <c r="H10" i="171"/>
  <c r="J19" i="171"/>
  <c r="E26" i="171"/>
  <c r="E22" i="171"/>
  <c r="E15" i="171"/>
  <c r="E11" i="171"/>
  <c r="E7" i="171"/>
  <c r="E24" i="171"/>
  <c r="E17" i="171"/>
  <c r="E9" i="171"/>
  <c r="E16" i="171"/>
  <c r="E25" i="171"/>
  <c r="E18" i="171"/>
  <c r="E14" i="171"/>
  <c r="E10" i="171"/>
  <c r="E13" i="171"/>
  <c r="E27" i="171"/>
  <c r="E23" i="171"/>
  <c r="E12" i="171"/>
  <c r="E8" i="171"/>
  <c r="K26" i="171"/>
  <c r="K22" i="171"/>
  <c r="K15" i="171"/>
  <c r="K11" i="171"/>
  <c r="K7" i="171"/>
  <c r="K17" i="171"/>
  <c r="K9" i="171"/>
  <c r="K27" i="171"/>
  <c r="K8" i="171"/>
  <c r="K25" i="171"/>
  <c r="K18" i="171"/>
  <c r="K14" i="171"/>
  <c r="K10" i="171"/>
  <c r="K24" i="171"/>
  <c r="K13" i="171"/>
  <c r="K23" i="171"/>
  <c r="K16" i="171"/>
  <c r="K12" i="171"/>
  <c r="G19" i="260"/>
  <c r="E25" i="260"/>
  <c r="E27" i="260"/>
  <c r="E16" i="260"/>
  <c r="E12" i="260"/>
  <c r="E8" i="260"/>
  <c r="E26" i="260"/>
  <c r="E22" i="260"/>
  <c r="E17" i="260"/>
  <c r="E15" i="260"/>
  <c r="E13" i="260"/>
  <c r="E11" i="260"/>
  <c r="E9" i="260"/>
  <c r="E7" i="260"/>
  <c r="E23" i="260"/>
  <c r="E24" i="260"/>
  <c r="E18" i="260"/>
  <c r="E14" i="260"/>
  <c r="E10" i="260"/>
  <c r="H26" i="260"/>
  <c r="H22" i="260"/>
  <c r="H24" i="260"/>
  <c r="H25" i="260"/>
  <c r="H17" i="260"/>
  <c r="H13" i="260"/>
  <c r="H9" i="260"/>
  <c r="H27" i="260"/>
  <c r="H23" i="260"/>
  <c r="H18" i="260"/>
  <c r="H16" i="260"/>
  <c r="H14" i="260"/>
  <c r="H12" i="260"/>
  <c r="H10" i="260"/>
  <c r="H8" i="260"/>
  <c r="H15" i="260"/>
  <c r="H11" i="260"/>
  <c r="H7" i="260"/>
  <c r="G19" i="259"/>
  <c r="E25" i="259"/>
  <c r="E27" i="259"/>
  <c r="E24" i="259"/>
  <c r="E14" i="259"/>
  <c r="E26" i="259"/>
  <c r="E22" i="259"/>
  <c r="E17" i="259"/>
  <c r="E15" i="259"/>
  <c r="E13" i="259"/>
  <c r="E11" i="259"/>
  <c r="E9" i="259"/>
  <c r="E7" i="259"/>
  <c r="E23" i="259"/>
  <c r="E18" i="259"/>
  <c r="E16" i="259"/>
  <c r="E12" i="259"/>
  <c r="E10" i="259"/>
  <c r="E8" i="259"/>
  <c r="H26" i="259"/>
  <c r="H22" i="259"/>
  <c r="H24" i="259"/>
  <c r="H17" i="259"/>
  <c r="H15" i="259"/>
  <c r="H11" i="259"/>
  <c r="H9" i="259"/>
  <c r="H7" i="259"/>
  <c r="H27" i="259"/>
  <c r="H23" i="259"/>
  <c r="H18" i="259"/>
  <c r="H16" i="259"/>
  <c r="H14" i="259"/>
  <c r="H12" i="259"/>
  <c r="H10" i="259"/>
  <c r="H8" i="259"/>
  <c r="H25" i="259"/>
  <c r="H13" i="259"/>
  <c r="G19" i="257"/>
  <c r="H26" i="257"/>
  <c r="H22" i="257"/>
  <c r="H17" i="257"/>
  <c r="H9" i="257"/>
  <c r="H7" i="257"/>
  <c r="H27" i="257"/>
  <c r="H23" i="257"/>
  <c r="H18" i="257"/>
  <c r="H16" i="257"/>
  <c r="H14" i="257"/>
  <c r="H12" i="257"/>
  <c r="H10" i="257"/>
  <c r="H8" i="257"/>
  <c r="H24" i="257"/>
  <c r="H25" i="257"/>
  <c r="H15" i="257"/>
  <c r="H13" i="257"/>
  <c r="H11" i="257"/>
  <c r="E25" i="257"/>
  <c r="E23" i="257"/>
  <c r="E24" i="257"/>
  <c r="E16" i="257"/>
  <c r="E14" i="257"/>
  <c r="E12" i="257"/>
  <c r="E26" i="257"/>
  <c r="E22" i="257"/>
  <c r="E17" i="257"/>
  <c r="E15" i="257"/>
  <c r="E13" i="257"/>
  <c r="E11" i="257"/>
  <c r="E9" i="257"/>
  <c r="E7" i="257"/>
  <c r="E27" i="257"/>
  <c r="E18" i="257"/>
  <c r="E10" i="257"/>
  <c r="E8" i="257"/>
  <c r="G19" i="256"/>
  <c r="E25" i="256"/>
  <c r="E24" i="256"/>
  <c r="E14" i="256"/>
  <c r="E26" i="256"/>
  <c r="E22" i="256"/>
  <c r="E17" i="256"/>
  <c r="E15" i="256"/>
  <c r="E13" i="256"/>
  <c r="E11" i="256"/>
  <c r="E9" i="256"/>
  <c r="E7" i="256"/>
  <c r="E27" i="256"/>
  <c r="E23" i="256"/>
  <c r="E18" i="256"/>
  <c r="E16" i="256"/>
  <c r="E12" i="256"/>
  <c r="E10" i="256"/>
  <c r="E8" i="256"/>
  <c r="H26" i="256"/>
  <c r="H22" i="256"/>
  <c r="H17" i="256"/>
  <c r="H15" i="256"/>
  <c r="H7" i="256"/>
  <c r="H27" i="256"/>
  <c r="H23" i="256"/>
  <c r="H18" i="256"/>
  <c r="H16" i="256"/>
  <c r="H14" i="256"/>
  <c r="H12" i="256"/>
  <c r="H10" i="256"/>
  <c r="H8" i="256"/>
  <c r="H24" i="256"/>
  <c r="H25" i="256"/>
  <c r="H13" i="256"/>
  <c r="H11" i="256"/>
  <c r="H9" i="256"/>
  <c r="H17" i="255"/>
  <c r="H15" i="255"/>
  <c r="H13" i="255"/>
  <c r="H11" i="255"/>
  <c r="H9" i="255"/>
  <c r="H7" i="255"/>
  <c r="H27" i="255"/>
  <c r="H25" i="255"/>
  <c r="H23" i="255"/>
  <c r="H18" i="255"/>
  <c r="H16" i="255"/>
  <c r="H14" i="255"/>
  <c r="H12" i="255"/>
  <c r="H10" i="255"/>
  <c r="H8" i="255"/>
  <c r="H26" i="255"/>
  <c r="H24" i="255"/>
  <c r="H22" i="255"/>
  <c r="E18" i="255"/>
  <c r="E16" i="255"/>
  <c r="E14" i="255"/>
  <c r="E12" i="255"/>
  <c r="E10" i="255"/>
  <c r="E8" i="255"/>
  <c r="E26" i="255"/>
  <c r="E24" i="255"/>
  <c r="E22" i="255"/>
  <c r="E17" i="255"/>
  <c r="E15" i="255"/>
  <c r="E13" i="255"/>
  <c r="E11" i="255"/>
  <c r="E9" i="255"/>
  <c r="E7" i="255"/>
  <c r="E27" i="255"/>
  <c r="E25" i="255"/>
  <c r="E23" i="255"/>
  <c r="M19" i="254"/>
  <c r="N27" i="254"/>
  <c r="N26" i="254"/>
  <c r="N25" i="254"/>
  <c r="N24" i="254"/>
  <c r="N23" i="254"/>
  <c r="N22" i="254"/>
  <c r="N18" i="254"/>
  <c r="N17" i="254"/>
  <c r="N16" i="254"/>
  <c r="N15" i="254"/>
  <c r="N14" i="254"/>
  <c r="N13" i="254"/>
  <c r="N12" i="254"/>
  <c r="N11" i="254"/>
  <c r="N10" i="254"/>
  <c r="N9" i="254"/>
  <c r="N8" i="254"/>
  <c r="N7" i="254"/>
  <c r="E19" i="254"/>
  <c r="E28" i="254"/>
  <c r="E18" i="253"/>
  <c r="E17" i="253"/>
  <c r="E16" i="253"/>
  <c r="E15" i="253"/>
  <c r="E14" i="253"/>
  <c r="E13" i="253"/>
  <c r="E12" i="253"/>
  <c r="E25" i="253"/>
  <c r="E8" i="253"/>
  <c r="E24" i="253"/>
  <c r="E11" i="253"/>
  <c r="E7" i="253"/>
  <c r="E27" i="253"/>
  <c r="E23" i="253"/>
  <c r="E10" i="253"/>
  <c r="E26" i="253"/>
  <c r="E22" i="253"/>
  <c r="E9" i="253"/>
  <c r="M19" i="253"/>
  <c r="H19" i="252"/>
  <c r="H28" i="252"/>
  <c r="K28" i="252"/>
  <c r="M19" i="252"/>
  <c r="H26" i="251"/>
  <c r="H22" i="251"/>
  <c r="H27" i="251"/>
  <c r="H23" i="251"/>
  <c r="H18" i="251"/>
  <c r="H16" i="251"/>
  <c r="H14" i="251"/>
  <c r="H12" i="251"/>
  <c r="H10" i="251"/>
  <c r="H8" i="251"/>
  <c r="H24" i="251"/>
  <c r="H25" i="251"/>
  <c r="H17" i="251"/>
  <c r="H15" i="251"/>
  <c r="H13" i="251"/>
  <c r="H11" i="251"/>
  <c r="H9" i="251"/>
  <c r="H7" i="251"/>
  <c r="J19" i="251"/>
  <c r="E25" i="246"/>
  <c r="E27" i="246"/>
  <c r="E10" i="246"/>
  <c r="E8" i="246"/>
  <c r="E26" i="246"/>
  <c r="E22" i="246"/>
  <c r="E17" i="246"/>
  <c r="E15" i="246"/>
  <c r="E13" i="246"/>
  <c r="E11" i="246"/>
  <c r="E9" i="246"/>
  <c r="E7" i="246"/>
  <c r="E23" i="246"/>
  <c r="E24" i="246"/>
  <c r="E18" i="246"/>
  <c r="E16" i="246"/>
  <c r="E14" i="246"/>
  <c r="E12" i="246"/>
  <c r="G19" i="246"/>
  <c r="H26" i="246"/>
  <c r="H22" i="246"/>
  <c r="H24" i="246"/>
  <c r="H17" i="246"/>
  <c r="H13" i="246"/>
  <c r="H11" i="246"/>
  <c r="H27" i="246"/>
  <c r="H23" i="246"/>
  <c r="H18" i="246"/>
  <c r="H16" i="246"/>
  <c r="H14" i="246"/>
  <c r="H12" i="246"/>
  <c r="H10" i="246"/>
  <c r="H8" i="246"/>
  <c r="H25" i="246"/>
  <c r="H15" i="246"/>
  <c r="H9" i="246"/>
  <c r="H7" i="246"/>
  <c r="G19" i="244"/>
  <c r="E25" i="244"/>
  <c r="E24" i="244"/>
  <c r="E18" i="244"/>
  <c r="E14" i="244"/>
  <c r="E10" i="244"/>
  <c r="E26" i="244"/>
  <c r="E22" i="244"/>
  <c r="E17" i="244"/>
  <c r="E15" i="244"/>
  <c r="E13" i="244"/>
  <c r="E11" i="244"/>
  <c r="E9" i="244"/>
  <c r="E7" i="244"/>
  <c r="E27" i="244"/>
  <c r="E23" i="244"/>
  <c r="E16" i="244"/>
  <c r="E12" i="244"/>
  <c r="E8" i="244"/>
  <c r="H26" i="244"/>
  <c r="H22" i="244"/>
  <c r="H24" i="244"/>
  <c r="H15" i="244"/>
  <c r="H11" i="244"/>
  <c r="H7" i="244"/>
  <c r="H27" i="244"/>
  <c r="H23" i="244"/>
  <c r="H18" i="244"/>
  <c r="H16" i="244"/>
  <c r="H14" i="244"/>
  <c r="H12" i="244"/>
  <c r="H10" i="244"/>
  <c r="H8" i="244"/>
  <c r="H25" i="244"/>
  <c r="H17" i="244"/>
  <c r="H13" i="244"/>
  <c r="H9" i="244"/>
  <c r="G19" i="242"/>
  <c r="H26" i="242"/>
  <c r="H22" i="242"/>
  <c r="H25" i="242"/>
  <c r="H15" i="242"/>
  <c r="H11" i="242"/>
  <c r="H7" i="242"/>
  <c r="H27" i="242"/>
  <c r="H23" i="242"/>
  <c r="H18" i="242"/>
  <c r="H16" i="242"/>
  <c r="H14" i="242"/>
  <c r="H12" i="242"/>
  <c r="H10" i="242"/>
  <c r="H8" i="242"/>
  <c r="H24" i="242"/>
  <c r="H17" i="242"/>
  <c r="H13" i="242"/>
  <c r="H9" i="242"/>
  <c r="E25" i="242"/>
  <c r="E23" i="242"/>
  <c r="E18" i="242"/>
  <c r="E14" i="242"/>
  <c r="E10" i="242"/>
  <c r="E26" i="242"/>
  <c r="E22" i="242"/>
  <c r="E17" i="242"/>
  <c r="E15" i="242"/>
  <c r="E13" i="242"/>
  <c r="E11" i="242"/>
  <c r="E9" i="242"/>
  <c r="E7" i="242"/>
  <c r="E27" i="242"/>
  <c r="E24" i="242"/>
  <c r="E16" i="242"/>
  <c r="E12" i="242"/>
  <c r="E8" i="242"/>
  <c r="E25" i="249"/>
  <c r="E12" i="249"/>
  <c r="E10" i="249"/>
  <c r="E8" i="249"/>
  <c r="E26" i="249"/>
  <c r="E22" i="249"/>
  <c r="E17" i="249"/>
  <c r="E15" i="249"/>
  <c r="E13" i="249"/>
  <c r="E11" i="249"/>
  <c r="E9" i="249"/>
  <c r="E7" i="249"/>
  <c r="E27" i="249"/>
  <c r="E23" i="249"/>
  <c r="E24" i="249"/>
  <c r="E18" i="249"/>
  <c r="E16" i="249"/>
  <c r="E14" i="249"/>
  <c r="G19" i="249"/>
  <c r="H26" i="249"/>
  <c r="H22" i="249"/>
  <c r="H24" i="249"/>
  <c r="H25" i="249"/>
  <c r="H17" i="249"/>
  <c r="H15" i="249"/>
  <c r="H13" i="249"/>
  <c r="H27" i="249"/>
  <c r="H23" i="249"/>
  <c r="H18" i="249"/>
  <c r="H16" i="249"/>
  <c r="H14" i="249"/>
  <c r="H12" i="249"/>
  <c r="H10" i="249"/>
  <c r="H8" i="249"/>
  <c r="H11" i="249"/>
  <c r="H9" i="249"/>
  <c r="H7" i="249"/>
  <c r="G19" i="245"/>
  <c r="H26" i="245"/>
  <c r="H22" i="245"/>
  <c r="H15" i="245"/>
  <c r="H11" i="245"/>
  <c r="H7" i="245"/>
  <c r="H27" i="245"/>
  <c r="H23" i="245"/>
  <c r="H18" i="245"/>
  <c r="H16" i="245"/>
  <c r="H14" i="245"/>
  <c r="H12" i="245"/>
  <c r="H10" i="245"/>
  <c r="H8" i="245"/>
  <c r="H24" i="245"/>
  <c r="H25" i="245"/>
  <c r="H17" i="245"/>
  <c r="H13" i="245"/>
  <c r="H9" i="245"/>
  <c r="E25" i="245"/>
  <c r="E23" i="245"/>
  <c r="E24" i="245"/>
  <c r="E18" i="245"/>
  <c r="E14" i="245"/>
  <c r="E10" i="245"/>
  <c r="E26" i="245"/>
  <c r="E22" i="245"/>
  <c r="E17" i="245"/>
  <c r="E15" i="245"/>
  <c r="E13" i="245"/>
  <c r="E11" i="245"/>
  <c r="E9" i="245"/>
  <c r="E7" i="245"/>
  <c r="E27" i="245"/>
  <c r="E16" i="245"/>
  <c r="E12" i="245"/>
  <c r="E8" i="245"/>
  <c r="J19" i="241"/>
  <c r="H27" i="241"/>
  <c r="H23" i="241"/>
  <c r="H18" i="241"/>
  <c r="H16" i="241"/>
  <c r="H14" i="241"/>
  <c r="H12" i="241"/>
  <c r="H10" i="241"/>
  <c r="H8" i="241"/>
  <c r="H24" i="241"/>
  <c r="H25" i="241"/>
  <c r="H17" i="241"/>
  <c r="H15" i="241"/>
  <c r="H13" i="241"/>
  <c r="H11" i="241"/>
  <c r="H9" i="241"/>
  <c r="H7" i="241"/>
  <c r="H26" i="241"/>
  <c r="H22" i="241"/>
  <c r="G19" i="248"/>
  <c r="H26" i="248"/>
  <c r="H22" i="248"/>
  <c r="H15" i="248"/>
  <c r="H11" i="248"/>
  <c r="H7" i="248"/>
  <c r="H27" i="248"/>
  <c r="H23" i="248"/>
  <c r="H18" i="248"/>
  <c r="H16" i="248"/>
  <c r="H14" i="248"/>
  <c r="H12" i="248"/>
  <c r="H10" i="248"/>
  <c r="H8" i="248"/>
  <c r="H24" i="248"/>
  <c r="H25" i="248"/>
  <c r="H17" i="248"/>
  <c r="H13" i="248"/>
  <c r="H9" i="248"/>
  <c r="E25" i="248"/>
  <c r="E23" i="248"/>
  <c r="E24" i="248"/>
  <c r="E18" i="248"/>
  <c r="E14" i="248"/>
  <c r="E10" i="248"/>
  <c r="E26" i="248"/>
  <c r="E22" i="248"/>
  <c r="E17" i="248"/>
  <c r="E15" i="248"/>
  <c r="E13" i="248"/>
  <c r="E11" i="248"/>
  <c r="E9" i="248"/>
  <c r="E7" i="248"/>
  <c r="E27" i="248"/>
  <c r="E16" i="248"/>
  <c r="E12" i="248"/>
  <c r="E8" i="248"/>
  <c r="E25" i="250"/>
  <c r="E14" i="250"/>
  <c r="E12" i="250"/>
  <c r="E26" i="250"/>
  <c r="E22" i="250"/>
  <c r="E17" i="250"/>
  <c r="E15" i="250"/>
  <c r="E13" i="250"/>
  <c r="E11" i="250"/>
  <c r="E9" i="250"/>
  <c r="E7" i="250"/>
  <c r="E27" i="250"/>
  <c r="E23" i="250"/>
  <c r="E24" i="250"/>
  <c r="E18" i="250"/>
  <c r="E16" i="250"/>
  <c r="E10" i="250"/>
  <c r="E8" i="250"/>
  <c r="G19" i="250"/>
  <c r="H26" i="250"/>
  <c r="H22" i="250"/>
  <c r="H25" i="250"/>
  <c r="H17" i="250"/>
  <c r="H15" i="250"/>
  <c r="H27" i="250"/>
  <c r="H23" i="250"/>
  <c r="H18" i="250"/>
  <c r="H16" i="250"/>
  <c r="H14" i="250"/>
  <c r="H12" i="250"/>
  <c r="H10" i="250"/>
  <c r="H8" i="250"/>
  <c r="H24" i="250"/>
  <c r="H13" i="250"/>
  <c r="H11" i="250"/>
  <c r="H9" i="250"/>
  <c r="H7" i="250"/>
  <c r="G19" i="247"/>
  <c r="H26" i="247"/>
  <c r="H22" i="247"/>
  <c r="H25" i="247"/>
  <c r="H15" i="247"/>
  <c r="H11" i="247"/>
  <c r="H7" i="247"/>
  <c r="H27" i="247"/>
  <c r="H23" i="247"/>
  <c r="H18" i="247"/>
  <c r="H16" i="247"/>
  <c r="H14" i="247"/>
  <c r="H12" i="247"/>
  <c r="H10" i="247"/>
  <c r="H8" i="247"/>
  <c r="H24" i="247"/>
  <c r="H17" i="247"/>
  <c r="H13" i="247"/>
  <c r="H9" i="247"/>
  <c r="E25" i="247"/>
  <c r="E23" i="247"/>
  <c r="E18" i="247"/>
  <c r="E14" i="247"/>
  <c r="E10" i="247"/>
  <c r="E26" i="247"/>
  <c r="E22" i="247"/>
  <c r="E17" i="247"/>
  <c r="E15" i="247"/>
  <c r="E13" i="247"/>
  <c r="E11" i="247"/>
  <c r="E9" i="247"/>
  <c r="E7" i="247"/>
  <c r="E27" i="247"/>
  <c r="E24" i="247"/>
  <c r="E16" i="247"/>
  <c r="E12" i="247"/>
  <c r="E8" i="247"/>
  <c r="G19" i="243"/>
  <c r="E25" i="243"/>
  <c r="E27" i="243"/>
  <c r="E23" i="243"/>
  <c r="E24" i="243"/>
  <c r="E18" i="243"/>
  <c r="E16" i="243"/>
  <c r="E12" i="243"/>
  <c r="E8" i="243"/>
  <c r="E26" i="243"/>
  <c r="E22" i="243"/>
  <c r="E17" i="243"/>
  <c r="E15" i="243"/>
  <c r="E13" i="243"/>
  <c r="E11" i="243"/>
  <c r="E9" i="243"/>
  <c r="E7" i="243"/>
  <c r="E14" i="243"/>
  <c r="E10" i="243"/>
  <c r="H26" i="243"/>
  <c r="H22" i="243"/>
  <c r="H13" i="243"/>
  <c r="H9" i="243"/>
  <c r="H27" i="243"/>
  <c r="H23" i="243"/>
  <c r="H18" i="243"/>
  <c r="H16" i="243"/>
  <c r="H14" i="243"/>
  <c r="H12" i="243"/>
  <c r="H10" i="243"/>
  <c r="H8" i="243"/>
  <c r="H24" i="243"/>
  <c r="H25" i="243"/>
  <c r="H17" i="243"/>
  <c r="H15" i="243"/>
  <c r="H11" i="243"/>
  <c r="H7" i="243"/>
  <c r="H26" i="239"/>
  <c r="H22" i="239"/>
  <c r="H17" i="239"/>
  <c r="H13" i="239"/>
  <c r="H9" i="239"/>
  <c r="H7" i="239"/>
  <c r="H27" i="239"/>
  <c r="H23" i="239"/>
  <c r="H18" i="239"/>
  <c r="H10" i="239"/>
  <c r="H25" i="239"/>
  <c r="H16" i="239"/>
  <c r="H12" i="239"/>
  <c r="H8" i="239"/>
  <c r="H24" i="239"/>
  <c r="H15" i="239"/>
  <c r="H11" i="239"/>
  <c r="H14" i="239"/>
  <c r="K25" i="239"/>
  <c r="K15" i="239"/>
  <c r="K11" i="239"/>
  <c r="K7" i="239"/>
  <c r="K9" i="239"/>
  <c r="K26" i="239"/>
  <c r="K22" i="239"/>
  <c r="K16" i="239"/>
  <c r="K12" i="239"/>
  <c r="K8" i="239"/>
  <c r="K24" i="239"/>
  <c r="K18" i="239"/>
  <c r="K14" i="239"/>
  <c r="K10" i="239"/>
  <c r="K27" i="239"/>
  <c r="K23" i="239"/>
  <c r="K17" i="239"/>
  <c r="K13" i="239"/>
  <c r="L30" i="238"/>
  <c r="M14" i="238"/>
  <c r="M10" i="238"/>
  <c r="M18" i="238"/>
  <c r="M11" i="238"/>
  <c r="M16" i="238"/>
  <c r="H26" i="238"/>
  <c r="H22" i="238"/>
  <c r="H17" i="238"/>
  <c r="H13" i="238"/>
  <c r="H9" i="238"/>
  <c r="H25" i="238"/>
  <c r="H16" i="238"/>
  <c r="H12" i="238"/>
  <c r="H8" i="238"/>
  <c r="H24" i="238"/>
  <c r="H18" i="238"/>
  <c r="H15" i="238"/>
  <c r="H10" i="238"/>
  <c r="H11" i="238"/>
  <c r="H23" i="238"/>
  <c r="H7" i="238"/>
  <c r="H27" i="238"/>
  <c r="H14" i="238"/>
  <c r="M7" i="238"/>
  <c r="J19" i="238"/>
  <c r="M17" i="238"/>
  <c r="M9" i="238"/>
  <c r="M13" i="238"/>
  <c r="K25" i="238"/>
  <c r="K15" i="238"/>
  <c r="K11" i="238"/>
  <c r="K7" i="238"/>
  <c r="K24" i="238"/>
  <c r="K18" i="238"/>
  <c r="K14" i="238"/>
  <c r="K10" i="238"/>
  <c r="K27" i="238"/>
  <c r="K23" i="238"/>
  <c r="K17" i="238"/>
  <c r="K26" i="238"/>
  <c r="K22" i="238"/>
  <c r="K12" i="238"/>
  <c r="K9" i="238"/>
  <c r="K8" i="238"/>
  <c r="K16" i="238"/>
  <c r="K13" i="238"/>
  <c r="L9" i="237"/>
  <c r="K19" i="257" l="1"/>
  <c r="E28" i="241"/>
  <c r="K28" i="248"/>
  <c r="K28" i="246"/>
  <c r="E19" i="241"/>
  <c r="K19" i="256"/>
  <c r="H28" i="254"/>
  <c r="N19" i="253"/>
  <c r="N28" i="253"/>
  <c r="K19" i="245"/>
  <c r="K28" i="259"/>
  <c r="K19" i="252"/>
  <c r="K30" i="252" s="1"/>
  <c r="K28" i="242"/>
  <c r="K28" i="245"/>
  <c r="K30" i="245" s="1"/>
  <c r="N27" i="171"/>
  <c r="K19" i="259"/>
  <c r="K28" i="256"/>
  <c r="K19" i="253"/>
  <c r="K28" i="253"/>
  <c r="N28" i="252"/>
  <c r="N19" i="252"/>
  <c r="K28" i="244"/>
  <c r="E19" i="178"/>
  <c r="E19" i="176"/>
  <c r="E30" i="176" s="1"/>
  <c r="E19" i="173"/>
  <c r="E28" i="179"/>
  <c r="E19" i="252"/>
  <c r="K28" i="251"/>
  <c r="M19" i="239"/>
  <c r="E28" i="178"/>
  <c r="K19" i="260"/>
  <c r="K30" i="260" s="1"/>
  <c r="K19" i="255"/>
  <c r="K28" i="255"/>
  <c r="N28" i="254"/>
  <c r="K19" i="243"/>
  <c r="N19" i="254"/>
  <c r="E28" i="182"/>
  <c r="E28" i="174"/>
  <c r="N23" i="171"/>
  <c r="N24" i="171"/>
  <c r="E28" i="252"/>
  <c r="K19" i="244"/>
  <c r="K19" i="248"/>
  <c r="K30" i="248" s="1"/>
  <c r="K19" i="250"/>
  <c r="E19" i="174"/>
  <c r="E19" i="182"/>
  <c r="N9" i="171"/>
  <c r="M19" i="171"/>
  <c r="K28" i="250"/>
  <c r="E28" i="180"/>
  <c r="H19" i="254"/>
  <c r="H19" i="253"/>
  <c r="H28" i="253"/>
  <c r="H30" i="252"/>
  <c r="K19" i="251"/>
  <c r="K19" i="247"/>
  <c r="K28" i="254"/>
  <c r="E28" i="251"/>
  <c r="E19" i="251"/>
  <c r="K19" i="246"/>
  <c r="K30" i="246" s="1"/>
  <c r="K28" i="247"/>
  <c r="N9" i="239"/>
  <c r="N8" i="239"/>
  <c r="N23" i="239"/>
  <c r="E19" i="180"/>
  <c r="E19" i="179"/>
  <c r="E30" i="179" s="1"/>
  <c r="N11" i="171"/>
  <c r="N17" i="171"/>
  <c r="N10" i="171"/>
  <c r="N26" i="171"/>
  <c r="N12" i="171"/>
  <c r="N22" i="171"/>
  <c r="N14" i="171"/>
  <c r="N18" i="171"/>
  <c r="N7" i="171"/>
  <c r="N15" i="171"/>
  <c r="N16" i="171"/>
  <c r="N13" i="171"/>
  <c r="N25" i="171"/>
  <c r="K19" i="254"/>
  <c r="K28" i="249"/>
  <c r="E28" i="239"/>
  <c r="K28" i="241"/>
  <c r="K28" i="243"/>
  <c r="E28" i="238"/>
  <c r="K19" i="242"/>
  <c r="K19" i="249"/>
  <c r="K30" i="249" s="1"/>
  <c r="K19" i="241"/>
  <c r="E19" i="239"/>
  <c r="E28" i="183"/>
  <c r="E30" i="181"/>
  <c r="E30" i="177"/>
  <c r="E30" i="175"/>
  <c r="K30" i="257"/>
  <c r="E19" i="255"/>
  <c r="E19" i="238"/>
  <c r="H28" i="241"/>
  <c r="N15" i="239"/>
  <c r="N10" i="239"/>
  <c r="N27" i="239"/>
  <c r="N12" i="239"/>
  <c r="N14" i="239"/>
  <c r="N17" i="239"/>
  <c r="N11" i="239"/>
  <c r="N7" i="239"/>
  <c r="N13" i="239"/>
  <c r="N18" i="239"/>
  <c r="N24" i="239"/>
  <c r="N25" i="239"/>
  <c r="N26" i="239"/>
  <c r="N22" i="239"/>
  <c r="E19" i="183"/>
  <c r="H28" i="171"/>
  <c r="E28" i="260"/>
  <c r="E28" i="257"/>
  <c r="H28" i="257"/>
  <c r="E19" i="256"/>
  <c r="E28" i="244"/>
  <c r="E19" i="249"/>
  <c r="E28" i="245"/>
  <c r="E28" i="248"/>
  <c r="K19" i="239"/>
  <c r="E30" i="173"/>
  <c r="E19" i="172"/>
  <c r="E28" i="172"/>
  <c r="K19" i="171"/>
  <c r="E19" i="171"/>
  <c r="H19" i="171"/>
  <c r="H30" i="171" s="1"/>
  <c r="K28" i="171"/>
  <c r="E28" i="171"/>
  <c r="H19" i="260"/>
  <c r="H28" i="260"/>
  <c r="E19" i="260"/>
  <c r="E30" i="260" s="1"/>
  <c r="H19" i="259"/>
  <c r="E28" i="259"/>
  <c r="H28" i="259"/>
  <c r="E19" i="259"/>
  <c r="E19" i="257"/>
  <c r="H19" i="257"/>
  <c r="H30" i="257" s="1"/>
  <c r="H28" i="256"/>
  <c r="E28" i="256"/>
  <c r="H19" i="256"/>
  <c r="E28" i="255"/>
  <c r="H28" i="255"/>
  <c r="H19" i="255"/>
  <c r="E30" i="254"/>
  <c r="E28" i="253"/>
  <c r="E19" i="253"/>
  <c r="H19" i="251"/>
  <c r="H28" i="251"/>
  <c r="H19" i="246"/>
  <c r="H28" i="246"/>
  <c r="E28" i="246"/>
  <c r="E19" i="246"/>
  <c r="E19" i="244"/>
  <c r="H19" i="244"/>
  <c r="H28" i="244"/>
  <c r="E28" i="242"/>
  <c r="H28" i="242"/>
  <c r="H19" i="242"/>
  <c r="E19" i="242"/>
  <c r="H19" i="249"/>
  <c r="H28" i="249"/>
  <c r="E28" i="249"/>
  <c r="H28" i="245"/>
  <c r="E19" i="245"/>
  <c r="H19" i="245"/>
  <c r="H19" i="241"/>
  <c r="H30" i="241" s="1"/>
  <c r="H19" i="248"/>
  <c r="E19" i="248"/>
  <c r="H28" i="248"/>
  <c r="H19" i="250"/>
  <c r="E28" i="250"/>
  <c r="E19" i="250"/>
  <c r="H28" i="250"/>
  <c r="E28" i="247"/>
  <c r="H28" i="247"/>
  <c r="H19" i="247"/>
  <c r="E19" i="247"/>
  <c r="H19" i="243"/>
  <c r="H28" i="243"/>
  <c r="E28" i="243"/>
  <c r="E19" i="243"/>
  <c r="K28" i="239"/>
  <c r="H19" i="239"/>
  <c r="H28" i="239"/>
  <c r="H19" i="238"/>
  <c r="K19" i="238"/>
  <c r="M19" i="238"/>
  <c r="K28" i="238"/>
  <c r="H28" i="238"/>
  <c r="N18" i="238"/>
  <c r="N10" i="238"/>
  <c r="N24" i="238"/>
  <c r="N17" i="238"/>
  <c r="N9" i="238"/>
  <c r="N13" i="238"/>
  <c r="N14" i="238"/>
  <c r="N26" i="238"/>
  <c r="N7" i="238"/>
  <c r="N15" i="238"/>
  <c r="N11" i="238"/>
  <c r="N22" i="238"/>
  <c r="N25" i="238"/>
  <c r="N8" i="238"/>
  <c r="N27" i="238"/>
  <c r="N16" i="238"/>
  <c r="N23" i="238"/>
  <c r="N12" i="238"/>
  <c r="L10" i="237"/>
  <c r="E30" i="178" l="1"/>
  <c r="E30" i="241"/>
  <c r="N30" i="254"/>
  <c r="K30" i="253"/>
  <c r="N30" i="253"/>
  <c r="K30" i="244"/>
  <c r="K30" i="259"/>
  <c r="K30" i="256"/>
  <c r="H30" i="254"/>
  <c r="E30" i="256"/>
  <c r="N30" i="252"/>
  <c r="K30" i="251"/>
  <c r="K30" i="242"/>
  <c r="K30" i="243"/>
  <c r="E30" i="174"/>
  <c r="E30" i="252"/>
  <c r="E30" i="249"/>
  <c r="K30" i="255"/>
  <c r="E30" i="182"/>
  <c r="K30" i="250"/>
  <c r="K30" i="247"/>
  <c r="E30" i="183"/>
  <c r="E30" i="180"/>
  <c r="E30" i="257"/>
  <c r="K30" i="254"/>
  <c r="K30" i="241"/>
  <c r="H30" i="253"/>
  <c r="E30" i="255"/>
  <c r="H30" i="256"/>
  <c r="E30" i="251"/>
  <c r="E30" i="239"/>
  <c r="E30" i="259"/>
  <c r="E30" i="246"/>
  <c r="N19" i="171"/>
  <c r="N28" i="171"/>
  <c r="H30" i="242"/>
  <c r="E30" i="238"/>
  <c r="E30" i="250"/>
  <c r="E30" i="244"/>
  <c r="E30" i="242"/>
  <c r="K30" i="239"/>
  <c r="H30" i="245"/>
  <c r="N19" i="239"/>
  <c r="N28" i="239"/>
  <c r="H30" i="251"/>
  <c r="E30" i="245"/>
  <c r="E30" i="248"/>
  <c r="H30" i="255"/>
  <c r="E30" i="253"/>
  <c r="H30" i="247"/>
  <c r="E30" i="247"/>
  <c r="H30" i="239"/>
  <c r="E30" i="172"/>
  <c r="E30" i="171"/>
  <c r="K30" i="171"/>
  <c r="H30" i="260"/>
  <c r="H30" i="259"/>
  <c r="H30" i="246"/>
  <c r="H30" i="244"/>
  <c r="H30" i="249"/>
  <c r="H30" i="248"/>
  <c r="H30" i="250"/>
  <c r="H30" i="243"/>
  <c r="E30" i="243"/>
  <c r="N19" i="238"/>
  <c r="K30" i="238"/>
  <c r="N28" i="238"/>
  <c r="H30" i="238"/>
  <c r="N30" i="171" l="1"/>
  <c r="N30" i="239"/>
  <c r="N30" i="238"/>
  <c r="L23" i="237" l="1"/>
  <c r="L24" i="237"/>
  <c r="L25" i="237"/>
  <c r="L26" i="237"/>
  <c r="L27" i="237"/>
  <c r="I28" i="240" l="1"/>
  <c r="I19" i="240"/>
  <c r="F28" i="240"/>
  <c r="F19" i="240"/>
  <c r="C28" i="240"/>
  <c r="C19" i="240"/>
  <c r="L28" i="237"/>
  <c r="I28" i="237"/>
  <c r="F28" i="237"/>
  <c r="F19" i="237"/>
  <c r="C28" i="237"/>
  <c r="C19" i="237"/>
  <c r="J18" i="240" l="1"/>
  <c r="J16" i="240"/>
  <c r="J14" i="240"/>
  <c r="J12" i="240"/>
  <c r="J10" i="240"/>
  <c r="J8" i="240"/>
  <c r="J17" i="240"/>
  <c r="J15" i="240"/>
  <c r="J13" i="240"/>
  <c r="J11" i="240"/>
  <c r="J9" i="240"/>
  <c r="J7" i="240"/>
  <c r="G17" i="240"/>
  <c r="G15" i="240"/>
  <c r="G13" i="240"/>
  <c r="G11" i="240"/>
  <c r="G9" i="240"/>
  <c r="G7" i="240"/>
  <c r="G18" i="240"/>
  <c r="G16" i="240"/>
  <c r="G14" i="240"/>
  <c r="G12" i="240"/>
  <c r="G10" i="240"/>
  <c r="G8" i="240"/>
  <c r="D18" i="240"/>
  <c r="D16" i="240"/>
  <c r="D14" i="240"/>
  <c r="D12" i="240"/>
  <c r="D10" i="240"/>
  <c r="D8" i="240"/>
  <c r="D17" i="240"/>
  <c r="D15" i="240"/>
  <c r="D13" i="240"/>
  <c r="D11" i="240"/>
  <c r="D9" i="240"/>
  <c r="D7" i="240"/>
  <c r="G7" i="237"/>
  <c r="G17" i="237"/>
  <c r="G15" i="237"/>
  <c r="G13" i="237"/>
  <c r="G11" i="237"/>
  <c r="G18" i="237"/>
  <c r="G16" i="237"/>
  <c r="G14" i="237"/>
  <c r="G12" i="237"/>
  <c r="G10" i="237"/>
  <c r="G8" i="237"/>
  <c r="G9" i="237"/>
  <c r="D17" i="237"/>
  <c r="D13" i="237"/>
  <c r="D9" i="237"/>
  <c r="D15" i="237"/>
  <c r="D18" i="237"/>
  <c r="D10" i="237"/>
  <c r="D16" i="237"/>
  <c r="D12" i="237"/>
  <c r="D8" i="237"/>
  <c r="D7" i="237"/>
  <c r="D11" i="237"/>
  <c r="D14" i="237"/>
  <c r="I30" i="240"/>
  <c r="C30" i="237"/>
  <c r="I30" i="237"/>
  <c r="F30" i="237"/>
  <c r="F30" i="240"/>
  <c r="C30" i="240"/>
  <c r="L11" i="237"/>
  <c r="L12" i="237"/>
  <c r="L13" i="237"/>
  <c r="L14" i="237"/>
  <c r="L15" i="237"/>
  <c r="L16" i="237"/>
  <c r="L17" i="237"/>
  <c r="L18" i="237"/>
  <c r="J19" i="240" l="1"/>
  <c r="K14" i="240"/>
  <c r="K24" i="240"/>
  <c r="K27" i="240"/>
  <c r="K23" i="240"/>
  <c r="K15" i="240"/>
  <c r="K13" i="240"/>
  <c r="K11" i="240"/>
  <c r="K9" i="240"/>
  <c r="K7" i="240"/>
  <c r="K17" i="240"/>
  <c r="K26" i="240"/>
  <c r="K22" i="240"/>
  <c r="K25" i="240"/>
  <c r="K18" i="240"/>
  <c r="K16" i="240"/>
  <c r="K12" i="240"/>
  <c r="K10" i="240"/>
  <c r="K8" i="240"/>
  <c r="G19" i="240"/>
  <c r="H26" i="240"/>
  <c r="H22" i="240"/>
  <c r="H25" i="240"/>
  <c r="H18" i="240"/>
  <c r="H16" i="240"/>
  <c r="H14" i="240"/>
  <c r="H12" i="240"/>
  <c r="H10" i="240"/>
  <c r="H8" i="240"/>
  <c r="H24" i="240"/>
  <c r="H27" i="240"/>
  <c r="H23" i="240"/>
  <c r="H17" i="240"/>
  <c r="H15" i="240"/>
  <c r="H13" i="240"/>
  <c r="H11" i="240"/>
  <c r="H9" i="240"/>
  <c r="H7" i="240"/>
  <c r="D19" i="240"/>
  <c r="E18" i="240"/>
  <c r="E24" i="240"/>
  <c r="E27" i="240"/>
  <c r="E23" i="240"/>
  <c r="E17" i="240"/>
  <c r="E15" i="240"/>
  <c r="E13" i="240"/>
  <c r="E11" i="240"/>
  <c r="E9" i="240"/>
  <c r="E7" i="240"/>
  <c r="E26" i="240"/>
  <c r="E22" i="240"/>
  <c r="E25" i="240"/>
  <c r="E16" i="240"/>
  <c r="E14" i="240"/>
  <c r="E12" i="240"/>
  <c r="E10" i="240"/>
  <c r="E8" i="240"/>
  <c r="K22" i="237"/>
  <c r="K17" i="237"/>
  <c r="K15" i="237"/>
  <c r="K13" i="237"/>
  <c r="K11" i="237"/>
  <c r="K9" i="237"/>
  <c r="K7" i="237"/>
  <c r="K18" i="237"/>
  <c r="K14" i="237"/>
  <c r="K10" i="237"/>
  <c r="K16" i="237"/>
  <c r="K12" i="237"/>
  <c r="K8" i="237"/>
  <c r="H27" i="237"/>
  <c r="H23" i="237"/>
  <c r="H26" i="237"/>
  <c r="H22" i="237"/>
  <c r="H18" i="237"/>
  <c r="H16" i="237"/>
  <c r="H14" i="237"/>
  <c r="H12" i="237"/>
  <c r="H10" i="237"/>
  <c r="H8" i="237"/>
  <c r="H25" i="237"/>
  <c r="H24" i="237"/>
  <c r="H7" i="237"/>
  <c r="H17" i="237"/>
  <c r="H15" i="237"/>
  <c r="H13" i="237"/>
  <c r="H11" i="237"/>
  <c r="H9" i="237"/>
  <c r="G19" i="237"/>
  <c r="E27" i="237"/>
  <c r="E23" i="237"/>
  <c r="E16" i="237"/>
  <c r="E12" i="237"/>
  <c r="E8" i="237"/>
  <c r="E14" i="237"/>
  <c r="E17" i="237"/>
  <c r="E26" i="237"/>
  <c r="E22" i="237"/>
  <c r="E15" i="237"/>
  <c r="E11" i="237"/>
  <c r="E7" i="237"/>
  <c r="E18" i="237"/>
  <c r="E10" i="237"/>
  <c r="E25" i="237"/>
  <c r="E24" i="237"/>
  <c r="E13" i="237"/>
  <c r="E9" i="237"/>
  <c r="D19" i="237"/>
  <c r="L19" i="237"/>
  <c r="K23" i="237"/>
  <c r="K27" i="237"/>
  <c r="K24" i="237"/>
  <c r="K26" i="237"/>
  <c r="K25" i="237"/>
  <c r="K28" i="240" l="1"/>
  <c r="K19" i="240"/>
  <c r="H19" i="240"/>
  <c r="H28" i="240"/>
  <c r="E28" i="240"/>
  <c r="E19" i="240"/>
  <c r="K19" i="237"/>
  <c r="H19" i="237"/>
  <c r="H28" i="237"/>
  <c r="E28" i="237"/>
  <c r="M8" i="237"/>
  <c r="M7" i="237"/>
  <c r="E19" i="237"/>
  <c r="L30" i="237"/>
  <c r="N16" i="237" s="1"/>
  <c r="M9" i="237"/>
  <c r="M10" i="237"/>
  <c r="M16" i="237"/>
  <c r="M14" i="237"/>
  <c r="M18" i="237"/>
  <c r="M11" i="237"/>
  <c r="K28" i="237"/>
  <c r="M17" i="237"/>
  <c r="M15" i="237"/>
  <c r="M12" i="237"/>
  <c r="M13" i="237"/>
  <c r="H30" i="237" l="1"/>
  <c r="H30" i="240"/>
  <c r="N23" i="237"/>
  <c r="N13" i="237"/>
  <c r="N12" i="237"/>
  <c r="N25" i="237"/>
  <c r="N24" i="237"/>
  <c r="N17" i="237"/>
  <c r="N15" i="237"/>
  <c r="N27" i="237"/>
  <c r="N18" i="237"/>
  <c r="N11" i="237"/>
  <c r="N26" i="237"/>
  <c r="N22" i="237"/>
  <c r="N8" i="237"/>
  <c r="N7" i="237"/>
  <c r="N14" i="237"/>
  <c r="N9" i="237"/>
  <c r="N10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<sst xmlns="http://schemas.openxmlformats.org/spreadsheetml/2006/main" count="2021" uniqueCount="120">
  <si>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</si>
  <si>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</si>
  <si>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</si>
  <si>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</si>
  <si>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</si>
  <si>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</si>
  <si>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</si>
  <si>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</si>
  <si>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</si>
  <si>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</si>
  <si>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</si>
  <si>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</si>
  <si>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</si>
  <si>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</si>
  <si>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</si>
  <si>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</si>
  <si>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</si>
  <si>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</si>
  <si>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</si>
  <si>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</si>
  <si>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</si>
  <si>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</si>
  <si>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</si>
  <si>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</si>
  <si>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</si>
  <si>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</si>
  <si>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</si>
  <si>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</si>
  <si>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</si>
  <si>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</si>
  <si>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</si>
  <si>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</si>
  <si>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</si>
  <si>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</si>
  <si>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</si>
  <si>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</si>
  <si>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</si>
  <si>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</si>
  <si>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</si>
  <si>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</si>
  <si>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</si>
  <si>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</si>
  <si>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</si>
  <si>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</si>
  <si>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</si>
  <si>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</si>
  <si>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</si>
  <si>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</si>
  <si>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</si>
  <si>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</si>
  <si>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</si>
  <si>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</si>
  <si>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</si>
  <si>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</si>
  <si>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</si>
  <si>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</si>
  <si>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</si>
  <si>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</si>
  <si>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</si>
  <si>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</si>
  <si>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</si>
  <si>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</si>
  <si>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</si>
  <si>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</si>
  <si>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</si>
  <si>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</si>
  <si>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</si>
  <si>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</si>
  <si>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</si>
  <si>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</si>
  <si>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</si>
  <si>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</si>
  <si>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</si>
  <si>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</si>
  <si>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</si>
  <si>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</si>
  <si>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</si>
  <si>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</si>
  <si>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</si>
  <si>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</si>
  <si>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</si>
  <si>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</si>
  <si>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</si>
  <si>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</si>
  <si>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</si>
  <si>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</si>
  <si>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</si>
  <si>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</si>
  <si>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</si>
  <si>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</si>
  <si>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</si>
  <si>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</si>
  <si>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</si>
  <si>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</si>
  <si>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</si>
  <si>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</si>
  <si>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</si>
  <si>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</si>
  <si>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</si>
  <si>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</si>
  <si>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</si>
  <si>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</si>
  <si>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</si>
  <si>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</si>
  <si>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</si>
  <si>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</si>
  <si>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</si>
  <si>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</si>
  <si>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</si>
  <si>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</si>
  <si>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</si>
  <si>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</si>
  <si>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</si>
  <si>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</si>
  <si>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Periodo dal 15.04.2019 al 21.04.2019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</si>
  <si>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Caffè Europa; Centocittà; Inviato speciale; Radio anch'io; Radio1 giorno per giorno; Radio1 in viva voce; Tra poco in edicola; Un giorno da pecora; Zapping Radio1
Radio Due: 
Radio Tre: </t>
    </r>
  </si>
  <si>
    <t>Tempo di Parola: indica il tempo in cui il soggetto politico/istituzionale parla direttamente in voce
Rete Radio 24: 
Testata Radio 24: 24 Mattino; 24 Mattino - Morgana e Merlino; Effetto giorno; Effetto notte; La versione di Oscar; La zanzara; Si può fare</t>
  </si>
  <si>
    <t>Tempo di Parola: indica il tempo in cui il soggetto politico/istituzionale parla direttamente in voce
Rete Radio Monte Carlo: 
Testata Radio Monte Carlo: Primo mattino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</si>
  <si>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</si>
  <si>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Capital: 
Testata Radio Capital:Circo Massimo;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</si>
</sst>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60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</cellStyleXfs>
  <cellXfs count="104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</cellXfs>
  <cellStyles count="16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0172EF"/>
      <color rgb="FFF69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zoomScale="82" zoomScaleNormal="82" zoomScaleSheetLayoutView="100" workbookViewId="0">
      <selection activeCell="R19" sqref="R19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x14ac:dyDescent="0.3">
      <c r="B3" s="84" t="s">
        <v>38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3.1712962962963001E-3</v>
      </c>
      <c r="D7" s="15">
        <f>IFERROR(C7/C$19,0)</f>
        <v>0.20996168582375505</v>
      </c>
      <c r="E7" s="15">
        <f>IFERROR(C7/C$30,0)</f>
        <v>9.9600145401672238E-2</v>
      </c>
      <c r="F7" s="14">
        <v>1.05324074074074E-3</v>
      </c>
      <c r="G7" s="15">
        <f>IFERROR(F7/F$19,0)</f>
        <v>0.28980891719745216</v>
      </c>
      <c r="H7" s="15">
        <f>IFERROR(F7/F$30,0)</f>
        <v>0.12907801418439713</v>
      </c>
      <c r="I7" s="14">
        <v>6.2500000000000001E-4</v>
      </c>
      <c r="J7" s="15">
        <f>IFERROR(I7/I$19,0)</f>
        <v>0.1475409836065574</v>
      </c>
      <c r="K7" s="15">
        <f>IFERROR(I7/I$30,0)</f>
        <v>6.6176470588235323E-2</v>
      </c>
      <c r="L7" s="16">
        <f>SUM(C7,F7,I7)</f>
        <v>4.8495370370370402E-3</v>
      </c>
      <c r="M7" s="15">
        <f>IFERROR(L7/L$19,0)</f>
        <v>0.21108312342569288</v>
      </c>
      <c r="N7" s="17">
        <f>IFERROR(L7/L$30,0)</f>
        <v>9.8080524344569361E-2</v>
      </c>
    </row>
    <row r="8" spans="2:14" x14ac:dyDescent="0.3">
      <c r="B8" s="13" t="s">
        <v>63</v>
      </c>
      <c r="C8" s="14">
        <v>2.2222222222222201E-3</v>
      </c>
      <c r="D8" s="15">
        <f t="shared" ref="D8:D18" si="0">IFERROR(C8/C$19,0)</f>
        <v>0.14712643678160905</v>
      </c>
      <c r="E8" s="15">
        <f t="shared" ref="E8:E18" si="1">IFERROR(C8/C$30,0)</f>
        <v>6.9792802617230032E-2</v>
      </c>
      <c r="F8" s="14">
        <v>3.1250000000000001E-4</v>
      </c>
      <c r="G8" s="15">
        <f t="shared" ref="G8:G18" si="2">IFERROR(F8/F$19,0)</f>
        <v>8.5987261146496852E-2</v>
      </c>
      <c r="H8" s="15">
        <f t="shared" ref="H8:H18" si="3">IFERROR(F8/F$30,0)</f>
        <v>3.8297872340425546E-2</v>
      </c>
      <c r="I8" s="14">
        <v>7.4074074074074103E-4</v>
      </c>
      <c r="J8" s="15">
        <f t="shared" ref="J8:J18" si="4">IFERROR(I8/I$19,0)</f>
        <v>0.17486338797814216</v>
      </c>
      <c r="K8" s="15">
        <f t="shared" ref="K8:K18" si="5">IFERROR(I8/I$30,0)</f>
        <v>7.8431372549019662E-2</v>
      </c>
      <c r="L8" s="16">
        <f>SUM(C8,F8,I8)</f>
        <v>3.2754629629629609E-3</v>
      </c>
      <c r="M8" s="15">
        <f t="shared" ref="M8:M18" si="6">IFERROR(L8/L$19,0)</f>
        <v>0.14256926952141052</v>
      </c>
      <c r="N8" s="17">
        <f t="shared" ref="N8:N18" si="7">IFERROR(L8/L$30,0)</f>
        <v>6.6245318352059893E-2</v>
      </c>
    </row>
    <row r="9" spans="2:14" x14ac:dyDescent="0.3">
      <c r="B9" s="13" t="s">
        <v>64</v>
      </c>
      <c r="C9" s="14">
        <v>2.9282407407407399E-3</v>
      </c>
      <c r="D9" s="15">
        <f t="shared" si="0"/>
        <v>0.19386973180076622</v>
      </c>
      <c r="E9" s="15">
        <f t="shared" si="1"/>
        <v>9.1966557615412545E-2</v>
      </c>
      <c r="F9" s="14">
        <v>7.8703703703703705E-4</v>
      </c>
      <c r="G9" s="15">
        <f t="shared" si="2"/>
        <v>0.21656050955414022</v>
      </c>
      <c r="H9" s="15">
        <f t="shared" si="3"/>
        <v>9.64539007092199E-2</v>
      </c>
      <c r="I9" s="14">
        <v>1.0185185185185199E-3</v>
      </c>
      <c r="J9" s="15">
        <f t="shared" si="4"/>
        <v>0.24043715846994571</v>
      </c>
      <c r="K9" s="15">
        <f t="shared" si="5"/>
        <v>0.10784313725490215</v>
      </c>
      <c r="L9" s="16">
        <f t="shared" ref="L9:L18" si="8">SUM(C9,F9,I9)</f>
        <v>4.7337962962962967E-3</v>
      </c>
      <c r="M9" s="15">
        <f t="shared" si="6"/>
        <v>0.20604534005037789</v>
      </c>
      <c r="N9" s="17">
        <f t="shared" si="7"/>
        <v>9.5739700374531861E-2</v>
      </c>
    </row>
    <row r="10" spans="2:14" x14ac:dyDescent="0.3">
      <c r="B10" s="13" t="s">
        <v>11</v>
      </c>
      <c r="C10" s="14">
        <v>4.0277777777777803E-3</v>
      </c>
      <c r="D10" s="15">
        <f t="shared" si="0"/>
        <v>0.26666666666666683</v>
      </c>
      <c r="E10" s="15">
        <f t="shared" si="1"/>
        <v>0.12649945474372962</v>
      </c>
      <c r="F10" s="14">
        <v>9.9537037037036999E-4</v>
      </c>
      <c r="G10" s="15">
        <f t="shared" si="2"/>
        <v>0.27388535031847133</v>
      </c>
      <c r="H10" s="15">
        <f t="shared" si="3"/>
        <v>0.12198581560283688</v>
      </c>
      <c r="I10" s="14">
        <v>1.03009259259259E-3</v>
      </c>
      <c r="J10" s="15">
        <f t="shared" si="4"/>
        <v>0.24316939890710326</v>
      </c>
      <c r="K10" s="15">
        <f t="shared" si="5"/>
        <v>0.10906862745098016</v>
      </c>
      <c r="L10" s="16">
        <f t="shared" si="8"/>
        <v>6.0532407407407401E-3</v>
      </c>
      <c r="M10" s="15">
        <f t="shared" si="6"/>
        <v>0.26347607052896727</v>
      </c>
      <c r="N10" s="17">
        <f t="shared" si="7"/>
        <v>0.12242509363295881</v>
      </c>
    </row>
    <row r="11" spans="2:14" x14ac:dyDescent="0.3">
      <c r="B11" s="13" t="s">
        <v>12</v>
      </c>
      <c r="C11" s="14">
        <v>1.16898148148148E-3</v>
      </c>
      <c r="D11" s="15">
        <f t="shared" si="0"/>
        <v>7.7394636015325577E-2</v>
      </c>
      <c r="E11" s="15">
        <f t="shared" si="1"/>
        <v>3.6713922210105367E-2</v>
      </c>
      <c r="F11" s="14">
        <v>1.9675925925925899E-4</v>
      </c>
      <c r="G11" s="15">
        <f t="shared" si="2"/>
        <v>5.4140127388534985E-2</v>
      </c>
      <c r="H11" s="15">
        <f t="shared" si="3"/>
        <v>2.411347517730494E-2</v>
      </c>
      <c r="I11" s="14">
        <v>0</v>
      </c>
      <c r="J11" s="15">
        <f t="shared" si="4"/>
        <v>0</v>
      </c>
      <c r="K11" s="15">
        <f t="shared" si="5"/>
        <v>0</v>
      </c>
      <c r="L11" s="16">
        <f t="shared" si="8"/>
        <v>1.365740740740739E-3</v>
      </c>
      <c r="M11" s="15">
        <f t="shared" si="6"/>
        <v>5.9445843828715296E-2</v>
      </c>
      <c r="N11" s="17">
        <f t="shared" si="7"/>
        <v>2.7621722846441918E-2</v>
      </c>
    </row>
    <row r="12" spans="2:14" x14ac:dyDescent="0.3">
      <c r="B12" s="13" t="s">
        <v>65</v>
      </c>
      <c r="C12" s="14">
        <v>1.7361111111111101E-4</v>
      </c>
      <c r="D12" s="15">
        <f t="shared" si="0"/>
        <v>1.1494252873563211E-2</v>
      </c>
      <c r="E12" s="15">
        <f t="shared" si="1"/>
        <v>5.452562704471098E-3</v>
      </c>
      <c r="F12" s="14">
        <v>9.2592592592592602E-5</v>
      </c>
      <c r="G12" s="15">
        <f t="shared" si="2"/>
        <v>2.5477707006369442E-2</v>
      </c>
      <c r="H12" s="15">
        <f t="shared" si="3"/>
        <v>1.134751773049646E-2</v>
      </c>
      <c r="I12" s="14">
        <v>1.7361111111111101E-4</v>
      </c>
      <c r="J12" s="15">
        <f t="shared" si="4"/>
        <v>4.0983606557377032E-2</v>
      </c>
      <c r="K12" s="15">
        <f t="shared" si="5"/>
        <v>1.8382352941176468E-2</v>
      </c>
      <c r="L12" s="16">
        <f t="shared" si="8"/>
        <v>4.3981481481481465E-4</v>
      </c>
      <c r="M12" s="15">
        <f t="shared" si="6"/>
        <v>1.9143576826196471E-2</v>
      </c>
      <c r="N12" s="17">
        <f t="shared" si="7"/>
        <v>8.8951310861423195E-3</v>
      </c>
    </row>
    <row r="13" spans="2:14" x14ac:dyDescent="0.3">
      <c r="B13" s="13" t="s">
        <v>66</v>
      </c>
      <c r="C13" s="14">
        <v>1.2731481481481499E-4</v>
      </c>
      <c r="D13" s="15">
        <f t="shared" si="0"/>
        <v>8.4291187739463716E-3</v>
      </c>
      <c r="E13" s="15">
        <f t="shared" si="1"/>
        <v>3.9985459832788135E-3</v>
      </c>
      <c r="F13" s="18">
        <v>1.2731481481481499E-4</v>
      </c>
      <c r="G13" s="15">
        <f t="shared" si="2"/>
        <v>3.5031847133758023E-2</v>
      </c>
      <c r="H13" s="15">
        <f t="shared" si="3"/>
        <v>1.5602836879432652E-2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8"/>
        <v>2.5462962962962999E-4</v>
      </c>
      <c r="M13" s="15">
        <f t="shared" si="6"/>
        <v>1.1083123425692712E-2</v>
      </c>
      <c r="N13" s="17">
        <f t="shared" si="7"/>
        <v>5.1498127340824052E-3</v>
      </c>
    </row>
    <row r="14" spans="2:14" x14ac:dyDescent="0.3">
      <c r="B14" s="13" t="s">
        <v>67</v>
      </c>
      <c r="C14" s="14">
        <v>3.2407407407407401E-4</v>
      </c>
      <c r="D14" s="15">
        <f t="shared" si="0"/>
        <v>2.1455938697318003E-2</v>
      </c>
      <c r="E14" s="15">
        <f t="shared" si="1"/>
        <v>1.0178117048346053E-2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8"/>
        <v>3.2407407407407401E-4</v>
      </c>
      <c r="M14" s="15">
        <f t="shared" si="6"/>
        <v>1.4105793450881612E-2</v>
      </c>
      <c r="N14" s="17">
        <f t="shared" si="7"/>
        <v>6.5543071161048684E-3</v>
      </c>
    </row>
    <row r="15" spans="2:14" x14ac:dyDescent="0.3">
      <c r="B15" s="13" t="s">
        <v>68</v>
      </c>
      <c r="C15" s="14">
        <v>7.6388888888888904E-4</v>
      </c>
      <c r="D15" s="15">
        <f t="shared" si="0"/>
        <v>5.0574712643678167E-2</v>
      </c>
      <c r="E15" s="15">
        <f t="shared" si="1"/>
        <v>2.399127589967285E-2</v>
      </c>
      <c r="F15" s="14">
        <v>6.9444444444444404E-5</v>
      </c>
      <c r="G15" s="15">
        <f t="shared" si="2"/>
        <v>1.9108280254777066E-2</v>
      </c>
      <c r="H15" s="15">
        <f t="shared" si="3"/>
        <v>8.5106382978723388E-3</v>
      </c>
      <c r="I15" s="14">
        <v>6.4814814814814802E-4</v>
      </c>
      <c r="J15" s="15">
        <f t="shared" si="4"/>
        <v>0.15300546448087429</v>
      </c>
      <c r="K15" s="15">
        <f t="shared" si="5"/>
        <v>6.8627450980392163E-2</v>
      </c>
      <c r="L15" s="16">
        <f t="shared" si="8"/>
        <v>1.4814814814814816E-3</v>
      </c>
      <c r="M15" s="15">
        <f t="shared" si="6"/>
        <v>6.4483627204030239E-2</v>
      </c>
      <c r="N15" s="17">
        <f t="shared" si="7"/>
        <v>2.9962546816479408E-2</v>
      </c>
    </row>
    <row r="16" spans="2:14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" thickBot="1" x14ac:dyDescent="0.35">
      <c r="B18" s="23" t="s">
        <v>14</v>
      </c>
      <c r="C18" s="24">
        <v>1.9675925925925899E-4</v>
      </c>
      <c r="D18" s="25">
        <f t="shared" si="0"/>
        <v>1.3026819923371629E-2</v>
      </c>
      <c r="E18" s="25">
        <f t="shared" si="1"/>
        <v>6.1795710650672398E-3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5">
        <f t="shared" si="5"/>
        <v>0</v>
      </c>
      <c r="L18" s="26">
        <f t="shared" si="8"/>
        <v>1.9675925925925899E-4</v>
      </c>
      <c r="M18" s="25">
        <f t="shared" si="6"/>
        <v>8.5642317380352547E-3</v>
      </c>
      <c r="N18" s="27">
        <f t="shared" si="7"/>
        <v>3.9794007490636654E-3</v>
      </c>
    </row>
    <row r="19" spans="2:14" ht="15.6" thickTop="1" thickBot="1" x14ac:dyDescent="0.35">
      <c r="B19" s="36" t="s">
        <v>3</v>
      </c>
      <c r="C19" s="37">
        <f>SUM(C7:C18)</f>
        <v>1.5104166666666667E-2</v>
      </c>
      <c r="D19" s="38">
        <f>IFERROR(SUM(D7:D18),0)</f>
        <v>1.0000000000000002</v>
      </c>
      <c r="E19" s="38">
        <f>IFERROR(SUM(E7:E18),0)</f>
        <v>0.47437295528898588</v>
      </c>
      <c r="F19" s="37">
        <f>SUM(F7:F18)</f>
        <v>3.6342592592592577E-3</v>
      </c>
      <c r="G19" s="38">
        <f>IFERROR(SUM(G7:G18),0)</f>
        <v>1</v>
      </c>
      <c r="H19" s="38">
        <f>IFERROR(SUM(H7:H18),0)</f>
        <v>0.44539007092198585</v>
      </c>
      <c r="I19" s="37">
        <f>SUM(I7:I18)</f>
        <v>4.2361111111111106E-3</v>
      </c>
      <c r="J19" s="38">
        <f>IFERROR(SUM(J7:J18),0)</f>
        <v>0.99999999999999978</v>
      </c>
      <c r="K19" s="38">
        <f>IFERROR(SUM(K7:K18),0)</f>
        <v>0.44852941176470595</v>
      </c>
      <c r="L19" s="37">
        <f>SUM(L7:L18)</f>
        <v>2.2974537037037033E-2</v>
      </c>
      <c r="M19" s="38">
        <f>IFERROR(SUM(M7:M18),0)</f>
        <v>1.0000000000000002</v>
      </c>
      <c r="N19" s="39">
        <f>IFERROR(SUM(N7:N18),0)</f>
        <v>0.46465355805243458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19" t="s">
        <v>5</v>
      </c>
      <c r="L21" s="19" t="s">
        <v>77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3.7037037037037003E-4</v>
      </c>
      <c r="D22" s="22"/>
      <c r="E22" s="15">
        <f>IFERROR(C22/C$30,0)</f>
        <v>1.1632133769538339E-2</v>
      </c>
      <c r="F22" s="14">
        <v>0</v>
      </c>
      <c r="G22" s="22"/>
      <c r="H22" s="15">
        <f>IFERROR(F22/F$30,0)</f>
        <v>0</v>
      </c>
      <c r="I22" s="14">
        <v>1.15740740740741E-4</v>
      </c>
      <c r="J22" s="22"/>
      <c r="K22" s="15">
        <f>IFERROR(I22/I$30,0)</f>
        <v>1.2254901960784347E-2</v>
      </c>
      <c r="L22" s="16">
        <f>SUM(C22,F22,I22)</f>
        <v>4.8611111111111104E-4</v>
      </c>
      <c r="M22" s="22"/>
      <c r="N22" s="17">
        <f>IFERROR(L22/L$30,0)</f>
        <v>9.8314606741573031E-3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9"/>
        <v>0</v>
      </c>
      <c r="F24" s="14">
        <v>0</v>
      </c>
      <c r="G24" s="22"/>
      <c r="H24" s="15">
        <f t="shared" si="10"/>
        <v>0</v>
      </c>
      <c r="I24" s="14">
        <v>0</v>
      </c>
      <c r="J24" s="22"/>
      <c r="K24" s="15">
        <f t="shared" si="11"/>
        <v>0</v>
      </c>
      <c r="L24" s="16">
        <f t="shared" si="12"/>
        <v>0</v>
      </c>
      <c r="M24" s="22"/>
      <c r="N24" s="17">
        <f t="shared" si="13"/>
        <v>0</v>
      </c>
    </row>
    <row r="25" spans="2:14" x14ac:dyDescent="0.3">
      <c r="B25" s="21" t="s">
        <v>19</v>
      </c>
      <c r="C25" s="14">
        <v>7.2337962962962998E-3</v>
      </c>
      <c r="D25" s="22"/>
      <c r="E25" s="15">
        <f t="shared" si="9"/>
        <v>0.22719011268629599</v>
      </c>
      <c r="F25" s="14">
        <v>2.21064814814815E-3</v>
      </c>
      <c r="G25" s="22"/>
      <c r="H25" s="15">
        <f t="shared" si="10"/>
        <v>0.27092198581560317</v>
      </c>
      <c r="I25" s="14">
        <v>1.8287037037037E-3</v>
      </c>
      <c r="J25" s="22"/>
      <c r="K25" s="15">
        <f t="shared" si="11"/>
        <v>0.19362745098039183</v>
      </c>
      <c r="L25" s="16">
        <f t="shared" si="12"/>
        <v>1.127314814814815E-2</v>
      </c>
      <c r="M25" s="22"/>
      <c r="N25" s="17">
        <f t="shared" si="13"/>
        <v>0.22799625468164803</v>
      </c>
    </row>
    <row r="26" spans="2:14" x14ac:dyDescent="0.3">
      <c r="B26" s="21" t="s">
        <v>20</v>
      </c>
      <c r="C26" s="14">
        <v>9.1319444444444408E-3</v>
      </c>
      <c r="D26" s="22"/>
      <c r="E26" s="15">
        <f t="shared" si="9"/>
        <v>0.28680479825517979</v>
      </c>
      <c r="F26" s="14">
        <v>1.9675925925925898E-3</v>
      </c>
      <c r="G26" s="22"/>
      <c r="H26" s="15">
        <f t="shared" si="10"/>
        <v>0.24113475177304938</v>
      </c>
      <c r="I26" s="14">
        <v>3.26388888888889E-3</v>
      </c>
      <c r="J26" s="22"/>
      <c r="K26" s="15">
        <f t="shared" si="11"/>
        <v>0.34558823529411786</v>
      </c>
      <c r="L26" s="16">
        <f t="shared" si="12"/>
        <v>1.4363425925925922E-2</v>
      </c>
      <c r="M26" s="22"/>
      <c r="N26" s="17">
        <f t="shared" si="13"/>
        <v>0.29049625468164791</v>
      </c>
    </row>
    <row r="27" spans="2:14" ht="15" thickBot="1" x14ac:dyDescent="0.35">
      <c r="B27" s="28" t="s">
        <v>21</v>
      </c>
      <c r="C27" s="24">
        <v>0</v>
      </c>
      <c r="D27" s="29"/>
      <c r="E27" s="25">
        <f t="shared" si="9"/>
        <v>0</v>
      </c>
      <c r="F27" s="24">
        <v>3.4722222222222202E-4</v>
      </c>
      <c r="G27" s="29"/>
      <c r="H27" s="25">
        <f t="shared" si="10"/>
        <v>4.2553191489361694E-2</v>
      </c>
      <c r="I27" s="24">
        <v>0</v>
      </c>
      <c r="J27" s="29"/>
      <c r="K27" s="25">
        <f t="shared" si="11"/>
        <v>0</v>
      </c>
      <c r="L27" s="16">
        <f t="shared" si="12"/>
        <v>3.4722222222222202E-4</v>
      </c>
      <c r="M27" s="29"/>
      <c r="N27" s="27">
        <f t="shared" si="13"/>
        <v>7.0224719101123568E-3</v>
      </c>
    </row>
    <row r="28" spans="2:14" ht="15.6" thickTop="1" thickBot="1" x14ac:dyDescent="0.35">
      <c r="B28" s="36" t="s">
        <v>3</v>
      </c>
      <c r="C28" s="37">
        <f>SUM(C22:C27)</f>
        <v>1.6736111111111111E-2</v>
      </c>
      <c r="D28" s="38"/>
      <c r="E28" s="38">
        <f>IFERROR(SUM(E22:E27),0)</f>
        <v>0.52562704471101407</v>
      </c>
      <c r="F28" s="37">
        <f>SUM(F22:F27)</f>
        <v>4.5254629629629612E-3</v>
      </c>
      <c r="G28" s="38"/>
      <c r="H28" s="38">
        <f>IFERROR(SUM(H22:H27),0)</f>
        <v>0.55460992907801421</v>
      </c>
      <c r="I28" s="37">
        <f>SUM(I22:I27)</f>
        <v>5.2083333333333304E-3</v>
      </c>
      <c r="J28" s="38"/>
      <c r="K28" s="38">
        <f>IFERROR(SUM(K22:K27),0)</f>
        <v>0.55147058823529405</v>
      </c>
      <c r="L28" s="37">
        <f>SUM(L22:L27)</f>
        <v>2.6469907407407404E-2</v>
      </c>
      <c r="M28" s="38"/>
      <c r="N28" s="39">
        <f>IFERROR(SUM(N22:N27),0)</f>
        <v>0.53534644194756564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3.184027777777778E-2</v>
      </c>
      <c r="D30" s="40"/>
      <c r="E30" s="41">
        <f>IFERROR(SUM(E19,E28),0)</f>
        <v>1</v>
      </c>
      <c r="F30" s="37">
        <f>SUM(F19,F28)</f>
        <v>8.1597222222222193E-3</v>
      </c>
      <c r="G30" s="40"/>
      <c r="H30" s="41">
        <f>IFERROR(SUM(H19,H28),0)</f>
        <v>1</v>
      </c>
      <c r="I30" s="37">
        <f>SUM(I19,I28)</f>
        <v>9.4444444444444411E-3</v>
      </c>
      <c r="J30" s="40"/>
      <c r="K30" s="41">
        <f>IFERROR(SUM(K19,K28),0)</f>
        <v>1</v>
      </c>
      <c r="L30" s="42">
        <f>SUM(L19,L28)</f>
        <v>4.9444444444444437E-2</v>
      </c>
      <c r="M30" s="40"/>
      <c r="N30" s="43">
        <f>IFERROR(SUM(N19,N28),0)</f>
        <v>1.0000000000000002</v>
      </c>
    </row>
    <row r="31" spans="2:14" ht="66" customHeight="1" thickTop="1" thickBot="1" x14ac:dyDescent="0.35">
      <c r="B31" s="81" t="s">
        <v>39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4" zoomScale="80" zoomScaleNormal="8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54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2.7314814814814801E-3</v>
      </c>
      <c r="D7" s="15">
        <f>IFERROR(C7/C$19,0)</f>
        <v>0.39530988274706869</v>
      </c>
      <c r="E7" s="15">
        <f>IFERROR(C7/C$30,0)</f>
        <v>0.15828303152246817</v>
      </c>
      <c r="F7" s="14">
        <v>0</v>
      </c>
      <c r="G7" s="15">
        <f>IFERROR(F7/F$19,0)</f>
        <v>0</v>
      </c>
      <c r="H7" s="15">
        <f>IFERROR(F7/F$30,0)</f>
        <v>0</v>
      </c>
      <c r="I7" s="14">
        <v>2.7314814814814801E-3</v>
      </c>
      <c r="J7" s="15">
        <f>IFERROR(I7/I$19,0)</f>
        <v>0.35703479576399361</v>
      </c>
      <c r="K7" s="17">
        <f>IFERROR(I7/I$30,0)</f>
        <v>0.13625866050808302</v>
      </c>
    </row>
    <row r="8" spans="2:11" x14ac:dyDescent="0.3">
      <c r="B8" s="13" t="s">
        <v>63</v>
      </c>
      <c r="C8" s="14">
        <v>3.5879629629629599E-3</v>
      </c>
      <c r="D8" s="15">
        <f t="shared" ref="D8:D18" si="0">IFERROR(C8/C$19,0)</f>
        <v>0.51926298157453921</v>
      </c>
      <c r="E8" s="15">
        <f t="shared" ref="E8:E18" si="1">IFERROR(C8/C$30,0)</f>
        <v>0.20791415157612336</v>
      </c>
      <c r="F8" s="14">
        <v>5.20833333333333E-4</v>
      </c>
      <c r="G8" s="15">
        <f t="shared" ref="G8:G18" si="2">IFERROR(F8/F$19,0)</f>
        <v>0.70312500000000033</v>
      </c>
      <c r="H8" s="15">
        <f t="shared" ref="H8:H18" si="3">IFERROR(F8/F$30,0)</f>
        <v>0.18672199170124498</v>
      </c>
      <c r="I8" s="14">
        <v>4.1087962962962996E-3</v>
      </c>
      <c r="J8" s="15">
        <f t="shared" ref="J8:J18" si="4">IFERROR(I8/I$19,0)</f>
        <v>0.53706505295007578</v>
      </c>
      <c r="K8" s="17">
        <f t="shared" ref="K8:K18" si="5">IFERROR(I8/I$30,0)</f>
        <v>0.20496535796766754</v>
      </c>
    </row>
    <row r="9" spans="2:11" x14ac:dyDescent="0.3">
      <c r="B9" s="13" t="s">
        <v>64</v>
      </c>
      <c r="C9" s="14">
        <v>1.04166666666667E-4</v>
      </c>
      <c r="D9" s="15">
        <f t="shared" si="0"/>
        <v>1.5075376884422165E-2</v>
      </c>
      <c r="E9" s="15">
        <f t="shared" si="1"/>
        <v>6.0362173038229607E-3</v>
      </c>
      <c r="F9" s="14">
        <v>0</v>
      </c>
      <c r="G9" s="15">
        <f t="shared" si="2"/>
        <v>0</v>
      </c>
      <c r="H9" s="15">
        <f t="shared" si="3"/>
        <v>0</v>
      </c>
      <c r="I9" s="14">
        <v>1.04166666666667E-4</v>
      </c>
      <c r="J9" s="15">
        <f t="shared" si="4"/>
        <v>1.3615733736762519E-2</v>
      </c>
      <c r="K9" s="17">
        <f t="shared" si="5"/>
        <v>5.1963048498845418E-3</v>
      </c>
    </row>
    <row r="10" spans="2:11" x14ac:dyDescent="0.3">
      <c r="B10" s="13" t="s">
        <v>11</v>
      </c>
      <c r="C10" s="14">
        <v>3.3564814814814801E-4</v>
      </c>
      <c r="D10" s="15">
        <f t="shared" si="0"/>
        <v>4.8576214405360134E-2</v>
      </c>
      <c r="E10" s="15">
        <f t="shared" si="1"/>
        <v>1.9450033534540584E-2</v>
      </c>
      <c r="F10" s="14">
        <v>2.19907407407407E-4</v>
      </c>
      <c r="G10" s="15">
        <f t="shared" si="2"/>
        <v>0.29687499999999978</v>
      </c>
      <c r="H10" s="15">
        <f t="shared" si="3"/>
        <v>7.8838174273858891E-2</v>
      </c>
      <c r="I10" s="14">
        <v>5.5555555555555599E-4</v>
      </c>
      <c r="J10" s="15">
        <f t="shared" si="4"/>
        <v>7.2617246596066595E-2</v>
      </c>
      <c r="K10" s="17">
        <f t="shared" si="5"/>
        <v>2.7713625866050823E-2</v>
      </c>
    </row>
    <row r="11" spans="2:11" x14ac:dyDescent="0.3">
      <c r="B11" s="13" t="s">
        <v>12</v>
      </c>
      <c r="C11" s="14">
        <v>1.50462962962963E-4</v>
      </c>
      <c r="D11" s="15">
        <f t="shared" si="0"/>
        <v>2.1775544388609732E-2</v>
      </c>
      <c r="E11" s="15">
        <f t="shared" si="1"/>
        <v>8.7189805499664746E-3</v>
      </c>
      <c r="F11" s="14">
        <v>0</v>
      </c>
      <c r="G11" s="15">
        <f t="shared" si="2"/>
        <v>0</v>
      </c>
      <c r="H11" s="15">
        <f t="shared" si="3"/>
        <v>0</v>
      </c>
      <c r="I11" s="14">
        <v>1.50462962962963E-4</v>
      </c>
      <c r="J11" s="15">
        <f t="shared" si="4"/>
        <v>1.9667170953101356E-2</v>
      </c>
      <c r="K11" s="17">
        <f t="shared" si="5"/>
        <v>7.5057736720554272E-3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ht="15.6" thickTop="1" thickBot="1" x14ac:dyDescent="0.35">
      <c r="B19" s="36" t="s">
        <v>3</v>
      </c>
      <c r="C19" s="37">
        <f>SUM(C7:C18)</f>
        <v>6.909722222222219E-3</v>
      </c>
      <c r="D19" s="38">
        <f>IFERROR(SUM(D7:D18),0)</f>
        <v>0.99999999999999989</v>
      </c>
      <c r="E19" s="38">
        <f>IFERROR(SUM(E7:E18),0)</f>
        <v>0.40040241448692149</v>
      </c>
      <c r="F19" s="37">
        <f>SUM(F7:F18)</f>
        <v>7.4074074074073995E-4</v>
      </c>
      <c r="G19" s="38">
        <f>IFERROR(SUM(G7:G18),0)</f>
        <v>1</v>
      </c>
      <c r="H19" s="38">
        <f>IFERROR(SUM(H7:H18),0)</f>
        <v>0.2655601659751039</v>
      </c>
      <c r="I19" s="37">
        <f>SUM(I7:I18)</f>
        <v>7.6504629629629665E-3</v>
      </c>
      <c r="J19" s="38">
        <f>IFERROR(SUM(J7:J18),0)</f>
        <v>0.99999999999999989</v>
      </c>
      <c r="K19" s="39">
        <f>IFERROR(SUM(K7:K18),0)</f>
        <v>0.38163972286374132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1.8518518518518501E-4</v>
      </c>
      <c r="D22" s="22"/>
      <c r="E22" s="15">
        <f>IFERROR(C22/C$30,0)</f>
        <v>1.0731052984574109E-2</v>
      </c>
      <c r="F22" s="14">
        <v>0</v>
      </c>
      <c r="G22" s="22"/>
      <c r="H22" s="15">
        <f>IFERROR(F22/F$30,0)</f>
        <v>0</v>
      </c>
      <c r="I22" s="14">
        <v>1.8518518518518501E-4</v>
      </c>
      <c r="J22" s="22"/>
      <c r="K22" s="17">
        <f>IFERROR(I22/I$30,0)</f>
        <v>9.2378752886835922E-3</v>
      </c>
    </row>
    <row r="23" spans="2:11" x14ac:dyDescent="0.3">
      <c r="B23" s="21" t="s">
        <v>17</v>
      </c>
      <c r="C23" s="14">
        <v>1.2731481481481499E-4</v>
      </c>
      <c r="D23" s="22"/>
      <c r="E23" s="15">
        <f t="shared" ref="E23:E27" si="6">IFERROR(C23/C$30,0)</f>
        <v>7.3775989268947172E-3</v>
      </c>
      <c r="F23" s="14">
        <v>0</v>
      </c>
      <c r="G23" s="22"/>
      <c r="H23" s="15">
        <f t="shared" ref="H23:H27" si="7">IFERROR(F23/F$30,0)</f>
        <v>0</v>
      </c>
      <c r="I23" s="14">
        <v>1.2731481481481499E-4</v>
      </c>
      <c r="J23" s="22"/>
      <c r="K23" s="17">
        <f t="shared" ref="K23:K27" si="8">IFERROR(I23/I$30,0)</f>
        <v>6.3510392609699845E-3</v>
      </c>
    </row>
    <row r="24" spans="2:11" x14ac:dyDescent="0.3">
      <c r="B24" s="21" t="s">
        <v>18</v>
      </c>
      <c r="C24" s="14">
        <v>3.2407407407407401E-4</v>
      </c>
      <c r="D24" s="22"/>
      <c r="E24" s="15">
        <f t="shared" si="6"/>
        <v>1.8779342723004706E-2</v>
      </c>
      <c r="F24" s="14">
        <v>0</v>
      </c>
      <c r="G24" s="22"/>
      <c r="H24" s="15">
        <f t="shared" si="7"/>
        <v>0</v>
      </c>
      <c r="I24" s="14">
        <v>3.2407407407407401E-4</v>
      </c>
      <c r="J24" s="22"/>
      <c r="K24" s="17">
        <f t="shared" si="8"/>
        <v>1.6166281755196299E-2</v>
      </c>
    </row>
    <row r="25" spans="2:11" x14ac:dyDescent="0.3">
      <c r="B25" s="21" t="s">
        <v>19</v>
      </c>
      <c r="C25" s="14">
        <v>3.0787037037036998E-3</v>
      </c>
      <c r="D25" s="22"/>
      <c r="E25" s="15">
        <f t="shared" si="6"/>
        <v>0.17840375586854451</v>
      </c>
      <c r="F25" s="14">
        <v>1.1458333333333301E-3</v>
      </c>
      <c r="G25" s="22"/>
      <c r="H25" s="15">
        <f t="shared" si="7"/>
        <v>0.41078838174273807</v>
      </c>
      <c r="I25" s="14">
        <v>4.2245370370370397E-3</v>
      </c>
      <c r="J25" s="22"/>
      <c r="K25" s="17">
        <f t="shared" si="8"/>
        <v>0.21073903002309477</v>
      </c>
    </row>
    <row r="26" spans="2:11" x14ac:dyDescent="0.3">
      <c r="B26" s="21" t="s">
        <v>20</v>
      </c>
      <c r="C26" s="14">
        <v>6.6319444444444403E-3</v>
      </c>
      <c r="D26" s="22"/>
      <c r="E26" s="15">
        <f t="shared" si="6"/>
        <v>0.38430583501006038</v>
      </c>
      <c r="F26" s="14">
        <v>9.0277777777777795E-4</v>
      </c>
      <c r="G26" s="22"/>
      <c r="H26" s="15">
        <f t="shared" si="7"/>
        <v>0.32365145228215825</v>
      </c>
      <c r="I26" s="14">
        <v>7.5347222222222204E-3</v>
      </c>
      <c r="J26" s="22"/>
      <c r="K26" s="17">
        <f t="shared" si="8"/>
        <v>0.37586605080831392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1.0347222222222214E-2</v>
      </c>
      <c r="D28" s="38"/>
      <c r="E28" s="38">
        <f>IFERROR(SUM(E22:E27),0)</f>
        <v>0.5995975855130784</v>
      </c>
      <c r="F28" s="37">
        <f>SUM(F22:F27)</f>
        <v>2.0486111111111078E-3</v>
      </c>
      <c r="G28" s="38"/>
      <c r="H28" s="38">
        <f>IFERROR(SUM(H22:H27),0)</f>
        <v>0.73443983402489632</v>
      </c>
      <c r="I28" s="37">
        <f>SUM(I22:I27)</f>
        <v>1.2395833333333335E-2</v>
      </c>
      <c r="J28" s="38"/>
      <c r="K28" s="39">
        <f>IFERROR(SUM(K22:K27),0)</f>
        <v>0.61836027713625863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1.7256944444444432E-2</v>
      </c>
      <c r="D30" s="40"/>
      <c r="E30" s="41">
        <f>IFERROR(SUM(E19,E28),0)</f>
        <v>0.99999999999999989</v>
      </c>
      <c r="F30" s="37">
        <f>SUM(F19,F28)</f>
        <v>2.7893518518518476E-3</v>
      </c>
      <c r="G30" s="40"/>
      <c r="H30" s="41">
        <f>IFERROR(SUM(H19,H28),0)</f>
        <v>1.0000000000000002</v>
      </c>
      <c r="I30" s="37">
        <f>SUM(I19,I28)</f>
        <v>2.0046296296296302E-2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&amp;R18
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topLeftCell="B1" zoomScale="80" zoomScaleNormal="8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x14ac:dyDescent="0.3">
      <c r="B3" s="84" t="s">
        <v>57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5.8101851851851899E-3</v>
      </c>
      <c r="D7" s="15">
        <f>IFERROR(C7/C$19,0)</f>
        <v>0.40647773279352267</v>
      </c>
      <c r="E7" s="15">
        <f>IFERROR(C7/C$30,0)</f>
        <v>0.16346466948876595</v>
      </c>
      <c r="F7" s="14">
        <v>3.5879629629629602E-4</v>
      </c>
      <c r="G7" s="15">
        <f>IFERROR(F7/F$19,0)</f>
        <v>0.1036789297658863</v>
      </c>
      <c r="H7" s="15">
        <f>IFERROR(F7/F$30,0)</f>
        <v>4.1499330655957137E-2</v>
      </c>
      <c r="I7" s="14">
        <v>6.1689814814814802E-3</v>
      </c>
      <c r="J7" s="15">
        <f>IFERROR(I7/I$19,0)</f>
        <v>0.3474576271186442</v>
      </c>
      <c r="K7" s="17">
        <f>IFERROR(I7/I$30,0)</f>
        <v>0.13960188580408592</v>
      </c>
    </row>
    <row r="8" spans="2:11" x14ac:dyDescent="0.3">
      <c r="B8" s="13" t="s">
        <v>63</v>
      </c>
      <c r="C8" s="14">
        <v>4.6064814814814796E-3</v>
      </c>
      <c r="D8" s="15">
        <f t="shared" ref="D8:D18" si="0">IFERROR(C8/C$19,0)</f>
        <v>0.32226720647773271</v>
      </c>
      <c r="E8" s="15">
        <f t="shared" ref="E8:E18" si="1">IFERROR(C8/C$30,0)</f>
        <v>0.12959947899706925</v>
      </c>
      <c r="F8" s="14">
        <v>1.4004629629629599E-3</v>
      </c>
      <c r="G8" s="15">
        <f t="shared" ref="G8:G18" si="2">IFERROR(F8/F$19,0)</f>
        <v>0.40468227424749115</v>
      </c>
      <c r="H8" s="15">
        <f t="shared" ref="H8:H18" si="3">IFERROR(F8/F$30,0)</f>
        <v>0.16198125836680022</v>
      </c>
      <c r="I8" s="14">
        <v>6.0069444444444398E-3</v>
      </c>
      <c r="J8" s="15">
        <f t="shared" ref="J8:J18" si="4">IFERROR(I8/I$19,0)</f>
        <v>0.33833116036505856</v>
      </c>
      <c r="K8" s="17">
        <f t="shared" ref="K8:K18" si="5">IFERROR(I8/I$30,0)</f>
        <v>0.13593504452592975</v>
      </c>
    </row>
    <row r="9" spans="2:11" x14ac:dyDescent="0.3">
      <c r="B9" s="13" t="s">
        <v>64</v>
      </c>
      <c r="C9" s="14">
        <v>9.2592592592592602E-5</v>
      </c>
      <c r="D9" s="15">
        <f t="shared" si="0"/>
        <v>6.4777327935222695E-3</v>
      </c>
      <c r="E9" s="15">
        <f t="shared" si="1"/>
        <v>2.6050146532074236E-3</v>
      </c>
      <c r="F9" s="14">
        <v>0</v>
      </c>
      <c r="G9" s="15">
        <f t="shared" si="2"/>
        <v>0</v>
      </c>
      <c r="H9" s="15">
        <f t="shared" si="3"/>
        <v>0</v>
      </c>
      <c r="I9" s="14">
        <v>9.2592592592592602E-5</v>
      </c>
      <c r="J9" s="15">
        <f t="shared" si="4"/>
        <v>5.2151238591916591E-3</v>
      </c>
      <c r="K9" s="17">
        <f t="shared" si="5"/>
        <v>2.0953378732320596E-3</v>
      </c>
    </row>
    <row r="10" spans="2:11" x14ac:dyDescent="0.3">
      <c r="B10" s="13" t="s">
        <v>11</v>
      </c>
      <c r="C10" s="14">
        <v>3.1365740740740698E-3</v>
      </c>
      <c r="D10" s="15">
        <f t="shared" si="0"/>
        <v>0.21943319838056655</v>
      </c>
      <c r="E10" s="15">
        <f t="shared" si="1"/>
        <v>8.8244871377401349E-2</v>
      </c>
      <c r="F10" s="14">
        <v>8.7962962962963005E-4</v>
      </c>
      <c r="G10" s="15">
        <f t="shared" si="2"/>
        <v>0.25418060200668929</v>
      </c>
      <c r="H10" s="15">
        <f t="shared" si="3"/>
        <v>0.10174029451137892</v>
      </c>
      <c r="I10" s="14">
        <v>4.0162037037036998E-3</v>
      </c>
      <c r="J10" s="15">
        <f t="shared" si="4"/>
        <v>0.22620599739243796</v>
      </c>
      <c r="K10" s="17">
        <f t="shared" si="5"/>
        <v>9.0885280251440492E-2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6.4814814814814802E-4</v>
      </c>
      <c r="D18" s="25">
        <f t="shared" si="0"/>
        <v>4.5344129554655874E-2</v>
      </c>
      <c r="E18" s="25">
        <f t="shared" si="1"/>
        <v>1.823510257245196E-2</v>
      </c>
      <c r="F18" s="24">
        <v>8.2175925925925895E-4</v>
      </c>
      <c r="G18" s="25">
        <f t="shared" si="2"/>
        <v>0.23745819397993323</v>
      </c>
      <c r="H18" s="25">
        <f t="shared" si="3"/>
        <v>9.5046854082998636E-2</v>
      </c>
      <c r="I18" s="24">
        <v>1.46990740740741E-3</v>
      </c>
      <c r="J18" s="25">
        <f t="shared" si="4"/>
        <v>8.2790091264667728E-2</v>
      </c>
      <c r="K18" s="27">
        <f t="shared" si="5"/>
        <v>3.3263488737559001E-2</v>
      </c>
    </row>
    <row r="19" spans="2:11" ht="15.6" thickTop="1" thickBot="1" x14ac:dyDescent="0.35">
      <c r="B19" s="36" t="s">
        <v>3</v>
      </c>
      <c r="C19" s="37">
        <f>SUM(C7:C18)</f>
        <v>1.4293981481481479E-2</v>
      </c>
      <c r="D19" s="38">
        <f>IFERROR(SUM(D7:D18),0)</f>
        <v>1</v>
      </c>
      <c r="E19" s="38">
        <f>IFERROR(SUM(E7:E18),0)</f>
        <v>0.40214913708889594</v>
      </c>
      <c r="F19" s="37">
        <f>SUM(F7:F18)</f>
        <v>3.460648148148145E-3</v>
      </c>
      <c r="G19" s="38">
        <f>IFERROR(SUM(G7:G18),0)</f>
        <v>1</v>
      </c>
      <c r="H19" s="38">
        <f>IFERROR(SUM(H7:H18),0)</f>
        <v>0.40026773761713486</v>
      </c>
      <c r="I19" s="37">
        <f>SUM(I7:I18)</f>
        <v>1.775462962962962E-2</v>
      </c>
      <c r="J19" s="38">
        <f>IFERROR(SUM(J7:J18),0)</f>
        <v>1</v>
      </c>
      <c r="K19" s="39">
        <f>IFERROR(SUM(K7:K18),0)</f>
        <v>0.40178103719224728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2.7777777777777799E-4</v>
      </c>
      <c r="D22" s="22"/>
      <c r="E22" s="15">
        <f>IFERROR(C22/C$30,0)</f>
        <v>7.8150439596222764E-3</v>
      </c>
      <c r="F22" s="14">
        <v>0</v>
      </c>
      <c r="G22" s="22"/>
      <c r="H22" s="15">
        <f>IFERROR(F22/F$30,0)</f>
        <v>0</v>
      </c>
      <c r="I22" s="14">
        <v>2.7777777777777799E-4</v>
      </c>
      <c r="J22" s="22"/>
      <c r="K22" s="17">
        <f>IFERROR(I22/I$30,0)</f>
        <v>6.2860136196961833E-3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9.7688049495278304E-4</v>
      </c>
      <c r="F23" s="14">
        <v>0</v>
      </c>
      <c r="G23" s="22"/>
      <c r="H23" s="15">
        <f t="shared" ref="H23:H27" si="7">IFERROR(F23/F$30,0)</f>
        <v>0</v>
      </c>
      <c r="I23" s="14">
        <v>3.4722222222222202E-5</v>
      </c>
      <c r="J23" s="22"/>
      <c r="K23" s="17">
        <f t="shared" ref="K23:K27" si="8">IFERROR(I23/I$30,0)</f>
        <v>7.8575170246202183E-4</v>
      </c>
    </row>
    <row r="24" spans="2:1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3">
      <c r="B25" s="21" t="s">
        <v>19</v>
      </c>
      <c r="C25" s="14">
        <v>2.2222222222222201E-3</v>
      </c>
      <c r="D25" s="22"/>
      <c r="E25" s="15">
        <f t="shared" si="6"/>
        <v>6.25203516769781E-2</v>
      </c>
      <c r="F25" s="14">
        <v>8.6805555555555605E-4</v>
      </c>
      <c r="G25" s="22"/>
      <c r="H25" s="15">
        <f t="shared" si="7"/>
        <v>0.10040160642570288</v>
      </c>
      <c r="I25" s="14">
        <v>3.0902777777777799E-3</v>
      </c>
      <c r="J25" s="22"/>
      <c r="K25" s="17">
        <f t="shared" si="8"/>
        <v>6.9931901519120029E-2</v>
      </c>
    </row>
    <row r="26" spans="2:11" x14ac:dyDescent="0.3">
      <c r="B26" s="21" t="s">
        <v>20</v>
      </c>
      <c r="C26" s="14">
        <v>1.8715277777777799E-2</v>
      </c>
      <c r="D26" s="22"/>
      <c r="E26" s="15">
        <f t="shared" si="6"/>
        <v>0.52653858677955101</v>
      </c>
      <c r="F26" s="14">
        <v>4.31712962962963E-3</v>
      </c>
      <c r="G26" s="22"/>
      <c r="H26" s="15">
        <f t="shared" si="7"/>
        <v>0.49933065595716208</v>
      </c>
      <c r="I26" s="14">
        <v>2.3032407407407401E-2</v>
      </c>
      <c r="J26" s="22"/>
      <c r="K26" s="17">
        <f t="shared" si="8"/>
        <v>0.52121529596647465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2.1250000000000019E-2</v>
      </c>
      <c r="D28" s="38"/>
      <c r="E28" s="38">
        <f>IFERROR(SUM(E22:E27),0)</f>
        <v>0.59785086291110412</v>
      </c>
      <c r="F28" s="37">
        <f>SUM(F22:F27)</f>
        <v>5.1851851851851859E-3</v>
      </c>
      <c r="G28" s="38"/>
      <c r="H28" s="38">
        <f>IFERROR(SUM(H22:H27),0)</f>
        <v>0.59973226238286492</v>
      </c>
      <c r="I28" s="37">
        <f>SUM(I22:I27)</f>
        <v>2.643518518518518E-2</v>
      </c>
      <c r="J28" s="38"/>
      <c r="K28" s="39">
        <f>IFERROR(SUM(K22:K27),0)</f>
        <v>0.59821896280775289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3.5543981481481496E-2</v>
      </c>
      <c r="D30" s="40"/>
      <c r="E30" s="41">
        <f>IFERROR(SUM(E19,E28),0)</f>
        <v>1</v>
      </c>
      <c r="F30" s="37">
        <f>SUM(F19,F28)</f>
        <v>8.6458333333333318E-3</v>
      </c>
      <c r="G30" s="40"/>
      <c r="H30" s="41">
        <f>IFERROR(SUM(H19,H28),0)</f>
        <v>0.99999999999999978</v>
      </c>
      <c r="I30" s="37">
        <f>SUM(I19,I28)</f>
        <v>4.41898148148148E-2</v>
      </c>
      <c r="J30" s="40"/>
      <c r="K30" s="43">
        <f>IFERROR(SUM(K19,K28),0)</f>
        <v>1.0000000000000002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&amp;R19
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zoomScale="80" zoomScaleNormal="8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4.8611111111111099E-4</v>
      </c>
      <c r="D7" s="15">
        <f>IFERROR(C7/C$19,0)</f>
        <v>0.28187919463087241</v>
      </c>
      <c r="E7" s="15">
        <f>IFERROR(C7/C$30,0)</f>
        <v>3.4912718204488824E-2</v>
      </c>
      <c r="F7" s="14">
        <v>0</v>
      </c>
      <c r="G7" s="15">
        <f>IFERROR(F7/F$19,0)</f>
        <v>0</v>
      </c>
      <c r="H7" s="15">
        <f>IFERROR(F7/F$30,0)</f>
        <v>0</v>
      </c>
      <c r="I7" s="14">
        <v>4.8611111111111099E-4</v>
      </c>
      <c r="J7" s="15">
        <f>IFERROR(I7/I$19,0)</f>
        <v>0.28187919463087241</v>
      </c>
      <c r="K7" s="17">
        <f>IFERROR(I7/I$30,0)</f>
        <v>3.3707865168539269E-2</v>
      </c>
    </row>
    <row r="8" spans="2:11" x14ac:dyDescent="0.3">
      <c r="B8" s="13" t="s">
        <v>63</v>
      </c>
      <c r="C8" s="14">
        <v>1.15740740740741E-4</v>
      </c>
      <c r="D8" s="15">
        <f t="shared" ref="D8:D18" si="0">IFERROR(C8/C$19,0)</f>
        <v>6.7114093959731697E-2</v>
      </c>
      <c r="E8" s="15">
        <f t="shared" ref="E8:E18" si="1">IFERROR(C8/C$30,0)</f>
        <v>8.3125519534497424E-3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1.15740740740741E-4</v>
      </c>
      <c r="J8" s="15">
        <f t="shared" ref="J8:J18" si="4">IFERROR(I8/I$19,0)</f>
        <v>6.7114093959731697E-2</v>
      </c>
      <c r="K8" s="17">
        <f t="shared" ref="K8:K18" si="5">IFERROR(I8/I$30,0)</f>
        <v>8.02568218298556E-3</v>
      </c>
    </row>
    <row r="9" spans="2:1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9.0277777777777795E-4</v>
      </c>
      <c r="D10" s="15">
        <f t="shared" si="0"/>
        <v>0.52348993288590617</v>
      </c>
      <c r="E10" s="15">
        <f t="shared" si="1"/>
        <v>6.4837905236907856E-2</v>
      </c>
      <c r="F10" s="14">
        <v>0</v>
      </c>
      <c r="G10" s="15">
        <f t="shared" si="2"/>
        <v>0</v>
      </c>
      <c r="H10" s="15">
        <f t="shared" si="3"/>
        <v>0</v>
      </c>
      <c r="I10" s="14">
        <v>9.0277777777777795E-4</v>
      </c>
      <c r="J10" s="15">
        <f t="shared" si="4"/>
        <v>0.52348993288590617</v>
      </c>
      <c r="K10" s="17">
        <f t="shared" si="5"/>
        <v>6.2600321027287242E-2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2.19907407407407E-4</v>
      </c>
      <c r="D18" s="25">
        <f t="shared" si="0"/>
        <v>0.12751677852348969</v>
      </c>
      <c r="E18" s="25">
        <f t="shared" si="1"/>
        <v>1.5793848711554443E-2</v>
      </c>
      <c r="F18" s="24">
        <v>0</v>
      </c>
      <c r="G18" s="25">
        <f t="shared" si="2"/>
        <v>0</v>
      </c>
      <c r="H18" s="25">
        <f t="shared" si="3"/>
        <v>0</v>
      </c>
      <c r="I18" s="24">
        <v>2.19907407407407E-4</v>
      </c>
      <c r="J18" s="25">
        <f t="shared" si="4"/>
        <v>0.12751677852348969</v>
      </c>
      <c r="K18" s="27">
        <f t="shared" si="5"/>
        <v>1.5248796147672501E-2</v>
      </c>
    </row>
    <row r="19" spans="2:11" ht="15.6" thickTop="1" thickBot="1" x14ac:dyDescent="0.35">
      <c r="B19" s="36" t="s">
        <v>3</v>
      </c>
      <c r="C19" s="37">
        <f>SUM(C7:C18)</f>
        <v>1.724537037037037E-3</v>
      </c>
      <c r="D19" s="38">
        <f>IFERROR(SUM(D7:D18),0)</f>
        <v>1</v>
      </c>
      <c r="E19" s="38">
        <f>IFERROR(SUM(E7:E18),0)</f>
        <v>0.12385702410640086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1.724537037037037E-3</v>
      </c>
      <c r="J19" s="38">
        <f>IFERROR(SUM(J7:J18),0)</f>
        <v>1</v>
      </c>
      <c r="K19" s="39">
        <f>IFERROR(SUM(K7:K18),0)</f>
        <v>0.11958266452648458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4.7453703703703698E-4</v>
      </c>
      <c r="D22" s="22"/>
      <c r="E22" s="15">
        <f>IFERROR(C22/C$30,0)</f>
        <v>3.4081463009143859E-2</v>
      </c>
      <c r="F22" s="14">
        <v>0</v>
      </c>
      <c r="G22" s="22"/>
      <c r="H22" s="15">
        <f>IFERROR(F22/F$30,0)</f>
        <v>0</v>
      </c>
      <c r="I22" s="14">
        <v>4.7453703703703698E-4</v>
      </c>
      <c r="J22" s="22"/>
      <c r="K22" s="17">
        <f>IFERROR(I22/I$30,0)</f>
        <v>3.290529695024072E-2</v>
      </c>
    </row>
    <row r="23" spans="2:1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3">
      <c r="B25" s="21" t="s">
        <v>19</v>
      </c>
      <c r="C25" s="14">
        <v>4.3981481481481503E-4</v>
      </c>
      <c r="D25" s="22"/>
      <c r="E25" s="15">
        <f t="shared" si="6"/>
        <v>3.1587697423108962E-2</v>
      </c>
      <c r="F25" s="14">
        <v>2.5462962962962999E-4</v>
      </c>
      <c r="G25" s="22"/>
      <c r="H25" s="15">
        <f t="shared" si="7"/>
        <v>0.5116279069767441</v>
      </c>
      <c r="I25" s="14">
        <v>6.9444444444444404E-4</v>
      </c>
      <c r="J25" s="22"/>
      <c r="K25" s="17">
        <f t="shared" si="8"/>
        <v>4.8154093097913221E-2</v>
      </c>
    </row>
    <row r="26" spans="2:11" x14ac:dyDescent="0.3">
      <c r="B26" s="21" t="s">
        <v>20</v>
      </c>
      <c r="C26" s="14">
        <v>1.1284722222222199E-2</v>
      </c>
      <c r="D26" s="22"/>
      <c r="E26" s="15">
        <f t="shared" si="6"/>
        <v>0.81047381546134634</v>
      </c>
      <c r="F26" s="14">
        <v>2.4305555555555601E-4</v>
      </c>
      <c r="G26" s="22"/>
      <c r="H26" s="15">
        <f t="shared" si="7"/>
        <v>0.48837209302325596</v>
      </c>
      <c r="I26" s="14">
        <v>1.15277777777778E-2</v>
      </c>
      <c r="J26" s="22"/>
      <c r="K26" s="17">
        <f t="shared" si="8"/>
        <v>0.79935794542536154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1.2199074074074051E-2</v>
      </c>
      <c r="D28" s="38"/>
      <c r="E28" s="38">
        <f>IFERROR(SUM(E22:E27),0)</f>
        <v>0.87614297589359913</v>
      </c>
      <c r="F28" s="37">
        <f>SUM(F22:F27)</f>
        <v>4.9768518518518597E-4</v>
      </c>
      <c r="G28" s="38"/>
      <c r="H28" s="38">
        <f>IFERROR(SUM(H22:H27),0)</f>
        <v>1</v>
      </c>
      <c r="I28" s="37">
        <f>SUM(I22:I27)</f>
        <v>1.2696759259259281E-2</v>
      </c>
      <c r="J28" s="38"/>
      <c r="K28" s="39">
        <f>IFERROR(SUM(K22:K27),0)</f>
        <v>0.88041733547351542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1.3923611111111088E-2</v>
      </c>
      <c r="D30" s="40"/>
      <c r="E30" s="41">
        <f>IFERROR(SUM(E19,E28),0)</f>
        <v>1</v>
      </c>
      <c r="F30" s="37">
        <f>SUM(F19,F28)</f>
        <v>4.9768518518518597E-4</v>
      </c>
      <c r="G30" s="40"/>
      <c r="H30" s="41">
        <f>IFERROR(SUM(H19,H28),0)</f>
        <v>1</v>
      </c>
      <c r="I30" s="37">
        <f>SUM(I19,I28)</f>
        <v>1.4421296296296317E-2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="80" zoomScaleNormal="80" zoomScaleSheetLayoutView="110" workbookViewId="0">
      <selection activeCell="O20" sqref="O20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1.36111111111111E-2</v>
      </c>
      <c r="D7" s="15">
        <f>IFERROR(C7/C$19,0)</f>
        <v>0.50085178875638836</v>
      </c>
      <c r="E7" s="15">
        <f>IFERROR(C7/C$30,0)</f>
        <v>0.25432525951557072</v>
      </c>
      <c r="F7" s="14">
        <v>9.9537037037036999E-4</v>
      </c>
      <c r="G7" s="15">
        <f>IFERROR(F7/F$19,0)</f>
        <v>0.1837606837606835</v>
      </c>
      <c r="H7" s="15">
        <f>IFERROR(F7/F$30,0)</f>
        <v>9.3174431202600133E-2</v>
      </c>
      <c r="I7" s="14">
        <v>1.46064814814815E-2</v>
      </c>
      <c r="J7" s="15">
        <f>IFERROR(I7/I$19,0)</f>
        <v>0.44815340909090962</v>
      </c>
      <c r="K7" s="17">
        <f>IFERROR(I7/I$30,0)</f>
        <v>0.22751036596358415</v>
      </c>
    </row>
    <row r="8" spans="2:11" x14ac:dyDescent="0.3">
      <c r="B8" s="13" t="s">
        <v>63</v>
      </c>
      <c r="C8" s="14">
        <v>7.25694444444444E-3</v>
      </c>
      <c r="D8" s="15">
        <f t="shared" ref="D8:D18" si="0">IFERROR(C8/C$19,0)</f>
        <v>0.26703577512776833</v>
      </c>
      <c r="E8" s="15">
        <f t="shared" ref="E8:E18" si="1">IFERROR(C8/C$30,0)</f>
        <v>0.13559688581314872</v>
      </c>
      <c r="F8" s="14">
        <v>1.13425925925926E-3</v>
      </c>
      <c r="G8" s="15">
        <f t="shared" ref="G8:G18" si="2">IFERROR(F8/F$19,0)</f>
        <v>0.20940170940170932</v>
      </c>
      <c r="H8" s="15">
        <f t="shared" ref="H8:H18" si="3">IFERROR(F8/F$30,0)</f>
        <v>0.10617551462621887</v>
      </c>
      <c r="I8" s="14">
        <v>8.3912037037036993E-3</v>
      </c>
      <c r="J8" s="15">
        <f t="shared" ref="J8:J18" si="4">IFERROR(I8/I$19,0)</f>
        <v>0.25745738636363619</v>
      </c>
      <c r="K8" s="17">
        <f t="shared" ref="K8:K18" si="5">IFERROR(I8/I$30,0)</f>
        <v>0.13070127997115547</v>
      </c>
    </row>
    <row r="9" spans="2:11" x14ac:dyDescent="0.3">
      <c r="B9" s="13" t="s">
        <v>64</v>
      </c>
      <c r="C9" s="14">
        <v>3.2407407407407401E-4</v>
      </c>
      <c r="D9" s="15">
        <f t="shared" si="0"/>
        <v>1.1925042589437825E-2</v>
      </c>
      <c r="E9" s="15">
        <f t="shared" si="1"/>
        <v>6.0553633217993071E-3</v>
      </c>
      <c r="F9" s="14">
        <v>1.13425925925926E-3</v>
      </c>
      <c r="G9" s="15">
        <f t="shared" si="2"/>
        <v>0.20940170940170932</v>
      </c>
      <c r="H9" s="15">
        <f t="shared" si="3"/>
        <v>0.10617551462621887</v>
      </c>
      <c r="I9" s="14">
        <v>1.4583333333333299E-3</v>
      </c>
      <c r="J9" s="15">
        <f t="shared" si="4"/>
        <v>4.4744318181818073E-2</v>
      </c>
      <c r="K9" s="17">
        <f t="shared" si="5"/>
        <v>2.2714981070849048E-2</v>
      </c>
    </row>
    <row r="10" spans="2:11" x14ac:dyDescent="0.3">
      <c r="B10" s="13" t="s">
        <v>11</v>
      </c>
      <c r="C10" s="14">
        <v>5.1736111111111097E-3</v>
      </c>
      <c r="D10" s="15">
        <f t="shared" si="0"/>
        <v>0.19037478705281097</v>
      </c>
      <c r="E10" s="15">
        <f t="shared" si="1"/>
        <v>9.6669550173010363E-2</v>
      </c>
      <c r="F10" s="14">
        <v>4.0509259259259301E-4</v>
      </c>
      <c r="G10" s="15">
        <f t="shared" si="2"/>
        <v>7.4786324786324784E-2</v>
      </c>
      <c r="H10" s="15">
        <f t="shared" si="3"/>
        <v>3.7919826652221038E-2</v>
      </c>
      <c r="I10" s="14">
        <v>5.5787037037037003E-3</v>
      </c>
      <c r="J10" s="15">
        <f t="shared" si="4"/>
        <v>0.1711647727272726</v>
      </c>
      <c r="K10" s="17">
        <f t="shared" si="5"/>
        <v>8.6893816477375083E-2</v>
      </c>
    </row>
    <row r="11" spans="2:11" x14ac:dyDescent="0.3">
      <c r="B11" s="13" t="s">
        <v>12</v>
      </c>
      <c r="C11" s="14">
        <v>5.6712962962962999E-4</v>
      </c>
      <c r="D11" s="15">
        <f t="shared" si="0"/>
        <v>2.0868824531516211E-2</v>
      </c>
      <c r="E11" s="15">
        <f t="shared" si="1"/>
        <v>1.0596885813148797E-2</v>
      </c>
      <c r="F11" s="14">
        <v>1.6087962962963E-3</v>
      </c>
      <c r="G11" s="15">
        <f t="shared" si="2"/>
        <v>0.2970085470085474</v>
      </c>
      <c r="H11" s="15">
        <f t="shared" si="3"/>
        <v>0.15059588299024945</v>
      </c>
      <c r="I11" s="14">
        <v>2.1759259259259301E-3</v>
      </c>
      <c r="J11" s="15">
        <f t="shared" si="4"/>
        <v>6.6761363636363757E-2</v>
      </c>
      <c r="K11" s="17">
        <f t="shared" si="5"/>
        <v>3.3892193978727295E-2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2.31481481481481E-5</v>
      </c>
      <c r="D15" s="15">
        <f t="shared" si="0"/>
        <v>8.5178875638841438E-4</v>
      </c>
      <c r="E15" s="15">
        <f t="shared" si="1"/>
        <v>4.3252595155709257E-4</v>
      </c>
      <c r="F15" s="14">
        <v>0</v>
      </c>
      <c r="G15" s="15">
        <f t="shared" si="2"/>
        <v>0</v>
      </c>
      <c r="H15" s="15">
        <f t="shared" si="3"/>
        <v>0</v>
      </c>
      <c r="I15" s="14">
        <v>2.31481481481481E-5</v>
      </c>
      <c r="J15" s="15">
        <f t="shared" si="4"/>
        <v>7.1022727272727112E-4</v>
      </c>
      <c r="K15" s="17">
        <f t="shared" si="5"/>
        <v>3.6055525509284212E-4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2.19907407407407E-4</v>
      </c>
      <c r="D18" s="25">
        <f t="shared" si="0"/>
        <v>8.0919931856899396E-3</v>
      </c>
      <c r="E18" s="25">
        <f t="shared" si="1"/>
        <v>4.1089965397923802E-3</v>
      </c>
      <c r="F18" s="24">
        <v>1.38888888888889E-4</v>
      </c>
      <c r="G18" s="25">
        <f t="shared" si="2"/>
        <v>2.5641025641025637E-2</v>
      </c>
      <c r="H18" s="25">
        <f t="shared" si="3"/>
        <v>1.3001083423618639E-2</v>
      </c>
      <c r="I18" s="24">
        <v>3.5879629629629602E-4</v>
      </c>
      <c r="J18" s="25">
        <f t="shared" si="4"/>
        <v>1.1008522727272717E-2</v>
      </c>
      <c r="K18" s="27">
        <f t="shared" si="5"/>
        <v>5.5886064539390603E-3</v>
      </c>
    </row>
    <row r="19" spans="2:11" ht="15.6" thickTop="1" thickBot="1" x14ac:dyDescent="0.35">
      <c r="B19" s="36" t="s">
        <v>3</v>
      </c>
      <c r="C19" s="37">
        <f>SUM(C7:C18)</f>
        <v>2.7175925925925909E-2</v>
      </c>
      <c r="D19" s="38">
        <f>IFERROR(SUM(D7:D18),0)</f>
        <v>1</v>
      </c>
      <c r="E19" s="38">
        <f>IFERROR(SUM(E7:E18),0)</f>
        <v>0.5077854671280273</v>
      </c>
      <c r="F19" s="37">
        <f>SUM(F7:F18)</f>
        <v>5.4166666666666721E-3</v>
      </c>
      <c r="G19" s="38">
        <f>IFERROR(SUM(G7:G18),0)</f>
        <v>1</v>
      </c>
      <c r="H19" s="38">
        <f>IFERROR(SUM(H7:H18),0)</f>
        <v>0.50704225352112697</v>
      </c>
      <c r="I19" s="37">
        <f>SUM(I7:I18)</f>
        <v>3.2592592592592597E-2</v>
      </c>
      <c r="J19" s="38">
        <f>IFERROR(SUM(J7:J18),0)</f>
        <v>1.0000000000000004</v>
      </c>
      <c r="K19" s="39">
        <f>IFERROR(SUM(K7:K18),0)</f>
        <v>0.50766179917072307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6.3657407407407402E-4</v>
      </c>
      <c r="D22" s="22"/>
      <c r="E22" s="15">
        <f>IFERROR(C22/C$30,0)</f>
        <v>1.1894463667820069E-2</v>
      </c>
      <c r="F22" s="14">
        <v>0</v>
      </c>
      <c r="G22" s="22"/>
      <c r="H22" s="15">
        <f>IFERROR(F22/F$30,0)</f>
        <v>0</v>
      </c>
      <c r="I22" s="14">
        <v>6.3657407407407402E-4</v>
      </c>
      <c r="J22" s="22"/>
      <c r="K22" s="17">
        <f>IFERROR(I22/I$30,0)</f>
        <v>9.9152695150531781E-3</v>
      </c>
    </row>
    <row r="23" spans="2:11" x14ac:dyDescent="0.3">
      <c r="B23" s="21" t="s">
        <v>17</v>
      </c>
      <c r="C23" s="14">
        <v>2.19907407407407E-4</v>
      </c>
      <c r="D23" s="22"/>
      <c r="E23" s="15">
        <f t="shared" ref="E23:E27" si="6">IFERROR(C23/C$30,0)</f>
        <v>4.1089965397923802E-3</v>
      </c>
      <c r="F23" s="14">
        <v>0</v>
      </c>
      <c r="G23" s="22"/>
      <c r="H23" s="15">
        <f t="shared" ref="H23:H27" si="7">IFERROR(F23/F$30,0)</f>
        <v>0</v>
      </c>
      <c r="I23" s="14">
        <v>2.19907407407407E-4</v>
      </c>
      <c r="J23" s="22"/>
      <c r="K23" s="17">
        <f t="shared" ref="K23:K27" si="8">IFERROR(I23/I$30,0)</f>
        <v>3.4252749233820009E-3</v>
      </c>
    </row>
    <row r="24" spans="2:11" x14ac:dyDescent="0.3">
      <c r="B24" s="21" t="s">
        <v>18</v>
      </c>
      <c r="C24" s="14">
        <v>1.2731481481481499E-4</v>
      </c>
      <c r="D24" s="22"/>
      <c r="E24" s="15">
        <f t="shared" si="6"/>
        <v>2.3788927335640173E-3</v>
      </c>
      <c r="F24" s="14">
        <v>1.50462962962963E-4</v>
      </c>
      <c r="G24" s="22"/>
      <c r="H24" s="15">
        <f t="shared" si="7"/>
        <v>1.4084507042253518E-2</v>
      </c>
      <c r="I24" s="14">
        <v>2.7777777777777799E-4</v>
      </c>
      <c r="J24" s="22"/>
      <c r="K24" s="17">
        <f t="shared" si="8"/>
        <v>4.3266630611141178E-3</v>
      </c>
    </row>
    <row r="25" spans="2:11" x14ac:dyDescent="0.3">
      <c r="B25" s="21" t="s">
        <v>19</v>
      </c>
      <c r="C25" s="14">
        <v>7.4074074074074103E-3</v>
      </c>
      <c r="D25" s="22"/>
      <c r="E25" s="15">
        <f t="shared" si="6"/>
        <v>0.13840830449826996</v>
      </c>
      <c r="F25" s="14">
        <v>1.99074074074074E-3</v>
      </c>
      <c r="G25" s="22"/>
      <c r="H25" s="15">
        <f t="shared" si="7"/>
        <v>0.18634886240520027</v>
      </c>
      <c r="I25" s="14">
        <v>9.3981481481481503E-3</v>
      </c>
      <c r="J25" s="22"/>
      <c r="K25" s="17">
        <f t="shared" si="8"/>
        <v>0.14638543356769423</v>
      </c>
    </row>
    <row r="26" spans="2:11" x14ac:dyDescent="0.3">
      <c r="B26" s="21" t="s">
        <v>20</v>
      </c>
      <c r="C26" s="14">
        <v>1.7951388888888899E-2</v>
      </c>
      <c r="D26" s="22"/>
      <c r="E26" s="15">
        <f t="shared" si="6"/>
        <v>0.33542387543252616</v>
      </c>
      <c r="F26" s="14">
        <v>3.1250000000000002E-3</v>
      </c>
      <c r="G26" s="22"/>
      <c r="H26" s="15">
        <f t="shared" si="7"/>
        <v>0.29252437703141915</v>
      </c>
      <c r="I26" s="14">
        <v>2.1076388888888901E-2</v>
      </c>
      <c r="J26" s="22"/>
      <c r="K26" s="17">
        <f t="shared" si="8"/>
        <v>0.32828555976203366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2.6342592592592605E-2</v>
      </c>
      <c r="D28" s="38"/>
      <c r="E28" s="38">
        <f>IFERROR(SUM(E22:E27),0)</f>
        <v>0.49221453287197259</v>
      </c>
      <c r="F28" s="37">
        <f>SUM(F22:F27)</f>
        <v>5.2662037037037035E-3</v>
      </c>
      <c r="G28" s="38"/>
      <c r="H28" s="38">
        <f>IFERROR(SUM(H22:H27),0)</f>
        <v>0.49295774647887292</v>
      </c>
      <c r="I28" s="37">
        <f>SUM(I22:I27)</f>
        <v>3.1608796296296308E-2</v>
      </c>
      <c r="J28" s="38"/>
      <c r="K28" s="39">
        <f>IFERROR(SUM(K22:K27),0)</f>
        <v>0.49233820082927721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5.3518518518518514E-2</v>
      </c>
      <c r="D30" s="40"/>
      <c r="E30" s="41">
        <f>IFERROR(SUM(E19,E28),0)</f>
        <v>0.99999999999999989</v>
      </c>
      <c r="F30" s="37">
        <f>SUM(F19,F28)</f>
        <v>1.0682870370370376E-2</v>
      </c>
      <c r="G30" s="40"/>
      <c r="H30" s="41">
        <f>IFERROR(SUM(H19,H28),0)</f>
        <v>0.99999999999999989</v>
      </c>
      <c r="I30" s="37">
        <f>SUM(I19,I28)</f>
        <v>6.4201388888888905E-2</v>
      </c>
      <c r="J30" s="40"/>
      <c r="K30" s="43">
        <f>IFERROR(SUM(K19,K28),0)</f>
        <v>1.0000000000000002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&amp;R23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="80" zoomScaleNormal="80" zoomScaleSheetLayoutView="110" workbookViewId="0">
      <selection activeCell="M17" sqref="M17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55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4.0740740740740702E-3</v>
      </c>
      <c r="D7" s="15">
        <f>IFERROR(C7/C$19,0)</f>
        <v>0.37566702241195288</v>
      </c>
      <c r="E7" s="15">
        <f>IFERROR(C7/C$30,0)</f>
        <v>0.13760750586395626</v>
      </c>
      <c r="F7" s="14">
        <v>3.3564814814814801E-4</v>
      </c>
      <c r="G7" s="15">
        <f>IFERROR(F7/F$19,0)</f>
        <v>8.5294117647058812E-2</v>
      </c>
      <c r="H7" s="15">
        <f>IFERROR(F7/F$30,0)</f>
        <v>2.365415986949429E-2</v>
      </c>
      <c r="I7" s="14">
        <v>4.4097222222222203E-3</v>
      </c>
      <c r="J7" s="15">
        <f>IFERROR(I7/I$19,0)</f>
        <v>0.29835552075176192</v>
      </c>
      <c r="K7" s="17">
        <f>IFERROR(I7/I$30,0)</f>
        <v>0.1006871035940804</v>
      </c>
    </row>
    <row r="8" spans="2:11" x14ac:dyDescent="0.3">
      <c r="B8" s="13" t="s">
        <v>63</v>
      </c>
      <c r="C8" s="14">
        <v>2.6504629629629599E-3</v>
      </c>
      <c r="D8" s="15">
        <f t="shared" ref="D8:D18" si="0">IFERROR(C8/C$19,0)</f>
        <v>0.2443970117395943</v>
      </c>
      <c r="E8" s="15">
        <f t="shared" ref="E8:E18" si="1">IFERROR(C8/C$30,0)</f>
        <v>8.9523064894448806E-2</v>
      </c>
      <c r="F8" s="14">
        <v>1.5393518518518499E-3</v>
      </c>
      <c r="G8" s="15">
        <f t="shared" ref="G8:G18" si="2">IFERROR(F8/F$19,0)</f>
        <v>0.3911764705882349</v>
      </c>
      <c r="H8" s="15">
        <f t="shared" ref="H8:H18" si="3">IFERROR(F8/F$30,0)</f>
        <v>0.10848287112561165</v>
      </c>
      <c r="I8" s="14">
        <v>4.1898148148148103E-3</v>
      </c>
      <c r="J8" s="15">
        <f t="shared" ref="J8:J18" si="4">IFERROR(I8/I$19,0)</f>
        <v>0.2834768989819888</v>
      </c>
      <c r="K8" s="17">
        <f t="shared" ref="K8:K18" si="5">IFERROR(I8/I$30,0)</f>
        <v>9.5665961945031713E-2</v>
      </c>
    </row>
    <row r="9" spans="2:11" x14ac:dyDescent="0.3">
      <c r="B9" s="13" t="s">
        <v>64</v>
      </c>
      <c r="C9" s="14">
        <v>3.5879629629629602E-4</v>
      </c>
      <c r="D9" s="15">
        <f t="shared" si="0"/>
        <v>3.3084311632870858E-2</v>
      </c>
      <c r="E9" s="15">
        <f t="shared" si="1"/>
        <v>1.2118842845973424E-2</v>
      </c>
      <c r="F9" s="14">
        <v>1.13425925925926E-3</v>
      </c>
      <c r="G9" s="15">
        <f t="shared" si="2"/>
        <v>0.28823529411764731</v>
      </c>
      <c r="H9" s="15">
        <f t="shared" si="3"/>
        <v>7.9934747145187682E-2</v>
      </c>
      <c r="I9" s="14">
        <v>1.49305555555556E-3</v>
      </c>
      <c r="J9" s="15">
        <f t="shared" si="4"/>
        <v>0.10101801096319532</v>
      </c>
      <c r="K9" s="17">
        <f t="shared" si="5"/>
        <v>3.4090909090909227E-2</v>
      </c>
    </row>
    <row r="10" spans="2:11" x14ac:dyDescent="0.3">
      <c r="B10" s="13" t="s">
        <v>11</v>
      </c>
      <c r="C10" s="14">
        <v>2.6388888888888898E-3</v>
      </c>
      <c r="D10" s="15">
        <f t="shared" si="0"/>
        <v>0.24332977588046978</v>
      </c>
      <c r="E10" s="15">
        <f t="shared" si="1"/>
        <v>8.91321344800627E-2</v>
      </c>
      <c r="F10" s="14">
        <v>6.5972222222222203E-4</v>
      </c>
      <c r="G10" s="15">
        <f t="shared" si="2"/>
        <v>0.16764705882352943</v>
      </c>
      <c r="H10" s="15">
        <f t="shared" si="3"/>
        <v>4.649265905383361E-2</v>
      </c>
      <c r="I10" s="14">
        <v>3.2986111111111098E-3</v>
      </c>
      <c r="J10" s="15">
        <f t="shared" si="4"/>
        <v>0.22317932654659356</v>
      </c>
      <c r="K10" s="17">
        <f t="shared" si="5"/>
        <v>7.5317124735729435E-2</v>
      </c>
    </row>
    <row r="11" spans="2:11" x14ac:dyDescent="0.3">
      <c r="B11" s="13" t="s">
        <v>12</v>
      </c>
      <c r="C11" s="14">
        <v>2.19907407407407E-4</v>
      </c>
      <c r="D11" s="15">
        <f t="shared" si="0"/>
        <v>2.0277481323372436E-2</v>
      </c>
      <c r="E11" s="15">
        <f t="shared" si="1"/>
        <v>7.4276778733385418E-3</v>
      </c>
      <c r="F11" s="14">
        <v>1.15740740740741E-4</v>
      </c>
      <c r="G11" s="15">
        <f t="shared" si="2"/>
        <v>2.9411764705882429E-2</v>
      </c>
      <c r="H11" s="15">
        <f t="shared" si="3"/>
        <v>8.1566068515497771E-3</v>
      </c>
      <c r="I11" s="14">
        <v>3.3564814814814801E-4</v>
      </c>
      <c r="J11" s="15">
        <f t="shared" si="4"/>
        <v>2.2709475332811275E-2</v>
      </c>
      <c r="K11" s="17">
        <f t="shared" si="5"/>
        <v>7.6638477801268551E-3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6.9444444444444404E-5</v>
      </c>
      <c r="D15" s="15">
        <f t="shared" si="0"/>
        <v>6.4034151547491987E-3</v>
      </c>
      <c r="E15" s="15">
        <f t="shared" si="1"/>
        <v>2.3455824863174374E-3</v>
      </c>
      <c r="F15" s="14">
        <v>1.50462962962963E-4</v>
      </c>
      <c r="G15" s="15">
        <f t="shared" si="2"/>
        <v>3.8235294117647083E-2</v>
      </c>
      <c r="H15" s="15">
        <f t="shared" si="3"/>
        <v>1.0603588907014688E-2</v>
      </c>
      <c r="I15" s="14">
        <v>2.19907407407407E-4</v>
      </c>
      <c r="J15" s="15">
        <f t="shared" si="4"/>
        <v>1.4878621769772882E-2</v>
      </c>
      <c r="K15" s="17">
        <f t="shared" si="5"/>
        <v>5.0211416490486219E-3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8.3333333333333295E-4</v>
      </c>
      <c r="D18" s="25">
        <f t="shared" si="0"/>
        <v>7.6840981856990398E-2</v>
      </c>
      <c r="E18" s="25">
        <f t="shared" si="1"/>
        <v>2.8146989835809249E-2</v>
      </c>
      <c r="F18" s="24">
        <v>0</v>
      </c>
      <c r="G18" s="25">
        <f t="shared" si="2"/>
        <v>0</v>
      </c>
      <c r="H18" s="25">
        <f t="shared" si="3"/>
        <v>0</v>
      </c>
      <c r="I18" s="24">
        <v>8.3333333333333295E-4</v>
      </c>
      <c r="J18" s="25">
        <f t="shared" si="4"/>
        <v>5.6382145653876267E-2</v>
      </c>
      <c r="K18" s="27">
        <f t="shared" si="5"/>
        <v>1.9027484143763224E-2</v>
      </c>
    </row>
    <row r="19" spans="2:11" ht="15.6" thickTop="1" thickBot="1" x14ac:dyDescent="0.35">
      <c r="B19" s="36" t="s">
        <v>3</v>
      </c>
      <c r="C19" s="37">
        <f>SUM(C7:C18)</f>
        <v>1.0844907407407402E-2</v>
      </c>
      <c r="D19" s="38">
        <f>IFERROR(SUM(D7:D18),0)</f>
        <v>0.99999999999999989</v>
      </c>
      <c r="E19" s="38">
        <f>IFERROR(SUM(E7:E18),0)</f>
        <v>0.36630179827990644</v>
      </c>
      <c r="F19" s="37">
        <f>SUM(F7:F18)</f>
        <v>3.9351851851851839E-3</v>
      </c>
      <c r="G19" s="38">
        <f>IFERROR(SUM(G7:G18),0)</f>
        <v>0.99999999999999989</v>
      </c>
      <c r="H19" s="38">
        <f>IFERROR(SUM(H7:H18),0)</f>
        <v>0.27732463295269166</v>
      </c>
      <c r="I19" s="37">
        <f>SUM(I7:I18)</f>
        <v>1.4780092592592588E-2</v>
      </c>
      <c r="J19" s="38">
        <f>IFERROR(SUM(J7:J18),0)</f>
        <v>1</v>
      </c>
      <c r="K19" s="39">
        <f>IFERROR(SUM(K7:K18),0)</f>
        <v>0.33747357293868946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1.6203703703703701E-3</v>
      </c>
      <c r="D22" s="22"/>
      <c r="E22" s="15">
        <f>IFERROR(C22/C$30,0)</f>
        <v>5.4730258014073559E-2</v>
      </c>
      <c r="F22" s="14">
        <v>2.7777777777777799E-4</v>
      </c>
      <c r="G22" s="22"/>
      <c r="H22" s="15">
        <f>IFERROR(F22/F$30,0)</f>
        <v>1.9575856443719435E-2</v>
      </c>
      <c r="I22" s="14">
        <v>1.8981481481481501E-3</v>
      </c>
      <c r="J22" s="22"/>
      <c r="K22" s="17">
        <f>IFERROR(I22/I$30,0)</f>
        <v>4.3340380549682964E-2</v>
      </c>
    </row>
    <row r="23" spans="2:11" x14ac:dyDescent="0.3">
      <c r="B23" s="21" t="s">
        <v>17</v>
      </c>
      <c r="C23" s="14">
        <v>5.5555555555555599E-4</v>
      </c>
      <c r="D23" s="22"/>
      <c r="E23" s="15">
        <f t="shared" ref="E23:E27" si="6">IFERROR(C23/C$30,0)</f>
        <v>1.8764659890539524E-2</v>
      </c>
      <c r="F23" s="14">
        <v>5.6712962962962999E-4</v>
      </c>
      <c r="G23" s="22"/>
      <c r="H23" s="15">
        <f t="shared" ref="H23:H27" si="7">IFERROR(F23/F$30,0)</f>
        <v>3.9967373572593841E-2</v>
      </c>
      <c r="I23" s="14">
        <v>1.1226851851851901E-3</v>
      </c>
      <c r="J23" s="22"/>
      <c r="K23" s="17">
        <f t="shared" ref="K23:K27" si="8">IFERROR(I23/I$30,0)</f>
        <v>2.5634249471458915E-2</v>
      </c>
    </row>
    <row r="24" spans="2:11" x14ac:dyDescent="0.3">
      <c r="B24" s="21" t="s">
        <v>18</v>
      </c>
      <c r="C24" s="14">
        <v>1.38888888888889E-4</v>
      </c>
      <c r="D24" s="22"/>
      <c r="E24" s="15">
        <f t="shared" si="6"/>
        <v>4.6911649726348809E-3</v>
      </c>
      <c r="F24" s="14">
        <v>2.5462962962962999E-4</v>
      </c>
      <c r="G24" s="22"/>
      <c r="H24" s="15">
        <f t="shared" si="7"/>
        <v>1.7944535073409495E-2</v>
      </c>
      <c r="I24" s="14">
        <v>3.9351851851851901E-4</v>
      </c>
      <c r="J24" s="22"/>
      <c r="K24" s="17">
        <f t="shared" si="8"/>
        <v>8.9852008456659822E-3</v>
      </c>
    </row>
    <row r="25" spans="2:11" x14ac:dyDescent="0.3">
      <c r="B25" s="21" t="s">
        <v>19</v>
      </c>
      <c r="C25" s="14">
        <v>4.8842592592592601E-3</v>
      </c>
      <c r="D25" s="22"/>
      <c r="E25" s="15">
        <f t="shared" si="6"/>
        <v>0.1649726348709932</v>
      </c>
      <c r="F25" s="14">
        <v>1.8749999999999999E-3</v>
      </c>
      <c r="G25" s="22"/>
      <c r="H25" s="15">
        <f t="shared" si="7"/>
        <v>0.13213703099510607</v>
      </c>
      <c r="I25" s="14">
        <v>6.75925925925926E-3</v>
      </c>
      <c r="J25" s="22"/>
      <c r="K25" s="17">
        <f t="shared" si="8"/>
        <v>0.15433403805496848</v>
      </c>
    </row>
    <row r="26" spans="2:11" x14ac:dyDescent="0.3">
      <c r="B26" s="21" t="s">
        <v>20</v>
      </c>
      <c r="C26" s="14">
        <v>1.14583333333333E-2</v>
      </c>
      <c r="D26" s="22"/>
      <c r="E26" s="15">
        <f t="shared" si="6"/>
        <v>0.38702111024237623</v>
      </c>
      <c r="F26" s="14">
        <v>7.0023148148148102E-3</v>
      </c>
      <c r="G26" s="22"/>
      <c r="H26" s="15">
        <f t="shared" si="7"/>
        <v>0.49347471451876007</v>
      </c>
      <c r="I26" s="14">
        <v>1.8460648148148101E-2</v>
      </c>
      <c r="J26" s="22"/>
      <c r="K26" s="17">
        <f t="shared" si="8"/>
        <v>0.42151162790697611</v>
      </c>
    </row>
    <row r="27" spans="2:11" ht="15" thickBot="1" x14ac:dyDescent="0.35">
      <c r="B27" s="28" t="s">
        <v>21</v>
      </c>
      <c r="C27" s="24">
        <v>1.04166666666667E-4</v>
      </c>
      <c r="D27" s="29"/>
      <c r="E27" s="25">
        <f t="shared" si="6"/>
        <v>3.5183737294761691E-3</v>
      </c>
      <c r="F27" s="24">
        <v>2.7777777777777799E-4</v>
      </c>
      <c r="G27" s="29"/>
      <c r="H27" s="25">
        <f t="shared" si="7"/>
        <v>1.9575856443719435E-2</v>
      </c>
      <c r="I27" s="24">
        <v>3.8194444444444398E-4</v>
      </c>
      <c r="J27" s="29"/>
      <c r="K27" s="27">
        <f t="shared" si="8"/>
        <v>8.7209302325581377E-3</v>
      </c>
    </row>
    <row r="28" spans="2:11" ht="15.6" thickTop="1" thickBot="1" x14ac:dyDescent="0.35">
      <c r="B28" s="36" t="s">
        <v>3</v>
      </c>
      <c r="C28" s="37">
        <f>SUM(C22:C27)</f>
        <v>1.8761574074074038E-2</v>
      </c>
      <c r="D28" s="38"/>
      <c r="E28" s="38">
        <f>IFERROR(SUM(E22:E27),0)</f>
        <v>0.63369820172009361</v>
      </c>
      <c r="F28" s="37">
        <f>SUM(F22:F27)</f>
        <v>1.0254629629629626E-2</v>
      </c>
      <c r="G28" s="38"/>
      <c r="H28" s="38">
        <f>IFERROR(SUM(H22:H27),0)</f>
        <v>0.72267536704730828</v>
      </c>
      <c r="I28" s="37">
        <f>SUM(I22:I27)</f>
        <v>2.9016203703703666E-2</v>
      </c>
      <c r="J28" s="38"/>
      <c r="K28" s="39">
        <f>IFERROR(SUM(K22:K27),0)</f>
        <v>0.6625264270613106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2.9606481481481442E-2</v>
      </c>
      <c r="D30" s="40"/>
      <c r="E30" s="41">
        <f>IFERROR(SUM(E19,E28),0)</f>
        <v>1</v>
      </c>
      <c r="F30" s="37">
        <f>SUM(F19,F28)</f>
        <v>1.418981481481481E-2</v>
      </c>
      <c r="G30" s="40"/>
      <c r="H30" s="41">
        <f>IFERROR(SUM(H19,H28),0)</f>
        <v>1</v>
      </c>
      <c r="I30" s="37">
        <f>SUM(I19,I28)</f>
        <v>4.379629629629625E-2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&amp;R25
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topLeftCell="B1" zoomScale="80" zoomScaleNormal="80" zoomScaleSheetLayoutView="110" workbookViewId="0">
      <selection activeCell="N24" sqref="N2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7.9861111111111105E-4</v>
      </c>
      <c r="D7" s="15">
        <f>IFERROR(C7/C$19,0)</f>
        <v>0.15540540540540546</v>
      </c>
      <c r="E7" s="15">
        <f>IFERROR(C7/C$30,0)</f>
        <v>5.8375634517766485E-2</v>
      </c>
      <c r="F7" s="14">
        <v>0</v>
      </c>
      <c r="G7" s="15">
        <f>IFERROR(F7/F$19,0)</f>
        <v>0</v>
      </c>
      <c r="H7" s="15">
        <f>IFERROR(F7/F$30,0)</f>
        <v>0</v>
      </c>
      <c r="I7" s="14">
        <v>7.9861111111111105E-4</v>
      </c>
      <c r="J7" s="15">
        <f>IFERROR(I7/I$19,0)</f>
        <v>0.15540540540540546</v>
      </c>
      <c r="K7" s="17">
        <f>IFERROR(I7/I$30,0)</f>
        <v>5.8375634517766485E-2</v>
      </c>
    </row>
    <row r="8" spans="2:11" s="5" customFormat="1" x14ac:dyDescent="0.3">
      <c r="B8" s="13" t="s">
        <v>63</v>
      </c>
      <c r="C8" s="14">
        <v>3.7037037037037003E-4</v>
      </c>
      <c r="D8" s="15">
        <f t="shared" ref="D8:D18" si="0">IFERROR(C8/C$19,0)</f>
        <v>7.207207207207203E-2</v>
      </c>
      <c r="E8" s="15">
        <f t="shared" ref="E8:E18" si="1">IFERROR(C8/C$30,0)</f>
        <v>2.7072758037225014E-2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3.7037037037037003E-4</v>
      </c>
      <c r="J8" s="15">
        <f t="shared" ref="J8:J18" si="4">IFERROR(I8/I$19,0)</f>
        <v>7.207207207207203E-2</v>
      </c>
      <c r="K8" s="17">
        <f t="shared" ref="K8:K18" si="5">IFERROR(I8/I$30,0)</f>
        <v>2.7072758037225014E-2</v>
      </c>
    </row>
    <row r="9" spans="2:11" s="5" customFormat="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9.8379629629629598E-4</v>
      </c>
      <c r="D10" s="15">
        <f t="shared" si="0"/>
        <v>0.19144144144144143</v>
      </c>
      <c r="E10" s="15">
        <f t="shared" si="1"/>
        <v>7.1912013536378994E-2</v>
      </c>
      <c r="F10" s="14">
        <v>0</v>
      </c>
      <c r="G10" s="15">
        <f t="shared" si="2"/>
        <v>0</v>
      </c>
      <c r="H10" s="15">
        <f t="shared" si="3"/>
        <v>0</v>
      </c>
      <c r="I10" s="14">
        <v>9.8379629629629598E-4</v>
      </c>
      <c r="J10" s="15">
        <f t="shared" si="4"/>
        <v>0.19144144144144143</v>
      </c>
      <c r="K10" s="17">
        <f t="shared" si="5"/>
        <v>7.1912013536378994E-2</v>
      </c>
    </row>
    <row r="11" spans="2:11" s="5" customFormat="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2.98611111111111E-3</v>
      </c>
      <c r="D18" s="25">
        <f t="shared" si="0"/>
        <v>0.58108108108108103</v>
      </c>
      <c r="E18" s="25">
        <f t="shared" si="1"/>
        <v>0.21827411167512681</v>
      </c>
      <c r="F18" s="24">
        <v>0</v>
      </c>
      <c r="G18" s="25">
        <f t="shared" si="2"/>
        <v>0</v>
      </c>
      <c r="H18" s="25">
        <f t="shared" si="3"/>
        <v>0</v>
      </c>
      <c r="I18" s="24">
        <v>2.98611111111111E-3</v>
      </c>
      <c r="J18" s="25">
        <f t="shared" si="4"/>
        <v>0.58108108108108103</v>
      </c>
      <c r="K18" s="27">
        <f t="shared" si="5"/>
        <v>0.21827411167512681</v>
      </c>
    </row>
    <row r="19" spans="2:11" s="5" customFormat="1" ht="15.6" thickTop="1" thickBot="1" x14ac:dyDescent="0.35">
      <c r="B19" s="36" t="s">
        <v>3</v>
      </c>
      <c r="C19" s="37">
        <f>SUM(C7:C18)</f>
        <v>5.1388888888888873E-3</v>
      </c>
      <c r="D19" s="38">
        <f>IFERROR(SUM(D7:D18),0)</f>
        <v>1</v>
      </c>
      <c r="E19" s="38">
        <f>IFERROR(SUM(E7:E18),0)</f>
        <v>0.37563451776649726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5.1388888888888873E-3</v>
      </c>
      <c r="J19" s="38">
        <f>IFERROR(SUM(J7:J18),0)</f>
        <v>1</v>
      </c>
      <c r="K19" s="39">
        <f>IFERROR(SUM(K7:K18),0)</f>
        <v>0.37563451776649726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2.7777777777777799E-4</v>
      </c>
      <c r="D22" s="22"/>
      <c r="E22" s="15">
        <f>IFERROR(C22/C$30,0)</f>
        <v>2.0304568527918794E-2</v>
      </c>
      <c r="F22" s="14">
        <v>0</v>
      </c>
      <c r="G22" s="22"/>
      <c r="H22" s="15">
        <f>IFERROR(F22/F$30,0)</f>
        <v>0</v>
      </c>
      <c r="I22" s="14">
        <v>2.7777777777777799E-4</v>
      </c>
      <c r="J22" s="22"/>
      <c r="K22" s="17">
        <f>IFERROR(I22/I$30,0)</f>
        <v>2.0304568527918794E-2</v>
      </c>
    </row>
    <row r="23" spans="2:11" s="5" customFormat="1" x14ac:dyDescent="0.3">
      <c r="B23" s="21" t="s">
        <v>17</v>
      </c>
      <c r="C23" s="14">
        <v>1.7361111111111101E-4</v>
      </c>
      <c r="D23" s="22"/>
      <c r="E23" s="15">
        <f t="shared" ref="E23:E27" si="6">IFERROR(C23/C$30,0)</f>
        <v>1.269035532994923E-2</v>
      </c>
      <c r="F23" s="14">
        <v>0</v>
      </c>
      <c r="G23" s="22"/>
      <c r="H23" s="15">
        <f t="shared" ref="H23:H27" si="7">IFERROR(F23/F$30,0)</f>
        <v>0</v>
      </c>
      <c r="I23" s="14">
        <v>1.7361111111111101E-4</v>
      </c>
      <c r="J23" s="22"/>
      <c r="K23" s="17">
        <f t="shared" ref="K23:K27" si="8">IFERROR(I23/I$30,0)</f>
        <v>1.269035532994923E-2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1.72453703703704E-3</v>
      </c>
      <c r="D25" s="22"/>
      <c r="E25" s="15">
        <f t="shared" si="6"/>
        <v>0.12605752961082931</v>
      </c>
      <c r="F25" s="14">
        <v>0</v>
      </c>
      <c r="G25" s="22"/>
      <c r="H25" s="15">
        <f t="shared" si="7"/>
        <v>0</v>
      </c>
      <c r="I25" s="14">
        <v>1.72453703703704E-3</v>
      </c>
      <c r="J25" s="22"/>
      <c r="K25" s="17">
        <f t="shared" si="8"/>
        <v>0.12605752961082931</v>
      </c>
    </row>
    <row r="26" spans="2:11" s="5" customFormat="1" x14ac:dyDescent="0.3">
      <c r="B26" s="21" t="s">
        <v>20</v>
      </c>
      <c r="C26" s="14">
        <v>6.3657407407407404E-3</v>
      </c>
      <c r="D26" s="22"/>
      <c r="E26" s="15">
        <f t="shared" si="6"/>
        <v>0.46531302876480535</v>
      </c>
      <c r="F26" s="14">
        <v>0</v>
      </c>
      <c r="G26" s="22"/>
      <c r="H26" s="15">
        <f t="shared" si="7"/>
        <v>0</v>
      </c>
      <c r="I26" s="14">
        <v>6.3657407407407404E-3</v>
      </c>
      <c r="J26" s="22"/>
      <c r="K26" s="17">
        <f t="shared" si="8"/>
        <v>0.46531302876480535</v>
      </c>
    </row>
    <row r="27" spans="2:11" s="5" customFormat="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5.6" thickTop="1" thickBot="1" x14ac:dyDescent="0.35">
      <c r="B28" s="36" t="s">
        <v>3</v>
      </c>
      <c r="C28" s="37">
        <f>SUM(C22:C27)</f>
        <v>8.5416666666666696E-3</v>
      </c>
      <c r="D28" s="38"/>
      <c r="E28" s="38">
        <f>IFERROR(SUM(E22:E27),0)</f>
        <v>0.62436548223350274</v>
      </c>
      <c r="F28" s="37">
        <f>SUM(F22:F27)</f>
        <v>0</v>
      </c>
      <c r="G28" s="38"/>
      <c r="H28" s="38">
        <f>IFERROR(SUM(H22:H27),0)</f>
        <v>0</v>
      </c>
      <c r="I28" s="37">
        <f>SUM(I22:I27)</f>
        <v>8.5416666666666696E-3</v>
      </c>
      <c r="J28" s="38"/>
      <c r="K28" s="39">
        <f>IFERROR(SUM(K22:K27),0)</f>
        <v>0.62436548223350274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1.3680555555555557E-2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1.3680555555555557E-2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&amp;R27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topLeftCell="A2" zoomScaleNormal="10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9" width="8" style="1" customWidth="1"/>
    <col min="10" max="10" width="8.44140625" style="1" bestFit="1" customWidth="1"/>
    <col min="11" max="12" width="8" style="1" customWidth="1"/>
    <col min="13" max="13" width="8.6640625" style="1" bestFit="1" customWidth="1"/>
    <col min="14" max="14" width="8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85" t="s">
        <v>0</v>
      </c>
      <c r="D5" s="85"/>
      <c r="E5" s="85"/>
      <c r="F5" s="85" t="s">
        <v>1</v>
      </c>
      <c r="G5" s="85"/>
      <c r="H5" s="85"/>
      <c r="I5" s="85" t="s">
        <v>2</v>
      </c>
      <c r="J5" s="85"/>
      <c r="K5" s="85"/>
      <c r="L5" s="85" t="s">
        <v>3</v>
      </c>
      <c r="M5" s="85"/>
      <c r="N5" s="86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1.58564814814815E-3</v>
      </c>
      <c r="D7" s="15">
        <f>IFERROR(C7/C$19,0)</f>
        <v>0.18563685636856381</v>
      </c>
      <c r="E7" s="15">
        <f>IFERROR(C7/C$30,0)</f>
        <v>0.10316265060240969</v>
      </c>
      <c r="F7" s="14">
        <v>8.4490740740740696E-4</v>
      </c>
      <c r="G7" s="15">
        <f>IFERROR(F7/F$19,0)</f>
        <v>0.26164874551971318</v>
      </c>
      <c r="H7" s="15">
        <f>IFERROR(F7/F$30,0)</f>
        <v>0.13105924596050264</v>
      </c>
      <c r="I7" s="14">
        <v>6.2500000000000001E-4</v>
      </c>
      <c r="J7" s="15">
        <f>IFERROR(I7/I$19,0)</f>
        <v>0.16265060240963858</v>
      </c>
      <c r="K7" s="15">
        <f>IFERROR(I7/I$30,0)</f>
        <v>7.7032810271041308E-2</v>
      </c>
      <c r="L7" s="16">
        <f>SUM(C7,F7,I7)</f>
        <v>3.055555555555557E-3</v>
      </c>
      <c r="M7" s="15">
        <f>IFERROR(L7/L$19,0)</f>
        <v>0.19570051890289109</v>
      </c>
      <c r="N7" s="17">
        <f>IFERROR(L7/L$30,0)</f>
        <v>0.10208816705336426</v>
      </c>
    </row>
    <row r="8" spans="2:14" x14ac:dyDescent="0.3">
      <c r="B8" s="13" t="s">
        <v>63</v>
      </c>
      <c r="C8" s="14">
        <v>1.21527777777778E-3</v>
      </c>
      <c r="D8" s="15">
        <f t="shared" ref="D8:D18" si="0">IFERROR(C8/C$19,0)</f>
        <v>0.14227642276422783</v>
      </c>
      <c r="E8" s="15">
        <f t="shared" ref="E8:E18" si="1">IFERROR(C8/C$30,0)</f>
        <v>7.9066265060241045E-2</v>
      </c>
      <c r="F8" s="14">
        <v>3.1250000000000001E-4</v>
      </c>
      <c r="G8" s="15">
        <f t="shared" ref="G8:G18" si="2">IFERROR(F8/F$19,0)</f>
        <v>9.6774193548387108E-2</v>
      </c>
      <c r="H8" s="15">
        <f t="shared" ref="H8:H18" si="3">IFERROR(F8/F$30,0)</f>
        <v>4.8473967684021554E-2</v>
      </c>
      <c r="I8" s="14">
        <v>5.32407407407407E-4</v>
      </c>
      <c r="J8" s="15">
        <f t="shared" ref="J8:J18" si="4">IFERROR(I8/I$19,0)</f>
        <v>0.1385542168674698</v>
      </c>
      <c r="K8" s="15">
        <f t="shared" ref="K8:K18" si="5">IFERROR(I8/I$30,0)</f>
        <v>6.5620542082738847E-2</v>
      </c>
      <c r="L8" s="16">
        <f t="shared" ref="L8:L18" si="6">SUM(C8,F8,I8)</f>
        <v>2.060185185185187E-3</v>
      </c>
      <c r="M8" s="15">
        <f t="shared" ref="M8:M18" si="7">IFERROR(L8/L$19,0)</f>
        <v>0.1319495922905857</v>
      </c>
      <c r="N8" s="17">
        <f t="shared" ref="N8:N18" si="8">IFERROR(L8/L$30,0)</f>
        <v>6.8832173240525929E-2</v>
      </c>
    </row>
    <row r="9" spans="2:14" x14ac:dyDescent="0.3">
      <c r="B9" s="13" t="s">
        <v>64</v>
      </c>
      <c r="C9" s="14">
        <v>1.74768518518519E-3</v>
      </c>
      <c r="D9" s="15">
        <f t="shared" si="0"/>
        <v>0.20460704607046115</v>
      </c>
      <c r="E9" s="15">
        <f t="shared" si="1"/>
        <v>0.11370481927710867</v>
      </c>
      <c r="F9" s="14">
        <v>7.8703703703703705E-4</v>
      </c>
      <c r="G9" s="15">
        <f t="shared" si="2"/>
        <v>0.24372759856630827</v>
      </c>
      <c r="H9" s="15">
        <f t="shared" si="3"/>
        <v>0.12208258527827651</v>
      </c>
      <c r="I9" s="14">
        <v>9.6064814814814797E-4</v>
      </c>
      <c r="J9" s="15">
        <f t="shared" si="4"/>
        <v>0.25</v>
      </c>
      <c r="K9" s="15">
        <f t="shared" si="5"/>
        <v>0.11840228245363756</v>
      </c>
      <c r="L9" s="16">
        <f t="shared" si="6"/>
        <v>3.4953703703703752E-3</v>
      </c>
      <c r="M9" s="15">
        <f t="shared" si="7"/>
        <v>0.22386953298739834</v>
      </c>
      <c r="N9" s="17">
        <f t="shared" si="8"/>
        <v>0.11678267594740922</v>
      </c>
    </row>
    <row r="10" spans="2:14" x14ac:dyDescent="0.3">
      <c r="B10" s="13" t="s">
        <v>11</v>
      </c>
      <c r="C10" s="14">
        <v>2.5115740740740702E-3</v>
      </c>
      <c r="D10" s="15">
        <f t="shared" si="0"/>
        <v>0.29403794037940317</v>
      </c>
      <c r="E10" s="15">
        <f t="shared" si="1"/>
        <v>0.16340361445783094</v>
      </c>
      <c r="F10" s="14">
        <v>8.6805555555555605E-4</v>
      </c>
      <c r="G10" s="15">
        <f t="shared" si="2"/>
        <v>0.26881720430107547</v>
      </c>
      <c r="H10" s="15">
        <f t="shared" si="3"/>
        <v>0.13464991023339329</v>
      </c>
      <c r="I10" s="14">
        <v>9.0277777777777795E-4</v>
      </c>
      <c r="J10" s="15">
        <f t="shared" si="4"/>
        <v>0.23493975903614467</v>
      </c>
      <c r="K10" s="15">
        <f t="shared" si="5"/>
        <v>0.11126961483594859</v>
      </c>
      <c r="L10" s="16">
        <f t="shared" si="6"/>
        <v>4.282407407407404E-3</v>
      </c>
      <c r="M10" s="15">
        <f t="shared" si="7"/>
        <v>0.27427724240177881</v>
      </c>
      <c r="N10" s="17">
        <f t="shared" si="8"/>
        <v>0.14307811291569975</v>
      </c>
    </row>
    <row r="11" spans="2:14" x14ac:dyDescent="0.3">
      <c r="B11" s="13" t="s">
        <v>12</v>
      </c>
      <c r="C11" s="14">
        <v>8.7962962962963005E-4</v>
      </c>
      <c r="D11" s="15">
        <f t="shared" si="0"/>
        <v>0.10298102981029809</v>
      </c>
      <c r="E11" s="15">
        <f t="shared" si="1"/>
        <v>5.7228915662650585E-2</v>
      </c>
      <c r="F11" s="14">
        <v>1.9675925925925899E-4</v>
      </c>
      <c r="G11" s="15">
        <f t="shared" si="2"/>
        <v>6.0931899641576984E-2</v>
      </c>
      <c r="H11" s="15">
        <f t="shared" si="3"/>
        <v>3.0520646319569085E-2</v>
      </c>
      <c r="I11" s="14">
        <v>0</v>
      </c>
      <c r="J11" s="15">
        <f t="shared" si="4"/>
        <v>0</v>
      </c>
      <c r="K11" s="15">
        <f t="shared" si="5"/>
        <v>0</v>
      </c>
      <c r="L11" s="16">
        <f t="shared" si="6"/>
        <v>1.0763888888888891E-3</v>
      </c>
      <c r="M11" s="15">
        <f t="shared" si="7"/>
        <v>6.8939955522609342E-2</v>
      </c>
      <c r="N11" s="17">
        <f t="shared" si="8"/>
        <v>3.5962877030162398E-2</v>
      </c>
    </row>
    <row r="12" spans="2:14" x14ac:dyDescent="0.3">
      <c r="B12" s="13" t="s">
        <v>65</v>
      </c>
      <c r="C12" s="14">
        <v>9.2592592592592602E-5</v>
      </c>
      <c r="D12" s="15">
        <f t="shared" si="0"/>
        <v>1.0840108401084006E-2</v>
      </c>
      <c r="E12" s="15">
        <f t="shared" si="1"/>
        <v>6.0240963855421647E-3</v>
      </c>
      <c r="F12" s="14">
        <v>9.2592592592592602E-5</v>
      </c>
      <c r="G12" s="15">
        <f t="shared" si="2"/>
        <v>2.8673835125448036E-2</v>
      </c>
      <c r="H12" s="15">
        <f t="shared" si="3"/>
        <v>1.4362657091561943E-2</v>
      </c>
      <c r="I12" s="14">
        <v>1.7361111111111101E-4</v>
      </c>
      <c r="J12" s="15">
        <f t="shared" si="4"/>
        <v>4.5180722891566244E-2</v>
      </c>
      <c r="K12" s="15">
        <f t="shared" si="5"/>
        <v>2.1398002853067019E-2</v>
      </c>
      <c r="L12" s="16">
        <f t="shared" si="6"/>
        <v>3.5879629629629619E-4</v>
      </c>
      <c r="M12" s="15">
        <f t="shared" si="7"/>
        <v>2.2979985174203101E-2</v>
      </c>
      <c r="N12" s="17">
        <f t="shared" si="8"/>
        <v>1.1987625676720794E-2</v>
      </c>
    </row>
    <row r="13" spans="2:14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1.2731481481481499E-4</v>
      </c>
      <c r="G13" s="15">
        <f t="shared" si="2"/>
        <v>3.9426523297491099E-2</v>
      </c>
      <c r="H13" s="15">
        <f t="shared" si="3"/>
        <v>1.9748653500897696E-2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1.2731481481481499E-4</v>
      </c>
      <c r="M13" s="15">
        <f t="shared" si="7"/>
        <v>8.1541882876204688E-3</v>
      </c>
      <c r="N13" s="17">
        <f t="shared" si="8"/>
        <v>4.2536736272235148E-3</v>
      </c>
    </row>
    <row r="14" spans="2:14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3">
      <c r="B15" s="13" t="s">
        <v>68</v>
      </c>
      <c r="C15" s="14">
        <v>3.1250000000000001E-4</v>
      </c>
      <c r="D15" s="15">
        <f t="shared" si="0"/>
        <v>3.6585365853658521E-2</v>
      </c>
      <c r="E15" s="15">
        <f t="shared" si="1"/>
        <v>2.0331325301204805E-2</v>
      </c>
      <c r="F15" s="14">
        <v>0</v>
      </c>
      <c r="G15" s="15">
        <f t="shared" si="2"/>
        <v>0</v>
      </c>
      <c r="H15" s="15">
        <f t="shared" si="3"/>
        <v>0</v>
      </c>
      <c r="I15" s="14">
        <v>6.4814814814814802E-4</v>
      </c>
      <c r="J15" s="15">
        <f t="shared" si="4"/>
        <v>0.16867469879518071</v>
      </c>
      <c r="K15" s="15">
        <f t="shared" si="5"/>
        <v>7.9885877318116902E-2</v>
      </c>
      <c r="L15" s="16">
        <f t="shared" si="6"/>
        <v>9.6064814814814797E-4</v>
      </c>
      <c r="M15" s="15">
        <f t="shared" si="7"/>
        <v>6.1527057079317986E-2</v>
      </c>
      <c r="N15" s="17">
        <f t="shared" si="8"/>
        <v>3.2095901005413742E-2</v>
      </c>
    </row>
    <row r="16" spans="2:14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ht="15" thickBot="1" x14ac:dyDescent="0.35">
      <c r="B18" s="23" t="s">
        <v>14</v>
      </c>
      <c r="C18" s="24">
        <v>1.9675925925925899E-4</v>
      </c>
      <c r="D18" s="25">
        <f t="shared" si="0"/>
        <v>2.3035230352303478E-2</v>
      </c>
      <c r="E18" s="25">
        <f t="shared" si="1"/>
        <v>1.2801204819277082E-2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5">
        <f t="shared" si="5"/>
        <v>0</v>
      </c>
      <c r="L18" s="16">
        <f t="shared" si="6"/>
        <v>1.9675925925925899E-4</v>
      </c>
      <c r="M18" s="25">
        <f t="shared" si="7"/>
        <v>1.2601927353595235E-2</v>
      </c>
      <c r="N18" s="27">
        <f t="shared" si="8"/>
        <v>6.573859242072687E-3</v>
      </c>
    </row>
    <row r="19" spans="2:14" ht="15.6" thickTop="1" thickBot="1" x14ac:dyDescent="0.35">
      <c r="B19" s="36" t="s">
        <v>3</v>
      </c>
      <c r="C19" s="37">
        <f>SUM(C7:C18)</f>
        <v>8.5416666666666714E-3</v>
      </c>
      <c r="D19" s="38">
        <f>IFERROR(SUM(D7:D18),0)</f>
        <v>1</v>
      </c>
      <c r="E19" s="38">
        <f>IFERROR(SUM(E7:E18),0)</f>
        <v>0.55572289156626486</v>
      </c>
      <c r="F19" s="37">
        <f>SUM(F7:F18)</f>
        <v>3.2291666666666662E-3</v>
      </c>
      <c r="G19" s="38">
        <f>IFERROR(SUM(G7:G18),0)</f>
        <v>1.0000000000000002</v>
      </c>
      <c r="H19" s="38">
        <f>IFERROR(SUM(H7:H18),0)</f>
        <v>0.50089766606822261</v>
      </c>
      <c r="I19" s="37">
        <f>SUM(I7:I18)</f>
        <v>3.8425925925925919E-3</v>
      </c>
      <c r="J19" s="38">
        <f>IFERROR(SUM(J7:J18),0)</f>
        <v>1</v>
      </c>
      <c r="K19" s="38">
        <f>IFERROR(SUM(K7:K18),0)</f>
        <v>0.47360912981455028</v>
      </c>
      <c r="L19" s="37">
        <f>SUM(L7:L18)</f>
        <v>1.561342592592593E-2</v>
      </c>
      <c r="M19" s="38">
        <f>IFERROR(SUM(M7:M18),0)</f>
        <v>1</v>
      </c>
      <c r="N19" s="39">
        <f>IFERROR(SUM(N7:N18),0)</f>
        <v>0.52165506573859222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3.7037037037037003E-4</v>
      </c>
      <c r="D22" s="22"/>
      <c r="E22" s="15">
        <f>IFERROR(C22/C$30,0)</f>
        <v>2.4096385542168634E-2</v>
      </c>
      <c r="F22" s="14">
        <v>0</v>
      </c>
      <c r="G22" s="22"/>
      <c r="H22" s="15">
        <f>IFERROR(F22/F$30,0)</f>
        <v>0</v>
      </c>
      <c r="I22" s="14">
        <v>0</v>
      </c>
      <c r="J22" s="22"/>
      <c r="K22" s="15">
        <f>IFERROR(I22/I$30,0)</f>
        <v>0</v>
      </c>
      <c r="L22" s="16">
        <f>SUM(C22,F22,I22)</f>
        <v>3.7037037037037003E-4</v>
      </c>
      <c r="M22" s="22"/>
      <c r="N22" s="17">
        <f>IFERROR(L22/L$30,0)</f>
        <v>1.2374323279195651E-2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9"/>
        <v>0</v>
      </c>
      <c r="F24" s="14">
        <v>0</v>
      </c>
      <c r="G24" s="22"/>
      <c r="H24" s="15">
        <f t="shared" si="10"/>
        <v>0</v>
      </c>
      <c r="I24" s="14">
        <v>0</v>
      </c>
      <c r="J24" s="22"/>
      <c r="K24" s="15">
        <f t="shared" si="11"/>
        <v>0</v>
      </c>
      <c r="L24" s="16">
        <f t="shared" si="12"/>
        <v>0</v>
      </c>
      <c r="M24" s="22"/>
      <c r="N24" s="17">
        <f t="shared" si="13"/>
        <v>0</v>
      </c>
    </row>
    <row r="25" spans="2:14" x14ac:dyDescent="0.3">
      <c r="B25" s="21" t="s">
        <v>19</v>
      </c>
      <c r="C25" s="14">
        <v>2.4074074074074102E-3</v>
      </c>
      <c r="D25" s="22"/>
      <c r="E25" s="15">
        <f t="shared" si="9"/>
        <v>0.15662650602409645</v>
      </c>
      <c r="F25" s="14">
        <v>1.2037037037037001E-3</v>
      </c>
      <c r="G25" s="22"/>
      <c r="H25" s="15">
        <f t="shared" si="10"/>
        <v>0.18671454219030467</v>
      </c>
      <c r="I25" s="14">
        <v>1.52777777777778E-3</v>
      </c>
      <c r="J25" s="22"/>
      <c r="K25" s="15">
        <f t="shared" si="11"/>
        <v>0.18830242510699016</v>
      </c>
      <c r="L25" s="16">
        <f t="shared" si="12"/>
        <v>5.1388888888888899E-3</v>
      </c>
      <c r="M25" s="22"/>
      <c r="N25" s="17">
        <f t="shared" si="13"/>
        <v>0.17169373549883984</v>
      </c>
    </row>
    <row r="26" spans="2:14" x14ac:dyDescent="0.3">
      <c r="B26" s="21" t="s">
        <v>20</v>
      </c>
      <c r="C26" s="14">
        <v>4.05092592592593E-3</v>
      </c>
      <c r="D26" s="22"/>
      <c r="E26" s="15">
        <f t="shared" si="9"/>
        <v>0.26355421686746994</v>
      </c>
      <c r="F26" s="14">
        <v>1.66666666666667E-3</v>
      </c>
      <c r="G26" s="22"/>
      <c r="H26" s="15">
        <f t="shared" si="10"/>
        <v>0.25852782764811549</v>
      </c>
      <c r="I26" s="14">
        <v>2.7430555555555602E-3</v>
      </c>
      <c r="J26" s="22"/>
      <c r="K26" s="15">
        <f t="shared" si="11"/>
        <v>0.33808844507845964</v>
      </c>
      <c r="L26" s="16">
        <f t="shared" si="12"/>
        <v>8.4606481481481616E-3</v>
      </c>
      <c r="M26" s="22"/>
      <c r="N26" s="17">
        <f t="shared" si="13"/>
        <v>0.28267594740912638</v>
      </c>
    </row>
    <row r="27" spans="2:14" ht="15" thickBot="1" x14ac:dyDescent="0.35">
      <c r="B27" s="28" t="s">
        <v>21</v>
      </c>
      <c r="C27" s="24">
        <v>0</v>
      </c>
      <c r="D27" s="29"/>
      <c r="E27" s="25">
        <f t="shared" si="9"/>
        <v>0</v>
      </c>
      <c r="F27" s="24">
        <v>3.4722222222222202E-4</v>
      </c>
      <c r="G27" s="29"/>
      <c r="H27" s="25">
        <f t="shared" si="10"/>
        <v>5.3859964093357249E-2</v>
      </c>
      <c r="I27" s="24">
        <v>0</v>
      </c>
      <c r="J27" s="29"/>
      <c r="K27" s="25">
        <f t="shared" si="11"/>
        <v>0</v>
      </c>
      <c r="L27" s="16">
        <f t="shared" si="12"/>
        <v>3.4722222222222202E-4</v>
      </c>
      <c r="M27" s="29"/>
      <c r="N27" s="27">
        <f t="shared" si="13"/>
        <v>1.1600928074245927E-2</v>
      </c>
    </row>
    <row r="28" spans="2:14" ht="15.6" thickTop="1" thickBot="1" x14ac:dyDescent="0.35">
      <c r="B28" s="36" t="s">
        <v>3</v>
      </c>
      <c r="C28" s="37">
        <f>SUM(C22:C27)</f>
        <v>6.8287037037037101E-3</v>
      </c>
      <c r="D28" s="38"/>
      <c r="E28" s="38">
        <f>IFERROR(SUM(E22:E27),0)</f>
        <v>0.44427710843373502</v>
      </c>
      <c r="F28" s="37">
        <f>SUM(F22:F27)</f>
        <v>3.2175925925925922E-3</v>
      </c>
      <c r="G28" s="38"/>
      <c r="H28" s="38">
        <f>IFERROR(SUM(H22:H27),0)</f>
        <v>0.49910233393177739</v>
      </c>
      <c r="I28" s="37">
        <f>SUM(I22:I27)</f>
        <v>4.27083333333334E-3</v>
      </c>
      <c r="J28" s="38"/>
      <c r="K28" s="38">
        <f>IFERROR(SUM(K22:K27),0)</f>
        <v>0.52639087018544983</v>
      </c>
      <c r="L28" s="37">
        <f>SUM(L22:L27)</f>
        <v>1.4317129629629643E-2</v>
      </c>
      <c r="M28" s="38"/>
      <c r="N28" s="39">
        <f>IFERROR(SUM(N22:N27),0)</f>
        <v>0.47834493426140784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1.5370370370370381E-2</v>
      </c>
      <c r="D30" s="40"/>
      <c r="E30" s="41">
        <f>IFERROR(SUM(E19,E28),0)</f>
        <v>0.99999999999999989</v>
      </c>
      <c r="F30" s="37">
        <f>SUM(F19,F28)</f>
        <v>6.446759259259258E-3</v>
      </c>
      <c r="G30" s="40"/>
      <c r="H30" s="41">
        <f>IFERROR(SUM(H19,H28),0)</f>
        <v>1</v>
      </c>
      <c r="I30" s="37">
        <f>SUM(I19,I28)</f>
        <v>8.1134259259259319E-3</v>
      </c>
      <c r="J30" s="40"/>
      <c r="K30" s="41">
        <f>IFERROR(SUM(K19,K28),0)</f>
        <v>1</v>
      </c>
      <c r="L30" s="42">
        <f>SUM(L19,L28)</f>
        <v>2.9930555555555571E-2</v>
      </c>
      <c r="M30" s="40"/>
      <c r="N30" s="43">
        <f>IFERROR(SUM(N19,N28),0)</f>
        <v>1</v>
      </c>
    </row>
    <row r="31" spans="2:14" ht="66" customHeight="1" thickTop="1" thickBot="1" x14ac:dyDescent="0.35">
      <c r="B31" s="92" t="s">
        <v>45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topLeftCell="B1" zoomScale="90" zoomScaleNormal="90" zoomScaleSheetLayoutView="110" zoomScalePageLayoutView="5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0" width="8.33203125" style="1" customWidth="1"/>
    <col min="11" max="11" width="11.33203125" style="1" bestFit="1" customWidth="1"/>
    <col min="12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x14ac:dyDescent="0.3">
      <c r="B3" s="84" t="s">
        <v>46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s="5" customFormat="1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3">
      <c r="B7" s="13" t="s">
        <v>49</v>
      </c>
      <c r="C7" s="14">
        <v>1.14930555555556E-2</v>
      </c>
      <c r="D7" s="15">
        <f>IFERROR(C7/C$19,0)</f>
        <v>0.33468149646107226</v>
      </c>
      <c r="E7" s="15">
        <f>IFERROR(C7/C$30,0)</f>
        <v>0.1578194532739991</v>
      </c>
      <c r="F7" s="14">
        <v>7.6851851851851899E-3</v>
      </c>
      <c r="G7" s="15">
        <f>IFERROR(F7/F$19,0)</f>
        <v>0.46271777003484332</v>
      </c>
      <c r="H7" s="15">
        <f>IFERROR(F7/F$30,0)</f>
        <v>0.25256751616584222</v>
      </c>
      <c r="I7" s="14">
        <v>3.0671296296296302E-3</v>
      </c>
      <c r="J7" s="15">
        <f>IFERROR(I7/I$19,0)</f>
        <v>0.25070955534531697</v>
      </c>
      <c r="K7" s="15">
        <f>IFERROR(I7/I$30,0)</f>
        <v>8.9557282865833032E-2</v>
      </c>
      <c r="L7" s="16">
        <f>SUM(C7,F7,I7)</f>
        <v>2.2245370370370422E-2</v>
      </c>
      <c r="M7" s="15">
        <f>IFERROR(L7/L$19,0)</f>
        <v>0.35207913537277913</v>
      </c>
      <c r="N7" s="17">
        <f>IFERROR(L7/L$30,0)</f>
        <v>0.16178451178451195</v>
      </c>
    </row>
    <row r="8" spans="2:14" s="5" customFormat="1" x14ac:dyDescent="0.3">
      <c r="B8" s="13" t="s">
        <v>63</v>
      </c>
      <c r="C8" s="14">
        <v>1.11342592592593E-2</v>
      </c>
      <c r="D8" s="15">
        <f t="shared" ref="D8:D18" si="0">IFERROR(C8/C$19,0)</f>
        <v>0.32423323222109912</v>
      </c>
      <c r="E8" s="15">
        <f t="shared" ref="E8:E18" si="1">IFERROR(C8/C$30,0)</f>
        <v>0.15289256198347143</v>
      </c>
      <c r="F8" s="14">
        <v>5.2199074074074101E-3</v>
      </c>
      <c r="G8" s="15">
        <f t="shared" ref="G8:G18" si="2">IFERROR(F8/F$19,0)</f>
        <v>0.31428571428571433</v>
      </c>
      <c r="H8" s="15">
        <f t="shared" ref="H8:H18" si="3">IFERROR(F8/F$30,0)</f>
        <v>0.1715481171548115</v>
      </c>
      <c r="I8" s="14">
        <v>2.4074074074074102E-3</v>
      </c>
      <c r="J8" s="15">
        <f t="shared" ref="J8:J18" si="4">IFERROR(I8/I$19,0)</f>
        <v>0.19678334910123013</v>
      </c>
      <c r="K8" s="15">
        <f t="shared" ref="K8:K18" si="5">IFERROR(I8/I$30,0)</f>
        <v>7.0294018249408632E-2</v>
      </c>
      <c r="L8" s="16">
        <f t="shared" ref="L8:L18" si="6">SUM(C8,F8,I8)</f>
        <v>1.8761574074074121E-2</v>
      </c>
      <c r="M8" s="15">
        <f t="shared" ref="M8:M18" si="7">IFERROR(L8/L$19,0)</f>
        <v>0.29694083165414936</v>
      </c>
      <c r="N8" s="17">
        <f t="shared" ref="N8:N18" si="8">IFERROR(L8/L$30,0)</f>
        <v>0.13644781144781162</v>
      </c>
    </row>
    <row r="9" spans="2:14" s="5" customFormat="1" x14ac:dyDescent="0.3">
      <c r="B9" s="13" t="s">
        <v>64</v>
      </c>
      <c r="C9" s="14">
        <v>2.8703703703703699E-3</v>
      </c>
      <c r="D9" s="15">
        <f t="shared" si="0"/>
        <v>8.3586113919784072E-2</v>
      </c>
      <c r="E9" s="15">
        <f t="shared" si="1"/>
        <v>3.941513032422117E-2</v>
      </c>
      <c r="F9" s="14">
        <v>4.0509259259259301E-4</v>
      </c>
      <c r="G9" s="15">
        <f t="shared" si="2"/>
        <v>2.4390243902439043E-2</v>
      </c>
      <c r="H9" s="15">
        <f t="shared" si="3"/>
        <v>1.3313046785850123E-2</v>
      </c>
      <c r="I9" s="14">
        <v>1.65509259259259E-3</v>
      </c>
      <c r="J9" s="15">
        <f t="shared" si="4"/>
        <v>0.13528855250709534</v>
      </c>
      <c r="K9" s="15">
        <f t="shared" si="5"/>
        <v>4.83271375464683E-2</v>
      </c>
      <c r="L9" s="16">
        <f t="shared" si="6"/>
        <v>4.9305555555555526E-3</v>
      </c>
      <c r="M9" s="15">
        <f t="shared" si="7"/>
        <v>7.8036270379190156E-2</v>
      </c>
      <c r="N9" s="17">
        <f t="shared" si="8"/>
        <v>3.5858585858585791E-2</v>
      </c>
    </row>
    <row r="10" spans="2:14" s="5" customFormat="1" x14ac:dyDescent="0.3">
      <c r="B10" s="13" t="s">
        <v>11</v>
      </c>
      <c r="C10" s="14">
        <v>5.37037037037037E-3</v>
      </c>
      <c r="D10" s="15">
        <f t="shared" si="0"/>
        <v>0.15638692281766053</v>
      </c>
      <c r="E10" s="15">
        <f t="shared" si="1"/>
        <v>7.3744437380800901E-2</v>
      </c>
      <c r="F10" s="14">
        <v>1.6782407407407399E-3</v>
      </c>
      <c r="G10" s="15">
        <f t="shared" si="2"/>
        <v>0.10104529616724731</v>
      </c>
      <c r="H10" s="15">
        <f t="shared" si="3"/>
        <v>5.5154050969950422E-2</v>
      </c>
      <c r="I10" s="14">
        <v>2.5462962962963E-3</v>
      </c>
      <c r="J10" s="15">
        <f t="shared" si="4"/>
        <v>0.20813623462630115</v>
      </c>
      <c r="K10" s="15">
        <f t="shared" si="5"/>
        <v>7.4349442379182229E-2</v>
      </c>
      <c r="L10" s="16">
        <f t="shared" si="6"/>
        <v>9.5949074074074096E-3</v>
      </c>
      <c r="M10" s="15">
        <f t="shared" si="7"/>
        <v>0.1518593148928373</v>
      </c>
      <c r="N10" s="17">
        <f t="shared" si="8"/>
        <v>6.9781144781144708E-2</v>
      </c>
    </row>
    <row r="11" spans="2:14" s="5" customFormat="1" x14ac:dyDescent="0.3">
      <c r="B11" s="13" t="s">
        <v>12</v>
      </c>
      <c r="C11" s="14">
        <v>1.2384259259259299E-3</v>
      </c>
      <c r="D11" s="15">
        <f t="shared" si="0"/>
        <v>3.6063363667003731E-2</v>
      </c>
      <c r="E11" s="15">
        <f t="shared" si="1"/>
        <v>1.7005721551176127E-2</v>
      </c>
      <c r="F11" s="14">
        <v>1.15740740740741E-4</v>
      </c>
      <c r="G11" s="15">
        <f t="shared" si="2"/>
        <v>6.9686411149825914E-3</v>
      </c>
      <c r="H11" s="15">
        <f t="shared" si="3"/>
        <v>3.8037276531000396E-3</v>
      </c>
      <c r="I11" s="14">
        <v>3.8194444444444398E-4</v>
      </c>
      <c r="J11" s="15">
        <f t="shared" si="4"/>
        <v>3.122043519394509E-2</v>
      </c>
      <c r="K11" s="15">
        <f t="shared" si="5"/>
        <v>1.1152416356877306E-2</v>
      </c>
      <c r="L11" s="16">
        <f t="shared" si="6"/>
        <v>1.7361111111111149E-3</v>
      </c>
      <c r="M11" s="15">
        <f t="shared" si="7"/>
        <v>2.7477559992672665E-2</v>
      </c>
      <c r="N11" s="17">
        <f t="shared" si="8"/>
        <v>1.2626262626262638E-2</v>
      </c>
    </row>
    <row r="12" spans="2:14" s="5" customFormat="1" x14ac:dyDescent="0.3">
      <c r="B12" s="13" t="s">
        <v>65</v>
      </c>
      <c r="C12" s="14">
        <v>2.31481481481481E-5</v>
      </c>
      <c r="D12" s="15">
        <f t="shared" si="0"/>
        <v>6.7408156386922506E-4</v>
      </c>
      <c r="E12" s="15">
        <f t="shared" si="1"/>
        <v>3.1786395422758946E-4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6.9444444444444404E-5</v>
      </c>
      <c r="J12" s="15">
        <f t="shared" si="4"/>
        <v>5.6764427625354743E-3</v>
      </c>
      <c r="K12" s="15">
        <f t="shared" si="5"/>
        <v>2.027712064886784E-3</v>
      </c>
      <c r="L12" s="16">
        <f t="shared" si="6"/>
        <v>9.2592592592592507E-5</v>
      </c>
      <c r="M12" s="15">
        <f t="shared" si="7"/>
        <v>1.465469866275871E-3</v>
      </c>
      <c r="N12" s="17">
        <f t="shared" si="8"/>
        <v>6.7340067340067192E-4</v>
      </c>
    </row>
    <row r="13" spans="2:14" s="5" customFormat="1" x14ac:dyDescent="0.3">
      <c r="B13" s="13" t="s">
        <v>66</v>
      </c>
      <c r="C13" s="14">
        <v>1.50462962962963E-4</v>
      </c>
      <c r="D13" s="15">
        <f t="shared" si="0"/>
        <v>4.3815301651499734E-3</v>
      </c>
      <c r="E13" s="15">
        <f t="shared" si="1"/>
        <v>2.0661157024793363E-3</v>
      </c>
      <c r="F13" s="18">
        <v>0</v>
      </c>
      <c r="G13" s="15">
        <f t="shared" si="2"/>
        <v>0</v>
      </c>
      <c r="H13" s="15">
        <f t="shared" si="3"/>
        <v>0</v>
      </c>
      <c r="I13" s="18">
        <v>3.4722222222222202E-5</v>
      </c>
      <c r="J13" s="15">
        <f t="shared" si="4"/>
        <v>2.8382213812677371E-3</v>
      </c>
      <c r="K13" s="15">
        <f t="shared" si="5"/>
        <v>1.013856032443392E-3</v>
      </c>
      <c r="L13" s="16">
        <f t="shared" si="6"/>
        <v>1.851851851851852E-4</v>
      </c>
      <c r="M13" s="15">
        <f t="shared" si="7"/>
        <v>2.930939732551745E-3</v>
      </c>
      <c r="N13" s="17">
        <f t="shared" si="8"/>
        <v>1.3468013468013451E-3</v>
      </c>
    </row>
    <row r="14" spans="2:14" s="5" customFormat="1" x14ac:dyDescent="0.3">
      <c r="B14" s="13" t="s">
        <v>67</v>
      </c>
      <c r="C14" s="14">
        <v>4.6296296296296301E-5</v>
      </c>
      <c r="D14" s="15">
        <f t="shared" si="0"/>
        <v>1.3481631277384529E-3</v>
      </c>
      <c r="E14" s="15">
        <f t="shared" si="1"/>
        <v>6.3572790845518032E-4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2.8382213812677371E-3</v>
      </c>
      <c r="K14" s="15">
        <f t="shared" si="5"/>
        <v>1.013856032443392E-3</v>
      </c>
      <c r="L14" s="16">
        <f t="shared" si="6"/>
        <v>8.1018518518518503E-5</v>
      </c>
      <c r="M14" s="15">
        <f t="shared" si="7"/>
        <v>1.282286132991388E-3</v>
      </c>
      <c r="N14" s="17">
        <f t="shared" si="8"/>
        <v>5.8922558922558832E-4</v>
      </c>
    </row>
    <row r="15" spans="2:14" s="5" customFormat="1" x14ac:dyDescent="0.3">
      <c r="B15" s="13" t="s">
        <v>68</v>
      </c>
      <c r="C15" s="14">
        <v>1.25E-3</v>
      </c>
      <c r="D15" s="15">
        <f t="shared" si="0"/>
        <v>3.6400404448938231E-2</v>
      </c>
      <c r="E15" s="15">
        <f t="shared" si="1"/>
        <v>1.7164653528289869E-2</v>
      </c>
      <c r="F15" s="14">
        <v>2.31481481481481E-5</v>
      </c>
      <c r="G15" s="15">
        <f t="shared" si="2"/>
        <v>1.3937282229965122E-3</v>
      </c>
      <c r="H15" s="15">
        <f t="shared" si="3"/>
        <v>7.607455306200046E-4</v>
      </c>
      <c r="I15" s="14">
        <v>7.7546296296296304E-4</v>
      </c>
      <c r="J15" s="15">
        <f t="shared" si="4"/>
        <v>6.3386944181646171E-2</v>
      </c>
      <c r="K15" s="15">
        <f t="shared" si="5"/>
        <v>2.2642784724569102E-2</v>
      </c>
      <c r="L15" s="16">
        <f t="shared" si="6"/>
        <v>2.0486111111111113E-3</v>
      </c>
      <c r="M15" s="15">
        <f t="shared" si="7"/>
        <v>3.2423520791353681E-2</v>
      </c>
      <c r="N15" s="17">
        <f t="shared" si="8"/>
        <v>1.489898989898988E-2</v>
      </c>
    </row>
    <row r="16" spans="2:14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ht="15" thickBot="1" x14ac:dyDescent="0.35">
      <c r="B18" s="23" t="s">
        <v>14</v>
      </c>
      <c r="C18" s="24">
        <v>7.6388888888888904E-4</v>
      </c>
      <c r="D18" s="25">
        <f t="shared" si="0"/>
        <v>2.2244691607684476E-2</v>
      </c>
      <c r="E18" s="25">
        <f t="shared" si="1"/>
        <v>1.0489510489510476E-2</v>
      </c>
      <c r="F18" s="24">
        <v>1.4814814814814801E-3</v>
      </c>
      <c r="G18" s="25">
        <f t="shared" si="2"/>
        <v>8.9198606271776892E-2</v>
      </c>
      <c r="H18" s="25">
        <f t="shared" si="3"/>
        <v>4.868771395968035E-2</v>
      </c>
      <c r="I18" s="24">
        <v>1.2615740740740699E-3</v>
      </c>
      <c r="J18" s="25">
        <f t="shared" si="4"/>
        <v>0.10312204351939418</v>
      </c>
      <c r="K18" s="25">
        <f t="shared" si="5"/>
        <v>3.6836769178776478E-2</v>
      </c>
      <c r="L18" s="16">
        <f t="shared" si="6"/>
        <v>3.5069444444444388E-3</v>
      </c>
      <c r="M18" s="25">
        <f t="shared" si="7"/>
        <v>5.5504671185198577E-2</v>
      </c>
      <c r="N18" s="27">
        <f t="shared" si="8"/>
        <v>2.550505050505043E-2</v>
      </c>
    </row>
    <row r="19" spans="2:14" s="5" customFormat="1" ht="15.6" thickTop="1" thickBot="1" x14ac:dyDescent="0.35">
      <c r="B19" s="36" t="s">
        <v>3</v>
      </c>
      <c r="C19" s="37">
        <f>SUM(C7:C18)</f>
        <v>3.4340277777777865E-2</v>
      </c>
      <c r="D19" s="38">
        <f>IFERROR(SUM(D7:D18),0)</f>
        <v>1</v>
      </c>
      <c r="E19" s="38">
        <f>IFERROR(SUM(E7:E18),0)</f>
        <v>0.47155117609663116</v>
      </c>
      <c r="F19" s="37">
        <f>SUM(F7:F18)</f>
        <v>1.6608796296296302E-2</v>
      </c>
      <c r="G19" s="38">
        <f>IFERROR(SUM(G7:G18),0)</f>
        <v>1</v>
      </c>
      <c r="H19" s="38">
        <f>IFERROR(SUM(H7:H18),0)</f>
        <v>0.54583491821985464</v>
      </c>
      <c r="I19" s="37">
        <f>SUM(I7:I18)</f>
        <v>1.2233796296296296E-2</v>
      </c>
      <c r="J19" s="38">
        <f>IFERROR(SUM(J7:J18),0)</f>
        <v>1</v>
      </c>
      <c r="K19" s="38">
        <f>IFERROR(SUM(K7:K18),0)</f>
        <v>0.35721527543088871</v>
      </c>
      <c r="L19" s="37">
        <f>SUM(L7:L18)</f>
        <v>6.3182870370370472E-2</v>
      </c>
      <c r="M19" s="38">
        <f>IFERROR(SUM(M7:M18),0)</f>
        <v>0.99999999999999989</v>
      </c>
      <c r="N19" s="39">
        <f>IFERROR(SUM(N7:N18),0)</f>
        <v>0.45951178451178459</v>
      </c>
    </row>
    <row r="20" spans="2:14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s="5" customFormat="1" x14ac:dyDescent="0.3">
      <c r="B22" s="21" t="s">
        <v>16</v>
      </c>
      <c r="C22" s="14">
        <v>3.54166666666667E-3</v>
      </c>
      <c r="D22" s="22"/>
      <c r="E22" s="15">
        <f>IFERROR(C22/C$30,0)</f>
        <v>4.8633184996821337E-2</v>
      </c>
      <c r="F22" s="14">
        <v>9.4907407407407397E-4</v>
      </c>
      <c r="G22" s="22"/>
      <c r="H22" s="15">
        <f>IFERROR(F22/F$30,0)</f>
        <v>3.119056675542025E-2</v>
      </c>
      <c r="I22" s="14">
        <v>1.0995370370370399E-3</v>
      </c>
      <c r="J22" s="22"/>
      <c r="K22" s="15">
        <f>IFERROR(I22/I$30,0)</f>
        <v>3.2105441027374185E-2</v>
      </c>
      <c r="L22" s="16">
        <f>SUM(C22,F22,I22)</f>
        <v>5.5902777777777843E-3</v>
      </c>
      <c r="M22" s="22"/>
      <c r="N22" s="17">
        <f>IFERROR(L22/L$30,0)</f>
        <v>4.0656565656565655E-2</v>
      </c>
    </row>
    <row r="23" spans="2:14" s="5" customFormat="1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s="5" customFormat="1" x14ac:dyDescent="0.3">
      <c r="B24" s="21" t="s">
        <v>18</v>
      </c>
      <c r="C24" s="14">
        <v>1.04166666666667E-4</v>
      </c>
      <c r="D24" s="22"/>
      <c r="E24" s="15">
        <f t="shared" si="9"/>
        <v>1.4303877940241602E-3</v>
      </c>
      <c r="F24" s="14">
        <v>0</v>
      </c>
      <c r="G24" s="22"/>
      <c r="H24" s="15">
        <f t="shared" si="10"/>
        <v>0</v>
      </c>
      <c r="I24" s="14">
        <v>9.2592592592592602E-5</v>
      </c>
      <c r="J24" s="22"/>
      <c r="K24" s="15">
        <f t="shared" si="11"/>
        <v>2.7036160865157137E-3</v>
      </c>
      <c r="L24" s="16">
        <f t="shared" si="12"/>
        <v>1.9675925925925959E-4</v>
      </c>
      <c r="M24" s="22"/>
      <c r="N24" s="17">
        <f t="shared" si="13"/>
        <v>1.4309764309764314E-3</v>
      </c>
    </row>
    <row r="25" spans="2:14" s="5" customFormat="1" x14ac:dyDescent="0.3">
      <c r="B25" s="21" t="s">
        <v>19</v>
      </c>
      <c r="C25" s="14">
        <v>9.0277777777777804E-3</v>
      </c>
      <c r="D25" s="22"/>
      <c r="E25" s="15">
        <f t="shared" si="9"/>
        <v>0.12396694214876018</v>
      </c>
      <c r="F25" s="14">
        <v>2.1296296296296302E-3</v>
      </c>
      <c r="G25" s="22"/>
      <c r="H25" s="15">
        <f t="shared" si="10"/>
        <v>6.9988588817040592E-2</v>
      </c>
      <c r="I25" s="14">
        <v>5.0115740740740702E-3</v>
      </c>
      <c r="J25" s="22"/>
      <c r="K25" s="15">
        <f t="shared" si="11"/>
        <v>0.14633322068266288</v>
      </c>
      <c r="L25" s="16">
        <f t="shared" si="12"/>
        <v>1.6168981481481482E-2</v>
      </c>
      <c r="M25" s="22"/>
      <c r="N25" s="17">
        <f t="shared" si="13"/>
        <v>0.11759259259259244</v>
      </c>
    </row>
    <row r="26" spans="2:14" s="5" customFormat="1" x14ac:dyDescent="0.3">
      <c r="B26" s="21" t="s">
        <v>20</v>
      </c>
      <c r="C26" s="14">
        <v>2.5763888888888899E-2</v>
      </c>
      <c r="D26" s="22"/>
      <c r="E26" s="15">
        <f t="shared" si="9"/>
        <v>0.35378258105530797</v>
      </c>
      <c r="F26" s="14">
        <v>1.06018518518519E-2</v>
      </c>
      <c r="G26" s="22"/>
      <c r="H26" s="15">
        <f t="shared" si="10"/>
        <v>0.34842145302396443</v>
      </c>
      <c r="I26" s="14">
        <v>1.5810185185185201E-2</v>
      </c>
      <c r="J26" s="22"/>
      <c r="K26" s="15">
        <f t="shared" si="11"/>
        <v>0.46164244677255856</v>
      </c>
      <c r="L26" s="16">
        <f t="shared" si="12"/>
        <v>5.2175925925926001E-2</v>
      </c>
      <c r="M26" s="22"/>
      <c r="N26" s="17">
        <f t="shared" si="13"/>
        <v>0.3794612794612795</v>
      </c>
    </row>
    <row r="27" spans="2:14" s="5" customFormat="1" ht="15" thickBot="1" x14ac:dyDescent="0.35">
      <c r="B27" s="28" t="s">
        <v>21</v>
      </c>
      <c r="C27" s="24">
        <v>4.6296296296296301E-5</v>
      </c>
      <c r="D27" s="29"/>
      <c r="E27" s="25">
        <f t="shared" si="9"/>
        <v>6.3572790845518032E-4</v>
      </c>
      <c r="F27" s="24">
        <v>1.38888888888889E-4</v>
      </c>
      <c r="G27" s="29"/>
      <c r="H27" s="25">
        <f t="shared" si="10"/>
        <v>4.5644731837200404E-3</v>
      </c>
      <c r="I27" s="24">
        <v>0</v>
      </c>
      <c r="J27" s="29"/>
      <c r="K27" s="25">
        <f t="shared" si="11"/>
        <v>0</v>
      </c>
      <c r="L27" s="16">
        <f t="shared" si="12"/>
        <v>1.8518518518518531E-4</v>
      </c>
      <c r="M27" s="29"/>
      <c r="N27" s="27">
        <f t="shared" si="13"/>
        <v>1.346801346801346E-3</v>
      </c>
    </row>
    <row r="28" spans="2:14" s="5" customFormat="1" ht="15.6" thickTop="1" thickBot="1" x14ac:dyDescent="0.35">
      <c r="B28" s="36" t="s">
        <v>3</v>
      </c>
      <c r="C28" s="37">
        <f>SUM(C22:C27)</f>
        <v>3.8483796296296308E-2</v>
      </c>
      <c r="D28" s="38"/>
      <c r="E28" s="38">
        <f>IFERROR(SUM(E22:E27),0)</f>
        <v>0.52844882390336889</v>
      </c>
      <c r="F28" s="37">
        <f>SUM(F22:F27)</f>
        <v>1.3819444444444495E-2</v>
      </c>
      <c r="G28" s="38"/>
      <c r="H28" s="38">
        <f>IFERROR(SUM(H22:H27),0)</f>
        <v>0.45416508178014531</v>
      </c>
      <c r="I28" s="37">
        <f>SUM(I22:I27)</f>
        <v>2.2013888888888902E-2</v>
      </c>
      <c r="J28" s="38"/>
      <c r="K28" s="38">
        <f>IFERROR(SUM(K22:K27),0)</f>
        <v>0.6427847245691114</v>
      </c>
      <c r="L28" s="37">
        <f>SUM(L22:L27)</f>
        <v>7.4317129629629719E-2</v>
      </c>
      <c r="M28" s="38"/>
      <c r="N28" s="39">
        <f>IFERROR(SUM(N22:N27),0)</f>
        <v>0.54048821548821535</v>
      </c>
    </row>
    <row r="29" spans="2:14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5.6" thickTop="1" thickBot="1" x14ac:dyDescent="0.35">
      <c r="B30" s="36" t="s">
        <v>6</v>
      </c>
      <c r="C30" s="37">
        <f>SUM(C19,C28)</f>
        <v>7.282407407407418E-2</v>
      </c>
      <c r="D30" s="40"/>
      <c r="E30" s="41">
        <f>IFERROR(SUM(E19,E28),0)</f>
        <v>1</v>
      </c>
      <c r="F30" s="37">
        <f>SUM(F19,F28)</f>
        <v>3.0428240740740797E-2</v>
      </c>
      <c r="G30" s="40"/>
      <c r="H30" s="41">
        <f>IFERROR(SUM(H19,H28),0)</f>
        <v>1</v>
      </c>
      <c r="I30" s="37">
        <f>SUM(I19,I28)</f>
        <v>3.42476851851852E-2</v>
      </c>
      <c r="J30" s="40"/>
      <c r="K30" s="41">
        <f>IFERROR(SUM(K19,K28),0)</f>
        <v>1</v>
      </c>
      <c r="L30" s="42">
        <f>SUM(L19,L28)</f>
        <v>0.13750000000000018</v>
      </c>
      <c r="M30" s="40"/>
      <c r="N30" s="43">
        <f>IFERROR(SUM(N19,N28),0)</f>
        <v>1</v>
      </c>
    </row>
    <row r="31" spans="2:14" s="5" customFormat="1" ht="66" customHeight="1" thickTop="1" thickBot="1" x14ac:dyDescent="0.35">
      <c r="B31" s="81" t="s">
        <v>32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1.30787037037037E-2</v>
      </c>
      <c r="D7" s="15">
        <f>IFERROR(C7/C$19,0)</f>
        <v>0.30499325236167357</v>
      </c>
      <c r="E7" s="15">
        <f>IFERROR(C7/C$30,0)</f>
        <v>0.14829396325459318</v>
      </c>
      <c r="F7" s="14">
        <v>8.5300925925925909E-3</v>
      </c>
      <c r="G7" s="15">
        <f>IFERROR(F7/F$19,0)</f>
        <v>0.42998833138856457</v>
      </c>
      <c r="H7" s="15">
        <f>IFERROR(F7/F$30,0)</f>
        <v>0.231324544883867</v>
      </c>
      <c r="I7" s="14">
        <v>3.6921296296296298E-3</v>
      </c>
      <c r="J7" s="15">
        <f>IFERROR(I7/I$19,0)</f>
        <v>0.22966162706983465</v>
      </c>
      <c r="K7" s="15">
        <f>IFERROR(I7/I$30,0)</f>
        <v>8.715846994535531E-2</v>
      </c>
      <c r="L7" s="16">
        <f>SUM(C7,F7,I7)</f>
        <v>2.5300925925925921E-2</v>
      </c>
      <c r="M7" s="15">
        <f>IFERROR(L7/L$19,0)</f>
        <v>0.3210928319623973</v>
      </c>
      <c r="N7" s="17">
        <f>IFERROR(L7/L$30,0)</f>
        <v>0.15111295451403295</v>
      </c>
    </row>
    <row r="8" spans="2:14" x14ac:dyDescent="0.3">
      <c r="B8" s="13" t="s">
        <v>63</v>
      </c>
      <c r="C8" s="14">
        <v>1.2349537037036999E-2</v>
      </c>
      <c r="D8" s="15">
        <f t="shared" ref="D8:D18" si="0">IFERROR(C8/C$19,0)</f>
        <v>0.28798920377867682</v>
      </c>
      <c r="E8" s="15">
        <f t="shared" ref="E8:E18" si="1">IFERROR(C8/C$30,0)</f>
        <v>0.14002624671915972</v>
      </c>
      <c r="F8" s="14">
        <v>5.5324074074074104E-3</v>
      </c>
      <c r="G8" s="15">
        <f t="shared" ref="G8:G18" si="2">IFERROR(F8/F$19,0)</f>
        <v>0.27887981330221712</v>
      </c>
      <c r="H8" s="15">
        <f t="shared" ref="H8:H18" si="3">IFERROR(F8/F$30,0)</f>
        <v>0.15003138731952309</v>
      </c>
      <c r="I8" s="14">
        <v>2.93981481481481E-3</v>
      </c>
      <c r="J8" s="15">
        <f t="shared" ref="J8:J18" si="4">IFERROR(I8/I$19,0)</f>
        <v>0.18286537077033826</v>
      </c>
      <c r="K8" s="15">
        <f t="shared" ref="K8:K18" si="5">IFERROR(I8/I$30,0)</f>
        <v>6.9398907103825111E-2</v>
      </c>
      <c r="L8" s="16">
        <f t="shared" ref="L8:L18" si="6">SUM(C8,F8,I8)</f>
        <v>2.082175925925922E-2</v>
      </c>
      <c r="M8" s="15">
        <f t="shared" ref="M8:M18" si="7">IFERROR(L8/L$19,0)</f>
        <v>0.26424794359576931</v>
      </c>
      <c r="N8" s="17">
        <f t="shared" ref="N8:N18" si="8">IFERROR(L8/L$30,0)</f>
        <v>0.12436056961150266</v>
      </c>
    </row>
    <row r="9" spans="2:14" x14ac:dyDescent="0.3">
      <c r="B9" s="13" t="s">
        <v>64</v>
      </c>
      <c r="C9" s="14">
        <v>4.6180555555555601E-3</v>
      </c>
      <c r="D9" s="15">
        <f t="shared" si="0"/>
        <v>0.10769230769230788</v>
      </c>
      <c r="E9" s="15">
        <f t="shared" si="1"/>
        <v>5.2362204724409521E-2</v>
      </c>
      <c r="F9" s="14">
        <v>1.19212962962963E-3</v>
      </c>
      <c r="G9" s="15">
        <f t="shared" si="2"/>
        <v>6.0093348891481921E-2</v>
      </c>
      <c r="H9" s="15">
        <f t="shared" si="3"/>
        <v>3.2328939108600158E-2</v>
      </c>
      <c r="I9" s="14">
        <v>2.6157407407407401E-3</v>
      </c>
      <c r="J9" s="15">
        <f t="shared" si="4"/>
        <v>0.16270698344132481</v>
      </c>
      <c r="K9" s="15">
        <f t="shared" si="5"/>
        <v>6.1748633879781481E-2</v>
      </c>
      <c r="L9" s="16">
        <f t="shared" si="6"/>
        <v>8.4259259259259305E-3</v>
      </c>
      <c r="M9" s="15">
        <f t="shared" si="7"/>
        <v>0.10693301997649836</v>
      </c>
      <c r="N9" s="17">
        <f t="shared" si="8"/>
        <v>5.032489976496618E-2</v>
      </c>
    </row>
    <row r="10" spans="2:14" x14ac:dyDescent="0.3">
      <c r="B10" s="13" t="s">
        <v>11</v>
      </c>
      <c r="C10" s="14">
        <v>7.8819444444444397E-3</v>
      </c>
      <c r="D10" s="15">
        <f t="shared" si="0"/>
        <v>0.18380566801619436</v>
      </c>
      <c r="E10" s="15">
        <f t="shared" si="1"/>
        <v>8.9370078740157469E-2</v>
      </c>
      <c r="F10" s="14">
        <v>2.5462962962963E-3</v>
      </c>
      <c r="G10" s="15">
        <f t="shared" si="2"/>
        <v>0.12835472578763144</v>
      </c>
      <c r="H10" s="15">
        <f t="shared" si="3"/>
        <v>6.9052102950408173E-2</v>
      </c>
      <c r="I10" s="14">
        <v>3.4490740740740701E-3</v>
      </c>
      <c r="J10" s="15">
        <f t="shared" si="4"/>
        <v>0.21454283657307413</v>
      </c>
      <c r="K10" s="15">
        <f t="shared" si="5"/>
        <v>8.1420765027322414E-2</v>
      </c>
      <c r="L10" s="16">
        <f t="shared" si="6"/>
        <v>1.3877314814814809E-2</v>
      </c>
      <c r="M10" s="15">
        <f t="shared" si="7"/>
        <v>0.17611633372502941</v>
      </c>
      <c r="N10" s="17">
        <f t="shared" si="8"/>
        <v>8.2884003871146139E-2</v>
      </c>
    </row>
    <row r="11" spans="2:14" x14ac:dyDescent="0.3">
      <c r="B11" s="13" t="s">
        <v>12</v>
      </c>
      <c r="C11" s="14">
        <v>2.1180555555555601E-3</v>
      </c>
      <c r="D11" s="15">
        <f t="shared" si="0"/>
        <v>4.9392712550607433E-2</v>
      </c>
      <c r="E11" s="15">
        <f t="shared" si="1"/>
        <v>2.4015748031496125E-2</v>
      </c>
      <c r="F11" s="14">
        <v>3.1250000000000001E-4</v>
      </c>
      <c r="G11" s="15">
        <f t="shared" si="2"/>
        <v>1.5752625437572925E-2</v>
      </c>
      <c r="H11" s="15">
        <f t="shared" si="3"/>
        <v>8.4745762711864459E-3</v>
      </c>
      <c r="I11" s="14">
        <v>3.8194444444444398E-4</v>
      </c>
      <c r="J11" s="15">
        <f t="shared" si="4"/>
        <v>2.375809935205183E-2</v>
      </c>
      <c r="K11" s="15">
        <f t="shared" si="5"/>
        <v>9.0163934426229515E-3</v>
      </c>
      <c r="L11" s="16">
        <f t="shared" si="6"/>
        <v>2.8125000000000038E-3</v>
      </c>
      <c r="M11" s="15">
        <f t="shared" si="7"/>
        <v>3.569330199764989E-2</v>
      </c>
      <c r="N11" s="17">
        <f t="shared" si="8"/>
        <v>1.6798009124844495E-2</v>
      </c>
    </row>
    <row r="12" spans="2:14" x14ac:dyDescent="0.3">
      <c r="B12" s="13" t="s">
        <v>65</v>
      </c>
      <c r="C12" s="14">
        <v>1.15740740740741E-4</v>
      </c>
      <c r="D12" s="15">
        <f t="shared" si="0"/>
        <v>2.6990553306342861E-3</v>
      </c>
      <c r="E12" s="15">
        <f t="shared" si="1"/>
        <v>1.3123359580052528E-3</v>
      </c>
      <c r="F12" s="14">
        <v>9.2592592592592602E-5</v>
      </c>
      <c r="G12" s="15">
        <f t="shared" si="2"/>
        <v>4.6674445740956822E-3</v>
      </c>
      <c r="H12" s="15">
        <f t="shared" si="3"/>
        <v>2.5109855618330214E-3</v>
      </c>
      <c r="I12" s="14">
        <v>2.4305555555555601E-4</v>
      </c>
      <c r="J12" s="15">
        <f t="shared" si="4"/>
        <v>1.5118790496760303E-2</v>
      </c>
      <c r="K12" s="15">
        <f t="shared" si="5"/>
        <v>5.7377049180328049E-3</v>
      </c>
      <c r="L12" s="16">
        <f t="shared" si="6"/>
        <v>4.5138888888888963E-4</v>
      </c>
      <c r="M12" s="15">
        <f t="shared" si="7"/>
        <v>5.7285546415981325E-3</v>
      </c>
      <c r="N12" s="17">
        <f t="shared" si="8"/>
        <v>2.695976773123191E-3</v>
      </c>
    </row>
    <row r="13" spans="2:14" x14ac:dyDescent="0.3">
      <c r="B13" s="13" t="s">
        <v>66</v>
      </c>
      <c r="C13" s="14">
        <v>1.50462962962963E-4</v>
      </c>
      <c r="D13" s="15">
        <f t="shared" si="0"/>
        <v>3.5087719298245649E-3</v>
      </c>
      <c r="E13" s="15">
        <f t="shared" si="1"/>
        <v>1.7060367454068252E-3</v>
      </c>
      <c r="F13" s="18">
        <v>1.2731481481481499E-4</v>
      </c>
      <c r="G13" s="15">
        <f t="shared" si="2"/>
        <v>6.4177362893815711E-3</v>
      </c>
      <c r="H13" s="15">
        <f t="shared" si="3"/>
        <v>3.4526051475204087E-3</v>
      </c>
      <c r="I13" s="18">
        <v>3.4722222222222202E-5</v>
      </c>
      <c r="J13" s="15">
        <f t="shared" si="4"/>
        <v>2.1598272138228952E-3</v>
      </c>
      <c r="K13" s="15">
        <f t="shared" si="5"/>
        <v>8.1967213114754152E-4</v>
      </c>
      <c r="L13" s="16">
        <f t="shared" si="6"/>
        <v>3.1250000000000017E-4</v>
      </c>
      <c r="M13" s="15">
        <f t="shared" si="7"/>
        <v>3.9659224441833179E-3</v>
      </c>
      <c r="N13" s="17">
        <f t="shared" si="8"/>
        <v>1.8664454583160533E-3</v>
      </c>
    </row>
    <row r="14" spans="2:14" x14ac:dyDescent="0.3">
      <c r="B14" s="13" t="s">
        <v>67</v>
      </c>
      <c r="C14" s="14">
        <v>4.6296296296296301E-5</v>
      </c>
      <c r="D14" s="15">
        <f t="shared" si="0"/>
        <v>1.0796221322537122E-3</v>
      </c>
      <c r="E14" s="15">
        <f t="shared" si="1"/>
        <v>5.2493438320209995E-4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2.1598272138228952E-3</v>
      </c>
      <c r="K14" s="15">
        <f t="shared" si="5"/>
        <v>8.1967213114754152E-4</v>
      </c>
      <c r="L14" s="16">
        <f t="shared" si="6"/>
        <v>8.1018518518518503E-5</v>
      </c>
      <c r="M14" s="15">
        <f t="shared" si="7"/>
        <v>1.0282021151586372E-3</v>
      </c>
      <c r="N14" s="17">
        <f t="shared" si="8"/>
        <v>4.8389326697082831E-4</v>
      </c>
    </row>
    <row r="15" spans="2:14" x14ac:dyDescent="0.3">
      <c r="B15" s="13" t="s">
        <v>68</v>
      </c>
      <c r="C15" s="14">
        <v>1.5625000000000001E-3</v>
      </c>
      <c r="D15" s="15">
        <f t="shared" si="0"/>
        <v>3.6437246963562785E-2</v>
      </c>
      <c r="E15" s="15">
        <f t="shared" si="1"/>
        <v>1.7716535433070873E-2</v>
      </c>
      <c r="F15" s="14">
        <v>2.31481481481481E-5</v>
      </c>
      <c r="G15" s="15">
        <f t="shared" si="2"/>
        <v>1.166861143523918E-3</v>
      </c>
      <c r="H15" s="15">
        <f t="shared" si="3"/>
        <v>6.2774639045825394E-4</v>
      </c>
      <c r="I15" s="14">
        <v>1.4236111111111101E-3</v>
      </c>
      <c r="J15" s="15">
        <f t="shared" si="4"/>
        <v>8.8552915766738682E-2</v>
      </c>
      <c r="K15" s="15">
        <f t="shared" si="5"/>
        <v>3.36065573770492E-2</v>
      </c>
      <c r="L15" s="16">
        <f t="shared" si="6"/>
        <v>3.0092592592592584E-3</v>
      </c>
      <c r="M15" s="15">
        <f t="shared" si="7"/>
        <v>3.819036427732081E-2</v>
      </c>
      <c r="N15" s="17">
        <f t="shared" si="8"/>
        <v>1.7973178487487907E-2</v>
      </c>
    </row>
    <row r="16" spans="2:14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ht="15" thickBot="1" x14ac:dyDescent="0.35">
      <c r="B18" s="23" t="s">
        <v>14</v>
      </c>
      <c r="C18" s="24">
        <v>9.6064814814814797E-4</v>
      </c>
      <c r="D18" s="25">
        <f t="shared" si="0"/>
        <v>2.240215924426452E-2</v>
      </c>
      <c r="E18" s="25">
        <f t="shared" si="1"/>
        <v>1.0892388451443571E-2</v>
      </c>
      <c r="F18" s="24">
        <v>1.4814814814814801E-3</v>
      </c>
      <c r="G18" s="25">
        <f t="shared" si="2"/>
        <v>7.4679113185530832E-2</v>
      </c>
      <c r="H18" s="25">
        <f t="shared" si="3"/>
        <v>4.01757689893283E-2</v>
      </c>
      <c r="I18" s="24">
        <v>1.2615740740740699E-3</v>
      </c>
      <c r="J18" s="25">
        <f t="shared" si="4"/>
        <v>7.8473722102231636E-2</v>
      </c>
      <c r="K18" s="25">
        <f t="shared" si="5"/>
        <v>2.9781420765027263E-2</v>
      </c>
      <c r="L18" s="16">
        <f t="shared" si="6"/>
        <v>3.7037037037036982E-3</v>
      </c>
      <c r="M18" s="25">
        <f t="shared" si="7"/>
        <v>4.7003525264394788E-2</v>
      </c>
      <c r="N18" s="27">
        <f t="shared" si="8"/>
        <v>2.2120835061523552E-2</v>
      </c>
    </row>
    <row r="19" spans="2:14" ht="15.6" thickTop="1" thickBot="1" x14ac:dyDescent="0.35">
      <c r="B19" s="36" t="s">
        <v>3</v>
      </c>
      <c r="C19" s="37">
        <f>SUM(C7:C18)</f>
        <v>4.288194444444441E-2</v>
      </c>
      <c r="D19" s="38">
        <f>IFERROR(SUM(D7:D18),0)</f>
        <v>0.99999999999999989</v>
      </c>
      <c r="E19" s="38">
        <f>IFERROR(SUM(E7:E18),0)</f>
        <v>0.48622047244094463</v>
      </c>
      <c r="F19" s="37">
        <f>SUM(F7:F18)</f>
        <v>1.9837962962962967E-2</v>
      </c>
      <c r="G19" s="38">
        <f>IFERROR(SUM(G7:G18),0)</f>
        <v>1</v>
      </c>
      <c r="H19" s="38">
        <f>IFERROR(SUM(H7:H18),0)</f>
        <v>0.53797865662272493</v>
      </c>
      <c r="I19" s="37">
        <f>SUM(I7:I18)</f>
        <v>1.6076388888888873E-2</v>
      </c>
      <c r="J19" s="38">
        <f>IFERROR(SUM(J7:J18),0)</f>
        <v>1.0000000000000002</v>
      </c>
      <c r="K19" s="38">
        <f>IFERROR(SUM(K7:K18),0)</f>
        <v>0.37950819672131164</v>
      </c>
      <c r="L19" s="37">
        <f>SUM(L7:L18)</f>
        <v>7.8796296296296253E-2</v>
      </c>
      <c r="M19" s="38">
        <f>IFERROR(SUM(M7:M18),0)</f>
        <v>1</v>
      </c>
      <c r="N19" s="39">
        <f>IFERROR(SUM(N7:N18),0)</f>
        <v>0.47062076593391394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3.9120370370370403E-3</v>
      </c>
      <c r="D22" s="22"/>
      <c r="E22" s="15">
        <f>IFERROR(C22/C$30,0)</f>
        <v>4.4356955380577483E-2</v>
      </c>
      <c r="F22" s="14">
        <v>9.4907407407407397E-4</v>
      </c>
      <c r="G22" s="22"/>
      <c r="H22" s="15">
        <f>IFERROR(F22/F$30,0)</f>
        <v>2.5737602008788461E-2</v>
      </c>
      <c r="I22" s="14">
        <v>1.0995370370370399E-3</v>
      </c>
      <c r="J22" s="22"/>
      <c r="K22" s="15">
        <f>IFERROR(I22/I$30,0)</f>
        <v>2.5956284153005566E-2</v>
      </c>
      <c r="L22" s="16">
        <f>SUM(C22,F22,I22)</f>
        <v>5.9606481481481541E-3</v>
      </c>
      <c r="M22" s="22"/>
      <c r="N22" s="17">
        <f>IFERROR(L22/L$30,0)</f>
        <v>3.5600718927139556E-2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1.04166666666667E-4</v>
      </c>
      <c r="D24" s="22"/>
      <c r="E24" s="15">
        <f t="shared" si="9"/>
        <v>1.1811023622047287E-3</v>
      </c>
      <c r="F24" s="14">
        <v>0</v>
      </c>
      <c r="G24" s="22"/>
      <c r="H24" s="15">
        <f t="shared" si="10"/>
        <v>0</v>
      </c>
      <c r="I24" s="14">
        <v>9.2592592592592602E-5</v>
      </c>
      <c r="J24" s="22"/>
      <c r="K24" s="15">
        <f t="shared" si="11"/>
        <v>2.185792349726779E-3</v>
      </c>
      <c r="L24" s="16">
        <f t="shared" si="12"/>
        <v>1.9675925925925959E-4</v>
      </c>
      <c r="M24" s="22"/>
      <c r="N24" s="17">
        <f t="shared" si="13"/>
        <v>1.1751693626434424E-3</v>
      </c>
    </row>
    <row r="25" spans="2:14" x14ac:dyDescent="0.3">
      <c r="B25" s="21" t="s">
        <v>19</v>
      </c>
      <c r="C25" s="14">
        <v>1.1435185185185199E-2</v>
      </c>
      <c r="D25" s="22"/>
      <c r="E25" s="15">
        <f t="shared" si="9"/>
        <v>0.12965879265091884</v>
      </c>
      <c r="F25" s="14">
        <v>3.3333333333333301E-3</v>
      </c>
      <c r="G25" s="22"/>
      <c r="H25" s="15">
        <f t="shared" si="10"/>
        <v>9.0395480225988672E-2</v>
      </c>
      <c r="I25" s="14">
        <v>6.53935185185185E-3</v>
      </c>
      <c r="J25" s="22"/>
      <c r="K25" s="15">
        <f t="shared" si="11"/>
        <v>0.1543715846994537</v>
      </c>
      <c r="L25" s="16">
        <f t="shared" si="12"/>
        <v>2.130787037037038E-2</v>
      </c>
      <c r="M25" s="22"/>
      <c r="N25" s="17">
        <f t="shared" si="13"/>
        <v>0.12726392921332794</v>
      </c>
    </row>
    <row r="26" spans="2:14" x14ac:dyDescent="0.3">
      <c r="B26" s="21" t="s">
        <v>20</v>
      </c>
      <c r="C26" s="14">
        <v>2.9814814814814801E-2</v>
      </c>
      <c r="D26" s="22"/>
      <c r="E26" s="15">
        <f t="shared" si="9"/>
        <v>0.33805774278215223</v>
      </c>
      <c r="F26" s="14">
        <v>1.22685185185185E-2</v>
      </c>
      <c r="G26" s="22"/>
      <c r="H26" s="15">
        <f t="shared" si="10"/>
        <v>0.33270558694287478</v>
      </c>
      <c r="I26" s="14">
        <v>1.85532407407407E-2</v>
      </c>
      <c r="J26" s="22"/>
      <c r="K26" s="15">
        <f t="shared" si="11"/>
        <v>0.43797814207650232</v>
      </c>
      <c r="L26" s="16">
        <f t="shared" si="12"/>
        <v>6.0636574074073996E-2</v>
      </c>
      <c r="M26" s="22"/>
      <c r="N26" s="17">
        <f t="shared" si="13"/>
        <v>0.36215954652288096</v>
      </c>
    </row>
    <row r="27" spans="2:14" ht="15" thickBot="1" x14ac:dyDescent="0.35">
      <c r="B27" s="28" t="s">
        <v>21</v>
      </c>
      <c r="C27" s="24">
        <v>4.6296296296296301E-5</v>
      </c>
      <c r="D27" s="29"/>
      <c r="E27" s="25">
        <f t="shared" si="9"/>
        <v>5.2493438320209995E-4</v>
      </c>
      <c r="F27" s="24">
        <v>4.8611111111111099E-4</v>
      </c>
      <c r="G27" s="29"/>
      <c r="H27" s="25">
        <f t="shared" si="10"/>
        <v>1.3182674199623356E-2</v>
      </c>
      <c r="I27" s="24">
        <v>0</v>
      </c>
      <c r="J27" s="29"/>
      <c r="K27" s="25">
        <f t="shared" si="11"/>
        <v>0</v>
      </c>
      <c r="L27" s="16">
        <f t="shared" si="12"/>
        <v>5.3240740740740733E-4</v>
      </c>
      <c r="M27" s="29"/>
      <c r="N27" s="27">
        <f t="shared" si="13"/>
        <v>3.1798700400940145E-3</v>
      </c>
    </row>
    <row r="28" spans="2:14" ht="15.6" thickTop="1" thickBot="1" x14ac:dyDescent="0.35">
      <c r="B28" s="36" t="s">
        <v>3</v>
      </c>
      <c r="C28" s="37">
        <f>SUM(C22:C27)</f>
        <v>4.5312500000000006E-2</v>
      </c>
      <c r="D28" s="38"/>
      <c r="E28" s="38">
        <f>IFERROR(SUM(E22:E27),0)</f>
        <v>0.51377952755905543</v>
      </c>
      <c r="F28" s="37">
        <f>SUM(F22:F27)</f>
        <v>1.7037037037037014E-2</v>
      </c>
      <c r="G28" s="38"/>
      <c r="H28" s="38">
        <f>IFERROR(SUM(H22:H27),0)</f>
        <v>0.4620213433772753</v>
      </c>
      <c r="I28" s="37">
        <f>SUM(I22:I27)</f>
        <v>2.6284722222222182E-2</v>
      </c>
      <c r="J28" s="38"/>
      <c r="K28" s="38">
        <f>IFERROR(SUM(K22:K27),0)</f>
        <v>0.62049180327868836</v>
      </c>
      <c r="L28" s="37">
        <f>SUM(L22:L27)</f>
        <v>8.8634259259259204E-2</v>
      </c>
      <c r="M28" s="38"/>
      <c r="N28" s="39">
        <f>IFERROR(SUM(N22:N27),0)</f>
        <v>0.52937923406608589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8.8194444444444409E-2</v>
      </c>
      <c r="D30" s="40"/>
      <c r="E30" s="41">
        <f>IFERROR(SUM(E19,E28),0)</f>
        <v>1</v>
      </c>
      <c r="F30" s="37">
        <f>SUM(F19,F28)</f>
        <v>3.6874999999999977E-2</v>
      </c>
      <c r="G30" s="40"/>
      <c r="H30" s="41">
        <f>IFERROR(SUM(H19,H28),0)</f>
        <v>1.0000000000000002</v>
      </c>
      <c r="I30" s="37">
        <f>SUM(I19,I28)</f>
        <v>4.2361111111111058E-2</v>
      </c>
      <c r="J30" s="40"/>
      <c r="K30" s="41">
        <f>IFERROR(SUM(K19,K28),0)</f>
        <v>1</v>
      </c>
      <c r="L30" s="42">
        <f>SUM(L19,L28)</f>
        <v>0.16743055555555547</v>
      </c>
      <c r="M30" s="40"/>
      <c r="N30" s="43">
        <f>IFERROR(SUM(N19,N28),0)</f>
        <v>0.99999999999999978</v>
      </c>
    </row>
    <row r="31" spans="2:14" ht="66" customHeight="1" thickTop="1" thickBot="1" x14ac:dyDescent="0.35">
      <c r="B31" s="81" t="s">
        <v>33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&amp;R31
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topLeftCell="B1" zoomScale="80" zoomScaleNormal="80" zoomScaleSheetLayoutView="110" workbookViewId="0">
      <selection activeCell="N20" sqref="N20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48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4.0046296296296297E-3</v>
      </c>
      <c r="D7" s="15">
        <f>IFERROR(C7/C$19,0)</f>
        <v>0.29222972972972971</v>
      </c>
      <c r="E7" s="15">
        <f>IFERROR(C7/C$30,0)</f>
        <v>8.0352995819786346E-2</v>
      </c>
      <c r="F7" s="14">
        <v>8.7962962962963005E-4</v>
      </c>
      <c r="G7" s="15">
        <f>IFERROR(F7/F$19,0)</f>
        <v>0.16557734204793043</v>
      </c>
      <c r="H7" s="15">
        <f>IFERROR(F7/F$30,0)</f>
        <v>7.7314343845371378E-2</v>
      </c>
      <c r="I7" s="14">
        <v>4.8842592592592601E-3</v>
      </c>
      <c r="J7" s="15">
        <f>IFERROR(I7/I$19,0)</f>
        <v>0.25684723067559356</v>
      </c>
      <c r="K7" s="17">
        <f>IFERROR(I7/I$30,0)</f>
        <v>7.9788239742862518E-2</v>
      </c>
    </row>
    <row r="8" spans="2:11" s="5" customFormat="1" x14ac:dyDescent="0.3">
      <c r="B8" s="13" t="s">
        <v>63</v>
      </c>
      <c r="C8" s="14">
        <v>1.07638888888889E-3</v>
      </c>
      <c r="D8" s="15">
        <f t="shared" ref="D8:D18" si="0">IFERROR(C8/C$19,0)</f>
        <v>7.8547297297297369E-2</v>
      </c>
      <c r="E8" s="15">
        <f t="shared" ref="E8:E18" si="1">IFERROR(C8/C$30,0)</f>
        <v>2.1597770552717159E-2</v>
      </c>
      <c r="F8" s="14">
        <v>5.5555555555555599E-4</v>
      </c>
      <c r="G8" s="15">
        <f t="shared" ref="G8:G18" si="2">IFERROR(F8/F$19,0)</f>
        <v>0.10457516339869294</v>
      </c>
      <c r="H8" s="15">
        <f t="shared" ref="H8:H18" si="3">IFERROR(F8/F$30,0)</f>
        <v>4.883011190233983E-2</v>
      </c>
      <c r="I8" s="14">
        <v>1.63194444444444E-3</v>
      </c>
      <c r="J8" s="15">
        <f t="shared" ref="J8:J18" si="4">IFERROR(I8/I$19,0)</f>
        <v>8.5818624467437404E-2</v>
      </c>
      <c r="K8" s="17">
        <f t="shared" ref="K8:K18" si="5">IFERROR(I8/I$30,0)</f>
        <v>2.6659103800340242E-2</v>
      </c>
    </row>
    <row r="9" spans="2:11" s="5" customFormat="1" x14ac:dyDescent="0.3">
      <c r="B9" s="13" t="s">
        <v>64</v>
      </c>
      <c r="C9" s="14">
        <v>1.7592592592592601E-3</v>
      </c>
      <c r="D9" s="15">
        <f t="shared" si="0"/>
        <v>0.12837837837837843</v>
      </c>
      <c r="E9" s="15">
        <f t="shared" si="1"/>
        <v>3.5299581978634476E-2</v>
      </c>
      <c r="F9" s="14">
        <v>5.78703703703704E-4</v>
      </c>
      <c r="G9" s="15">
        <f t="shared" si="2"/>
        <v>0.10893246187363845</v>
      </c>
      <c r="H9" s="15">
        <f t="shared" si="3"/>
        <v>5.0864699898270645E-2</v>
      </c>
      <c r="I9" s="14">
        <v>2.3379629629629601E-3</v>
      </c>
      <c r="J9" s="15">
        <f t="shared" si="4"/>
        <v>0.12294583079732185</v>
      </c>
      <c r="K9" s="17">
        <f t="shared" si="5"/>
        <v>3.8192474948005227E-2</v>
      </c>
    </row>
    <row r="10" spans="2:11" s="5" customFormat="1" x14ac:dyDescent="0.3">
      <c r="B10" s="13" t="s">
        <v>11</v>
      </c>
      <c r="C10" s="14">
        <v>4.6412037037037003E-3</v>
      </c>
      <c r="D10" s="15">
        <f t="shared" si="0"/>
        <v>0.33868243243243218</v>
      </c>
      <c r="E10" s="15">
        <f t="shared" si="1"/>
        <v>9.3125870877844796E-2</v>
      </c>
      <c r="F10" s="14">
        <v>2.3148148148148099E-3</v>
      </c>
      <c r="G10" s="15">
        <f t="shared" si="2"/>
        <v>0.43572984749455262</v>
      </c>
      <c r="H10" s="15">
        <f t="shared" si="3"/>
        <v>0.20345879959308205</v>
      </c>
      <c r="I10" s="14">
        <v>6.9560185185185202E-3</v>
      </c>
      <c r="J10" s="15">
        <f t="shared" si="4"/>
        <v>0.36579427875836901</v>
      </c>
      <c r="K10" s="17">
        <f t="shared" si="5"/>
        <v>0.11363206655322364</v>
      </c>
    </row>
    <row r="11" spans="2:11" s="5" customFormat="1" x14ac:dyDescent="0.3">
      <c r="B11" s="13" t="s">
        <v>12</v>
      </c>
      <c r="C11" s="14">
        <v>7.8703703703703705E-4</v>
      </c>
      <c r="D11" s="15">
        <f t="shared" si="0"/>
        <v>5.7432432432432429E-2</v>
      </c>
      <c r="E11" s="15">
        <f t="shared" si="1"/>
        <v>1.5791918253599626E-2</v>
      </c>
      <c r="F11" s="14">
        <v>1.38888888888889E-4</v>
      </c>
      <c r="G11" s="15">
        <f t="shared" si="2"/>
        <v>2.6143790849673235E-2</v>
      </c>
      <c r="H11" s="15">
        <f t="shared" si="3"/>
        <v>1.2207527975584958E-2</v>
      </c>
      <c r="I11" s="14">
        <v>9.2592592592592596E-4</v>
      </c>
      <c r="J11" s="15">
        <f t="shared" si="4"/>
        <v>4.8691418137553275E-2</v>
      </c>
      <c r="K11" s="17">
        <f t="shared" si="5"/>
        <v>1.5125732652675356E-2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1.15740740740741E-4</v>
      </c>
      <c r="G12" s="15">
        <f t="shared" si="2"/>
        <v>2.1786492374727726E-2</v>
      </c>
      <c r="H12" s="15">
        <f t="shared" si="3"/>
        <v>1.0172939979654147E-2</v>
      </c>
      <c r="I12" s="14">
        <v>1.15740740740741E-4</v>
      </c>
      <c r="J12" s="15">
        <f t="shared" si="4"/>
        <v>6.0864272671941723E-3</v>
      </c>
      <c r="K12" s="17">
        <f t="shared" si="5"/>
        <v>1.8907165815844236E-3</v>
      </c>
    </row>
    <row r="13" spans="2:11" s="5" customFormat="1" x14ac:dyDescent="0.3">
      <c r="B13" s="13" t="s">
        <v>66</v>
      </c>
      <c r="C13" s="14">
        <v>6.01851851851852E-4</v>
      </c>
      <c r="D13" s="15">
        <f t="shared" si="0"/>
        <v>4.3918918918918928E-2</v>
      </c>
      <c r="E13" s="15">
        <f t="shared" si="1"/>
        <v>1.2076172782164425E-2</v>
      </c>
      <c r="F13" s="18">
        <v>3.5879629629629602E-4</v>
      </c>
      <c r="G13" s="15">
        <f t="shared" si="2"/>
        <v>6.7538126361655751E-2</v>
      </c>
      <c r="H13" s="15">
        <f t="shared" si="3"/>
        <v>3.1536113936927762E-2</v>
      </c>
      <c r="I13" s="18">
        <v>9.6064814814814797E-4</v>
      </c>
      <c r="J13" s="15">
        <f t="shared" si="4"/>
        <v>5.0517346317711508E-2</v>
      </c>
      <c r="K13" s="17">
        <f t="shared" si="5"/>
        <v>1.5692947627150677E-2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5.78703703703704E-4</v>
      </c>
      <c r="D15" s="15">
        <f t="shared" si="0"/>
        <v>4.2229729729729749E-2</v>
      </c>
      <c r="E15" s="15">
        <f t="shared" si="1"/>
        <v>1.1611704598235026E-2</v>
      </c>
      <c r="F15" s="14">
        <v>1.04166666666667E-4</v>
      </c>
      <c r="G15" s="15">
        <f t="shared" si="2"/>
        <v>1.9607843137254971E-2</v>
      </c>
      <c r="H15" s="15">
        <f t="shared" si="3"/>
        <v>9.1556459816887412E-3</v>
      </c>
      <c r="I15" s="14">
        <v>6.8287037037037003E-4</v>
      </c>
      <c r="J15" s="15">
        <f t="shared" si="4"/>
        <v>3.5909920876445518E-2</v>
      </c>
      <c r="K15" s="17">
        <f t="shared" si="5"/>
        <v>1.1155227831348069E-2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2.5462962962962999E-4</v>
      </c>
      <c r="D18" s="25">
        <f t="shared" si="0"/>
        <v>1.8581081081081106E-2</v>
      </c>
      <c r="E18" s="25">
        <f t="shared" si="1"/>
        <v>5.109150023223416E-3</v>
      </c>
      <c r="F18" s="24">
        <v>2.6620370370370399E-4</v>
      </c>
      <c r="G18" s="25">
        <f t="shared" si="2"/>
        <v>5.0108932461873715E-2</v>
      </c>
      <c r="H18" s="25">
        <f t="shared" si="3"/>
        <v>2.3397761953204511E-2</v>
      </c>
      <c r="I18" s="24">
        <v>5.20833333333333E-4</v>
      </c>
      <c r="J18" s="25">
        <f t="shared" si="4"/>
        <v>2.7388922702373697E-2</v>
      </c>
      <c r="K18" s="27">
        <f t="shared" si="5"/>
        <v>8.5082246171298819E-3</v>
      </c>
    </row>
    <row r="19" spans="2:11" s="5" customFormat="1" ht="15.6" thickTop="1" thickBot="1" x14ac:dyDescent="0.35">
      <c r="B19" s="36" t="s">
        <v>3</v>
      </c>
      <c r="C19" s="37">
        <f>SUM(C7:C18)</f>
        <v>1.3703703703703704E-2</v>
      </c>
      <c r="D19" s="38">
        <f>IFERROR(SUM(D7:D18),0)</f>
        <v>1</v>
      </c>
      <c r="E19" s="38">
        <f>IFERROR(SUM(E7:E18),0)</f>
        <v>0.27496516488620526</v>
      </c>
      <c r="F19" s="37">
        <f>SUM(F7:F18)</f>
        <v>5.3124999999999978E-3</v>
      </c>
      <c r="G19" s="38">
        <f>IFERROR(SUM(G7:G18),0)</f>
        <v>0.99999999999999989</v>
      </c>
      <c r="H19" s="38">
        <f>IFERROR(SUM(H7:H18),0)</f>
        <v>0.46693794506612396</v>
      </c>
      <c r="I19" s="37">
        <f>SUM(I7:I18)</f>
        <v>1.9016203703703698E-2</v>
      </c>
      <c r="J19" s="38">
        <f>IFERROR(SUM(J7:J18),0)</f>
        <v>1</v>
      </c>
      <c r="K19" s="39">
        <f>IFERROR(SUM(K7:K18),0)</f>
        <v>0.31064473435432005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2.0601851851851901E-3</v>
      </c>
      <c r="D22" s="22"/>
      <c r="E22" s="15">
        <f>IFERROR(C22/C$30,0)</f>
        <v>4.1337668369716772E-2</v>
      </c>
      <c r="F22" s="14">
        <v>0</v>
      </c>
      <c r="G22" s="22"/>
      <c r="H22" s="15">
        <f>IFERROR(F22/F$30,0)</f>
        <v>0</v>
      </c>
      <c r="I22" s="14">
        <v>2.0601851851851901E-3</v>
      </c>
      <c r="J22" s="22"/>
      <c r="K22" s="17">
        <f>IFERROR(I22/I$30,0)</f>
        <v>3.3654755152202745E-2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1.25E-3</v>
      </c>
      <c r="D25" s="22"/>
      <c r="E25" s="15">
        <f t="shared" si="6"/>
        <v>2.5081281932187643E-2</v>
      </c>
      <c r="F25" s="14">
        <v>4.6296296296296298E-4</v>
      </c>
      <c r="G25" s="22"/>
      <c r="H25" s="15">
        <f t="shared" si="7"/>
        <v>4.0691759918616496E-2</v>
      </c>
      <c r="I25" s="14">
        <v>1.71296296296296E-3</v>
      </c>
      <c r="J25" s="22"/>
      <c r="K25" s="17">
        <f t="shared" si="8"/>
        <v>2.798260540744936E-2</v>
      </c>
    </row>
    <row r="26" spans="2:11" s="5" customFormat="1" x14ac:dyDescent="0.3">
      <c r="B26" s="21" t="s">
        <v>20</v>
      </c>
      <c r="C26" s="14">
        <v>3.2407407407407399E-2</v>
      </c>
      <c r="D26" s="22"/>
      <c r="E26" s="15">
        <f t="shared" si="6"/>
        <v>0.65025545750116098</v>
      </c>
      <c r="F26" s="14">
        <v>5.60185185185185E-3</v>
      </c>
      <c r="G26" s="22"/>
      <c r="H26" s="15">
        <f t="shared" si="7"/>
        <v>0.49237029501525942</v>
      </c>
      <c r="I26" s="14">
        <v>3.8009259259259298E-2</v>
      </c>
      <c r="J26" s="22"/>
      <c r="K26" s="17">
        <f t="shared" si="8"/>
        <v>0.62091132539232397</v>
      </c>
    </row>
    <row r="27" spans="2:11" s="5" customFormat="1" ht="15" thickBot="1" x14ac:dyDescent="0.35">
      <c r="B27" s="28" t="s">
        <v>21</v>
      </c>
      <c r="C27" s="24">
        <v>4.1666666666666702E-4</v>
      </c>
      <c r="D27" s="29"/>
      <c r="E27" s="25">
        <f t="shared" si="6"/>
        <v>8.360427310729222E-3</v>
      </c>
      <c r="F27" s="24">
        <v>0</v>
      </c>
      <c r="G27" s="29"/>
      <c r="H27" s="25">
        <f t="shared" si="7"/>
        <v>0</v>
      </c>
      <c r="I27" s="24">
        <v>4.1666666666666702E-4</v>
      </c>
      <c r="J27" s="29"/>
      <c r="K27" s="27">
        <f t="shared" si="8"/>
        <v>6.8065796937039156E-3</v>
      </c>
    </row>
    <row r="28" spans="2:11" s="5" customFormat="1" ht="15.6" thickTop="1" thickBot="1" x14ac:dyDescent="0.35">
      <c r="B28" s="36" t="s">
        <v>3</v>
      </c>
      <c r="C28" s="37">
        <f>SUM(C22:C27)</f>
        <v>3.6134259259259262E-2</v>
      </c>
      <c r="D28" s="38"/>
      <c r="E28" s="38">
        <f>IFERROR(SUM(E22:E27),0)</f>
        <v>0.72503483511379452</v>
      </c>
      <c r="F28" s="37">
        <f>SUM(F22:F27)</f>
        <v>6.0648148148148128E-3</v>
      </c>
      <c r="G28" s="38"/>
      <c r="H28" s="38">
        <f>IFERROR(SUM(H22:H27),0)</f>
        <v>0.53306205493387593</v>
      </c>
      <c r="I28" s="37">
        <f>SUM(I22:I27)</f>
        <v>4.2199074074074118E-2</v>
      </c>
      <c r="J28" s="38"/>
      <c r="K28" s="39">
        <f>IFERROR(SUM(K22:K27),0)</f>
        <v>0.68935526564567995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4.9837962962962966E-2</v>
      </c>
      <c r="D30" s="40"/>
      <c r="E30" s="41">
        <f>IFERROR(SUM(E19,E28),0)</f>
        <v>0.99999999999999978</v>
      </c>
      <c r="F30" s="37">
        <f>SUM(F19,F28)</f>
        <v>1.1377314814814811E-2</v>
      </c>
      <c r="G30" s="40"/>
      <c r="H30" s="41">
        <f>IFERROR(SUM(H19,H28),0)</f>
        <v>0.99999999999999989</v>
      </c>
      <c r="I30" s="37">
        <f>SUM(I19,I28)</f>
        <v>6.1215277777777813E-2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topLeftCell="A13" zoomScale="90" zoomScaleNormal="90" zoomScaleSheetLayoutView="110" zoomScalePageLayoutView="60" workbookViewId="0">
      <selection activeCell="R19" sqref="R19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2.9756944444444398E-2</v>
      </c>
      <c r="D7" s="15">
        <f>IFERROR(C7/C$19,0)</f>
        <v>0.3310584599536438</v>
      </c>
      <c r="E7" s="15">
        <f>IFERROR(C7/C$30,0)</f>
        <v>0.15759470393527009</v>
      </c>
      <c r="F7" s="14">
        <v>1.21296296296296E-2</v>
      </c>
      <c r="G7" s="15">
        <f>IFERROR(F7/F$19,0)</f>
        <v>0.44312896405919605</v>
      </c>
      <c r="H7" s="15">
        <f>IFERROR(F7/F$30,0)</f>
        <v>0.22787562513589862</v>
      </c>
      <c r="I7" s="14">
        <v>4.8263888888888896E-3</v>
      </c>
      <c r="J7" s="15">
        <f>IFERROR(I7/I$19,0)</f>
        <v>0.28483606557377056</v>
      </c>
      <c r="K7" s="15">
        <f>IFERROR(I7/I$30,0)</f>
        <v>9.980852082336053E-2</v>
      </c>
      <c r="L7" s="16">
        <f>SUM(C7,F7,I7)</f>
        <v>4.6712962962962887E-2</v>
      </c>
      <c r="M7" s="15">
        <f>IFERROR(L7/L$19,0)</f>
        <v>0.3480810694264766</v>
      </c>
      <c r="N7" s="17">
        <f>IFERROR(L7/L$30,0)</f>
        <v>0.16085448965764593</v>
      </c>
    </row>
    <row r="8" spans="2:14" x14ac:dyDescent="0.3">
      <c r="B8" s="13" t="s">
        <v>63</v>
      </c>
      <c r="C8" s="14">
        <v>2.9062500000000002E-2</v>
      </c>
      <c r="D8" s="15">
        <f t="shared" ref="D8:D18" si="0">IFERROR(C8/C$19,0)</f>
        <v>0.32333247489054878</v>
      </c>
      <c r="E8" s="15">
        <f t="shared" ref="E8:E18" si="1">IFERROR(C8/C$30,0)</f>
        <v>0.15391688120632588</v>
      </c>
      <c r="F8" s="14">
        <v>9.2476851851851904E-3</v>
      </c>
      <c r="G8" s="15">
        <f t="shared" ref="G8:G18" si="2">IFERROR(F8/F$19,0)</f>
        <v>0.33784355179704079</v>
      </c>
      <c r="H8" s="15">
        <f t="shared" ref="H8:H18" si="3">IFERROR(F8/F$30,0)</f>
        <v>0.17373342030876293</v>
      </c>
      <c r="I8" s="14">
        <v>3.6342592592592598E-3</v>
      </c>
      <c r="J8" s="15">
        <f t="shared" ref="J8:J18" si="4">IFERROR(I8/I$19,0)</f>
        <v>0.21448087431693993</v>
      </c>
      <c r="K8" s="15">
        <f t="shared" ref="K8:K18" si="5">IFERROR(I8/I$30,0)</f>
        <v>7.5155576831019685E-2</v>
      </c>
      <c r="L8" s="16">
        <f>SUM(C8,F8,I8)</f>
        <v>4.1944444444444451E-2</v>
      </c>
      <c r="M8" s="15">
        <f t="shared" ref="M8:M18" si="6">IFERROR(L8/L$19,0)</f>
        <v>0.31254851228978031</v>
      </c>
      <c r="N8" s="17">
        <f t="shared" ref="N8:N18" si="7">IFERROR(L8/L$30,0)</f>
        <v>0.14443425929616202</v>
      </c>
    </row>
    <row r="9" spans="2:14" x14ac:dyDescent="0.3">
      <c r="B9" s="13" t="s">
        <v>64</v>
      </c>
      <c r="C9" s="14">
        <v>8.0208333333333295E-3</v>
      </c>
      <c r="D9" s="15">
        <f t="shared" si="0"/>
        <v>8.9235127478753562E-2</v>
      </c>
      <c r="E9" s="15">
        <f t="shared" si="1"/>
        <v>4.2478852519308552E-2</v>
      </c>
      <c r="F9" s="14">
        <v>4.9768518518518499E-4</v>
      </c>
      <c r="G9" s="15">
        <f t="shared" si="2"/>
        <v>1.8181818181818195E-2</v>
      </c>
      <c r="H9" s="15">
        <f t="shared" si="3"/>
        <v>9.3498586649271576E-3</v>
      </c>
      <c r="I9" s="14">
        <v>2.0717592592592602E-3</v>
      </c>
      <c r="J9" s="15">
        <f t="shared" si="4"/>
        <v>0.1222677595628416</v>
      </c>
      <c r="K9" s="15">
        <f t="shared" si="5"/>
        <v>4.2843465773097222E-2</v>
      </c>
      <c r="L9" s="16">
        <f t="shared" ref="L9:L18" si="8">SUM(C9,F9,I9)</f>
        <v>1.0590277777777775E-2</v>
      </c>
      <c r="M9" s="15">
        <f t="shared" si="6"/>
        <v>7.8913324708926286E-2</v>
      </c>
      <c r="N9" s="17">
        <f t="shared" si="7"/>
        <v>3.6467259176597183E-2</v>
      </c>
    </row>
    <row r="10" spans="2:14" x14ac:dyDescent="0.3">
      <c r="B10" s="13" t="s">
        <v>11</v>
      </c>
      <c r="C10" s="14">
        <v>1.4861111111111099E-2</v>
      </c>
      <c r="D10" s="15">
        <f t="shared" si="0"/>
        <v>0.16533608035024464</v>
      </c>
      <c r="E10" s="15">
        <f t="shared" si="1"/>
        <v>7.8705406399411496E-2</v>
      </c>
      <c r="F10" s="14">
        <v>2.2800925925925901E-3</v>
      </c>
      <c r="G10" s="15">
        <f t="shared" si="2"/>
        <v>8.3298097251585629E-2</v>
      </c>
      <c r="H10" s="15">
        <f t="shared" si="3"/>
        <v>4.2835398999782531E-2</v>
      </c>
      <c r="I10" s="14">
        <v>3.3333333333333301E-3</v>
      </c>
      <c r="J10" s="15">
        <f t="shared" si="4"/>
        <v>0.19672131147540967</v>
      </c>
      <c r="K10" s="15">
        <f t="shared" si="5"/>
        <v>6.8932503590234534E-2</v>
      </c>
      <c r="L10" s="16">
        <f t="shared" si="8"/>
        <v>2.047453703703702E-2</v>
      </c>
      <c r="M10" s="15">
        <f t="shared" si="6"/>
        <v>0.15256576110392409</v>
      </c>
      <c r="N10" s="17">
        <f t="shared" si="7"/>
        <v>7.0503367741421172E-2</v>
      </c>
    </row>
    <row r="11" spans="2:14" x14ac:dyDescent="0.3">
      <c r="B11" s="13" t="s">
        <v>12</v>
      </c>
      <c r="C11" s="14">
        <v>3.2754629629629601E-3</v>
      </c>
      <c r="D11" s="15">
        <f t="shared" si="0"/>
        <v>3.6440896214267313E-2</v>
      </c>
      <c r="E11" s="15">
        <f t="shared" si="1"/>
        <v>1.7347063871521379E-2</v>
      </c>
      <c r="F11" s="14">
        <v>1.6203703703703701E-4</v>
      </c>
      <c r="G11" s="15">
        <f t="shared" si="2"/>
        <v>5.9196617336152281E-3</v>
      </c>
      <c r="H11" s="15">
        <f t="shared" si="3"/>
        <v>3.044140030441401E-3</v>
      </c>
      <c r="I11" s="14">
        <v>3.9351851851851901E-4</v>
      </c>
      <c r="J11" s="15">
        <f t="shared" si="4"/>
        <v>2.3224043715847027E-2</v>
      </c>
      <c r="K11" s="15">
        <f t="shared" si="5"/>
        <v>8.1378650071804847E-3</v>
      </c>
      <c r="L11" s="16">
        <f t="shared" si="8"/>
        <v>3.8310185185185162E-3</v>
      </c>
      <c r="M11" s="15">
        <f t="shared" si="6"/>
        <v>2.8546787408365675E-2</v>
      </c>
      <c r="N11" s="17">
        <f t="shared" si="7"/>
        <v>1.3191981188473948E-2</v>
      </c>
    </row>
    <row r="12" spans="2:14" x14ac:dyDescent="0.3">
      <c r="B12" s="13" t="s">
        <v>65</v>
      </c>
      <c r="C12" s="14">
        <v>5.78703703703704E-5</v>
      </c>
      <c r="D12" s="15">
        <f t="shared" si="0"/>
        <v>6.4383208859129619E-4</v>
      </c>
      <c r="E12" s="15">
        <f t="shared" si="1"/>
        <v>3.0648522741203891E-4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6.9444444444444404E-5</v>
      </c>
      <c r="J12" s="15">
        <f t="shared" si="4"/>
        <v>4.0983606557377034E-3</v>
      </c>
      <c r="K12" s="15">
        <f t="shared" si="5"/>
        <v>1.4360938247965534E-3</v>
      </c>
      <c r="L12" s="16">
        <f t="shared" si="8"/>
        <v>1.273148148148148E-4</v>
      </c>
      <c r="M12" s="15">
        <f t="shared" si="6"/>
        <v>9.4868477792151842E-4</v>
      </c>
      <c r="N12" s="17">
        <f t="shared" si="7"/>
        <v>4.3840420868040335E-4</v>
      </c>
    </row>
    <row r="13" spans="2:14" x14ac:dyDescent="0.3">
      <c r="B13" s="13" t="s">
        <v>66</v>
      </c>
      <c r="C13" s="14">
        <v>6.2500000000000001E-4</v>
      </c>
      <c r="D13" s="15">
        <f t="shared" si="0"/>
        <v>6.9533865567859955E-3</v>
      </c>
      <c r="E13" s="15">
        <f t="shared" si="1"/>
        <v>3.3100404560500187E-3</v>
      </c>
      <c r="F13" s="18">
        <v>0</v>
      </c>
      <c r="G13" s="15">
        <f t="shared" si="2"/>
        <v>0</v>
      </c>
      <c r="H13" s="15">
        <f t="shared" si="3"/>
        <v>0</v>
      </c>
      <c r="I13" s="18">
        <v>3.4722222222222202E-5</v>
      </c>
      <c r="J13" s="15">
        <f t="shared" si="4"/>
        <v>2.0491803278688517E-3</v>
      </c>
      <c r="K13" s="15">
        <f t="shared" si="5"/>
        <v>7.1804691239827668E-4</v>
      </c>
      <c r="L13" s="16">
        <f t="shared" si="8"/>
        <v>6.5972222222222224E-4</v>
      </c>
      <c r="M13" s="15">
        <f t="shared" si="6"/>
        <v>4.9159120310478688E-3</v>
      </c>
      <c r="N13" s="17">
        <f t="shared" si="7"/>
        <v>2.2717308995257265E-3</v>
      </c>
    </row>
    <row r="14" spans="2:14" x14ac:dyDescent="0.3">
      <c r="B14" s="13" t="s">
        <v>67</v>
      </c>
      <c r="C14" s="14">
        <v>4.6296296296296301E-5</v>
      </c>
      <c r="D14" s="15">
        <f t="shared" si="0"/>
        <v>5.150656708730368E-4</v>
      </c>
      <c r="E14" s="15">
        <f t="shared" si="1"/>
        <v>2.4518818192963105E-4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2.0491803278688517E-3</v>
      </c>
      <c r="K14" s="15">
        <f t="shared" si="5"/>
        <v>7.1804691239827668E-4</v>
      </c>
      <c r="L14" s="16">
        <f t="shared" si="8"/>
        <v>8.1018518518518503E-5</v>
      </c>
      <c r="M14" s="15">
        <f t="shared" si="6"/>
        <v>6.0370849504096623E-4</v>
      </c>
      <c r="N14" s="17">
        <f t="shared" si="7"/>
        <v>2.7898449643298394E-4</v>
      </c>
    </row>
    <row r="15" spans="2:14" x14ac:dyDescent="0.3">
      <c r="B15" s="13" t="s">
        <v>68</v>
      </c>
      <c r="C15" s="14">
        <v>2.2800925925925901E-3</v>
      </c>
      <c r="D15" s="15">
        <f t="shared" si="0"/>
        <v>2.5366984290497028E-2</v>
      </c>
      <c r="E15" s="15">
        <f t="shared" si="1"/>
        <v>1.2075517960034313E-2</v>
      </c>
      <c r="F15" s="14">
        <v>1.15740740740741E-4</v>
      </c>
      <c r="G15" s="15">
        <f t="shared" si="2"/>
        <v>4.2283298097251735E-3</v>
      </c>
      <c r="H15" s="15">
        <f t="shared" si="3"/>
        <v>2.1743857360295772E-3</v>
      </c>
      <c r="I15" s="14">
        <v>8.1018518518518505E-4</v>
      </c>
      <c r="J15" s="15">
        <f t="shared" si="4"/>
        <v>4.7814207650273222E-2</v>
      </c>
      <c r="K15" s="15">
        <f t="shared" si="5"/>
        <v>1.6754427955959796E-2</v>
      </c>
      <c r="L15" s="16">
        <f t="shared" si="8"/>
        <v>3.206018518518516E-3</v>
      </c>
      <c r="M15" s="15">
        <f t="shared" si="6"/>
        <v>2.388960758947822E-2</v>
      </c>
      <c r="N15" s="17">
        <f t="shared" si="7"/>
        <v>1.1039815073133785E-2</v>
      </c>
    </row>
    <row r="16" spans="2:14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" thickBot="1" x14ac:dyDescent="0.35">
      <c r="B18" s="23" t="s">
        <v>14</v>
      </c>
      <c r="C18" s="24">
        <v>1.8981481481481501E-3</v>
      </c>
      <c r="D18" s="25">
        <f t="shared" si="0"/>
        <v>2.1117692505794528E-2</v>
      </c>
      <c r="E18" s="25">
        <f t="shared" si="1"/>
        <v>1.0052715459114882E-2</v>
      </c>
      <c r="F18" s="24">
        <v>2.93981481481481E-3</v>
      </c>
      <c r="G18" s="25">
        <f t="shared" si="2"/>
        <v>0.10739957716701898</v>
      </c>
      <c r="H18" s="25">
        <f t="shared" si="3"/>
        <v>5.5229397695151047E-2</v>
      </c>
      <c r="I18" s="24">
        <v>1.7361111111111099E-3</v>
      </c>
      <c r="J18" s="25">
        <f t="shared" si="4"/>
        <v>0.10245901639344257</v>
      </c>
      <c r="K18" s="25">
        <f t="shared" si="5"/>
        <v>3.5902345619913831E-2</v>
      </c>
      <c r="L18" s="26">
        <f t="shared" si="8"/>
        <v>6.5740740740740707E-3</v>
      </c>
      <c r="M18" s="25">
        <f t="shared" si="6"/>
        <v>4.8986632169038383E-2</v>
      </c>
      <c r="N18" s="27">
        <f t="shared" si="7"/>
        <v>2.2637599139133546E-2</v>
      </c>
    </row>
    <row r="19" spans="2:14" s="2" customFormat="1" ht="15.6" thickTop="1" thickBot="1" x14ac:dyDescent="0.35">
      <c r="B19" s="36" t="s">
        <v>3</v>
      </c>
      <c r="C19" s="37">
        <f>SUM(C7:C18)</f>
        <v>8.9884259259259192E-2</v>
      </c>
      <c r="D19" s="38">
        <f>IFERROR(SUM(D7:D18),0)</f>
        <v>0.99999999999999978</v>
      </c>
      <c r="E19" s="38">
        <f>IFERROR(SUM(E7:E18),0)</f>
        <v>0.47603285521637828</v>
      </c>
      <c r="F19" s="37">
        <f>SUM(F7:F18)</f>
        <v>2.7372685185185153E-2</v>
      </c>
      <c r="G19" s="38">
        <f>IFERROR(SUM(G7:G18),0)</f>
        <v>1</v>
      </c>
      <c r="H19" s="38">
        <f>IFERROR(SUM(H7:H18),0)</f>
        <v>0.51424222657099328</v>
      </c>
      <c r="I19" s="37">
        <f>SUM(I7:I18)</f>
        <v>1.6944444444444443E-2</v>
      </c>
      <c r="J19" s="38">
        <f>IFERROR(SUM(J7:J18),0)</f>
        <v>0.99999999999999989</v>
      </c>
      <c r="K19" s="38">
        <f>IFERROR(SUM(K7:K18),0)</f>
        <v>0.35040689325035917</v>
      </c>
      <c r="L19" s="37">
        <f>SUM(L7:L18)</f>
        <v>0.1342013888888888</v>
      </c>
      <c r="M19" s="38">
        <f>IFERROR(SUM(M7:M18),0)</f>
        <v>1</v>
      </c>
      <c r="N19" s="39">
        <f>IFERROR(SUM(N7:N18),0)</f>
        <v>0.46211789087720673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19" t="s">
        <v>5</v>
      </c>
      <c r="L21" s="19" t="s">
        <v>77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9.4444444444444393E-3</v>
      </c>
      <c r="D22" s="22"/>
      <c r="E22" s="15">
        <f>IFERROR(C22/C$30,0)</f>
        <v>5.0018389113644701E-2</v>
      </c>
      <c r="F22" s="14">
        <v>1.9444444444444401E-3</v>
      </c>
      <c r="G22" s="22"/>
      <c r="H22" s="15">
        <f>IFERROR(F22/F$30,0)</f>
        <v>3.6529680365296732E-2</v>
      </c>
      <c r="I22" s="14">
        <v>2.5231481481481498E-3</v>
      </c>
      <c r="J22" s="22"/>
      <c r="K22" s="15">
        <f>IFERROR(I22/I$30,0)</f>
        <v>5.2178075634274838E-2</v>
      </c>
      <c r="L22" s="16">
        <f>SUM(C22,F22,I22)</f>
        <v>1.3912037037037028E-2</v>
      </c>
      <c r="M22" s="22"/>
      <c r="N22" s="17">
        <f>IFERROR(L22/L$30,0)</f>
        <v>4.7905623530349502E-2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3.4722222222222202E-4</v>
      </c>
      <c r="D24" s="22"/>
      <c r="E24" s="15">
        <f t="shared" si="9"/>
        <v>1.8389113644722314E-3</v>
      </c>
      <c r="F24" s="14">
        <v>0</v>
      </c>
      <c r="G24" s="22"/>
      <c r="H24" s="15">
        <f t="shared" si="10"/>
        <v>0</v>
      </c>
      <c r="I24" s="14">
        <v>9.2592592592592602E-5</v>
      </c>
      <c r="J24" s="22"/>
      <c r="K24" s="15">
        <f t="shared" si="11"/>
        <v>1.9147917663954058E-3</v>
      </c>
      <c r="L24" s="16">
        <f t="shared" si="12"/>
        <v>4.3981481481481465E-4</v>
      </c>
      <c r="M24" s="22"/>
      <c r="N24" s="17">
        <f t="shared" si="13"/>
        <v>1.5144872663504839E-3</v>
      </c>
    </row>
    <row r="25" spans="2:14" x14ac:dyDescent="0.3">
      <c r="B25" s="21" t="s">
        <v>19</v>
      </c>
      <c r="C25" s="14">
        <v>2.7071759259259299E-2</v>
      </c>
      <c r="D25" s="22"/>
      <c r="E25" s="15">
        <f t="shared" si="9"/>
        <v>0.14337378938335194</v>
      </c>
      <c r="F25" s="14">
        <v>6.1805555555555598E-3</v>
      </c>
      <c r="G25" s="22"/>
      <c r="H25" s="15">
        <f t="shared" si="10"/>
        <v>0.11611219830397924</v>
      </c>
      <c r="I25" s="14">
        <v>6.2615740740740696E-3</v>
      </c>
      <c r="J25" s="22"/>
      <c r="K25" s="15">
        <f t="shared" si="11"/>
        <v>0.12948779320248921</v>
      </c>
      <c r="L25" s="16">
        <f t="shared" si="12"/>
        <v>3.9513888888888932E-2</v>
      </c>
      <c r="M25" s="22"/>
      <c r="N25" s="17">
        <f t="shared" si="13"/>
        <v>0.1360647244031726</v>
      </c>
    </row>
    <row r="26" spans="2:14" x14ac:dyDescent="0.3">
      <c r="B26" s="21" t="s">
        <v>20</v>
      </c>
      <c r="C26" s="14">
        <v>6.1886574074074101E-2</v>
      </c>
      <c r="D26" s="22"/>
      <c r="E26" s="15">
        <f t="shared" si="9"/>
        <v>0.32775530219443438</v>
      </c>
      <c r="F26" s="14">
        <v>1.7592592592592601E-2</v>
      </c>
      <c r="G26" s="22"/>
      <c r="H26" s="15">
        <f t="shared" si="10"/>
        <v>0.33050663187649515</v>
      </c>
      <c r="I26" s="14">
        <v>2.2534722222222199E-2</v>
      </c>
      <c r="J26" s="22"/>
      <c r="K26" s="15">
        <f t="shared" si="11"/>
        <v>0.46601244614648135</v>
      </c>
      <c r="L26" s="16">
        <f t="shared" si="12"/>
        <v>0.1020138888888889</v>
      </c>
      <c r="M26" s="22"/>
      <c r="N26" s="17">
        <f t="shared" si="13"/>
        <v>0.35128133593718874</v>
      </c>
    </row>
    <row r="27" spans="2:14" ht="15" thickBot="1" x14ac:dyDescent="0.35">
      <c r="B27" s="28" t="s">
        <v>21</v>
      </c>
      <c r="C27" s="24">
        <v>1.8518518518518501E-4</v>
      </c>
      <c r="D27" s="29"/>
      <c r="E27" s="25">
        <f t="shared" si="9"/>
        <v>9.8075272771852313E-4</v>
      </c>
      <c r="F27" s="24">
        <v>1.38888888888889E-4</v>
      </c>
      <c r="G27" s="29"/>
      <c r="H27" s="25">
        <f t="shared" si="10"/>
        <v>2.6092628832354889E-3</v>
      </c>
      <c r="I27" s="24">
        <v>0</v>
      </c>
      <c r="J27" s="29"/>
      <c r="K27" s="25">
        <f t="shared" si="11"/>
        <v>0</v>
      </c>
      <c r="L27" s="26">
        <f t="shared" si="12"/>
        <v>3.2407407407407401E-4</v>
      </c>
      <c r="M27" s="29"/>
      <c r="N27" s="27">
        <f t="shared" si="13"/>
        <v>1.1159379857319358E-3</v>
      </c>
    </row>
    <row r="28" spans="2:14" s="2" customFormat="1" ht="15.6" thickTop="1" thickBot="1" x14ac:dyDescent="0.35">
      <c r="B28" s="36" t="s">
        <v>3</v>
      </c>
      <c r="C28" s="37">
        <f>SUM(C22:C27)</f>
        <v>9.8935185185185251E-2</v>
      </c>
      <c r="D28" s="38"/>
      <c r="E28" s="38">
        <f>IFERROR(SUM(E22:E27),0)</f>
        <v>0.52396714478362172</v>
      </c>
      <c r="F28" s="37">
        <f>SUM(F22:F27)</f>
        <v>2.5856481481481491E-2</v>
      </c>
      <c r="G28" s="38"/>
      <c r="H28" s="38">
        <f>IFERROR(SUM(H22:H27),0)</f>
        <v>0.48575777342900661</v>
      </c>
      <c r="I28" s="37">
        <f>SUM(I22:I27)</f>
        <v>3.1412037037037009E-2</v>
      </c>
      <c r="J28" s="38"/>
      <c r="K28" s="38">
        <f>IFERROR(SUM(K22:K27),0)</f>
        <v>0.64959310674964077</v>
      </c>
      <c r="L28" s="37">
        <f>SUM(L22:L27)</f>
        <v>0.15620370370370376</v>
      </c>
      <c r="M28" s="38"/>
      <c r="N28" s="39">
        <f>IFERROR(SUM(N22:N27),0)</f>
        <v>0.53788210912279322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0.18881944444444443</v>
      </c>
      <c r="D30" s="40"/>
      <c r="E30" s="41">
        <f>IFERROR(SUM(E19,E28),0)</f>
        <v>1</v>
      </c>
      <c r="F30" s="37">
        <f>SUM(F19,F28)</f>
        <v>5.3229166666666647E-2</v>
      </c>
      <c r="G30" s="40"/>
      <c r="H30" s="41">
        <f>IFERROR(SUM(H19,H28),0)</f>
        <v>0.99999999999999989</v>
      </c>
      <c r="I30" s="37">
        <f>SUM(I19,I28)</f>
        <v>4.8356481481481452E-2</v>
      </c>
      <c r="J30" s="40"/>
      <c r="K30" s="41">
        <f>IFERROR(SUM(K19,K28),0)</f>
        <v>1</v>
      </c>
      <c r="L30" s="42">
        <f>SUM(L19,L28)</f>
        <v>0.29040509259259256</v>
      </c>
      <c r="M30" s="40"/>
      <c r="N30" s="43">
        <f>IFERROR(SUM(N19,N28),0)</f>
        <v>1</v>
      </c>
    </row>
    <row r="31" spans="2:14" ht="66" customHeight="1" thickTop="1" thickBot="1" x14ac:dyDescent="0.35">
      <c r="B31" s="81" t="s">
        <v>32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3" spans="12:12" x14ac:dyDescent="0.3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  <oddFooter xml:space="preserve">&amp;R6
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topLeftCell="A28" zoomScale="80" zoomScaleNormal="80" zoomScaleSheetLayoutView="110" workbookViewId="0">
      <selection activeCell="N20" sqref="N20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70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4.8611111111111099E-4</v>
      </c>
      <c r="D7" s="15">
        <f>IFERROR(C7/C$19,0)</f>
        <v>0.28187919463087241</v>
      </c>
      <c r="E7" s="15">
        <f>IFERROR(C7/C$30,0)</f>
        <v>3.4912718204488824E-2</v>
      </c>
      <c r="F7" s="14">
        <v>0</v>
      </c>
      <c r="G7" s="15">
        <f>IFERROR(F7/F$19,0)</f>
        <v>0</v>
      </c>
      <c r="H7" s="15">
        <f>IFERROR(F7/F$30,0)</f>
        <v>0</v>
      </c>
      <c r="I7" s="14">
        <v>4.8611111111111099E-4</v>
      </c>
      <c r="J7" s="15">
        <f>IFERROR(I7/I$19,0)</f>
        <v>0.28187919463087241</v>
      </c>
      <c r="K7" s="17">
        <f>IFERROR(I7/I$30,0)</f>
        <v>3.3707865168539269E-2</v>
      </c>
    </row>
    <row r="8" spans="2:11" x14ac:dyDescent="0.3">
      <c r="B8" s="13" t="s">
        <v>63</v>
      </c>
      <c r="C8" s="14">
        <v>1.15740740740741E-4</v>
      </c>
      <c r="D8" s="15">
        <f t="shared" ref="D8:D18" si="0">IFERROR(C8/C$19,0)</f>
        <v>6.7114093959731697E-2</v>
      </c>
      <c r="E8" s="15">
        <f t="shared" ref="E8:E18" si="1">IFERROR(C8/C$30,0)</f>
        <v>8.3125519534497424E-3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1.15740740740741E-4</v>
      </c>
      <c r="J8" s="15">
        <f t="shared" ref="J8:J18" si="4">IFERROR(I8/I$19,0)</f>
        <v>6.7114093959731697E-2</v>
      </c>
      <c r="K8" s="17">
        <f t="shared" ref="K8:K18" si="5">IFERROR(I8/I$30,0)</f>
        <v>8.02568218298556E-3</v>
      </c>
    </row>
    <row r="9" spans="2:1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9.0277777777777795E-4</v>
      </c>
      <c r="D10" s="15">
        <f t="shared" si="0"/>
        <v>0.52348993288590617</v>
      </c>
      <c r="E10" s="15">
        <f t="shared" si="1"/>
        <v>6.4837905236907856E-2</v>
      </c>
      <c r="F10" s="14">
        <v>0</v>
      </c>
      <c r="G10" s="15">
        <f t="shared" si="2"/>
        <v>0</v>
      </c>
      <c r="H10" s="15">
        <f t="shared" si="3"/>
        <v>0</v>
      </c>
      <c r="I10" s="14">
        <v>9.0277777777777795E-4</v>
      </c>
      <c r="J10" s="15">
        <f t="shared" si="4"/>
        <v>0.52348993288590617</v>
      </c>
      <c r="K10" s="17">
        <f t="shared" si="5"/>
        <v>6.2600321027287242E-2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ht="15" thickBot="1" x14ac:dyDescent="0.35">
      <c r="B18" s="23" t="s">
        <v>14</v>
      </c>
      <c r="C18" s="24">
        <v>2.19907407407407E-4</v>
      </c>
      <c r="D18" s="25">
        <f t="shared" si="0"/>
        <v>0.12751677852348969</v>
      </c>
      <c r="E18" s="25">
        <f t="shared" si="1"/>
        <v>1.5793848711554443E-2</v>
      </c>
      <c r="F18" s="24">
        <v>0</v>
      </c>
      <c r="G18" s="25">
        <f t="shared" si="2"/>
        <v>0</v>
      </c>
      <c r="H18" s="25">
        <f t="shared" si="3"/>
        <v>0</v>
      </c>
      <c r="I18" s="24">
        <v>2.19907407407407E-4</v>
      </c>
      <c r="J18" s="25">
        <f t="shared" si="4"/>
        <v>0.12751677852348969</v>
      </c>
      <c r="K18" s="27">
        <f t="shared" si="5"/>
        <v>1.5248796147672501E-2</v>
      </c>
    </row>
    <row r="19" spans="2:14" s="2" customFormat="1" ht="15.6" thickTop="1" thickBot="1" x14ac:dyDescent="0.35">
      <c r="B19" s="36" t="s">
        <v>3</v>
      </c>
      <c r="C19" s="37">
        <f>SUM(C7:C18)</f>
        <v>1.724537037037037E-3</v>
      </c>
      <c r="D19" s="38">
        <f>IFERROR(SUM(D7:D18),0)</f>
        <v>1</v>
      </c>
      <c r="E19" s="38">
        <f>IFERROR(SUM(E7:E18),0)</f>
        <v>0.12385702410640086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1.724537037037037E-3</v>
      </c>
      <c r="J19" s="38">
        <f>IFERROR(SUM(J7:J18),0)</f>
        <v>1</v>
      </c>
      <c r="K19" s="39">
        <f>IFERROR(SUM(K7:K18),0)</f>
        <v>0.11958266452648458</v>
      </c>
      <c r="L19" s="1"/>
      <c r="M19" s="1"/>
      <c r="N19" s="1"/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  <c r="L21" s="1"/>
      <c r="M21" s="1"/>
      <c r="N21" s="1"/>
    </row>
    <row r="22" spans="2:14" x14ac:dyDescent="0.3">
      <c r="B22" s="21" t="s">
        <v>16</v>
      </c>
      <c r="C22" s="14">
        <v>4.7453703703703698E-4</v>
      </c>
      <c r="D22" s="22"/>
      <c r="E22" s="15">
        <f>IFERROR(C22/C$30,0)</f>
        <v>3.4081463009143859E-2</v>
      </c>
      <c r="F22" s="14">
        <v>0</v>
      </c>
      <c r="G22" s="22"/>
      <c r="H22" s="15">
        <f>IFERROR(F22/F$30,0)</f>
        <v>0</v>
      </c>
      <c r="I22" s="14">
        <v>4.7453703703703698E-4</v>
      </c>
      <c r="J22" s="22"/>
      <c r="K22" s="17">
        <f>IFERROR(I22/I$30,0)</f>
        <v>3.290529695024072E-2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4" x14ac:dyDescent="0.3">
      <c r="B25" s="21" t="s">
        <v>19</v>
      </c>
      <c r="C25" s="14">
        <v>4.3981481481481503E-4</v>
      </c>
      <c r="D25" s="22"/>
      <c r="E25" s="15">
        <f t="shared" si="6"/>
        <v>3.1587697423108962E-2</v>
      </c>
      <c r="F25" s="14">
        <v>2.5462962962962999E-4</v>
      </c>
      <c r="G25" s="22"/>
      <c r="H25" s="15">
        <f t="shared" si="7"/>
        <v>0.5116279069767441</v>
      </c>
      <c r="I25" s="14">
        <v>6.9444444444444404E-4</v>
      </c>
      <c r="J25" s="22"/>
      <c r="K25" s="17">
        <f t="shared" si="8"/>
        <v>4.8154093097913221E-2</v>
      </c>
    </row>
    <row r="26" spans="2:14" x14ac:dyDescent="0.3">
      <c r="B26" s="21" t="s">
        <v>20</v>
      </c>
      <c r="C26" s="14">
        <v>1.1284722222222199E-2</v>
      </c>
      <c r="D26" s="22"/>
      <c r="E26" s="15">
        <f t="shared" si="6"/>
        <v>0.81047381546134634</v>
      </c>
      <c r="F26" s="14">
        <v>2.4305555555555601E-4</v>
      </c>
      <c r="G26" s="22"/>
      <c r="H26" s="15">
        <f t="shared" si="7"/>
        <v>0.48837209302325596</v>
      </c>
      <c r="I26" s="14">
        <v>1.15277777777778E-2</v>
      </c>
      <c r="J26" s="22"/>
      <c r="K26" s="17">
        <f t="shared" si="8"/>
        <v>0.79935794542536154</v>
      </c>
    </row>
    <row r="27" spans="2:14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4" s="2" customFormat="1" ht="15.6" thickTop="1" thickBot="1" x14ac:dyDescent="0.35">
      <c r="B28" s="36" t="s">
        <v>3</v>
      </c>
      <c r="C28" s="37">
        <f>SUM(C22:C27)</f>
        <v>1.2199074074074051E-2</v>
      </c>
      <c r="D28" s="38"/>
      <c r="E28" s="38">
        <f>IFERROR(SUM(E22:E27),0)</f>
        <v>0.87614297589359913</v>
      </c>
      <c r="F28" s="37">
        <f>SUM(F22:F27)</f>
        <v>4.9768518518518597E-4</v>
      </c>
      <c r="G28" s="38"/>
      <c r="H28" s="38">
        <f>IFERROR(SUM(H22:H27),0)</f>
        <v>1</v>
      </c>
      <c r="I28" s="37">
        <f>SUM(I22:I27)</f>
        <v>1.2696759259259281E-2</v>
      </c>
      <c r="J28" s="38"/>
      <c r="K28" s="39">
        <f>IFERROR(SUM(K22:K27),0)</f>
        <v>0.88041733547351542</v>
      </c>
      <c r="L28" s="1"/>
      <c r="M28" s="1"/>
      <c r="N28" s="1"/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9" customFormat="1" ht="15.6" thickTop="1" thickBot="1" x14ac:dyDescent="0.35">
      <c r="B30" s="36" t="s">
        <v>6</v>
      </c>
      <c r="C30" s="37">
        <f>SUM(C19,C28)</f>
        <v>1.3923611111111088E-2</v>
      </c>
      <c r="D30" s="40"/>
      <c r="E30" s="41">
        <f>IFERROR(SUM(E19,E28),0)</f>
        <v>1</v>
      </c>
      <c r="F30" s="37">
        <f>SUM(F19,F28)</f>
        <v>4.9768518518518597E-4</v>
      </c>
      <c r="G30" s="40"/>
      <c r="H30" s="41">
        <f>IFERROR(SUM(H19,H28),0)</f>
        <v>1</v>
      </c>
      <c r="I30" s="37">
        <f>SUM(I19,I28)</f>
        <v>1.4421296296296317E-2</v>
      </c>
      <c r="J30" s="40"/>
      <c r="K30" s="43">
        <f>IFERROR(SUM(K19,K28),0)</f>
        <v>1</v>
      </c>
      <c r="L30" s="1"/>
      <c r="M30" s="1"/>
      <c r="N30" s="1"/>
    </row>
    <row r="31" spans="2:14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&amp;R33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topLeftCell="B10" zoomScale="80" zoomScaleNormal="80" zoomScaleSheetLayoutView="110" workbookViewId="0">
      <selection activeCell="N20" sqref="N20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71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3.3912037037037001E-3</v>
      </c>
      <c r="D7" s="15">
        <f>IFERROR(C7/C$19,0)</f>
        <v>0.48996655518394661</v>
      </c>
      <c r="E7" s="15">
        <f>IFERROR(C7/C$30,0)</f>
        <v>0.2697974217311232</v>
      </c>
      <c r="F7" s="14">
        <v>2.5462962962962999E-4</v>
      </c>
      <c r="G7" s="15">
        <f>IFERROR(F7/F$19,0)</f>
        <v>0.18032786885245927</v>
      </c>
      <c r="H7" s="15">
        <f>IFERROR(F7/F$30,0)</f>
        <v>8.3650190114068573E-2</v>
      </c>
      <c r="I7" s="14">
        <v>3.6458333333333299E-3</v>
      </c>
      <c r="J7" s="15">
        <f>IFERROR(I7/I$19,0)</f>
        <v>0.43749999999999961</v>
      </c>
      <c r="K7" s="17">
        <f>IFERROR(I7/I$30,0)</f>
        <v>0.23350630096367658</v>
      </c>
    </row>
    <row r="8" spans="2:11" s="5" customFormat="1" x14ac:dyDescent="0.3">
      <c r="B8" s="13" t="s">
        <v>63</v>
      </c>
      <c r="C8" s="14">
        <v>2.6273148148148102E-3</v>
      </c>
      <c r="D8" s="15">
        <f t="shared" ref="D8:D18" si="0">IFERROR(C8/C$19,0)</f>
        <v>0.37959866220735766</v>
      </c>
      <c r="E8" s="15">
        <f t="shared" ref="E8:E18" si="1">IFERROR(C8/C$30,0)</f>
        <v>0.20902394106813965</v>
      </c>
      <c r="F8" s="14">
        <v>2.31481481481481E-4</v>
      </c>
      <c r="G8" s="15">
        <f t="shared" ref="G8:G18" si="2">IFERROR(F8/F$19,0)</f>
        <v>0.16393442622950788</v>
      </c>
      <c r="H8" s="15">
        <f t="shared" ref="H8:H18" si="3">IFERROR(F8/F$30,0)</f>
        <v>7.6045627376425715E-2</v>
      </c>
      <c r="I8" s="14">
        <v>2.8587962962962998E-3</v>
      </c>
      <c r="J8" s="15">
        <f t="shared" ref="J8:J18" si="4">IFERROR(I8/I$19,0)</f>
        <v>0.343055555555556</v>
      </c>
      <c r="K8" s="17">
        <f t="shared" ref="K8:K18" si="5">IFERROR(I8/I$30,0)</f>
        <v>0.183098591549296</v>
      </c>
    </row>
    <row r="9" spans="2:11" s="5" customFormat="1" x14ac:dyDescent="0.3">
      <c r="B9" s="13" t="s">
        <v>64</v>
      </c>
      <c r="C9" s="14">
        <v>8.1018518518518503E-5</v>
      </c>
      <c r="D9" s="15">
        <f t="shared" si="0"/>
        <v>1.170568561872911E-2</v>
      </c>
      <c r="E9" s="15">
        <f t="shared" si="1"/>
        <v>6.445672191528546E-3</v>
      </c>
      <c r="F9" s="14">
        <v>2.19907407407407E-4</v>
      </c>
      <c r="G9" s="15">
        <f t="shared" si="2"/>
        <v>0.15573770491803252</v>
      </c>
      <c r="H9" s="15">
        <f t="shared" si="3"/>
        <v>7.2243346007604445E-2</v>
      </c>
      <c r="I9" s="14">
        <v>3.00925925925926E-4</v>
      </c>
      <c r="J9" s="15">
        <f t="shared" si="4"/>
        <v>3.6111111111111122E-2</v>
      </c>
      <c r="K9" s="17">
        <f t="shared" si="5"/>
        <v>1.9273535952557454E-2</v>
      </c>
    </row>
    <row r="10" spans="2:11" s="5" customFormat="1" x14ac:dyDescent="0.3">
      <c r="B10" s="13" t="s">
        <v>11</v>
      </c>
      <c r="C10" s="14">
        <v>6.7129629629629603E-4</v>
      </c>
      <c r="D10" s="15">
        <f t="shared" si="0"/>
        <v>9.6989966555184035E-2</v>
      </c>
      <c r="E10" s="15">
        <f t="shared" si="1"/>
        <v>5.3406998158379369E-2</v>
      </c>
      <c r="F10" s="14">
        <v>2.4305555555555601E-4</v>
      </c>
      <c r="G10" s="15">
        <f t="shared" si="2"/>
        <v>0.17213114754098394</v>
      </c>
      <c r="H10" s="15">
        <f t="shared" si="3"/>
        <v>7.9847908745247317E-2</v>
      </c>
      <c r="I10" s="14">
        <v>9.1435185185185196E-4</v>
      </c>
      <c r="J10" s="15">
        <f t="shared" si="4"/>
        <v>0.10972222222222223</v>
      </c>
      <c r="K10" s="17">
        <f t="shared" si="5"/>
        <v>5.8561897702001486E-2</v>
      </c>
    </row>
    <row r="11" spans="2:11" s="5" customFormat="1" x14ac:dyDescent="0.3">
      <c r="B11" s="13" t="s">
        <v>12</v>
      </c>
      <c r="C11" s="14">
        <v>1.50462962962963E-4</v>
      </c>
      <c r="D11" s="15">
        <f t="shared" si="0"/>
        <v>2.1739130434782643E-2</v>
      </c>
      <c r="E11" s="15">
        <f t="shared" si="1"/>
        <v>1.1970534069981591E-2</v>
      </c>
      <c r="F11" s="14">
        <v>4.6296296296296298E-4</v>
      </c>
      <c r="G11" s="15">
        <f t="shared" si="2"/>
        <v>0.32786885245901642</v>
      </c>
      <c r="H11" s="15">
        <f t="shared" si="3"/>
        <v>0.15209125475285176</v>
      </c>
      <c r="I11" s="14">
        <v>6.1342592592592601E-4</v>
      </c>
      <c r="J11" s="15">
        <f t="shared" si="4"/>
        <v>7.3611111111111127E-2</v>
      </c>
      <c r="K11" s="17">
        <f t="shared" si="5"/>
        <v>3.9288361749444035E-2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s="5" customFormat="1" ht="15.6" thickTop="1" thickBot="1" x14ac:dyDescent="0.35">
      <c r="B19" s="36" t="s">
        <v>3</v>
      </c>
      <c r="C19" s="37">
        <f>SUM(C7:C18)</f>
        <v>6.9212962962962874E-3</v>
      </c>
      <c r="D19" s="38">
        <f>IFERROR(SUM(D7:D18),0)</f>
        <v>0.99999999999999989</v>
      </c>
      <c r="E19" s="38">
        <f>IFERROR(SUM(E7:E18),0)</f>
        <v>0.55064456721915234</v>
      </c>
      <c r="F19" s="37">
        <f>SUM(F7:F18)</f>
        <v>1.4120370370370369E-3</v>
      </c>
      <c r="G19" s="38">
        <f>IFERROR(SUM(G7:G18),0)</f>
        <v>1</v>
      </c>
      <c r="H19" s="38">
        <f>IFERROR(SUM(H7:H18),0)</f>
        <v>0.4638783269961978</v>
      </c>
      <c r="I19" s="37">
        <f>SUM(I7:I18)</f>
        <v>8.3333333333333332E-3</v>
      </c>
      <c r="J19" s="38">
        <f>IFERROR(SUM(J7:J18),0)</f>
        <v>1.0000000000000002</v>
      </c>
      <c r="K19" s="39">
        <f>IFERROR(SUM(K7:K18),0)</f>
        <v>0.53372868791697559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2.5462962962962999E-4</v>
      </c>
      <c r="D22" s="22"/>
      <c r="E22" s="15">
        <f>IFERROR(C22/C$30,0)</f>
        <v>2.0257826887661177E-2</v>
      </c>
      <c r="F22" s="14">
        <v>0</v>
      </c>
      <c r="G22" s="22"/>
      <c r="H22" s="15">
        <f>IFERROR(F22/F$30,0)</f>
        <v>0</v>
      </c>
      <c r="I22" s="14">
        <v>2.5462962962962999E-4</v>
      </c>
      <c r="J22" s="22"/>
      <c r="K22" s="17">
        <f>IFERROR(I22/I$30,0)</f>
        <v>1.6308376575240941E-2</v>
      </c>
    </row>
    <row r="23" spans="2:11" s="5" customFormat="1" x14ac:dyDescent="0.3">
      <c r="B23" s="21" t="s">
        <v>17</v>
      </c>
      <c r="C23" s="14">
        <v>9.2592592592592602E-5</v>
      </c>
      <c r="D23" s="22"/>
      <c r="E23" s="15">
        <f t="shared" ref="E23:E27" si="6">IFERROR(C23/C$30,0)</f>
        <v>7.3664825046040544E-3</v>
      </c>
      <c r="F23" s="14">
        <v>0</v>
      </c>
      <c r="G23" s="22"/>
      <c r="H23" s="15">
        <f t="shared" ref="H23:H27" si="7">IFERROR(F23/F$30,0)</f>
        <v>0</v>
      </c>
      <c r="I23" s="14">
        <v>9.2592592592592602E-5</v>
      </c>
      <c r="J23" s="22"/>
      <c r="K23" s="17">
        <f t="shared" ref="K23:K27" si="8">IFERROR(I23/I$30,0)</f>
        <v>5.9303187546330622E-3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1.1574074074074099E-3</v>
      </c>
      <c r="D25" s="22"/>
      <c r="E25" s="15">
        <f t="shared" si="6"/>
        <v>9.2081031307550881E-2</v>
      </c>
      <c r="F25" s="14">
        <v>6.9444444444444404E-4</v>
      </c>
      <c r="G25" s="22"/>
      <c r="H25" s="15">
        <f t="shared" si="7"/>
        <v>0.22813688212927749</v>
      </c>
      <c r="I25" s="14">
        <v>1.85185185185185E-3</v>
      </c>
      <c r="J25" s="22"/>
      <c r="K25" s="17">
        <f t="shared" si="8"/>
        <v>0.1186063750926611</v>
      </c>
    </row>
    <row r="26" spans="2:11" s="5" customFormat="1" x14ac:dyDescent="0.3">
      <c r="B26" s="21" t="s">
        <v>20</v>
      </c>
      <c r="C26" s="14">
        <v>4.1435185185185203E-3</v>
      </c>
      <c r="D26" s="22"/>
      <c r="E26" s="15">
        <f t="shared" si="6"/>
        <v>0.32965009208103158</v>
      </c>
      <c r="F26" s="14">
        <v>9.3749999999999997E-4</v>
      </c>
      <c r="G26" s="22"/>
      <c r="H26" s="15">
        <f t="shared" si="7"/>
        <v>0.30798479087452479</v>
      </c>
      <c r="I26" s="14">
        <v>5.0810185185185203E-3</v>
      </c>
      <c r="J26" s="22"/>
      <c r="K26" s="17">
        <f t="shared" si="8"/>
        <v>0.32542624166048933</v>
      </c>
    </row>
    <row r="27" spans="2:11" s="5" customFormat="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5.6" thickTop="1" thickBot="1" x14ac:dyDescent="0.35">
      <c r="B28" s="36" t="s">
        <v>3</v>
      </c>
      <c r="C28" s="37">
        <f>SUM(C22:C27)</f>
        <v>5.648148148148153E-3</v>
      </c>
      <c r="D28" s="38"/>
      <c r="E28" s="38">
        <f>IFERROR(SUM(E22:E27),0)</f>
        <v>0.44935543278084766</v>
      </c>
      <c r="F28" s="37">
        <f>SUM(F22:F27)</f>
        <v>1.6319444444444441E-3</v>
      </c>
      <c r="G28" s="38"/>
      <c r="H28" s="38">
        <f>IFERROR(SUM(H22:H27),0)</f>
        <v>0.53612167300380231</v>
      </c>
      <c r="I28" s="37">
        <f>SUM(I22:I27)</f>
        <v>7.2800925925925932E-3</v>
      </c>
      <c r="J28" s="38"/>
      <c r="K28" s="39">
        <f>IFERROR(SUM(K22:K27),0)</f>
        <v>0.46627131208302441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1.256944444444444E-2</v>
      </c>
      <c r="D30" s="40"/>
      <c r="E30" s="41">
        <f>IFERROR(SUM(E19,E28),0)</f>
        <v>1</v>
      </c>
      <c r="F30" s="37">
        <f>SUM(F19,F28)</f>
        <v>3.0439814814814808E-3</v>
      </c>
      <c r="G30" s="40"/>
      <c r="H30" s="41">
        <f>IFERROR(SUM(H19,H28),0)</f>
        <v>1</v>
      </c>
      <c r="I30" s="37">
        <f>SUM(I19,I28)</f>
        <v>1.5613425925925926E-2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&amp;R34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Layout" topLeftCell="B25" zoomScaleNormal="80" zoomScaleSheetLayoutView="110" workbookViewId="0">
      <selection activeCell="N20" sqref="N20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1.33203125" style="4" customWidth="1"/>
    <col min="7" max="7" width="11.33203125" style="1" customWidth="1"/>
    <col min="8" max="8" width="11.33203125" style="4" customWidth="1"/>
    <col min="9" max="11" width="11.3320312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73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1.8402777777777801E-3</v>
      </c>
      <c r="D7" s="15">
        <f>IFERROR(C7/C$19,0)</f>
        <v>0.33686440677966095</v>
      </c>
      <c r="E7" s="15">
        <f>IFERROR(C7/C$30,0)</f>
        <v>0.14171122994652413</v>
      </c>
      <c r="F7" s="14">
        <v>1.7361111111111101E-4</v>
      </c>
      <c r="G7" s="15">
        <f>IFERROR(F7/F$19,0)</f>
        <v>7.4626865671641743E-2</v>
      </c>
      <c r="H7" s="15">
        <f>IFERROR(F7/F$30,0)</f>
        <v>2.767527675276751E-2</v>
      </c>
      <c r="I7" s="14">
        <v>2.0138888888888901E-3</v>
      </c>
      <c r="J7" s="15">
        <f>IFERROR(I7/I$19,0)</f>
        <v>0.25854383358098088</v>
      </c>
      <c r="K7" s="17">
        <f>IFERROR(I7/I$30,0)</f>
        <v>0.10456730769230775</v>
      </c>
    </row>
    <row r="8" spans="2:11" x14ac:dyDescent="0.3">
      <c r="B8" s="13" t="s">
        <v>63</v>
      </c>
      <c r="C8" s="14">
        <v>1.35416666666667E-3</v>
      </c>
      <c r="D8" s="15">
        <f t="shared" ref="D8:D18" si="0">IFERROR(C8/C$19,0)</f>
        <v>0.24788135593220365</v>
      </c>
      <c r="E8" s="15">
        <f t="shared" ref="E8:E18" si="1">IFERROR(C8/C$30,0)</f>
        <v>0.10427807486631033</v>
      </c>
      <c r="F8" s="14">
        <v>8.3333333333333295E-4</v>
      </c>
      <c r="G8" s="15">
        <f t="shared" ref="G8:G18" si="2">IFERROR(F8/F$19,0)</f>
        <v>0.35820895522388041</v>
      </c>
      <c r="H8" s="15">
        <f t="shared" ref="H8:H18" si="3">IFERROR(F8/F$30,0)</f>
        <v>0.13284132841328405</v>
      </c>
      <c r="I8" s="14">
        <v>2.1875000000000002E-3</v>
      </c>
      <c r="J8" s="15">
        <f t="shared" ref="J8:J18" si="4">IFERROR(I8/I$19,0)</f>
        <v>0.28083209509658252</v>
      </c>
      <c r="K8" s="17">
        <f t="shared" ref="K8:K18" si="5">IFERROR(I8/I$30,0)</f>
        <v>0.11358173076923077</v>
      </c>
    </row>
    <row r="9" spans="2:11" x14ac:dyDescent="0.3">
      <c r="B9" s="13" t="s">
        <v>64</v>
      </c>
      <c r="C9" s="14">
        <v>2.19907407407407E-4</v>
      </c>
      <c r="D9" s="15">
        <f t="shared" si="0"/>
        <v>4.0254237288135458E-2</v>
      </c>
      <c r="E9" s="15">
        <f t="shared" si="1"/>
        <v>1.6934046345811006E-2</v>
      </c>
      <c r="F9" s="14">
        <v>6.2500000000000001E-4</v>
      </c>
      <c r="G9" s="15">
        <f t="shared" si="2"/>
        <v>0.26865671641791045</v>
      </c>
      <c r="H9" s="15">
        <f t="shared" si="3"/>
        <v>9.9630996309963096E-2</v>
      </c>
      <c r="I9" s="14">
        <v>8.4490740740740696E-4</v>
      </c>
      <c r="J9" s="15">
        <f t="shared" si="4"/>
        <v>0.10846953937592863</v>
      </c>
      <c r="K9" s="17">
        <f t="shared" si="5"/>
        <v>4.3870192307692284E-2</v>
      </c>
    </row>
    <row r="10" spans="2:11" x14ac:dyDescent="0.3">
      <c r="B10" s="13" t="s">
        <v>11</v>
      </c>
      <c r="C10" s="14">
        <v>1.52777777777778E-3</v>
      </c>
      <c r="D10" s="15">
        <f t="shared" si="0"/>
        <v>0.27966101694915257</v>
      </c>
      <c r="E10" s="15">
        <f t="shared" si="1"/>
        <v>0.11764705882352949</v>
      </c>
      <c r="F10" s="14">
        <v>5.78703703703704E-4</v>
      </c>
      <c r="G10" s="15">
        <f t="shared" si="2"/>
        <v>0.24875621890547273</v>
      </c>
      <c r="H10" s="15">
        <f t="shared" si="3"/>
        <v>9.2250922509225133E-2</v>
      </c>
      <c r="I10" s="14">
        <v>2.10648148148148E-3</v>
      </c>
      <c r="J10" s="15">
        <f t="shared" si="4"/>
        <v>0.27043090638930145</v>
      </c>
      <c r="K10" s="17">
        <f t="shared" si="5"/>
        <v>0.10937499999999992</v>
      </c>
    </row>
    <row r="11" spans="2:11" x14ac:dyDescent="0.3">
      <c r="B11" s="13" t="s">
        <v>12</v>
      </c>
      <c r="C11" s="14">
        <v>2.19907407407407E-4</v>
      </c>
      <c r="D11" s="15">
        <f t="shared" si="0"/>
        <v>4.0254237288135458E-2</v>
      </c>
      <c r="E11" s="15">
        <f t="shared" si="1"/>
        <v>1.6934046345811006E-2</v>
      </c>
      <c r="F11" s="14">
        <v>1.15740740740741E-4</v>
      </c>
      <c r="G11" s="15">
        <f t="shared" si="2"/>
        <v>4.9751243781094634E-2</v>
      </c>
      <c r="H11" s="15">
        <f t="shared" si="3"/>
        <v>1.845018450184506E-2</v>
      </c>
      <c r="I11" s="14">
        <v>3.3564814814814801E-4</v>
      </c>
      <c r="J11" s="15">
        <f t="shared" si="4"/>
        <v>4.3090638930163433E-2</v>
      </c>
      <c r="K11" s="17">
        <f t="shared" si="5"/>
        <v>1.7427884615384606E-2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3.00925925925926E-4</v>
      </c>
      <c r="D18" s="25">
        <f t="shared" si="0"/>
        <v>5.5084745762711801E-2</v>
      </c>
      <c r="E18" s="25">
        <f t="shared" si="1"/>
        <v>2.317290552584669E-2</v>
      </c>
      <c r="F18" s="24">
        <v>0</v>
      </c>
      <c r="G18" s="25">
        <f t="shared" si="2"/>
        <v>0</v>
      </c>
      <c r="H18" s="25">
        <f t="shared" si="3"/>
        <v>0</v>
      </c>
      <c r="I18" s="24">
        <v>3.00925925925926E-4</v>
      </c>
      <c r="J18" s="25">
        <f t="shared" si="4"/>
        <v>3.8632986627043106E-2</v>
      </c>
      <c r="K18" s="27">
        <f t="shared" si="5"/>
        <v>1.5625000000000003E-2</v>
      </c>
    </row>
    <row r="19" spans="2:11" ht="15.6" thickTop="1" thickBot="1" x14ac:dyDescent="0.35">
      <c r="B19" s="36" t="s">
        <v>3</v>
      </c>
      <c r="C19" s="37">
        <f>SUM(C7:C18)</f>
        <v>5.4629629629629707E-3</v>
      </c>
      <c r="D19" s="38">
        <f>IFERROR(SUM(D7:D18),0)</f>
        <v>1</v>
      </c>
      <c r="E19" s="38">
        <f>IFERROR(SUM(E7:E18),0)</f>
        <v>0.42067736185383264</v>
      </c>
      <c r="F19" s="37">
        <f>SUM(F7:F18)</f>
        <v>2.3263888888888891E-3</v>
      </c>
      <c r="G19" s="38">
        <f>IFERROR(SUM(G7:G18),0)</f>
        <v>1</v>
      </c>
      <c r="H19" s="38">
        <f>IFERROR(SUM(H7:H18),0)</f>
        <v>0.37084870848708484</v>
      </c>
      <c r="I19" s="37">
        <f>SUM(I7:I18)</f>
        <v>7.7893518518518511E-3</v>
      </c>
      <c r="J19" s="38">
        <f>IFERROR(SUM(J7:J18),0)</f>
        <v>1</v>
      </c>
      <c r="K19" s="39">
        <f>IFERROR(SUM(K7:K18),0)</f>
        <v>0.40444711538461531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1.9675925925925899E-4</v>
      </c>
      <c r="D22" s="22"/>
      <c r="E22" s="15">
        <f>IFERROR(C22/C$30,0)</f>
        <v>1.5151515151515119E-2</v>
      </c>
      <c r="F22" s="14">
        <v>0</v>
      </c>
      <c r="G22" s="22"/>
      <c r="H22" s="15">
        <f>IFERROR(F22/F$30,0)</f>
        <v>0</v>
      </c>
      <c r="I22" s="14">
        <v>1.9675925925925899E-4</v>
      </c>
      <c r="J22" s="22"/>
      <c r="K22" s="17">
        <f>IFERROR(I22/I$30,0)</f>
        <v>1.0216346153846138E-2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2.6737967914438466E-3</v>
      </c>
      <c r="F23" s="14">
        <v>2.7777777777777799E-4</v>
      </c>
      <c r="G23" s="22"/>
      <c r="H23" s="15">
        <f t="shared" ref="H23:H27" si="7">IFERROR(F23/F$30,0)</f>
        <v>4.4280442804428076E-2</v>
      </c>
      <c r="I23" s="14">
        <v>3.1250000000000001E-4</v>
      </c>
      <c r="J23" s="22"/>
      <c r="K23" s="17">
        <f t="shared" ref="K23:K27" si="8">IFERROR(I23/I$30,0)</f>
        <v>1.6225961538461536E-2</v>
      </c>
    </row>
    <row r="24" spans="2:11" x14ac:dyDescent="0.3">
      <c r="B24" s="21" t="s">
        <v>18</v>
      </c>
      <c r="C24" s="14">
        <v>1.15740740740741E-4</v>
      </c>
      <c r="D24" s="22"/>
      <c r="E24" s="15">
        <f t="shared" si="6"/>
        <v>8.9126559714795134E-3</v>
      </c>
      <c r="F24" s="14">
        <v>2.5462962962962999E-4</v>
      </c>
      <c r="G24" s="22"/>
      <c r="H24" s="15">
        <f t="shared" si="7"/>
        <v>4.0590405904059094E-2</v>
      </c>
      <c r="I24" s="14">
        <v>3.7037037037037003E-4</v>
      </c>
      <c r="J24" s="22"/>
      <c r="K24" s="17">
        <f t="shared" si="8"/>
        <v>1.9230769230769211E-2</v>
      </c>
    </row>
    <row r="25" spans="2:11" x14ac:dyDescent="0.3">
      <c r="B25" s="21" t="s">
        <v>19</v>
      </c>
      <c r="C25" s="14">
        <v>2.4305555555555599E-3</v>
      </c>
      <c r="D25" s="22"/>
      <c r="E25" s="15">
        <f t="shared" si="6"/>
        <v>0.18716577540106971</v>
      </c>
      <c r="F25" s="14">
        <v>7.4074074074074103E-4</v>
      </c>
      <c r="G25" s="22"/>
      <c r="H25" s="15">
        <f t="shared" si="7"/>
        <v>0.11808118081180816</v>
      </c>
      <c r="I25" s="14">
        <v>3.1712962962963001E-3</v>
      </c>
      <c r="J25" s="22"/>
      <c r="K25" s="17">
        <f t="shared" si="8"/>
        <v>0.16466346153846173</v>
      </c>
    </row>
    <row r="26" spans="2:11" x14ac:dyDescent="0.3">
      <c r="B26" s="21" t="s">
        <v>20</v>
      </c>
      <c r="C26" s="14">
        <v>4.7453703703703703E-3</v>
      </c>
      <c r="D26" s="22"/>
      <c r="E26" s="15">
        <f t="shared" si="6"/>
        <v>0.3654188948306592</v>
      </c>
      <c r="F26" s="14">
        <v>2.6736111111111101E-3</v>
      </c>
      <c r="G26" s="22"/>
      <c r="H26" s="15">
        <f t="shared" si="7"/>
        <v>0.42619926199261976</v>
      </c>
      <c r="I26" s="14">
        <v>7.4189814814814804E-3</v>
      </c>
      <c r="J26" s="22"/>
      <c r="K26" s="17">
        <f t="shared" si="8"/>
        <v>0.38521634615384609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7.5231481481481521E-3</v>
      </c>
      <c r="D28" s="38"/>
      <c r="E28" s="38">
        <f>IFERROR(SUM(E22:E27),0)</f>
        <v>0.57932263814616736</v>
      </c>
      <c r="F28" s="37">
        <f>SUM(F22:F27)</f>
        <v>3.9467592592592592E-3</v>
      </c>
      <c r="G28" s="38"/>
      <c r="H28" s="38">
        <f>IFERROR(SUM(H22:H27),0)</f>
        <v>0.62915129151291516</v>
      </c>
      <c r="I28" s="37">
        <f>SUM(I22:I27)</f>
        <v>1.146990740740741E-2</v>
      </c>
      <c r="J28" s="38"/>
      <c r="K28" s="39">
        <f>IFERROR(SUM(K22:K27),0)</f>
        <v>0.59555288461538469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1.2986111111111122E-2</v>
      </c>
      <c r="D30" s="40"/>
      <c r="E30" s="41">
        <f>IFERROR(SUM(E19,E28),0)</f>
        <v>1</v>
      </c>
      <c r="F30" s="37">
        <f>SUM(F19,F28)</f>
        <v>6.2731481481481484E-3</v>
      </c>
      <c r="G30" s="40"/>
      <c r="H30" s="41">
        <f>IFERROR(SUM(H19,H28),0)</f>
        <v>1</v>
      </c>
      <c r="I30" s="37">
        <f>SUM(I19,I28)</f>
        <v>1.9259259259259261E-2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 xml:space="preserve">&amp;R35
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zoomScale="80" zoomScaleNormal="80" zoomScaleSheetLayoutView="110" workbookViewId="0">
      <selection activeCell="N20" sqref="N20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x14ac:dyDescent="0.3">
      <c r="B3" s="84" t="s">
        <v>72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1.7361111111111101E-4</v>
      </c>
      <c r="D7" s="15">
        <f>IFERROR(C7/C$19,0)</f>
        <v>4.3478260869565168E-2</v>
      </c>
      <c r="E7" s="15">
        <f>IFERROR(C7/C$30,0)</f>
        <v>1.8610421836228276E-2</v>
      </c>
      <c r="F7" s="14">
        <v>0</v>
      </c>
      <c r="G7" s="15">
        <f>IFERROR(F7/F$19,0)</f>
        <v>0</v>
      </c>
      <c r="H7" s="15">
        <f>IFERROR(F7/F$30,0)</f>
        <v>0</v>
      </c>
      <c r="I7" s="14">
        <v>1.7361111111111101E-4</v>
      </c>
      <c r="J7" s="15">
        <f>IFERROR(I7/I$19,0)</f>
        <v>4.3478260869565168E-2</v>
      </c>
      <c r="K7" s="17">
        <f>IFERROR(I7/I$30,0)</f>
        <v>1.8610421836228276E-2</v>
      </c>
    </row>
    <row r="8" spans="2:11" x14ac:dyDescent="0.3">
      <c r="B8" s="13" t="s">
        <v>63</v>
      </c>
      <c r="C8" s="14">
        <v>0</v>
      </c>
      <c r="D8" s="15">
        <f t="shared" ref="D8:D18" si="0">IFERROR(C8/C$19,0)</f>
        <v>0</v>
      </c>
      <c r="E8" s="15">
        <f t="shared" ref="E8:E18" si="1">IFERROR(C8/C$30,0)</f>
        <v>0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0</v>
      </c>
      <c r="J8" s="15">
        <f t="shared" ref="J8:J18" si="4">IFERROR(I8/I$19,0)</f>
        <v>0</v>
      </c>
      <c r="K8" s="17">
        <f t="shared" ref="K8:K18" si="5">IFERROR(I8/I$30,0)</f>
        <v>0</v>
      </c>
    </row>
    <row r="9" spans="2:1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8.4490740740740696E-4</v>
      </c>
      <c r="D10" s="15">
        <f t="shared" si="0"/>
        <v>0.21159420289855049</v>
      </c>
      <c r="E10" s="15">
        <f t="shared" si="1"/>
        <v>9.057071960297762E-2</v>
      </c>
      <c r="F10" s="14">
        <v>0</v>
      </c>
      <c r="G10" s="15">
        <f t="shared" si="2"/>
        <v>0</v>
      </c>
      <c r="H10" s="15">
        <f t="shared" si="3"/>
        <v>0</v>
      </c>
      <c r="I10" s="14">
        <v>8.4490740740740696E-4</v>
      </c>
      <c r="J10" s="15">
        <f t="shared" si="4"/>
        <v>0.21159420289855049</v>
      </c>
      <c r="K10" s="17">
        <f t="shared" si="5"/>
        <v>9.057071960297762E-2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2.9745370370370399E-3</v>
      </c>
      <c r="D18" s="25">
        <f t="shared" si="0"/>
        <v>0.74492753623188435</v>
      </c>
      <c r="E18" s="25">
        <f t="shared" si="1"/>
        <v>0.31885856079404495</v>
      </c>
      <c r="F18" s="24">
        <v>0</v>
      </c>
      <c r="G18" s="25">
        <f t="shared" si="2"/>
        <v>0</v>
      </c>
      <c r="H18" s="25">
        <f t="shared" si="3"/>
        <v>0</v>
      </c>
      <c r="I18" s="24">
        <v>2.9745370370370399E-3</v>
      </c>
      <c r="J18" s="25">
        <f t="shared" si="4"/>
        <v>0.74492753623188435</v>
      </c>
      <c r="K18" s="27">
        <f t="shared" si="5"/>
        <v>0.31885856079404495</v>
      </c>
    </row>
    <row r="19" spans="2:11" ht="15.6" thickTop="1" thickBot="1" x14ac:dyDescent="0.35">
      <c r="B19" s="36" t="s">
        <v>3</v>
      </c>
      <c r="C19" s="37">
        <f>SUM(C7:C18)</f>
        <v>3.9930555555555578E-3</v>
      </c>
      <c r="D19" s="38">
        <f>IFERROR(SUM(D7:D18),0)</f>
        <v>1</v>
      </c>
      <c r="E19" s="38">
        <f>IFERROR(SUM(E7:E18),0)</f>
        <v>0.42803970223325083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3.9930555555555578E-3</v>
      </c>
      <c r="J19" s="38">
        <f>IFERROR(SUM(J7:J18),0)</f>
        <v>1</v>
      </c>
      <c r="K19" s="39">
        <f>IFERROR(SUM(K7:K18),0)</f>
        <v>0.42803970223325083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2.4305555555555601E-4</v>
      </c>
      <c r="D22" s="22"/>
      <c r="E22" s="15">
        <f>IFERROR(C22/C$30,0)</f>
        <v>2.6054590570719651E-2</v>
      </c>
      <c r="F22" s="14">
        <v>0</v>
      </c>
      <c r="G22" s="22"/>
      <c r="H22" s="15">
        <f>IFERROR(F22/F$30,0)</f>
        <v>0</v>
      </c>
      <c r="I22" s="14">
        <v>2.4305555555555601E-4</v>
      </c>
      <c r="J22" s="22"/>
      <c r="K22" s="17">
        <f>IFERROR(I22/I$30,0)</f>
        <v>2.6054590570719651E-2</v>
      </c>
    </row>
    <row r="23" spans="2:11" x14ac:dyDescent="0.3">
      <c r="B23" s="21" t="s">
        <v>17</v>
      </c>
      <c r="C23" s="14">
        <v>1.7361111111111101E-4</v>
      </c>
      <c r="D23" s="22"/>
      <c r="E23" s="15">
        <f t="shared" ref="E23:E27" si="6">IFERROR(C23/C$30,0)</f>
        <v>1.8610421836228276E-2</v>
      </c>
      <c r="F23" s="14">
        <v>0</v>
      </c>
      <c r="G23" s="22"/>
      <c r="H23" s="15">
        <f t="shared" ref="H23:H27" si="7">IFERROR(F23/F$30,0)</f>
        <v>0</v>
      </c>
      <c r="I23" s="14">
        <v>1.7361111111111101E-4</v>
      </c>
      <c r="J23" s="22"/>
      <c r="K23" s="17">
        <f t="shared" ref="K23:K27" si="8">IFERROR(I23/I$30,0)</f>
        <v>1.8610421836228276E-2</v>
      </c>
    </row>
    <row r="24" spans="2:1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3">
      <c r="B25" s="21" t="s">
        <v>19</v>
      </c>
      <c r="C25" s="14">
        <v>1.0879629629629601E-3</v>
      </c>
      <c r="D25" s="22"/>
      <c r="E25" s="15">
        <f t="shared" si="6"/>
        <v>0.11662531017369696</v>
      </c>
      <c r="F25" s="14">
        <v>0</v>
      </c>
      <c r="G25" s="22"/>
      <c r="H25" s="15">
        <f t="shared" si="7"/>
        <v>0</v>
      </c>
      <c r="I25" s="14">
        <v>1.0879629629629601E-3</v>
      </c>
      <c r="J25" s="22"/>
      <c r="K25" s="17">
        <f t="shared" si="8"/>
        <v>0.11662531017369696</v>
      </c>
    </row>
    <row r="26" spans="2:11" x14ac:dyDescent="0.3">
      <c r="B26" s="21" t="s">
        <v>20</v>
      </c>
      <c r="C26" s="14">
        <v>3.8310185185185201E-3</v>
      </c>
      <c r="D26" s="22"/>
      <c r="E26" s="15">
        <f t="shared" si="6"/>
        <v>0.41066997518610437</v>
      </c>
      <c r="F26" s="14">
        <v>0</v>
      </c>
      <c r="G26" s="22"/>
      <c r="H26" s="15">
        <f t="shared" si="7"/>
        <v>0</v>
      </c>
      <c r="I26" s="14">
        <v>3.8310185185185201E-3</v>
      </c>
      <c r="J26" s="22"/>
      <c r="K26" s="17">
        <f t="shared" si="8"/>
        <v>0.41066997518610437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5.3356481481481467E-3</v>
      </c>
      <c r="D28" s="38"/>
      <c r="E28" s="38">
        <f>IFERROR(SUM(E22:E27),0)</f>
        <v>0.57196029776674928</v>
      </c>
      <c r="F28" s="37">
        <f>SUM(F22:F27)</f>
        <v>0</v>
      </c>
      <c r="G28" s="38"/>
      <c r="H28" s="38">
        <f>IFERROR(SUM(H22:H27),0)</f>
        <v>0</v>
      </c>
      <c r="I28" s="37">
        <f>SUM(I22:I27)</f>
        <v>5.3356481481481467E-3</v>
      </c>
      <c r="J28" s="38"/>
      <c r="K28" s="39">
        <f>IFERROR(SUM(K22:K27),0)</f>
        <v>0.57196029776674928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9.3287037037037036E-3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9.3287037037037036E-3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&amp;R36
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zoomScale="90" zoomScaleNormal="90" zoomScaleSheetLayoutView="100" workbookViewId="0">
      <selection activeCell="B35" sqref="B35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98" t="s">
        <v>100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2:14" x14ac:dyDescent="0.3">
      <c r="B4" s="101" t="s">
        <v>114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2:14" x14ac:dyDescent="0.3">
      <c r="B5" s="58"/>
      <c r="C5" s="102" t="s">
        <v>7</v>
      </c>
      <c r="D5" s="102"/>
      <c r="E5" s="102"/>
      <c r="F5" s="102" t="s">
        <v>8</v>
      </c>
      <c r="G5" s="102"/>
      <c r="H5" s="102"/>
      <c r="I5" s="102" t="s">
        <v>9</v>
      </c>
      <c r="J5" s="102"/>
      <c r="K5" s="102"/>
      <c r="L5" s="102" t="s">
        <v>3</v>
      </c>
      <c r="M5" s="102"/>
      <c r="N5" s="103"/>
    </row>
    <row r="6" spans="2:14" x14ac:dyDescent="0.3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3">
      <c r="B7" s="48" t="s">
        <v>49</v>
      </c>
      <c r="C7" s="49">
        <v>4.09259259259259E-2</v>
      </c>
      <c r="D7" s="50">
        <f>IFERROR(C7/C$19,0)</f>
        <v>0.20385103193819876</v>
      </c>
      <c r="E7" s="50">
        <f>IFERROR(C7/C$30,0)</f>
        <v>0.17116855455513583</v>
      </c>
      <c r="F7" s="49">
        <v>0</v>
      </c>
      <c r="G7" s="50">
        <f>IFERROR(F7/F$19,0)</f>
        <v>0</v>
      </c>
      <c r="H7" s="50">
        <f>IFERROR(F7/F$30,0)</f>
        <v>0</v>
      </c>
      <c r="I7" s="49">
        <v>0</v>
      </c>
      <c r="J7" s="50">
        <f>IFERROR(I7/I$19,0)</f>
        <v>0</v>
      </c>
      <c r="K7" s="50">
        <f>IFERROR(I7/I$30,0)</f>
        <v>0</v>
      </c>
      <c r="L7" s="51">
        <f>SUM(C7,F7,I7)</f>
        <v>4.09259259259259E-2</v>
      </c>
      <c r="M7" s="50">
        <f>IFERROR(L7/L$19,0)</f>
        <v>0.20385103193819876</v>
      </c>
      <c r="N7" s="52">
        <f>IFERROR(L7/L$30,0)</f>
        <v>0.17116855455513583</v>
      </c>
    </row>
    <row r="8" spans="2:14" x14ac:dyDescent="0.3">
      <c r="B8" s="48" t="s">
        <v>63</v>
      </c>
      <c r="C8" s="49">
        <v>3.07291666666667E-2</v>
      </c>
      <c r="D8" s="50">
        <f t="shared" ref="D8:D18" si="0">IFERROR(C8/C$19,0)</f>
        <v>0.15306122448979598</v>
      </c>
      <c r="E8" s="50">
        <f t="shared" ref="E8:E18" si="1">IFERROR(C8/C$30,0)</f>
        <v>0.12852163810630271</v>
      </c>
      <c r="F8" s="49">
        <v>0</v>
      </c>
      <c r="G8" s="50">
        <f t="shared" ref="G8:G18" si="2">IFERROR(F8/F$19,0)</f>
        <v>0</v>
      </c>
      <c r="H8" s="50">
        <f t="shared" ref="H8:H18" si="3">IFERROR(F8/F$30,0)</f>
        <v>0</v>
      </c>
      <c r="I8" s="49">
        <v>0</v>
      </c>
      <c r="J8" s="50">
        <f t="shared" ref="J8:J18" si="4">IFERROR(I8/I$19,0)</f>
        <v>0</v>
      </c>
      <c r="K8" s="50">
        <f t="shared" ref="K8:K18" si="5">IFERROR(I8/I$30,0)</f>
        <v>0</v>
      </c>
      <c r="L8" s="51">
        <f t="shared" ref="L8:L18" si="6">SUM(C8,F8,I8)</f>
        <v>3.07291666666667E-2</v>
      </c>
      <c r="M8" s="50">
        <f t="shared" ref="M8:M18" si="7">IFERROR(L8/L$19,0)</f>
        <v>0.15306122448979598</v>
      </c>
      <c r="N8" s="52">
        <f t="shared" ref="N8:N18" si="8">IFERROR(L8/L$30,0)</f>
        <v>0.12852163810630271</v>
      </c>
    </row>
    <row r="9" spans="2:14" x14ac:dyDescent="0.3">
      <c r="B9" s="48" t="s">
        <v>64</v>
      </c>
      <c r="C9" s="49">
        <v>3.7743055555555599E-2</v>
      </c>
      <c r="D9" s="50">
        <f t="shared" si="0"/>
        <v>0.18799723279142175</v>
      </c>
      <c r="E9" s="50">
        <f t="shared" si="1"/>
        <v>0.15785652047632889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3.7743055555555599E-2</v>
      </c>
      <c r="M9" s="50">
        <f t="shared" si="7"/>
        <v>0.18799723279142175</v>
      </c>
      <c r="N9" s="52">
        <f t="shared" si="8"/>
        <v>0.15785652047632889</v>
      </c>
    </row>
    <row r="10" spans="2:14" x14ac:dyDescent="0.3">
      <c r="B10" s="48" t="s">
        <v>11</v>
      </c>
      <c r="C10" s="49">
        <v>3.6400462962963002E-2</v>
      </c>
      <c r="D10" s="50">
        <f t="shared" si="0"/>
        <v>0.18130981206041746</v>
      </c>
      <c r="E10" s="50">
        <f t="shared" si="1"/>
        <v>0.15224126246490471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>SUM(C10,F10,I10)</f>
        <v>3.6400462962963002E-2</v>
      </c>
      <c r="M10" s="50">
        <f t="shared" si="7"/>
        <v>0.18130981206041746</v>
      </c>
      <c r="N10" s="52">
        <f t="shared" si="8"/>
        <v>0.15224126246490471</v>
      </c>
    </row>
    <row r="11" spans="2:14" x14ac:dyDescent="0.3">
      <c r="B11" s="48" t="s">
        <v>12</v>
      </c>
      <c r="C11" s="49">
        <v>1.3831018518518499E-2</v>
      </c>
      <c r="D11" s="50">
        <f t="shared" si="0"/>
        <v>6.8891963565086908E-2</v>
      </c>
      <c r="E11" s="50">
        <f t="shared" si="1"/>
        <v>5.7846838996998634E-2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1.3831018518518499E-2</v>
      </c>
      <c r="M11" s="50">
        <f t="shared" si="7"/>
        <v>6.8891963565086908E-2</v>
      </c>
      <c r="N11" s="52">
        <f t="shared" si="8"/>
        <v>5.7846838996998634E-2</v>
      </c>
    </row>
    <row r="12" spans="2:14" x14ac:dyDescent="0.3">
      <c r="B12" s="48" t="s">
        <v>65</v>
      </c>
      <c r="C12" s="49">
        <v>0</v>
      </c>
      <c r="D12" s="50">
        <f t="shared" si="0"/>
        <v>0</v>
      </c>
      <c r="E12" s="50">
        <f t="shared" si="1"/>
        <v>0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0</v>
      </c>
      <c r="M12" s="50">
        <f t="shared" si="7"/>
        <v>0</v>
      </c>
      <c r="N12" s="52">
        <f t="shared" si="8"/>
        <v>0</v>
      </c>
    </row>
    <row r="13" spans="2:14" x14ac:dyDescent="0.3">
      <c r="B13" s="48" t="s">
        <v>66</v>
      </c>
      <c r="C13" s="49">
        <v>8.4027777777777798E-3</v>
      </c>
      <c r="D13" s="50">
        <f t="shared" si="0"/>
        <v>4.1854029747492201E-2</v>
      </c>
      <c r="E13" s="50">
        <f t="shared" si="1"/>
        <v>3.514376996805111E-2</v>
      </c>
      <c r="F13" s="53">
        <v>0</v>
      </c>
      <c r="G13" s="50">
        <f t="shared" si="2"/>
        <v>0</v>
      </c>
      <c r="H13" s="50">
        <f t="shared" si="3"/>
        <v>0</v>
      </c>
      <c r="I13" s="53">
        <v>0</v>
      </c>
      <c r="J13" s="50">
        <f t="shared" si="4"/>
        <v>0</v>
      </c>
      <c r="K13" s="50">
        <f t="shared" si="5"/>
        <v>0</v>
      </c>
      <c r="L13" s="51">
        <f t="shared" si="6"/>
        <v>8.4027777777777798E-3</v>
      </c>
      <c r="M13" s="50">
        <f t="shared" si="7"/>
        <v>4.1854029747492201E-2</v>
      </c>
      <c r="N13" s="52">
        <f t="shared" si="8"/>
        <v>3.514376996805111E-2</v>
      </c>
    </row>
    <row r="14" spans="2:14" x14ac:dyDescent="0.3">
      <c r="B14" s="48" t="s">
        <v>67</v>
      </c>
      <c r="C14" s="49">
        <v>0</v>
      </c>
      <c r="D14" s="50">
        <f t="shared" si="0"/>
        <v>0</v>
      </c>
      <c r="E14" s="50">
        <f t="shared" si="1"/>
        <v>0</v>
      </c>
      <c r="F14" s="53">
        <v>0</v>
      </c>
      <c r="G14" s="50">
        <f t="shared" si="2"/>
        <v>0</v>
      </c>
      <c r="H14" s="50">
        <f t="shared" si="3"/>
        <v>0</v>
      </c>
      <c r="I14" s="53">
        <v>0</v>
      </c>
      <c r="J14" s="50">
        <f t="shared" si="4"/>
        <v>0</v>
      </c>
      <c r="K14" s="50">
        <f t="shared" si="5"/>
        <v>0</v>
      </c>
      <c r="L14" s="51">
        <f t="shared" si="6"/>
        <v>0</v>
      </c>
      <c r="M14" s="50">
        <f t="shared" si="7"/>
        <v>0</v>
      </c>
      <c r="N14" s="52">
        <f t="shared" si="8"/>
        <v>0</v>
      </c>
    </row>
    <row r="15" spans="2:14" x14ac:dyDescent="0.3">
      <c r="B15" s="48" t="s">
        <v>68</v>
      </c>
      <c r="C15" s="49">
        <v>6.1111111111111097E-3</v>
      </c>
      <c r="D15" s="50">
        <f t="shared" si="0"/>
        <v>3.0439294361812495E-2</v>
      </c>
      <c r="E15" s="50">
        <f t="shared" si="1"/>
        <v>2.5559105431309886E-2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6.1111111111111097E-3</v>
      </c>
      <c r="M15" s="50">
        <f t="shared" si="7"/>
        <v>3.0439294361812495E-2</v>
      </c>
      <c r="N15" s="52">
        <f t="shared" si="8"/>
        <v>2.5559105431309886E-2</v>
      </c>
    </row>
    <row r="16" spans="2:14" x14ac:dyDescent="0.3">
      <c r="B16" s="48" t="s">
        <v>69</v>
      </c>
      <c r="C16" s="49">
        <v>0</v>
      </c>
      <c r="D16" s="50">
        <f t="shared" si="0"/>
        <v>0</v>
      </c>
      <c r="E16" s="50">
        <f t="shared" si="1"/>
        <v>0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0</v>
      </c>
      <c r="M16" s="50">
        <f t="shared" si="7"/>
        <v>0</v>
      </c>
      <c r="N16" s="52">
        <f t="shared" si="8"/>
        <v>0</v>
      </c>
    </row>
    <row r="17" spans="2:14" x14ac:dyDescent="0.3">
      <c r="B17" s="48" t="s">
        <v>13</v>
      </c>
      <c r="C17" s="49">
        <v>0</v>
      </c>
      <c r="D17" s="50">
        <f t="shared" si="0"/>
        <v>0</v>
      </c>
      <c r="E17" s="50">
        <f t="shared" si="1"/>
        <v>0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0</v>
      </c>
      <c r="M17" s="50">
        <f t="shared" si="7"/>
        <v>0</v>
      </c>
      <c r="N17" s="52">
        <f t="shared" si="8"/>
        <v>0</v>
      </c>
    </row>
    <row r="18" spans="2:14" ht="15" thickBot="1" x14ac:dyDescent="0.35">
      <c r="B18" s="59" t="s">
        <v>14</v>
      </c>
      <c r="C18" s="60">
        <v>2.6620370370370398E-2</v>
      </c>
      <c r="D18" s="61">
        <f t="shared" si="0"/>
        <v>0.1325954110457743</v>
      </c>
      <c r="E18" s="61">
        <f t="shared" si="1"/>
        <v>0.11133701229547881</v>
      </c>
      <c r="F18" s="60">
        <v>0</v>
      </c>
      <c r="G18" s="61">
        <f t="shared" si="2"/>
        <v>0</v>
      </c>
      <c r="H18" s="61">
        <f t="shared" si="3"/>
        <v>0</v>
      </c>
      <c r="I18" s="60">
        <v>0</v>
      </c>
      <c r="J18" s="61">
        <f t="shared" si="4"/>
        <v>0</v>
      </c>
      <c r="K18" s="61">
        <f t="shared" si="5"/>
        <v>0</v>
      </c>
      <c r="L18" s="77">
        <f t="shared" si="6"/>
        <v>2.6620370370370398E-2</v>
      </c>
      <c r="M18" s="61">
        <f t="shared" si="7"/>
        <v>0.1325954110457743</v>
      </c>
      <c r="N18" s="74">
        <f t="shared" si="8"/>
        <v>0.11133701229547881</v>
      </c>
    </row>
    <row r="19" spans="2:14" s="2" customFormat="1" ht="15.6" thickTop="1" thickBot="1" x14ac:dyDescent="0.35">
      <c r="B19" s="67" t="s">
        <v>3</v>
      </c>
      <c r="C19" s="68">
        <f>SUM(C7:C18)</f>
        <v>0.20076388888888902</v>
      </c>
      <c r="D19" s="69">
        <f>IFERROR(SUM(D7:D18),0)</f>
        <v>0.99999999999999978</v>
      </c>
      <c r="E19" s="69">
        <f>IFERROR(SUM(E7:E18),0)</f>
        <v>0.83967470229451047</v>
      </c>
      <c r="F19" s="68">
        <f>SUM(F7:F18)</f>
        <v>0</v>
      </c>
      <c r="G19" s="69">
        <f>IFERROR(SUM(G7:G18),0)</f>
        <v>0</v>
      </c>
      <c r="H19" s="69">
        <f>IFERROR(SUM(H7:H18),0)</f>
        <v>0</v>
      </c>
      <c r="I19" s="68">
        <f>SUM(I7:I18)</f>
        <v>0</v>
      </c>
      <c r="J19" s="69">
        <f>IFERROR(SUM(J7:J18),0)</f>
        <v>0</v>
      </c>
      <c r="K19" s="69">
        <f>IFERROR(SUM(K7:K18),0)</f>
        <v>0</v>
      </c>
      <c r="L19" s="68">
        <f>SUM(L7:L18)</f>
        <v>0.20076388888888902</v>
      </c>
      <c r="M19" s="69">
        <f>IFERROR(SUM(M7:M18),0)</f>
        <v>0.99999999999999978</v>
      </c>
      <c r="N19" s="70">
        <f>IFERROR(SUM(N7:N18),0)</f>
        <v>0.83967470229451047</v>
      </c>
    </row>
    <row r="20" spans="2:14" ht="15" thickTop="1" x14ac:dyDescent="0.3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75"/>
    </row>
    <row r="21" spans="2:14" s="3" customFormat="1" x14ac:dyDescent="0.3">
      <c r="B21" s="45" t="s">
        <v>15</v>
      </c>
      <c r="C21" s="46" t="s">
        <v>4</v>
      </c>
      <c r="D21" s="54" t="s">
        <v>5</v>
      </c>
      <c r="E21" s="54" t="s">
        <v>5</v>
      </c>
      <c r="F21" s="46" t="s">
        <v>4</v>
      </c>
      <c r="G21" s="54" t="s">
        <v>5</v>
      </c>
      <c r="H21" s="54" t="s">
        <v>5</v>
      </c>
      <c r="I21" s="46" t="s">
        <v>4</v>
      </c>
      <c r="J21" s="54" t="s">
        <v>5</v>
      </c>
      <c r="K21" s="54" t="s">
        <v>5</v>
      </c>
      <c r="L21" s="54" t="s">
        <v>4</v>
      </c>
      <c r="M21" s="54" t="s">
        <v>5</v>
      </c>
      <c r="N21" s="55" t="s">
        <v>5</v>
      </c>
    </row>
    <row r="22" spans="2:14" x14ac:dyDescent="0.3">
      <c r="B22" s="56" t="s">
        <v>16</v>
      </c>
      <c r="C22" s="49">
        <v>6.8287037037037003E-4</v>
      </c>
      <c r="D22" s="57"/>
      <c r="E22" s="50">
        <f>IFERROR(C22/C$30,0)</f>
        <v>2.8560364023622782E-3</v>
      </c>
      <c r="F22" s="49">
        <v>0</v>
      </c>
      <c r="G22" s="57"/>
      <c r="H22" s="50">
        <f>IFERROR(F22/F$30,0)</f>
        <v>0</v>
      </c>
      <c r="I22" s="49">
        <v>0</v>
      </c>
      <c r="J22" s="57"/>
      <c r="K22" s="50">
        <f>IFERROR(I22/I$30,0)</f>
        <v>0</v>
      </c>
      <c r="L22" s="51">
        <f>SUM(C22,F22,I22)</f>
        <v>6.8287037037037003E-4</v>
      </c>
      <c r="M22" s="57"/>
      <c r="N22" s="52">
        <f>IFERROR(L22/L$30,0)</f>
        <v>2.8560364023622782E-3</v>
      </c>
    </row>
    <row r="23" spans="2:14" x14ac:dyDescent="0.3">
      <c r="B23" s="56" t="s">
        <v>17</v>
      </c>
      <c r="C23" s="49">
        <v>0</v>
      </c>
      <c r="D23" s="57"/>
      <c r="E23" s="50">
        <f t="shared" ref="E23:E27" si="9">IFERROR(C23/C$30,0)</f>
        <v>0</v>
      </c>
      <c r="F23" s="49">
        <v>0</v>
      </c>
      <c r="G23" s="57"/>
      <c r="H23" s="50">
        <f t="shared" ref="H23:H27" si="10">IFERROR(F23/F$30,0)</f>
        <v>0</v>
      </c>
      <c r="I23" s="49">
        <v>0</v>
      </c>
      <c r="J23" s="57"/>
      <c r="K23" s="50">
        <f t="shared" ref="K23:K27" si="11">IFERROR(I23/I$30,0)</f>
        <v>0</v>
      </c>
      <c r="L23" s="51">
        <f t="shared" ref="L23:L27" si="12">SUM(C23,F23,I23)</f>
        <v>0</v>
      </c>
      <c r="M23" s="57"/>
      <c r="N23" s="52">
        <f t="shared" ref="N23:N27" si="13">IFERROR(L23/L$30,0)</f>
        <v>0</v>
      </c>
    </row>
    <row r="24" spans="2:14" x14ac:dyDescent="0.3">
      <c r="B24" s="56" t="s">
        <v>18</v>
      </c>
      <c r="C24" s="49">
        <v>1.8518518518518501E-4</v>
      </c>
      <c r="D24" s="57"/>
      <c r="E24" s="50">
        <f t="shared" si="9"/>
        <v>7.7451834640332928E-4</v>
      </c>
      <c r="F24" s="49">
        <v>0</v>
      </c>
      <c r="G24" s="57"/>
      <c r="H24" s="50">
        <f t="shared" si="10"/>
        <v>0</v>
      </c>
      <c r="I24" s="49">
        <v>0</v>
      </c>
      <c r="J24" s="57"/>
      <c r="K24" s="50">
        <f t="shared" si="11"/>
        <v>0</v>
      </c>
      <c r="L24" s="51">
        <f t="shared" si="12"/>
        <v>1.8518518518518501E-4</v>
      </c>
      <c r="M24" s="57"/>
      <c r="N24" s="52">
        <f t="shared" si="13"/>
        <v>7.7451834640332928E-4</v>
      </c>
    </row>
    <row r="25" spans="2:14" x14ac:dyDescent="0.3">
      <c r="B25" s="56" t="s">
        <v>19</v>
      </c>
      <c r="C25" s="49">
        <v>4.8611111111111099E-4</v>
      </c>
      <c r="D25" s="57"/>
      <c r="E25" s="50">
        <f t="shared" si="9"/>
        <v>2.0331106593087407E-3</v>
      </c>
      <c r="F25" s="49">
        <v>0</v>
      </c>
      <c r="G25" s="57"/>
      <c r="H25" s="50">
        <f t="shared" si="10"/>
        <v>0</v>
      </c>
      <c r="I25" s="49">
        <v>0</v>
      </c>
      <c r="J25" s="57"/>
      <c r="K25" s="50">
        <f t="shared" si="11"/>
        <v>0</v>
      </c>
      <c r="L25" s="51">
        <f t="shared" si="12"/>
        <v>4.8611111111111099E-4</v>
      </c>
      <c r="M25" s="57"/>
      <c r="N25" s="52">
        <f t="shared" si="13"/>
        <v>2.0331106593087407E-3</v>
      </c>
    </row>
    <row r="26" spans="2:14" x14ac:dyDescent="0.3">
      <c r="B26" s="56" t="s">
        <v>20</v>
      </c>
      <c r="C26" s="49">
        <v>3.2893518518518503E-2</v>
      </c>
      <c r="D26" s="57"/>
      <c r="E26" s="50">
        <f t="shared" si="9"/>
        <v>0.13757382127989143</v>
      </c>
      <c r="F26" s="49">
        <v>0</v>
      </c>
      <c r="G26" s="57"/>
      <c r="H26" s="50">
        <f t="shared" si="10"/>
        <v>0</v>
      </c>
      <c r="I26" s="49">
        <v>0</v>
      </c>
      <c r="J26" s="57"/>
      <c r="K26" s="50">
        <f t="shared" si="11"/>
        <v>0</v>
      </c>
      <c r="L26" s="51">
        <f t="shared" si="12"/>
        <v>3.2893518518518503E-2</v>
      </c>
      <c r="M26" s="57"/>
      <c r="N26" s="52">
        <f t="shared" si="13"/>
        <v>0.13757382127989143</v>
      </c>
    </row>
    <row r="27" spans="2:14" ht="15" thickBot="1" x14ac:dyDescent="0.35">
      <c r="B27" s="62" t="s">
        <v>21</v>
      </c>
      <c r="C27" s="60">
        <v>4.0856481481481499E-3</v>
      </c>
      <c r="D27" s="63"/>
      <c r="E27" s="61">
        <f t="shared" si="9"/>
        <v>1.7087811017523477E-2</v>
      </c>
      <c r="F27" s="60">
        <v>0</v>
      </c>
      <c r="G27" s="63"/>
      <c r="H27" s="61">
        <f t="shared" si="10"/>
        <v>0</v>
      </c>
      <c r="I27" s="60">
        <v>0</v>
      </c>
      <c r="J27" s="63"/>
      <c r="K27" s="61">
        <f t="shared" si="11"/>
        <v>0</v>
      </c>
      <c r="L27" s="77">
        <f t="shared" si="12"/>
        <v>4.0856481481481499E-3</v>
      </c>
      <c r="M27" s="63"/>
      <c r="N27" s="74">
        <f t="shared" si="13"/>
        <v>1.7087811017523477E-2</v>
      </c>
    </row>
    <row r="28" spans="2:14" s="2" customFormat="1" ht="15.6" thickTop="1" thickBot="1" x14ac:dyDescent="0.35">
      <c r="B28" s="67" t="s">
        <v>3</v>
      </c>
      <c r="C28" s="68">
        <f>SUM(C22:C27)</f>
        <v>3.8333333333333316E-2</v>
      </c>
      <c r="D28" s="69"/>
      <c r="E28" s="69">
        <f>IFERROR(SUM(E22:E27),0)</f>
        <v>0.16032529770548926</v>
      </c>
      <c r="F28" s="68">
        <f>SUM(F22:F27)</f>
        <v>0</v>
      </c>
      <c r="G28" s="69"/>
      <c r="H28" s="69">
        <f>IFERROR(SUM(H22:H27),0)</f>
        <v>0</v>
      </c>
      <c r="I28" s="68">
        <f>SUM(I22:I27)</f>
        <v>0</v>
      </c>
      <c r="J28" s="69"/>
      <c r="K28" s="69">
        <f>IFERROR(SUM(K22:K27),0)</f>
        <v>0</v>
      </c>
      <c r="L28" s="68">
        <f>SUM(L22:L27)</f>
        <v>3.8333333333333316E-2</v>
      </c>
      <c r="M28" s="69"/>
      <c r="N28" s="70">
        <f>IFERROR(SUM(N22:N27),0)</f>
        <v>0.16032529770548926</v>
      </c>
    </row>
    <row r="29" spans="2:14" ht="15.6" thickTop="1" thickBot="1" x14ac:dyDescent="0.35">
      <c r="B29" s="66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76"/>
    </row>
    <row r="30" spans="2:14" s="2" customFormat="1" ht="15.6" thickTop="1" thickBot="1" x14ac:dyDescent="0.35">
      <c r="B30" s="67" t="s">
        <v>6</v>
      </c>
      <c r="C30" s="68">
        <f>SUM(C19,C28)</f>
        <v>0.23909722222222235</v>
      </c>
      <c r="D30" s="71"/>
      <c r="E30" s="72">
        <f>IFERROR(SUM(E19,E28),0)</f>
        <v>0.99999999999999978</v>
      </c>
      <c r="F30" s="68">
        <f>SUM(F19,F28)</f>
        <v>0</v>
      </c>
      <c r="G30" s="71"/>
      <c r="H30" s="72">
        <f>IFERROR(SUM(H19,H28),0)</f>
        <v>0</v>
      </c>
      <c r="I30" s="68">
        <f>SUM(I19,I28)</f>
        <v>0</v>
      </c>
      <c r="J30" s="71"/>
      <c r="K30" s="72">
        <f>IFERROR(SUM(K19,K28),0)</f>
        <v>0</v>
      </c>
      <c r="L30" s="78">
        <f>SUM(L19,L28)</f>
        <v>0.23909722222222235</v>
      </c>
      <c r="M30" s="71"/>
      <c r="N30" s="73">
        <f>IFERROR(SUM(N19,N28),0)</f>
        <v>0.99999999999999978</v>
      </c>
    </row>
    <row r="31" spans="2:14" s="3" customFormat="1" ht="93" customHeight="1" thickTop="1" thickBot="1" x14ac:dyDescent="0.35">
      <c r="B31" s="95" t="s">
        <v>115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 xml:space="preserve">&amp;R38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1"/>
  <sheetViews>
    <sheetView showGridLines="0" showZeros="0" zoomScale="80" zoomScaleNormal="80" zoomScaleSheetLayoutView="100" workbookViewId="0">
      <selection activeCell="B42" sqref="B42"/>
    </sheetView>
  </sheetViews>
  <sheetFormatPr defaultColWidth="8.88671875" defaultRowHeight="14.4" x14ac:dyDescent="0.3"/>
  <cols>
    <col min="1" max="1" width="6.109375" style="1" customWidth="1"/>
    <col min="2" max="2" width="48.332031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101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113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1.8518518518518501E-4</v>
      </c>
      <c r="D7" s="50">
        <f>IFERROR(C7/C$19,0)</f>
        <v>3.8910505836575833E-3</v>
      </c>
      <c r="E7" s="52">
        <f>IFERROR(C7/C$30,0)</f>
        <v>2.8627661477902992E-3</v>
      </c>
    </row>
    <row r="8" spans="2:5" x14ac:dyDescent="0.3">
      <c r="B8" s="48" t="s">
        <v>63</v>
      </c>
      <c r="C8" s="49">
        <v>3.7847222222222201E-3</v>
      </c>
      <c r="D8" s="50">
        <f t="shared" ref="D8:D18" si="0">IFERROR(C8/C$19,0)</f>
        <v>7.9523346303501885E-2</v>
      </c>
      <c r="E8" s="52">
        <f t="shared" ref="E8:E18" si="1">IFERROR(C8/C$30,0)</f>
        <v>5.8507783145464266E-2</v>
      </c>
    </row>
    <row r="9" spans="2:5" x14ac:dyDescent="0.3">
      <c r="B9" s="48" t="s">
        <v>64</v>
      </c>
      <c r="C9" s="49">
        <v>3.6689814814814801E-3</v>
      </c>
      <c r="D9" s="50">
        <f t="shared" si="0"/>
        <v>7.7091439688715901E-2</v>
      </c>
      <c r="E9" s="52">
        <f t="shared" si="1"/>
        <v>5.6718554303095338E-2</v>
      </c>
    </row>
    <row r="10" spans="2:5" x14ac:dyDescent="0.3">
      <c r="B10" s="48" t="s">
        <v>11</v>
      </c>
      <c r="C10" s="49">
        <v>1.3449074074074099E-2</v>
      </c>
      <c r="D10" s="50">
        <f t="shared" si="0"/>
        <v>0.28258754863813279</v>
      </c>
      <c r="E10" s="52">
        <f t="shared" si="1"/>
        <v>0.20790839148327106</v>
      </c>
    </row>
    <row r="11" spans="2:5" x14ac:dyDescent="0.3">
      <c r="B11" s="48" t="s">
        <v>12</v>
      </c>
      <c r="C11" s="49">
        <v>1.40046296296296E-2</v>
      </c>
      <c r="D11" s="50">
        <f t="shared" si="0"/>
        <v>0.29426070038910435</v>
      </c>
      <c r="E11" s="52">
        <f t="shared" si="1"/>
        <v>0.21649668992664112</v>
      </c>
    </row>
    <row r="12" spans="2:5" x14ac:dyDescent="0.3">
      <c r="B12" s="48" t="s">
        <v>65</v>
      </c>
      <c r="C12" s="49">
        <v>8.1018518518518503E-5</v>
      </c>
      <c r="D12" s="50">
        <f t="shared" si="0"/>
        <v>1.7023346303501939E-3</v>
      </c>
      <c r="E12" s="52">
        <f t="shared" si="1"/>
        <v>1.2524601896582569E-3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1.24189814814815E-2</v>
      </c>
      <c r="D18" s="61">
        <f t="shared" si="0"/>
        <v>0.26094357976653731</v>
      </c>
      <c r="E18" s="74">
        <f t="shared" si="1"/>
        <v>0.19198425478618741</v>
      </c>
    </row>
    <row r="19" spans="2:8" s="2" customFormat="1" ht="15.6" thickTop="1" thickBot="1" x14ac:dyDescent="0.35">
      <c r="B19" s="67" t="s">
        <v>3</v>
      </c>
      <c r="C19" s="68">
        <f>SUM(C7:C18)</f>
        <v>4.7592592592592603E-2</v>
      </c>
      <c r="D19" s="69">
        <f>IFERROR(SUM(D7:D18),0)</f>
        <v>1</v>
      </c>
      <c r="E19" s="70">
        <f>IFERROR(SUM(E7:E18),0)</f>
        <v>0.73573089998210783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1.7094907407407399E-2</v>
      </c>
      <c r="D26" s="57"/>
      <c r="E26" s="52">
        <f t="shared" si="2"/>
        <v>0.26426910001789211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1.7094907407407399E-2</v>
      </c>
      <c r="D28" s="69"/>
      <c r="E28" s="70">
        <f>IFERROR(SUM(E22:E27),0)</f>
        <v>0.26426910001789211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6.4687500000000009E-2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116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&amp;R40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1"/>
  <sheetViews>
    <sheetView showGridLines="0" showZeros="0" zoomScale="80" zoomScaleNormal="80" zoomScaleSheetLayoutView="100" workbookViewId="0">
      <selection activeCell="B31" sqref="B31:E31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102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24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118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&amp;R42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1"/>
  <sheetViews>
    <sheetView showGridLines="0" showZeros="0" zoomScale="80" zoomScaleNormal="80" zoomScaleSheetLayoutView="100" workbookViewId="0">
      <selection activeCell="H15" sqref="H15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103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28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74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&amp;R43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1"/>
  <sheetViews>
    <sheetView showGridLines="0" showZeros="0" zoomScale="80" zoomScaleNormal="80" zoomScaleSheetLayoutView="100" workbookViewId="0">
      <selection activeCell="H15" sqref="H15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104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62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75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&amp;R44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1"/>
  <sheetViews>
    <sheetView showGridLines="0" showZeros="0" zoomScale="70" zoomScaleNormal="70" zoomScaleSheetLayoutView="100" workbookViewId="0">
      <selection activeCell="I28" sqref="I28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105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29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2.5462962962962999E-4</v>
      </c>
      <c r="D26" s="57"/>
      <c r="E26" s="52">
        <f t="shared" si="2"/>
        <v>1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2.5462962962962999E-4</v>
      </c>
      <c r="D28" s="69"/>
      <c r="E28" s="70">
        <f>IFERROR(SUM(E22:E27),0)</f>
        <v>1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2.5462962962962999E-4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117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topLeftCell="A17" zoomScale="90" zoomScaleNormal="90" zoomScaleSheetLayoutView="110" workbookViewId="0">
      <selection activeCell="R19" sqref="R19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x14ac:dyDescent="0.3">
      <c r="B3" s="84" t="s">
        <v>41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s="5" customFormat="1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3">
      <c r="B7" s="13" t="s">
        <v>49</v>
      </c>
      <c r="C7" s="14">
        <v>3.2928240740740702E-2</v>
      </c>
      <c r="D7" s="15">
        <f>IFERROR(C7/C$19,0)</f>
        <v>0.31363686473376667</v>
      </c>
      <c r="E7" s="15">
        <f>IFERROR(C7/C$30,0)</f>
        <v>0.14922633097298699</v>
      </c>
      <c r="F7" s="14">
        <v>1.31828703703704E-2</v>
      </c>
      <c r="G7" s="15">
        <f>IFERROR(F7/F$19,0)</f>
        <v>0.42515864128406183</v>
      </c>
      <c r="H7" s="15">
        <f>IFERROR(F7/F$30,0)</f>
        <v>0.21474358974359012</v>
      </c>
      <c r="I7" s="14">
        <v>5.4513888888888902E-3</v>
      </c>
      <c r="J7" s="15">
        <f>IFERROR(I7/I$19,0)</f>
        <v>0.25737704918032794</v>
      </c>
      <c r="K7" s="15">
        <f>IFERROR(I7/I$30,0)</f>
        <v>9.4313175810973204E-2</v>
      </c>
      <c r="L7" s="16">
        <f>SUM(C7,F7,I7)</f>
        <v>5.156249999999999E-2</v>
      </c>
      <c r="M7" s="15">
        <f>IFERROR(L7/L$19,0)</f>
        <v>0.3280559646539028</v>
      </c>
      <c r="N7" s="17">
        <f>IFERROR(L7/L$30,0)</f>
        <v>0.15172155433709086</v>
      </c>
    </row>
    <row r="8" spans="2:14" s="5" customFormat="1" x14ac:dyDescent="0.3">
      <c r="B8" s="13" t="s">
        <v>63</v>
      </c>
      <c r="C8" s="14">
        <v>3.12847222222222E-2</v>
      </c>
      <c r="D8" s="15">
        <f t="shared" ref="D8:D18" si="0">IFERROR(C8/C$19,0)</f>
        <v>0.29798258185426069</v>
      </c>
      <c r="E8" s="15">
        <f t="shared" ref="E8:E18" si="1">IFERROR(C8/C$30,0)</f>
        <v>0.14177812745869384</v>
      </c>
      <c r="F8" s="14">
        <v>9.5601851851851907E-3</v>
      </c>
      <c r="G8" s="15">
        <f t="shared" ref="G8:G18" si="2">IFERROR(F8/F$19,0)</f>
        <v>0.30832400149309436</v>
      </c>
      <c r="H8" s="15">
        <f t="shared" ref="H8:H18" si="3">IFERROR(F8/F$30,0)</f>
        <v>0.1557315233785822</v>
      </c>
      <c r="I8" s="14">
        <v>4.3750000000000004E-3</v>
      </c>
      <c r="J8" s="15">
        <f t="shared" ref="J8:J18" si="4">IFERROR(I8/I$19,0)</f>
        <v>0.20655737704918034</v>
      </c>
      <c r="K8" s="15">
        <f t="shared" ref="K8:K18" si="5">IFERROR(I8/I$30,0)</f>
        <v>7.5690828994793777E-2</v>
      </c>
      <c r="L8" s="16">
        <f>SUM(C8,F8,I8)</f>
        <v>4.5219907407407389E-2</v>
      </c>
      <c r="M8" s="15">
        <f t="shared" ref="M8:M18" si="6">IFERROR(L8/L$19,0)</f>
        <v>0.2877025036818851</v>
      </c>
      <c r="N8" s="17">
        <f t="shared" ref="N8:N18" si="7">IFERROR(L8/L$30,0)</f>
        <v>0.13305861117733198</v>
      </c>
    </row>
    <row r="9" spans="2:14" s="5" customFormat="1" x14ac:dyDescent="0.3">
      <c r="B9" s="13" t="s">
        <v>64</v>
      </c>
      <c r="C9" s="14">
        <v>1.0949074074074101E-2</v>
      </c>
      <c r="D9" s="15">
        <f t="shared" si="0"/>
        <v>0.10428839157755512</v>
      </c>
      <c r="E9" s="15">
        <f t="shared" si="1"/>
        <v>4.9619722003671769E-2</v>
      </c>
      <c r="F9" s="14">
        <v>1.2847222222222201E-3</v>
      </c>
      <c r="G9" s="15">
        <f t="shared" si="2"/>
        <v>4.1433370660694184E-2</v>
      </c>
      <c r="H9" s="15">
        <f t="shared" si="3"/>
        <v>2.0927601809954705E-2</v>
      </c>
      <c r="I9" s="14">
        <v>3.0902777777777799E-3</v>
      </c>
      <c r="J9" s="15">
        <f t="shared" si="4"/>
        <v>0.1459016393442624</v>
      </c>
      <c r="K9" s="15">
        <f t="shared" si="5"/>
        <v>5.3464156988386108E-2</v>
      </c>
      <c r="L9" s="16">
        <f t="shared" ref="L9:L18" si="8">SUM(C9,F9,I9)</f>
        <v>1.5324074074074101E-2</v>
      </c>
      <c r="M9" s="15">
        <f t="shared" si="6"/>
        <v>9.7496318114875011E-2</v>
      </c>
      <c r="N9" s="17">
        <f t="shared" si="7"/>
        <v>4.5090760480877373E-2</v>
      </c>
    </row>
    <row r="10" spans="2:14" s="5" customFormat="1" x14ac:dyDescent="0.3">
      <c r="B10" s="13" t="s">
        <v>11</v>
      </c>
      <c r="C10" s="14">
        <v>1.8888888888888899E-2</v>
      </c>
      <c r="D10" s="15">
        <f t="shared" si="0"/>
        <v>0.1799140116855916</v>
      </c>
      <c r="E10" s="15">
        <f t="shared" si="1"/>
        <v>8.5601888276947341E-2</v>
      </c>
      <c r="F10" s="14">
        <v>3.2754629629629601E-3</v>
      </c>
      <c r="G10" s="15">
        <f t="shared" si="2"/>
        <v>0.10563643150429247</v>
      </c>
      <c r="H10" s="15">
        <f t="shared" si="3"/>
        <v>5.3355957767722395E-2</v>
      </c>
      <c r="I10" s="14">
        <v>4.3634259259259303E-3</v>
      </c>
      <c r="J10" s="15">
        <f t="shared" si="4"/>
        <v>0.20601092896174883</v>
      </c>
      <c r="K10" s="15">
        <f t="shared" si="5"/>
        <v>7.5490588706447828E-2</v>
      </c>
      <c r="L10" s="16">
        <f t="shared" si="8"/>
        <v>2.6527777777777789E-2</v>
      </c>
      <c r="M10" s="15">
        <f t="shared" si="6"/>
        <v>0.168777614138439</v>
      </c>
      <c r="N10" s="17">
        <f t="shared" si="7"/>
        <v>7.8057419201035358E-2</v>
      </c>
    </row>
    <row r="11" spans="2:14" s="5" customFormat="1" x14ac:dyDescent="0.3">
      <c r="B11" s="13" t="s">
        <v>12</v>
      </c>
      <c r="C11" s="14">
        <v>4.4444444444444401E-3</v>
      </c>
      <c r="D11" s="15">
        <f t="shared" si="0"/>
        <v>4.2332708631903838E-2</v>
      </c>
      <c r="E11" s="15">
        <f t="shared" si="1"/>
        <v>2.0141620771046403E-2</v>
      </c>
      <c r="F11" s="14">
        <v>3.5879629629629602E-4</v>
      </c>
      <c r="G11" s="15">
        <f t="shared" si="2"/>
        <v>1.1571481896229918E-2</v>
      </c>
      <c r="H11" s="15">
        <f t="shared" si="3"/>
        <v>5.8446455505278957E-3</v>
      </c>
      <c r="I11" s="14">
        <v>3.9351851851851901E-4</v>
      </c>
      <c r="J11" s="15">
        <f t="shared" si="4"/>
        <v>1.8579234972677619E-2</v>
      </c>
      <c r="K11" s="15">
        <f t="shared" si="5"/>
        <v>6.8081698037645274E-3</v>
      </c>
      <c r="L11" s="16">
        <f t="shared" si="8"/>
        <v>5.1967592592592551E-3</v>
      </c>
      <c r="M11" s="15">
        <f t="shared" si="6"/>
        <v>3.3063328424153146E-2</v>
      </c>
      <c r="N11" s="17">
        <f t="shared" si="7"/>
        <v>1.5291353063379072E-2</v>
      </c>
    </row>
    <row r="12" spans="2:14" s="5" customFormat="1" x14ac:dyDescent="0.3">
      <c r="B12" s="13" t="s">
        <v>65</v>
      </c>
      <c r="C12" s="14">
        <v>2.31481481481481E-4</v>
      </c>
      <c r="D12" s="15">
        <f t="shared" si="0"/>
        <v>2.2048285745783227E-3</v>
      </c>
      <c r="E12" s="15">
        <f t="shared" si="1"/>
        <v>1.0490427484919989E-3</v>
      </c>
      <c r="F12" s="14">
        <v>9.2592592592592602E-5</v>
      </c>
      <c r="G12" s="15">
        <f t="shared" si="2"/>
        <v>2.9861888764464331E-3</v>
      </c>
      <c r="H12" s="15">
        <f t="shared" si="3"/>
        <v>1.508295625942684E-3</v>
      </c>
      <c r="I12" s="14">
        <v>2.4305555555555601E-4</v>
      </c>
      <c r="J12" s="15">
        <f t="shared" si="4"/>
        <v>1.1475409836065594E-2</v>
      </c>
      <c r="K12" s="15">
        <f t="shared" si="5"/>
        <v>4.2050460552663285E-3</v>
      </c>
      <c r="L12" s="16">
        <f t="shared" si="8"/>
        <v>5.6712962962962967E-4</v>
      </c>
      <c r="M12" s="15">
        <f t="shared" si="6"/>
        <v>3.6082474226804134E-3</v>
      </c>
      <c r="N12" s="17">
        <f t="shared" si="7"/>
        <v>1.6687668153799E-3</v>
      </c>
    </row>
    <row r="13" spans="2:14" s="5" customFormat="1" x14ac:dyDescent="0.3">
      <c r="B13" s="13" t="s">
        <v>66</v>
      </c>
      <c r="C13" s="14">
        <v>7.5231481481481503E-4</v>
      </c>
      <c r="D13" s="15">
        <f t="shared" si="0"/>
        <v>7.1656928673795653E-3</v>
      </c>
      <c r="E13" s="15">
        <f t="shared" si="1"/>
        <v>3.4093889325990047E-3</v>
      </c>
      <c r="F13" s="18">
        <v>1.2731481481481499E-4</v>
      </c>
      <c r="G13" s="15">
        <f t="shared" si="2"/>
        <v>4.1060097051138509E-3</v>
      </c>
      <c r="H13" s="15">
        <f t="shared" si="3"/>
        <v>2.0739064856711933E-3</v>
      </c>
      <c r="I13" s="18">
        <v>3.4722222222222202E-5</v>
      </c>
      <c r="J13" s="15">
        <f t="shared" si="4"/>
        <v>1.6393442622950809E-3</v>
      </c>
      <c r="K13" s="15">
        <f t="shared" si="5"/>
        <v>6.0072086503804543E-4</v>
      </c>
      <c r="L13" s="16">
        <f t="shared" si="8"/>
        <v>9.1435185185185228E-4</v>
      </c>
      <c r="M13" s="15">
        <f t="shared" si="6"/>
        <v>5.8173784977908734E-3</v>
      </c>
      <c r="N13" s="17">
        <f t="shared" si="7"/>
        <v>2.6904607839798398E-3</v>
      </c>
    </row>
    <row r="14" spans="2:14" s="5" customFormat="1" x14ac:dyDescent="0.3">
      <c r="B14" s="13" t="s">
        <v>67</v>
      </c>
      <c r="C14" s="14">
        <v>3.7037037037037003E-4</v>
      </c>
      <c r="D14" s="15">
        <f t="shared" si="0"/>
        <v>3.52772571932532E-3</v>
      </c>
      <c r="E14" s="15">
        <f t="shared" si="1"/>
        <v>1.6784683975872002E-3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1.6393442622950809E-3</v>
      </c>
      <c r="K14" s="15">
        <f t="shared" si="5"/>
        <v>6.0072086503804543E-4</v>
      </c>
      <c r="L14" s="16">
        <f t="shared" si="8"/>
        <v>4.050925925925922E-4</v>
      </c>
      <c r="M14" s="15">
        <f t="shared" si="6"/>
        <v>2.5773195876288642E-3</v>
      </c>
      <c r="N14" s="17">
        <f t="shared" si="7"/>
        <v>1.1919762966999274E-3</v>
      </c>
    </row>
    <row r="15" spans="2:14" s="5" customFormat="1" x14ac:dyDescent="0.3">
      <c r="B15" s="13" t="s">
        <v>68</v>
      </c>
      <c r="C15" s="14">
        <v>3.04398148148148E-3</v>
      </c>
      <c r="D15" s="15">
        <f t="shared" si="0"/>
        <v>2.8993495755704986E-2</v>
      </c>
      <c r="E15" s="15">
        <f t="shared" si="1"/>
        <v>1.3794912142669808E-2</v>
      </c>
      <c r="F15" s="14">
        <v>1.8518518518518501E-4</v>
      </c>
      <c r="G15" s="15">
        <f t="shared" si="2"/>
        <v>5.9723777528928601E-3</v>
      </c>
      <c r="H15" s="15">
        <f t="shared" si="3"/>
        <v>3.0165912518853649E-3</v>
      </c>
      <c r="I15" s="14">
        <v>1.4583333333333299E-3</v>
      </c>
      <c r="J15" s="15">
        <f t="shared" si="4"/>
        <v>6.885245901639328E-2</v>
      </c>
      <c r="K15" s="15">
        <f t="shared" si="5"/>
        <v>2.5230276331597863E-2</v>
      </c>
      <c r="L15" s="16">
        <f t="shared" si="8"/>
        <v>4.6874999999999946E-3</v>
      </c>
      <c r="M15" s="15">
        <f t="shared" si="6"/>
        <v>2.9823269513991137E-2</v>
      </c>
      <c r="N15" s="17">
        <f t="shared" si="7"/>
        <v>1.3792868576099158E-2</v>
      </c>
    </row>
    <row r="16" spans="2:14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s="5" customFormat="1" ht="15" thickBot="1" x14ac:dyDescent="0.35">
      <c r="B18" s="23" t="s">
        <v>14</v>
      </c>
      <c r="C18" s="24">
        <v>2.0949074074074099E-3</v>
      </c>
      <c r="D18" s="25">
        <f t="shared" si="0"/>
        <v>1.9953698599933883E-2</v>
      </c>
      <c r="E18" s="25">
        <f t="shared" si="1"/>
        <v>9.4938368738526208E-3</v>
      </c>
      <c r="F18" s="24">
        <v>2.93981481481481E-3</v>
      </c>
      <c r="G18" s="25">
        <f t="shared" si="2"/>
        <v>9.4811496827174088E-2</v>
      </c>
      <c r="H18" s="25">
        <f t="shared" si="3"/>
        <v>4.7888386123680134E-2</v>
      </c>
      <c r="I18" s="24">
        <v>1.7361111111111099E-3</v>
      </c>
      <c r="J18" s="25">
        <f t="shared" si="4"/>
        <v>8.1967213114754037E-2</v>
      </c>
      <c r="K18" s="25">
        <f t="shared" si="5"/>
        <v>3.0036043251902268E-2</v>
      </c>
      <c r="L18" s="26">
        <f t="shared" si="8"/>
        <v>6.7708333333333301E-3</v>
      </c>
      <c r="M18" s="25">
        <f t="shared" si="6"/>
        <v>4.3078055964653895E-2</v>
      </c>
      <c r="N18" s="27">
        <f t="shared" si="7"/>
        <v>1.9923032387698797E-2</v>
      </c>
    </row>
    <row r="19" spans="2:14" s="7" customFormat="1" ht="15.6" thickTop="1" thickBot="1" x14ac:dyDescent="0.35">
      <c r="B19" s="36" t="s">
        <v>3</v>
      </c>
      <c r="C19" s="37">
        <f>SUM(C7:C18)</f>
        <v>0.1049884259259259</v>
      </c>
      <c r="D19" s="38">
        <f>IFERROR(SUM(D7:D18),0)</f>
        <v>1</v>
      </c>
      <c r="E19" s="38">
        <f>IFERROR(SUM(E7:E18),0)</f>
        <v>0.475793338578547</v>
      </c>
      <c r="F19" s="37">
        <f>SUM(F7:F18)</f>
        <v>3.1006944444444469E-2</v>
      </c>
      <c r="G19" s="38">
        <f>IFERROR(SUM(G7:G18),0)</f>
        <v>0.99999999999999989</v>
      </c>
      <c r="H19" s="38">
        <f>IFERROR(SUM(H7:H18),0)</f>
        <v>0.50509049773755665</v>
      </c>
      <c r="I19" s="37">
        <f>SUM(I7:I18)</f>
        <v>2.1180555555555557E-2</v>
      </c>
      <c r="J19" s="38">
        <f>IFERROR(SUM(J7:J18),0)</f>
        <v>1.0000000000000002</v>
      </c>
      <c r="K19" s="38">
        <f>IFERROR(SUM(K7:K18),0)</f>
        <v>0.36643972767320804</v>
      </c>
      <c r="L19" s="37">
        <f>SUM(L7:L18)</f>
        <v>0.15717592592592589</v>
      </c>
      <c r="M19" s="38">
        <f>IFERROR(SUM(M7:M18),0)</f>
        <v>1.0000000000000004</v>
      </c>
      <c r="N19" s="39">
        <f>IFERROR(SUM(N7:N18),0)</f>
        <v>0.46248680311957235</v>
      </c>
    </row>
    <row r="20" spans="2:14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19" t="s">
        <v>5</v>
      </c>
      <c r="L21" s="19" t="s">
        <v>77</v>
      </c>
      <c r="M21" s="19" t="s">
        <v>5</v>
      </c>
      <c r="N21" s="20" t="s">
        <v>5</v>
      </c>
    </row>
    <row r="22" spans="2:14" s="5" customFormat="1" x14ac:dyDescent="0.3">
      <c r="B22" s="21" t="s">
        <v>16</v>
      </c>
      <c r="C22" s="14">
        <v>9.8148148148148092E-3</v>
      </c>
      <c r="D22" s="22"/>
      <c r="E22" s="15">
        <f>IFERROR(C22/C$30,0)</f>
        <v>4.4479412536060824E-2</v>
      </c>
      <c r="F22" s="14">
        <v>1.9444444444444401E-3</v>
      </c>
      <c r="G22" s="22"/>
      <c r="H22" s="15">
        <f>IFERROR(F22/F$30,0)</f>
        <v>3.1674208144796288E-2</v>
      </c>
      <c r="I22" s="14">
        <v>2.6388888888888898E-3</v>
      </c>
      <c r="J22" s="22"/>
      <c r="K22" s="15">
        <f>IFERROR(I22/I$30,0)</f>
        <v>4.5654785742891495E-2</v>
      </c>
      <c r="L22" s="16">
        <f>SUM(C22,F22,I22)</f>
        <v>1.4398148148148139E-2</v>
      </c>
      <c r="M22" s="22"/>
      <c r="N22" s="17">
        <f>IFERROR(L22/L$30,0)</f>
        <v>4.2366243231277433E-2</v>
      </c>
    </row>
    <row r="23" spans="2:14" s="5" customFormat="1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s="5" customFormat="1" x14ac:dyDescent="0.3">
      <c r="B24" s="21" t="s">
        <v>18</v>
      </c>
      <c r="C24" s="14">
        <v>3.4722222222222202E-4</v>
      </c>
      <c r="D24" s="22"/>
      <c r="E24" s="15">
        <f t="shared" si="9"/>
        <v>1.5735641227380007E-3</v>
      </c>
      <c r="F24" s="14">
        <v>0</v>
      </c>
      <c r="G24" s="22"/>
      <c r="H24" s="15">
        <f t="shared" si="10"/>
        <v>0</v>
      </c>
      <c r="I24" s="14">
        <v>9.2592592592592602E-5</v>
      </c>
      <c r="J24" s="22"/>
      <c r="K24" s="15">
        <f t="shared" si="11"/>
        <v>1.6019223067681222E-3</v>
      </c>
      <c r="L24" s="16">
        <f t="shared" si="12"/>
        <v>4.3981481481481465E-4</v>
      </c>
      <c r="M24" s="22"/>
      <c r="N24" s="17">
        <f t="shared" si="13"/>
        <v>1.294145693559922E-3</v>
      </c>
    </row>
    <row r="25" spans="2:14" s="5" customFormat="1" x14ac:dyDescent="0.3">
      <c r="B25" s="21" t="s">
        <v>19</v>
      </c>
      <c r="C25" s="14">
        <v>3.4305555555555603E-2</v>
      </c>
      <c r="D25" s="22"/>
      <c r="E25" s="15">
        <f t="shared" si="9"/>
        <v>0.15546813532651477</v>
      </c>
      <c r="F25" s="14">
        <v>8.3912037037036993E-3</v>
      </c>
      <c r="G25" s="22"/>
      <c r="H25" s="15">
        <f t="shared" si="10"/>
        <v>0.13668929110105565</v>
      </c>
      <c r="I25" s="14">
        <v>8.0902777777777796E-3</v>
      </c>
      <c r="J25" s="22"/>
      <c r="K25" s="15">
        <f t="shared" si="11"/>
        <v>0.13996796155386471</v>
      </c>
      <c r="L25" s="16">
        <f t="shared" si="12"/>
        <v>5.0787037037037082E-2</v>
      </c>
      <c r="M25" s="22"/>
      <c r="N25" s="17">
        <f t="shared" si="13"/>
        <v>0.14943977114055118</v>
      </c>
    </row>
    <row r="26" spans="2:14" s="5" customFormat="1" x14ac:dyDescent="0.3">
      <c r="B26" s="21" t="s">
        <v>20</v>
      </c>
      <c r="C26" s="14">
        <v>7.1018518518518495E-2</v>
      </c>
      <c r="D26" s="22"/>
      <c r="E26" s="15">
        <f t="shared" si="9"/>
        <v>0.3218463152373458</v>
      </c>
      <c r="F26" s="14">
        <v>1.9560185185185201E-2</v>
      </c>
      <c r="G26" s="22"/>
      <c r="H26" s="15">
        <f t="shared" si="10"/>
        <v>0.31862745098039225</v>
      </c>
      <c r="I26" s="14">
        <v>2.5798611111111099E-2</v>
      </c>
      <c r="J26" s="22"/>
      <c r="K26" s="15">
        <f t="shared" si="11"/>
        <v>0.44633560272326778</v>
      </c>
      <c r="L26" s="16">
        <f t="shared" si="12"/>
        <v>0.11637731481481478</v>
      </c>
      <c r="M26" s="22"/>
      <c r="N26" s="17">
        <f t="shared" si="13"/>
        <v>0.34243776180907937</v>
      </c>
    </row>
    <row r="27" spans="2:14" s="5" customFormat="1" ht="15" thickBot="1" x14ac:dyDescent="0.35">
      <c r="B27" s="28" t="s">
        <v>21</v>
      </c>
      <c r="C27" s="24">
        <v>1.8518518518518501E-4</v>
      </c>
      <c r="D27" s="29"/>
      <c r="E27" s="25">
        <f t="shared" si="9"/>
        <v>8.3923419879360008E-4</v>
      </c>
      <c r="F27" s="24">
        <v>4.8611111111111099E-4</v>
      </c>
      <c r="G27" s="29"/>
      <c r="H27" s="25">
        <f t="shared" si="10"/>
        <v>7.9185520361990894E-3</v>
      </c>
      <c r="I27" s="24">
        <v>0</v>
      </c>
      <c r="J27" s="29"/>
      <c r="K27" s="25">
        <f t="shared" si="11"/>
        <v>0</v>
      </c>
      <c r="L27" s="26">
        <f t="shared" si="12"/>
        <v>6.7129629629629603E-4</v>
      </c>
      <c r="M27" s="29"/>
      <c r="N27" s="27">
        <f t="shared" si="13"/>
        <v>1.9752750059598809E-3</v>
      </c>
    </row>
    <row r="28" spans="2:14" s="7" customFormat="1" ht="15.6" thickTop="1" thickBot="1" x14ac:dyDescent="0.35">
      <c r="B28" s="36" t="s">
        <v>3</v>
      </c>
      <c r="C28" s="37">
        <f>SUM(C22:C27)</f>
        <v>0.11567129629629631</v>
      </c>
      <c r="D28" s="38"/>
      <c r="E28" s="38">
        <f>IFERROR(SUM(E22:E27),0)</f>
        <v>0.524206661421453</v>
      </c>
      <c r="F28" s="37">
        <f>SUM(F22:F27)</f>
        <v>3.0381944444444451E-2</v>
      </c>
      <c r="G28" s="38"/>
      <c r="H28" s="38">
        <f>IFERROR(SUM(H22:H27),0)</f>
        <v>0.49490950226244323</v>
      </c>
      <c r="I28" s="37">
        <f>SUM(I22:I27)</f>
        <v>3.6620370370370359E-2</v>
      </c>
      <c r="J28" s="38"/>
      <c r="K28" s="38">
        <f>IFERROR(SUM(K22:K27),0)</f>
        <v>0.63356027232679213</v>
      </c>
      <c r="L28" s="37">
        <f>SUM(L22:L27)</f>
        <v>0.18267361111111113</v>
      </c>
      <c r="M28" s="38"/>
      <c r="N28" s="39">
        <f>IFERROR(SUM(N22:N27),0)</f>
        <v>0.53751319688042776</v>
      </c>
    </row>
    <row r="29" spans="2:14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5.6" thickTop="1" thickBot="1" x14ac:dyDescent="0.35">
      <c r="B30" s="36" t="s">
        <v>6</v>
      </c>
      <c r="C30" s="37">
        <f>SUM(C19,C28)</f>
        <v>0.22065972222222222</v>
      </c>
      <c r="D30" s="40"/>
      <c r="E30" s="41">
        <f>IFERROR(SUM(E19,E28),0)</f>
        <v>1</v>
      </c>
      <c r="F30" s="37">
        <f>SUM(F19,F28)</f>
        <v>6.1388888888888923E-2</v>
      </c>
      <c r="G30" s="40"/>
      <c r="H30" s="41">
        <f>IFERROR(SUM(H19,H28),0)</f>
        <v>0.99999999999999989</v>
      </c>
      <c r="I30" s="37">
        <f>SUM(I19,I28)</f>
        <v>5.7800925925925915E-2</v>
      </c>
      <c r="J30" s="40"/>
      <c r="K30" s="41">
        <f>IFERROR(SUM(K19,K28),0)</f>
        <v>1.0000000000000002</v>
      </c>
      <c r="L30" s="42">
        <f>SUM(L19,L28)</f>
        <v>0.33984953703703702</v>
      </c>
      <c r="M30" s="40"/>
      <c r="N30" s="43">
        <f>IFERROR(SUM(N19,N28),0)</f>
        <v>1</v>
      </c>
    </row>
    <row r="31" spans="2:14" s="5" customFormat="1" ht="66" customHeight="1" thickTop="1" thickBot="1" x14ac:dyDescent="0.35">
      <c r="B31" s="81" t="s">
        <v>33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&amp;R7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1"/>
  <sheetViews>
    <sheetView showGridLines="0" showZeros="0" zoomScale="80" zoomScaleNormal="80" zoomScaleSheetLayoutView="100" workbookViewId="0">
      <selection activeCell="H26" sqref="H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106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22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119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&amp;R48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1"/>
  <sheetViews>
    <sheetView showGridLines="0" showZeros="0" topLeftCell="A4" zoomScale="80" zoomScaleNormal="80" zoomScaleSheetLayoutView="100" workbookViewId="0">
      <selection activeCell="H26" sqref="H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107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26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119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&amp;R49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1"/>
  <sheetViews>
    <sheetView showGridLines="0" showZeros="0" zoomScale="70" zoomScaleNormal="70" zoomScaleSheetLayoutView="100" workbookViewId="0">
      <selection activeCell="H26" sqref="H26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6.5" customHeight="1" x14ac:dyDescent="0.3">
      <c r="B3" s="98" t="s">
        <v>108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30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2.9282407407407399E-3</v>
      </c>
      <c r="D7" s="50">
        <f>IFERROR(C7/C$19,0)</f>
        <v>0.15333333333333299</v>
      </c>
      <c r="E7" s="52">
        <f>IFERROR(C7/C$30,0)</f>
        <v>5.7046223224351725E-2</v>
      </c>
    </row>
    <row r="8" spans="2:5" x14ac:dyDescent="0.3">
      <c r="B8" s="48" t="s">
        <v>63</v>
      </c>
      <c r="C8" s="49">
        <v>2.16435185185185E-3</v>
      </c>
      <c r="D8" s="50">
        <f t="shared" ref="D8:D18" si="0">IFERROR(C8/C$19,0)</f>
        <v>0.11333333333333302</v>
      </c>
      <c r="E8" s="52">
        <f t="shared" ref="E8:E18" si="1">IFERROR(C8/C$30,0)</f>
        <v>4.2164599774520813E-2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1.19791666666667E-2</v>
      </c>
      <c r="D10" s="50">
        <f t="shared" si="0"/>
        <v>0.62727272727272787</v>
      </c>
      <c r="E10" s="52">
        <f t="shared" si="1"/>
        <v>0.23337091319053049</v>
      </c>
    </row>
    <row r="11" spans="2:5" x14ac:dyDescent="0.3">
      <c r="B11" s="48" t="s">
        <v>12</v>
      </c>
      <c r="C11" s="49">
        <v>1.72453703703704E-3</v>
      </c>
      <c r="D11" s="50">
        <f t="shared" si="0"/>
        <v>9.0303030303030288E-2</v>
      </c>
      <c r="E11" s="52">
        <f t="shared" si="1"/>
        <v>3.3596392333709188E-2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3.00925925925926E-4</v>
      </c>
      <c r="D18" s="61">
        <f t="shared" si="0"/>
        <v>1.5757575757575731E-2</v>
      </c>
      <c r="E18" s="74">
        <f t="shared" si="1"/>
        <v>5.8624577226606541E-3</v>
      </c>
    </row>
    <row r="19" spans="2:8" s="2" customFormat="1" ht="15.6" thickTop="1" thickBot="1" x14ac:dyDescent="0.35">
      <c r="B19" s="67" t="s">
        <v>3</v>
      </c>
      <c r="C19" s="68">
        <f>SUM(C7:C18)</f>
        <v>1.9097222222222258E-2</v>
      </c>
      <c r="D19" s="69">
        <f>IFERROR(SUM(D7:D18),0)</f>
        <v>0.99999999999999989</v>
      </c>
      <c r="E19" s="70">
        <f>IFERROR(SUM(E7:E18),0)</f>
        <v>0.37204058624577285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7.2916666666666703E-4</v>
      </c>
      <c r="D25" s="57"/>
      <c r="E25" s="52">
        <f t="shared" si="2"/>
        <v>1.4205186020293128E-2</v>
      </c>
    </row>
    <row r="26" spans="2:8" x14ac:dyDescent="0.3">
      <c r="B26" s="56" t="s">
        <v>20</v>
      </c>
      <c r="C26" s="49">
        <v>3.1504629629629598E-2</v>
      </c>
      <c r="D26" s="57"/>
      <c r="E26" s="52">
        <f t="shared" si="2"/>
        <v>0.61375422773393395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3.2233796296296267E-2</v>
      </c>
      <c r="D28" s="69"/>
      <c r="E28" s="70">
        <f>IFERROR(SUM(E22:E27),0)</f>
        <v>0.62795941375422704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5.1331018518518526E-2</v>
      </c>
      <c r="D30" s="71"/>
      <c r="E30" s="73">
        <f>IFERROR(SUM(E19,E28),0)</f>
        <v>0.99999999999999989</v>
      </c>
      <c r="F30" s="1"/>
      <c r="G30" s="1"/>
      <c r="H30" s="1"/>
    </row>
    <row r="31" spans="2:8" ht="66" customHeight="1" thickTop="1" thickBot="1" x14ac:dyDescent="0.35">
      <c r="B31" s="95" t="s">
        <v>119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&amp;R50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1"/>
  <sheetViews>
    <sheetView showGridLines="0" showZeros="0" zoomScale="80" zoomScaleNormal="80" zoomScaleSheetLayoutView="100" zoomScalePageLayoutView="9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ht="15.75" customHeight="1" x14ac:dyDescent="0.3">
      <c r="B3" s="98" t="s">
        <v>109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23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58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&amp;R52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1"/>
  <sheetViews>
    <sheetView showGridLines="0" showZeros="0" zoomScale="80" zoomScaleNormal="80" zoomScaleSheetLayoutView="100" zoomScalePageLayoutView="80" workbookViewId="0">
      <selection activeCell="I17" sqref="I17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110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25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3.5300925925925899E-3</v>
      </c>
      <c r="D9" s="50">
        <f t="shared" si="0"/>
        <v>1</v>
      </c>
      <c r="E9" s="52">
        <f t="shared" si="1"/>
        <v>1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3.5300925925925899E-3</v>
      </c>
      <c r="D19" s="69">
        <f>IFERROR(SUM(D7:D18),0)</f>
        <v>1</v>
      </c>
      <c r="E19" s="70">
        <f>IFERROR(SUM(E7:E18),0)</f>
        <v>1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3.5300925925925899E-3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78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&amp;R54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1"/>
  <sheetViews>
    <sheetView showGridLines="0" showZeros="0" zoomScale="70" zoomScaleNormal="70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111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27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59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&amp;R56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1"/>
  <sheetViews>
    <sheetView showGridLines="0" showZeros="0" tabSelected="1" zoomScale="80" zoomScaleNormal="80" zoomScaleSheetLayoutView="80" zoomScalePageLayoutView="90" workbookViewId="0">
      <selection activeCell="H18" sqref="H18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112</v>
      </c>
      <c r="C3" s="99"/>
      <c r="D3" s="99"/>
      <c r="E3" s="100"/>
    </row>
    <row r="4" spans="2:5" x14ac:dyDescent="0.3">
      <c r="B4" s="101" t="s">
        <v>114</v>
      </c>
      <c r="C4" s="102"/>
      <c r="D4" s="102"/>
      <c r="E4" s="103"/>
    </row>
    <row r="5" spans="2:5" x14ac:dyDescent="0.3">
      <c r="B5" s="58"/>
      <c r="C5" s="102" t="s">
        <v>31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ht="15" customHeight="1" x14ac:dyDescent="0.3">
      <c r="B8" s="48" t="s">
        <v>63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ht="15" customHeight="1" x14ac:dyDescent="0.3">
      <c r="B9" s="48" t="s">
        <v>64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3">
      <c r="B12" s="48" t="s">
        <v>65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3">
      <c r="B13" s="48" t="s">
        <v>66</v>
      </c>
      <c r="C13" s="53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3">
      <c r="B14" s="48" t="s">
        <v>67</v>
      </c>
      <c r="C14" s="53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3">
      <c r="B15" s="48" t="s">
        <v>68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3">
      <c r="B16" s="48" t="s">
        <v>69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76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&amp;R58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G19" sqref="G19"/>
    </sheetView>
  </sheetViews>
  <sheetFormatPr defaultRowHeight="14.4" x14ac:dyDescent="0.3"/>
  <cols>
    <col min="1" max="1" width="39.33203125" bestFit="1" customWidth="1"/>
  </cols>
  <sheetData>
    <row r="1" spans="1:16" x14ac:dyDescent="0.3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</row>
    <row r="2" spans="1:16" x14ac:dyDescent="0.3">
      <c r="A2" t="s">
        <v>49</v>
      </c>
      <c r="B2">
        <v>0</v>
      </c>
      <c r="C2">
        <v>3.3564814814814801E-4</v>
      </c>
      <c r="D2">
        <v>9.9537037037036999E-4</v>
      </c>
      <c r="E2">
        <v>0</v>
      </c>
      <c r="F2">
        <v>3.5879629629629602E-4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2.4305555555555599E-3</v>
      </c>
      <c r="N2">
        <v>6.2500000000000001E-4</v>
      </c>
      <c r="O2">
        <v>1.05324074074074E-3</v>
      </c>
      <c r="P2">
        <v>3.1712962962963001E-3</v>
      </c>
    </row>
    <row r="3" spans="1:16" x14ac:dyDescent="0.3">
      <c r="A3" t="s">
        <v>63</v>
      </c>
      <c r="B3">
        <v>0</v>
      </c>
      <c r="C3">
        <v>1.5393518518518499E-3</v>
      </c>
      <c r="D3">
        <v>1.13425925925926E-3</v>
      </c>
      <c r="E3">
        <v>0</v>
      </c>
      <c r="F3">
        <v>1.4004629629629599E-3</v>
      </c>
      <c r="G3">
        <v>5.20833333333333E-4</v>
      </c>
      <c r="H3">
        <v>0</v>
      </c>
      <c r="I3">
        <v>0</v>
      </c>
      <c r="J3">
        <v>0</v>
      </c>
      <c r="K3">
        <v>0</v>
      </c>
      <c r="L3">
        <v>0</v>
      </c>
      <c r="M3">
        <v>1.0995370370370399E-3</v>
      </c>
      <c r="N3">
        <v>7.4074074074074103E-4</v>
      </c>
      <c r="O3">
        <v>3.1250000000000001E-4</v>
      </c>
      <c r="P3">
        <v>2.2222222222222201E-3</v>
      </c>
    </row>
    <row r="4" spans="1:16" x14ac:dyDescent="0.3">
      <c r="A4" t="s">
        <v>64</v>
      </c>
      <c r="B4">
        <v>0</v>
      </c>
      <c r="C4">
        <v>1.13425925925926E-3</v>
      </c>
      <c r="D4">
        <v>1.13425925925926E-3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4.7453703703703703E-3</v>
      </c>
      <c r="N4">
        <v>1.0185185185185199E-3</v>
      </c>
      <c r="O4">
        <v>7.8703703703703705E-4</v>
      </c>
      <c r="P4">
        <v>2.9282407407407399E-3</v>
      </c>
    </row>
    <row r="5" spans="1:16" x14ac:dyDescent="0.3">
      <c r="A5" t="s">
        <v>11</v>
      </c>
      <c r="B5">
        <v>0</v>
      </c>
      <c r="C5">
        <v>6.5972222222222203E-4</v>
      </c>
      <c r="D5">
        <v>4.0509259259259301E-4</v>
      </c>
      <c r="E5">
        <v>0</v>
      </c>
      <c r="F5">
        <v>8.7962962962963005E-4</v>
      </c>
      <c r="G5">
        <v>2.19907407407407E-4</v>
      </c>
      <c r="H5">
        <v>0</v>
      </c>
      <c r="I5">
        <v>0</v>
      </c>
      <c r="J5">
        <v>0</v>
      </c>
      <c r="K5">
        <v>0</v>
      </c>
      <c r="L5">
        <v>0</v>
      </c>
      <c r="M5">
        <v>8.6921296296296295E-3</v>
      </c>
      <c r="N5">
        <v>1.03009259259259E-3</v>
      </c>
      <c r="O5">
        <v>9.9537037037036999E-4</v>
      </c>
      <c r="P5">
        <v>4.0277777777777803E-3</v>
      </c>
    </row>
    <row r="6" spans="1:16" x14ac:dyDescent="0.3">
      <c r="A6" t="s">
        <v>12</v>
      </c>
      <c r="B6">
        <v>0</v>
      </c>
      <c r="C6">
        <v>1.15740740740741E-4</v>
      </c>
      <c r="D6">
        <v>1.6087962962963E-3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9.1435185185185196E-4</v>
      </c>
      <c r="N6">
        <v>0</v>
      </c>
      <c r="O6">
        <v>1.9675925925925899E-4</v>
      </c>
      <c r="P6">
        <v>1.16898148148148E-3</v>
      </c>
    </row>
    <row r="7" spans="1:16" x14ac:dyDescent="0.3">
      <c r="A7" t="s">
        <v>65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8.1018518518518505E-4</v>
      </c>
      <c r="N7">
        <v>1.7361111111111101E-4</v>
      </c>
      <c r="O7">
        <v>9.2592592592592602E-5</v>
      </c>
      <c r="P7">
        <v>1.7361111111111101E-4</v>
      </c>
    </row>
    <row r="8" spans="1:16" x14ac:dyDescent="0.3">
      <c r="A8" t="s">
        <v>66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3.5879629629629602E-4</v>
      </c>
      <c r="N8">
        <v>0</v>
      </c>
      <c r="O8">
        <v>1.2731481481481499E-4</v>
      </c>
      <c r="P8">
        <v>1.2731481481481499E-4</v>
      </c>
    </row>
    <row r="9" spans="1:16" x14ac:dyDescent="0.3">
      <c r="A9" t="s">
        <v>67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3.2407407407407401E-4</v>
      </c>
    </row>
    <row r="10" spans="1:16" x14ac:dyDescent="0.3">
      <c r="A10" t="s">
        <v>68</v>
      </c>
      <c r="B10">
        <v>0</v>
      </c>
      <c r="C10">
        <v>1.50462962962963E-4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5.20833333333333E-4</v>
      </c>
      <c r="N10">
        <v>6.4814814814814802E-4</v>
      </c>
      <c r="O10">
        <v>6.9444444444444404E-5</v>
      </c>
      <c r="P10">
        <v>7.6388888888888904E-4</v>
      </c>
    </row>
    <row r="11" spans="1:16" x14ac:dyDescent="0.3">
      <c r="A11" t="s">
        <v>69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3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3">
      <c r="A13" t="s">
        <v>14</v>
      </c>
      <c r="B13">
        <v>0</v>
      </c>
      <c r="C13">
        <v>0</v>
      </c>
      <c r="D13">
        <v>1.38888888888889E-4</v>
      </c>
      <c r="E13">
        <v>0</v>
      </c>
      <c r="F13">
        <v>8.2175925925925895E-4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7.7546296296296304E-4</v>
      </c>
      <c r="N13">
        <v>0</v>
      </c>
      <c r="O13">
        <v>0</v>
      </c>
      <c r="P13">
        <v>1.9675925925925899E-4</v>
      </c>
    </row>
    <row r="14" spans="1:16" x14ac:dyDescent="0.3">
      <c r="A14" t="s">
        <v>16</v>
      </c>
      <c r="B14">
        <v>0</v>
      </c>
      <c r="C14">
        <v>2.7777777777777799E-4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1.15740740740741E-4</v>
      </c>
      <c r="O14">
        <v>0</v>
      </c>
      <c r="P14">
        <v>3.7037037037037003E-4</v>
      </c>
    </row>
    <row r="15" spans="1:16" x14ac:dyDescent="0.3">
      <c r="A15" t="s">
        <v>17</v>
      </c>
      <c r="B15">
        <v>0</v>
      </c>
      <c r="C15">
        <v>5.6712962962962999E-4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3">
      <c r="A16" t="s">
        <v>18</v>
      </c>
      <c r="B16">
        <v>0</v>
      </c>
      <c r="C16">
        <v>2.5462962962962999E-4</v>
      </c>
      <c r="D16">
        <v>1.50462962962963E-4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2.19907407407407E-4</v>
      </c>
      <c r="N16">
        <v>0</v>
      </c>
      <c r="O16">
        <v>0</v>
      </c>
      <c r="P16">
        <v>0</v>
      </c>
    </row>
    <row r="17" spans="1:16" x14ac:dyDescent="0.3">
      <c r="A17" t="s">
        <v>19</v>
      </c>
      <c r="B17">
        <v>0</v>
      </c>
      <c r="C17">
        <v>1.8749999999999999E-3</v>
      </c>
      <c r="D17">
        <v>1.99074074074074E-3</v>
      </c>
      <c r="E17">
        <v>2.5462962962962999E-4</v>
      </c>
      <c r="F17">
        <v>8.6805555555555605E-4</v>
      </c>
      <c r="G17">
        <v>1.1458333333333301E-3</v>
      </c>
      <c r="H17">
        <v>0</v>
      </c>
      <c r="I17">
        <v>0</v>
      </c>
      <c r="J17">
        <v>0</v>
      </c>
      <c r="K17">
        <v>0</v>
      </c>
      <c r="L17">
        <v>0</v>
      </c>
      <c r="M17">
        <v>1.2384259259259299E-3</v>
      </c>
      <c r="N17">
        <v>1.8287037037037E-3</v>
      </c>
      <c r="O17">
        <v>2.21064814814815E-3</v>
      </c>
      <c r="P17">
        <v>7.2337962962962998E-3</v>
      </c>
    </row>
    <row r="18" spans="1:16" x14ac:dyDescent="0.3">
      <c r="A18" t="s">
        <v>20</v>
      </c>
      <c r="B18">
        <v>0</v>
      </c>
      <c r="C18">
        <v>7.0023148148148102E-3</v>
      </c>
      <c r="D18">
        <v>3.1250000000000002E-3</v>
      </c>
      <c r="E18">
        <v>2.4305555555555601E-4</v>
      </c>
      <c r="F18">
        <v>4.31712962962963E-3</v>
      </c>
      <c r="G18">
        <v>9.0277777777777795E-4</v>
      </c>
      <c r="H18">
        <v>0</v>
      </c>
      <c r="I18">
        <v>0</v>
      </c>
      <c r="J18">
        <v>0</v>
      </c>
      <c r="K18">
        <v>0</v>
      </c>
      <c r="L18">
        <v>0</v>
      </c>
      <c r="M18">
        <v>2.1655092592592601E-2</v>
      </c>
      <c r="N18">
        <v>3.26388888888889E-3</v>
      </c>
      <c r="O18">
        <v>1.9675925925925898E-3</v>
      </c>
      <c r="P18">
        <v>9.1319444444444408E-3</v>
      </c>
    </row>
    <row r="19" spans="1:16" x14ac:dyDescent="0.3">
      <c r="A19" t="s">
        <v>21</v>
      </c>
      <c r="B19">
        <v>0</v>
      </c>
      <c r="C19">
        <v>2.7777777777777799E-4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3.4722222222222202E-4</v>
      </c>
      <c r="P19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3.6342592592592598E-3</v>
      </c>
      <c r="C2" s="79">
        <v>1.21527777777778E-3</v>
      </c>
      <c r="D2" s="80">
        <v>0.74940334128878305</v>
      </c>
      <c r="E2" s="80">
        <v>0.250596658711217</v>
      </c>
    </row>
    <row r="3" spans="1:10" x14ac:dyDescent="0.3">
      <c r="A3" s="79" t="s">
        <v>63</v>
      </c>
      <c r="B3" s="79">
        <v>3.2754629629629601E-3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3.8541666666666698E-3</v>
      </c>
      <c r="C4" s="79">
        <v>8.7962962962963005E-4</v>
      </c>
      <c r="D4" s="80">
        <v>0.814180929095354</v>
      </c>
      <c r="E4" s="80">
        <v>0.185819070904645</v>
      </c>
    </row>
    <row r="5" spans="1:10" x14ac:dyDescent="0.3">
      <c r="A5" s="79" t="s">
        <v>11</v>
      </c>
      <c r="B5" s="79">
        <v>5.7291666666666697E-3</v>
      </c>
      <c r="C5" s="79">
        <v>3.2407407407407401E-4</v>
      </c>
      <c r="D5" s="80">
        <v>0.946462715105163</v>
      </c>
      <c r="E5" s="80">
        <v>5.35372848948375E-2</v>
      </c>
    </row>
    <row r="6" spans="1:10" x14ac:dyDescent="0.3">
      <c r="A6" s="79" t="s">
        <v>12</v>
      </c>
      <c r="B6" s="79">
        <v>3.9351851851851901E-4</v>
      </c>
      <c r="C6" s="79">
        <v>9.7222222222222198E-4</v>
      </c>
      <c r="D6" s="80">
        <v>0.28813559322033899</v>
      </c>
      <c r="E6" s="80">
        <v>0.71186440677966101</v>
      </c>
    </row>
    <row r="7" spans="1:10" x14ac:dyDescent="0.3">
      <c r="A7" s="79" t="s">
        <v>65</v>
      </c>
      <c r="B7" s="79">
        <v>4.3981481481481503E-4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2.5462962962962999E-4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3.2407407407407401E-4</v>
      </c>
      <c r="D9" s="80">
        <v>0</v>
      </c>
      <c r="E9" s="80">
        <v>1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1.4814814814814801E-3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1.9675925925925899E-4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4.8611111111111099E-4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1.12731481481481E-2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1.3842592592592601E-2</v>
      </c>
      <c r="C18" s="79">
        <v>5.20833333333333E-4</v>
      </c>
      <c r="D18" s="80">
        <v>0.96373892022562402</v>
      </c>
      <c r="E18" s="80">
        <v>3.6261079774375503E-2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3.4722222222222202E-4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zoomScale="70" zoomScaleNormal="7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6.3541666666666703E-3</v>
      </c>
      <c r="D7" s="15">
        <f>IFERROR(C7/C$19,0)</f>
        <v>0.19741100323624614</v>
      </c>
      <c r="E7" s="15">
        <f>IFERROR(C7/C$30,0)</f>
        <v>3.8351379671673021E-2</v>
      </c>
      <c r="F7" s="14">
        <v>2.4305555555555599E-3</v>
      </c>
      <c r="G7" s="15">
        <f>IFERROR(F7/F$19,0)</f>
        <v>0.11945392491467596</v>
      </c>
      <c r="H7" s="15">
        <f>IFERROR(F7/F$30,0)</f>
        <v>5.5925432756324979E-2</v>
      </c>
      <c r="I7" s="14">
        <v>8.7847222222222198E-3</v>
      </c>
      <c r="J7" s="15">
        <f>IFERROR(I7/I$19,0)</f>
        <v>0.16721744877726369</v>
      </c>
      <c r="K7" s="17">
        <f>IFERROR(I7/I$30,0)</f>
        <v>4.2003320420586646E-2</v>
      </c>
    </row>
    <row r="8" spans="2:11" s="5" customFormat="1" x14ac:dyDescent="0.3">
      <c r="B8" s="13" t="s">
        <v>63</v>
      </c>
      <c r="C8" s="14">
        <v>1.68981481481481E-3</v>
      </c>
      <c r="D8" s="15">
        <f t="shared" ref="D8:D18" si="0">IFERROR(C8/C$19,0)</f>
        <v>5.2499101042790236E-2</v>
      </c>
      <c r="E8" s="15">
        <f t="shared" ref="E8:E18" si="1">IFERROR(C8/C$30,0)</f>
        <v>1.0199091861683501E-2</v>
      </c>
      <c r="F8" s="14">
        <v>1.0995370370370399E-3</v>
      </c>
      <c r="G8" s="15">
        <f t="shared" ref="G8:G18" si="2">IFERROR(F8/F$19,0)</f>
        <v>5.4038680318543933E-2</v>
      </c>
      <c r="H8" s="15">
        <f t="shared" ref="H8:H18" si="3">IFERROR(F8/F$30,0)</f>
        <v>2.5299600532623225E-2</v>
      </c>
      <c r="I8" s="14">
        <v>2.7893518518518502E-3</v>
      </c>
      <c r="J8" s="15">
        <f t="shared" ref="J8:J18" si="4">IFERROR(I8/I$19,0)</f>
        <v>5.3095395461555381E-2</v>
      </c>
      <c r="K8" s="17">
        <f t="shared" ref="K8:K18" si="5">IFERROR(I8/I$30,0)</f>
        <v>1.3337022689540684E-2</v>
      </c>
    </row>
    <row r="9" spans="2:11" s="5" customFormat="1" x14ac:dyDescent="0.3">
      <c r="B9" s="13" t="s">
        <v>64</v>
      </c>
      <c r="C9" s="14">
        <v>5.4976851851851897E-3</v>
      </c>
      <c r="D9" s="15">
        <f t="shared" si="0"/>
        <v>0.17080186983099624</v>
      </c>
      <c r="E9" s="15">
        <f t="shared" si="1"/>
        <v>3.3181976947258086E-2</v>
      </c>
      <c r="F9" s="14">
        <v>4.7453703703703703E-3</v>
      </c>
      <c r="G9" s="15">
        <f t="shared" si="2"/>
        <v>0.23321956769055741</v>
      </c>
      <c r="H9" s="15">
        <f t="shared" si="3"/>
        <v>0.10918774966711048</v>
      </c>
      <c r="I9" s="14">
        <v>1.0243055555555601E-2</v>
      </c>
      <c r="J9" s="15">
        <f t="shared" si="4"/>
        <v>0.19497686715135579</v>
      </c>
      <c r="K9" s="17">
        <f t="shared" si="5"/>
        <v>4.897620365246292E-2</v>
      </c>
    </row>
    <row r="10" spans="2:11" s="5" customFormat="1" x14ac:dyDescent="0.3">
      <c r="B10" s="13" t="s">
        <v>11</v>
      </c>
      <c r="C10" s="14">
        <v>1.10648148148148E-2</v>
      </c>
      <c r="D10" s="15">
        <f t="shared" si="0"/>
        <v>0.34376123696512012</v>
      </c>
      <c r="E10" s="15">
        <f t="shared" si="1"/>
        <v>6.6783094655955069E-2</v>
      </c>
      <c r="F10" s="14">
        <v>8.6921296296296295E-3</v>
      </c>
      <c r="G10" s="15">
        <f t="shared" si="2"/>
        <v>0.42718998862343566</v>
      </c>
      <c r="H10" s="15">
        <f t="shared" si="3"/>
        <v>0.19999999999999993</v>
      </c>
      <c r="I10" s="14">
        <v>1.97569444444444E-2</v>
      </c>
      <c r="J10" s="15">
        <f t="shared" si="4"/>
        <v>0.3760740251156634</v>
      </c>
      <c r="K10" s="17">
        <f t="shared" si="5"/>
        <v>9.4465965688987172E-2</v>
      </c>
    </row>
    <row r="11" spans="2:11" s="5" customFormat="1" x14ac:dyDescent="0.3">
      <c r="B11" s="13" t="s">
        <v>12</v>
      </c>
      <c r="C11" s="14">
        <v>2.0023148148148101E-3</v>
      </c>
      <c r="D11" s="15">
        <f t="shared" si="0"/>
        <v>6.2207838906867909E-2</v>
      </c>
      <c r="E11" s="15">
        <f t="shared" si="1"/>
        <v>1.2085225288159222E-2</v>
      </c>
      <c r="F11" s="14">
        <v>9.1435185185185196E-4</v>
      </c>
      <c r="G11" s="15">
        <f t="shared" si="2"/>
        <v>4.4937428896473265E-2</v>
      </c>
      <c r="H11" s="15">
        <f t="shared" si="3"/>
        <v>2.1038615179760314E-2</v>
      </c>
      <c r="I11" s="14">
        <v>2.9166666666666698E-3</v>
      </c>
      <c r="J11" s="15">
        <f t="shared" si="4"/>
        <v>5.5518836748182483E-2</v>
      </c>
      <c r="K11" s="17">
        <f t="shared" si="5"/>
        <v>1.3945766463752108E-2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8.1018518518518505E-4</v>
      </c>
      <c r="G12" s="15">
        <f t="shared" si="2"/>
        <v>3.9817974971558576E-2</v>
      </c>
      <c r="H12" s="15">
        <f t="shared" si="3"/>
        <v>1.8641810918774957E-2</v>
      </c>
      <c r="I12" s="14">
        <v>8.1018518518518505E-4</v>
      </c>
      <c r="J12" s="15">
        <f t="shared" si="4"/>
        <v>1.5421899096717337E-2</v>
      </c>
      <c r="K12" s="17">
        <f t="shared" si="5"/>
        <v>3.8738240177089139E-3</v>
      </c>
    </row>
    <row r="13" spans="2:11" s="5" customFormat="1" x14ac:dyDescent="0.3">
      <c r="B13" s="13" t="s">
        <v>66</v>
      </c>
      <c r="C13" s="14">
        <v>1.2268518518518501E-3</v>
      </c>
      <c r="D13" s="15">
        <f t="shared" si="0"/>
        <v>3.8115785688601182E-2</v>
      </c>
      <c r="E13" s="15">
        <f t="shared" si="1"/>
        <v>7.404820118756524E-3</v>
      </c>
      <c r="F13" s="18">
        <v>3.5879629629629602E-4</v>
      </c>
      <c r="G13" s="15">
        <f t="shared" si="2"/>
        <v>1.7633674630261647E-2</v>
      </c>
      <c r="H13" s="15">
        <f t="shared" si="3"/>
        <v>8.2556591211717621E-3</v>
      </c>
      <c r="I13" s="18">
        <v>1.58564814814815E-3</v>
      </c>
      <c r="J13" s="15">
        <f t="shared" si="4"/>
        <v>3.0182859660718257E-2</v>
      </c>
      <c r="K13" s="17">
        <f t="shared" si="5"/>
        <v>7.5816270060874566E-3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1.8171296296296299E-3</v>
      </c>
      <c r="D15" s="15">
        <f t="shared" si="0"/>
        <v>5.6454512765192408E-2</v>
      </c>
      <c r="E15" s="15">
        <f t="shared" si="1"/>
        <v>1.0967516590988454E-2</v>
      </c>
      <c r="F15" s="14">
        <v>5.20833333333333E-4</v>
      </c>
      <c r="G15" s="15">
        <f t="shared" si="2"/>
        <v>2.5597269624573361E-2</v>
      </c>
      <c r="H15" s="15">
        <f t="shared" si="3"/>
        <v>1.1984021304926751E-2</v>
      </c>
      <c r="I15" s="14">
        <v>2.3379629629629601E-3</v>
      </c>
      <c r="J15" s="15">
        <f t="shared" si="4"/>
        <v>4.4503194536241408E-2</v>
      </c>
      <c r="K15" s="17">
        <f t="shared" si="5"/>
        <v>1.1178749308245712E-2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2.5347222222222199E-3</v>
      </c>
      <c r="D18" s="25">
        <f t="shared" si="0"/>
        <v>7.8748651564185507E-2</v>
      </c>
      <c r="E18" s="25">
        <f t="shared" si="1"/>
        <v>1.529863779252528E-2</v>
      </c>
      <c r="F18" s="24">
        <v>7.7546296296296304E-4</v>
      </c>
      <c r="G18" s="25">
        <f t="shared" si="2"/>
        <v>3.811149032992036E-2</v>
      </c>
      <c r="H18" s="25">
        <f t="shared" si="3"/>
        <v>1.7842876165113177E-2</v>
      </c>
      <c r="I18" s="24">
        <v>3.3101851851851899E-3</v>
      </c>
      <c r="J18" s="25">
        <f t="shared" si="4"/>
        <v>6.3009473452302359E-2</v>
      </c>
      <c r="K18" s="27">
        <f t="shared" si="5"/>
        <v>1.5827338129496445E-2</v>
      </c>
    </row>
    <row r="19" spans="2:11" s="5" customFormat="1" ht="15.6" thickTop="1" thickBot="1" x14ac:dyDescent="0.35">
      <c r="B19" s="36" t="s">
        <v>3</v>
      </c>
      <c r="C19" s="37">
        <f>SUM(C7:C18)</f>
        <v>3.2187499999999987E-2</v>
      </c>
      <c r="D19" s="38">
        <f>IFERROR(SUM(D7:D18),0)</f>
        <v>0.99999999999999967</v>
      </c>
      <c r="E19" s="38">
        <f>IFERROR(SUM(E7:E18),0)</f>
        <v>0.19427174292699914</v>
      </c>
      <c r="F19" s="37">
        <f>SUM(F7:F18)</f>
        <v>2.0347222222222225E-2</v>
      </c>
      <c r="G19" s="38">
        <f>IFERROR(SUM(G7:G18),0)</f>
        <v>1.0000000000000002</v>
      </c>
      <c r="H19" s="38">
        <f>IFERROR(SUM(H7:H18),0)</f>
        <v>0.4681757656458056</v>
      </c>
      <c r="I19" s="37">
        <f>SUM(I7:I18)</f>
        <v>5.2534722222222219E-2</v>
      </c>
      <c r="J19" s="38">
        <f>IFERROR(SUM(J7:J18),0)</f>
        <v>1.0000000000000002</v>
      </c>
      <c r="K19" s="39">
        <f>IFERROR(SUM(K7:K18),0)</f>
        <v>0.25118981737686807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2.7893518518518502E-3</v>
      </c>
      <c r="D22" s="22"/>
      <c r="E22" s="15">
        <f>IFERROR(C22/C$30,0)</f>
        <v>1.683548725113513E-2</v>
      </c>
      <c r="F22" s="14">
        <v>0</v>
      </c>
      <c r="G22" s="22"/>
      <c r="H22" s="15">
        <f>IFERROR(F22/F$30,0)</f>
        <v>0</v>
      </c>
      <c r="I22" s="14">
        <v>2.7893518518518502E-3</v>
      </c>
      <c r="J22" s="22"/>
      <c r="K22" s="17">
        <f>IFERROR(I22/I$30,0)</f>
        <v>1.3337022689540684E-2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2.19907407407407E-4</v>
      </c>
      <c r="G24" s="22"/>
      <c r="H24" s="15">
        <f t="shared" si="7"/>
        <v>5.0599201065246223E-3</v>
      </c>
      <c r="I24" s="14">
        <v>2.19907407407407E-4</v>
      </c>
      <c r="J24" s="22"/>
      <c r="K24" s="17">
        <f t="shared" si="8"/>
        <v>1.0514665190924177E-3</v>
      </c>
    </row>
    <row r="25" spans="2:11" s="5" customFormat="1" x14ac:dyDescent="0.3">
      <c r="B25" s="21" t="s">
        <v>19</v>
      </c>
      <c r="C25" s="14">
        <v>2.3958333333333301E-3</v>
      </c>
      <c r="D25" s="22"/>
      <c r="E25" s="15">
        <f t="shared" si="6"/>
        <v>1.4460356269647177E-2</v>
      </c>
      <c r="F25" s="14">
        <v>1.2384259259259299E-3</v>
      </c>
      <c r="G25" s="22"/>
      <c r="H25" s="15">
        <f t="shared" si="7"/>
        <v>2.8495339547270387E-2</v>
      </c>
      <c r="I25" s="14">
        <v>3.6342592592592598E-3</v>
      </c>
      <c r="J25" s="22"/>
      <c r="K25" s="17">
        <f t="shared" si="8"/>
        <v>1.7376867736579992E-2</v>
      </c>
    </row>
    <row r="26" spans="2:11" s="5" customFormat="1" x14ac:dyDescent="0.3">
      <c r="B26" s="21" t="s">
        <v>20</v>
      </c>
      <c r="C26" s="14">
        <v>0.126979166666667</v>
      </c>
      <c r="D26" s="22"/>
      <c r="E26" s="15">
        <f t="shared" si="6"/>
        <v>0.76639888229130337</v>
      </c>
      <c r="F26" s="14">
        <v>2.1655092592592601E-2</v>
      </c>
      <c r="G26" s="22"/>
      <c r="H26" s="15">
        <f t="shared" si="7"/>
        <v>0.49826897470039944</v>
      </c>
      <c r="I26" s="14">
        <v>0.14863425925925899</v>
      </c>
      <c r="J26" s="22"/>
      <c r="K26" s="17">
        <f t="shared" si="8"/>
        <v>0.71068068622025415</v>
      </c>
    </row>
    <row r="27" spans="2:11" s="5" customFormat="1" ht="15" thickBot="1" x14ac:dyDescent="0.35">
      <c r="B27" s="28" t="s">
        <v>21</v>
      </c>
      <c r="C27" s="24">
        <v>1.33101851851852E-3</v>
      </c>
      <c r="D27" s="29"/>
      <c r="E27" s="25">
        <f t="shared" si="6"/>
        <v>8.0335312609151176E-3</v>
      </c>
      <c r="F27" s="24">
        <v>0</v>
      </c>
      <c r="G27" s="29"/>
      <c r="H27" s="25">
        <f t="shared" si="7"/>
        <v>0</v>
      </c>
      <c r="I27" s="24">
        <v>1.33101851851852E-3</v>
      </c>
      <c r="J27" s="29"/>
      <c r="K27" s="27">
        <f t="shared" si="8"/>
        <v>6.3641394576646523E-3</v>
      </c>
    </row>
    <row r="28" spans="2:11" s="5" customFormat="1" ht="15.6" thickTop="1" thickBot="1" x14ac:dyDescent="0.35">
      <c r="B28" s="36" t="s">
        <v>3</v>
      </c>
      <c r="C28" s="37">
        <f>SUM(C22:C27)</f>
        <v>0.13349537037037071</v>
      </c>
      <c r="D28" s="38"/>
      <c r="E28" s="38">
        <f>IFERROR(SUM(E22:E27),0)</f>
        <v>0.80572825707300078</v>
      </c>
      <c r="F28" s="37">
        <f>SUM(F22:F27)</f>
        <v>2.3113425925925937E-2</v>
      </c>
      <c r="G28" s="38"/>
      <c r="H28" s="38">
        <f>IFERROR(SUM(H22:H27),0)</f>
        <v>0.53182423435419446</v>
      </c>
      <c r="I28" s="37">
        <f>SUM(I22:I27)</f>
        <v>0.15660879629629604</v>
      </c>
      <c r="J28" s="38"/>
      <c r="K28" s="39">
        <f>IFERROR(SUM(K22:K27),0)</f>
        <v>0.74881018262313193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0.16568287037037069</v>
      </c>
      <c r="D30" s="40"/>
      <c r="E30" s="41">
        <f>IFERROR(SUM(E19,E28),0)</f>
        <v>0.99999999999999989</v>
      </c>
      <c r="F30" s="37">
        <f>SUM(F19,F28)</f>
        <v>4.3460648148148165E-2</v>
      </c>
      <c r="G30" s="40"/>
      <c r="H30" s="41">
        <f>IFERROR(SUM(H19,H28),0)</f>
        <v>1</v>
      </c>
      <c r="I30" s="37">
        <f>SUM(I19,I28)</f>
        <v>0.20914351851851826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&amp;R9</oddFoot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3.5879629629629602E-4</v>
      </c>
      <c r="D2" s="80">
        <v>0</v>
      </c>
      <c r="E2" s="80">
        <v>1</v>
      </c>
    </row>
    <row r="3" spans="1:10" x14ac:dyDescent="0.3">
      <c r="A3" s="79" t="s">
        <v>63</v>
      </c>
      <c r="B3" s="79">
        <v>1.9212962962963001E-3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8.7962962962963005E-4</v>
      </c>
      <c r="C5" s="79">
        <v>2.19907407407407E-4</v>
      </c>
      <c r="D5" s="80">
        <v>0.8</v>
      </c>
      <c r="E5" s="80">
        <v>0.2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8.2175925925925895E-4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2.0138888888888901E-3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3.4606481481481502E-3</v>
      </c>
      <c r="C18" s="79">
        <v>1.7592592592592601E-3</v>
      </c>
      <c r="D18" s="80">
        <v>0.662971175166297</v>
      </c>
      <c r="E18" s="80">
        <v>0.337028824833703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2.4305555555555599E-3</v>
      </c>
      <c r="D2" s="80">
        <v>0</v>
      </c>
      <c r="E2" s="80">
        <v>1</v>
      </c>
    </row>
    <row r="3" spans="1:10" x14ac:dyDescent="0.3">
      <c r="A3" s="79" t="s">
        <v>63</v>
      </c>
      <c r="B3" s="79">
        <v>8.2175925925925895E-4</v>
      </c>
      <c r="C3" s="79">
        <v>2.7777777777777799E-4</v>
      </c>
      <c r="D3" s="80">
        <v>0.74736842105263201</v>
      </c>
      <c r="E3" s="80">
        <v>0.25263157894736799</v>
      </c>
    </row>
    <row r="4" spans="1:10" x14ac:dyDescent="0.3">
      <c r="A4" s="79" t="s">
        <v>64</v>
      </c>
      <c r="B4" s="79">
        <v>4.7453703703703703E-3</v>
      </c>
      <c r="C4" s="79">
        <v>0</v>
      </c>
      <c r="D4" s="80">
        <v>1</v>
      </c>
      <c r="E4" s="80">
        <v>0</v>
      </c>
    </row>
    <row r="5" spans="1:10" x14ac:dyDescent="0.3">
      <c r="A5" s="79" t="s">
        <v>11</v>
      </c>
      <c r="B5" s="79">
        <v>7.1527777777777796E-3</v>
      </c>
      <c r="C5" s="79">
        <v>1.5393518518518499E-3</v>
      </c>
      <c r="D5" s="80">
        <v>0.82290279627163798</v>
      </c>
      <c r="E5" s="80">
        <v>0.17709720372836199</v>
      </c>
    </row>
    <row r="6" spans="1:10" x14ac:dyDescent="0.3">
      <c r="A6" s="79" t="s">
        <v>12</v>
      </c>
      <c r="B6" s="79">
        <v>0</v>
      </c>
      <c r="C6" s="79">
        <v>9.1435185185185196E-4</v>
      </c>
      <c r="D6" s="80">
        <v>0</v>
      </c>
      <c r="E6" s="80">
        <v>1</v>
      </c>
    </row>
    <row r="7" spans="1:10" x14ac:dyDescent="0.3">
      <c r="A7" s="79" t="s">
        <v>65</v>
      </c>
      <c r="B7" s="79">
        <v>8.1018518518518505E-4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3.5879629629629602E-4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5.20833333333333E-4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7.7546296296296304E-4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2.19907407407407E-4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1.2384259259259299E-3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2.0289351851851899E-2</v>
      </c>
      <c r="C18" s="79">
        <v>1.3657407407407401E-3</v>
      </c>
      <c r="D18" s="80">
        <v>0.93693212185996799</v>
      </c>
      <c r="E18" s="80">
        <v>6.3067878140032105E-2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2.5462962962962999E-4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2.4305555555555601E-4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9.9537037037036999E-4</v>
      </c>
      <c r="C2" s="79">
        <v>0</v>
      </c>
      <c r="D2" s="80">
        <v>1</v>
      </c>
      <c r="E2" s="80">
        <v>0</v>
      </c>
    </row>
    <row r="3" spans="1:10" x14ac:dyDescent="0.3">
      <c r="A3" s="79" t="s">
        <v>63</v>
      </c>
      <c r="B3" s="79">
        <v>1.13425925925926E-3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6.2500000000000001E-4</v>
      </c>
      <c r="C4" s="79">
        <v>5.09259259259259E-4</v>
      </c>
      <c r="D4" s="80">
        <v>0.55102040816326503</v>
      </c>
      <c r="E4" s="80">
        <v>0.44897959183673503</v>
      </c>
    </row>
    <row r="5" spans="1:10" x14ac:dyDescent="0.3">
      <c r="A5" s="79" t="s">
        <v>11</v>
      </c>
      <c r="B5" s="79">
        <v>2.4305555555555601E-4</v>
      </c>
      <c r="C5" s="79">
        <v>1.6203703703703701E-4</v>
      </c>
      <c r="D5" s="80">
        <v>0.6</v>
      </c>
      <c r="E5" s="80">
        <v>0.4</v>
      </c>
    </row>
    <row r="6" spans="1:10" x14ac:dyDescent="0.3">
      <c r="A6" s="79" t="s">
        <v>12</v>
      </c>
      <c r="B6" s="79">
        <v>0</v>
      </c>
      <c r="C6" s="79">
        <v>1.6087962962963E-3</v>
      </c>
      <c r="D6" s="80">
        <v>0</v>
      </c>
      <c r="E6" s="80">
        <v>1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1.38888888888889E-4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1.50462962962963E-4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1.99074074074074E-3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3.1250000000000002E-3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3.3564814814814801E-4</v>
      </c>
      <c r="D2" s="80">
        <v>0</v>
      </c>
      <c r="E2" s="80">
        <v>1</v>
      </c>
    </row>
    <row r="3" spans="1:10" x14ac:dyDescent="0.3">
      <c r="A3" s="79" t="s">
        <v>63</v>
      </c>
      <c r="B3" s="79">
        <v>1.5393518518518499E-3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1.13425925925926E-3</v>
      </c>
      <c r="C4" s="79">
        <v>0</v>
      </c>
      <c r="D4" s="80">
        <v>1</v>
      </c>
      <c r="E4" s="80">
        <v>0</v>
      </c>
    </row>
    <row r="5" spans="1:10" x14ac:dyDescent="0.3">
      <c r="A5" s="79" t="s">
        <v>11</v>
      </c>
      <c r="B5" s="79">
        <v>3.2407407407407401E-4</v>
      </c>
      <c r="C5" s="79">
        <v>3.3564814814814801E-4</v>
      </c>
      <c r="D5" s="80">
        <v>0.49122807017543901</v>
      </c>
      <c r="E5" s="80">
        <v>0.50877192982456099</v>
      </c>
    </row>
    <row r="6" spans="1:10" x14ac:dyDescent="0.3">
      <c r="A6" s="79" t="s">
        <v>12</v>
      </c>
      <c r="B6" s="79">
        <v>0</v>
      </c>
      <c r="C6" s="79">
        <v>1.15740740740741E-4</v>
      </c>
      <c r="D6" s="80">
        <v>0</v>
      </c>
      <c r="E6" s="80">
        <v>1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1.50462962962963E-4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2.7777777777777799E-4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5.6712962962962999E-4</v>
      </c>
      <c r="D15" s="80">
        <v>0</v>
      </c>
      <c r="E15" s="80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2.5462962962962999E-4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1.8749999999999999E-3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6.8518518518518503E-3</v>
      </c>
      <c r="C18" s="79">
        <v>1.50462962962963E-4</v>
      </c>
      <c r="D18" s="80">
        <v>0.97851239669421497</v>
      </c>
      <c r="E18" s="80">
        <v>2.14876033057851E-2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2.7777777777777799E-4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1.8981481481481498E-2</v>
      </c>
      <c r="C2" s="79">
        <v>2.1944444444444398E-2</v>
      </c>
      <c r="D2" s="80">
        <v>0.46380090497737603</v>
      </c>
      <c r="E2" s="80">
        <v>0.53619909502262497</v>
      </c>
    </row>
    <row r="3" spans="1:10" x14ac:dyDescent="0.3">
      <c r="A3" s="79" t="s">
        <v>63</v>
      </c>
      <c r="B3" s="79">
        <v>3.0347222222222199E-2</v>
      </c>
      <c r="C3" s="79">
        <v>3.8194444444444398E-4</v>
      </c>
      <c r="D3" s="80">
        <v>0.98757062146892605</v>
      </c>
      <c r="E3" s="80">
        <v>1.24293785310734E-2</v>
      </c>
    </row>
    <row r="4" spans="1:10" x14ac:dyDescent="0.3">
      <c r="A4" s="79" t="s">
        <v>64</v>
      </c>
      <c r="B4" s="79">
        <v>2.9201388888888902E-2</v>
      </c>
      <c r="C4" s="79">
        <v>8.5416666666666696E-3</v>
      </c>
      <c r="D4" s="80">
        <v>0.77368905243790198</v>
      </c>
      <c r="E4" s="80">
        <v>0.22631094756209699</v>
      </c>
    </row>
    <row r="5" spans="1:10" x14ac:dyDescent="0.3">
      <c r="A5" s="79" t="s">
        <v>11</v>
      </c>
      <c r="B5" s="79">
        <v>2.0347222222222201E-2</v>
      </c>
      <c r="C5" s="79">
        <v>1.6053240740740701E-2</v>
      </c>
      <c r="D5" s="80">
        <v>0.55898251192368797</v>
      </c>
      <c r="E5" s="80">
        <v>0.44101748807631203</v>
      </c>
    </row>
    <row r="6" spans="1:10" x14ac:dyDescent="0.3">
      <c r="A6" s="79" t="s">
        <v>12</v>
      </c>
      <c r="B6" s="79">
        <v>7.8587962962962995E-3</v>
      </c>
      <c r="C6" s="79">
        <v>5.9722222222222199E-3</v>
      </c>
      <c r="D6" s="80">
        <v>0.56820083682008404</v>
      </c>
      <c r="E6" s="80">
        <v>0.43179916317991601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8.4027777777777798E-3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4.8032407407407399E-3</v>
      </c>
      <c r="C10" s="79">
        <v>1.30787037037037E-3</v>
      </c>
      <c r="D10" s="80">
        <v>0.78598484848484895</v>
      </c>
      <c r="E10" s="80">
        <v>0.21401515151515199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2.4421296296296299E-2</v>
      </c>
      <c r="C13" s="79">
        <v>2.1990740740740699E-3</v>
      </c>
      <c r="D13" s="80">
        <v>0.91739130434782601</v>
      </c>
      <c r="E13" s="80">
        <v>8.2608695652173894E-2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6.8287037037037003E-4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1.8518518518518501E-4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4.8611111111111099E-4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2.7766203703703699E-2</v>
      </c>
      <c r="C18" s="79">
        <v>5.1273148148148102E-3</v>
      </c>
      <c r="D18" s="80">
        <v>0.84412385643912702</v>
      </c>
      <c r="E18" s="80">
        <v>0.15587614356087301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4.0856481481481499E-3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2.0833333333333299E-4</v>
      </c>
      <c r="C2" s="79">
        <v>2.71990740740741E-3</v>
      </c>
      <c r="D2" s="80">
        <v>7.1146245059288502E-2</v>
      </c>
      <c r="E2" s="80">
        <v>0.92885375494071099</v>
      </c>
    </row>
    <row r="3" spans="1:10" x14ac:dyDescent="0.3">
      <c r="A3" s="79" t="s">
        <v>63</v>
      </c>
      <c r="B3" s="79">
        <v>2.16435185185185E-3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1.12731481481481E-2</v>
      </c>
      <c r="C5" s="79">
        <v>7.0601851851851804E-4</v>
      </c>
      <c r="D5" s="80">
        <v>0.94106280193236702</v>
      </c>
      <c r="E5" s="80">
        <v>5.8937198067632798E-2</v>
      </c>
    </row>
    <row r="6" spans="1:10" x14ac:dyDescent="0.3">
      <c r="A6" s="79" t="s">
        <v>12</v>
      </c>
      <c r="B6" s="79">
        <v>0</v>
      </c>
      <c r="C6" s="79">
        <v>1.72453703703704E-3</v>
      </c>
      <c r="D6" s="80">
        <v>0</v>
      </c>
      <c r="E6" s="80">
        <v>1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3.00925925925926E-4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7.2916666666666703E-4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1.63194444444444E-2</v>
      </c>
      <c r="C18" s="79">
        <v>1.5185185185185201E-2</v>
      </c>
      <c r="D18" s="80">
        <v>0.51800146950771497</v>
      </c>
      <c r="E18" s="80">
        <v>0.48199853049228503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zoomScale="70" zoomScaleNormal="7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52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2.8124999999999999E-3</v>
      </c>
      <c r="D7" s="15">
        <f>IFERROR(C7/C$19,0)</f>
        <v>0.2974296205630354</v>
      </c>
      <c r="E7" s="15">
        <f>IFERROR(C7/C$30,0)</f>
        <v>9.7904915390814001E-2</v>
      </c>
      <c r="F7" s="14">
        <v>0</v>
      </c>
      <c r="G7" s="15">
        <f>IFERROR(F7/F$19,0)</f>
        <v>0</v>
      </c>
      <c r="H7" s="15">
        <f>IFERROR(F7/F$30,0)</f>
        <v>0</v>
      </c>
      <c r="I7" s="14">
        <v>2.8124999999999999E-3</v>
      </c>
      <c r="J7" s="15">
        <f>IFERROR(I7/I$19,0)</f>
        <v>0.2974296205630354</v>
      </c>
      <c r="K7" s="17">
        <f>IFERROR(I7/I$30,0)</f>
        <v>9.7904915390814001E-2</v>
      </c>
    </row>
    <row r="8" spans="2:11" x14ac:dyDescent="0.3">
      <c r="B8" s="13" t="s">
        <v>63</v>
      </c>
      <c r="C8" s="14">
        <v>3.1828703703703702E-3</v>
      </c>
      <c r="D8" s="15">
        <f t="shared" ref="D8:D18" si="0">IFERROR(C8/C$19,0)</f>
        <v>0.33659730722154207</v>
      </c>
      <c r="E8" s="15">
        <f t="shared" ref="E8:E18" si="1">IFERROR(C8/C$30,0)</f>
        <v>0.11079774375503643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3.1828703703703702E-3</v>
      </c>
      <c r="J8" s="15">
        <f t="shared" ref="J8:J18" si="4">IFERROR(I8/I$19,0)</f>
        <v>0.33659730722154207</v>
      </c>
      <c r="K8" s="17">
        <f t="shared" ref="K8:K18" si="5">IFERROR(I8/I$30,0)</f>
        <v>0.11079774375503643</v>
      </c>
    </row>
    <row r="9" spans="2:11" x14ac:dyDescent="0.3">
      <c r="B9" s="13" t="s">
        <v>64</v>
      </c>
      <c r="C9" s="14">
        <v>1.15740740740741E-4</v>
      </c>
      <c r="D9" s="15">
        <f t="shared" si="0"/>
        <v>1.2239902080783377E-2</v>
      </c>
      <c r="E9" s="15">
        <f t="shared" si="1"/>
        <v>4.0290088638195156E-3</v>
      </c>
      <c r="F9" s="14">
        <v>0</v>
      </c>
      <c r="G9" s="15">
        <f t="shared" si="2"/>
        <v>0</v>
      </c>
      <c r="H9" s="15">
        <f t="shared" si="3"/>
        <v>0</v>
      </c>
      <c r="I9" s="14">
        <v>1.15740740740741E-4</v>
      </c>
      <c r="J9" s="15">
        <f t="shared" si="4"/>
        <v>1.2239902080783377E-2</v>
      </c>
      <c r="K9" s="17">
        <f t="shared" si="5"/>
        <v>4.0290088638195156E-3</v>
      </c>
    </row>
    <row r="10" spans="2:11" x14ac:dyDescent="0.3">
      <c r="B10" s="13" t="s">
        <v>11</v>
      </c>
      <c r="C10" s="14">
        <v>2.8587962962962998E-3</v>
      </c>
      <c r="D10" s="15">
        <f t="shared" si="0"/>
        <v>0.3023255813953491</v>
      </c>
      <c r="E10" s="15">
        <f t="shared" si="1"/>
        <v>9.9516518936341933E-2</v>
      </c>
      <c r="F10" s="14">
        <v>0</v>
      </c>
      <c r="G10" s="15">
        <f t="shared" si="2"/>
        <v>0</v>
      </c>
      <c r="H10" s="15">
        <f t="shared" si="3"/>
        <v>0</v>
      </c>
      <c r="I10" s="14">
        <v>2.8587962962962998E-3</v>
      </c>
      <c r="J10" s="15">
        <f t="shared" si="4"/>
        <v>0.3023255813953491</v>
      </c>
      <c r="K10" s="17">
        <f t="shared" si="5"/>
        <v>9.9516518936341933E-2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4.8611111111111099E-4</v>
      </c>
      <c r="D18" s="25">
        <f t="shared" si="0"/>
        <v>5.1407588739290057E-2</v>
      </c>
      <c r="E18" s="25">
        <f t="shared" si="1"/>
        <v>1.6921837228041924E-2</v>
      </c>
      <c r="F18" s="24">
        <v>0</v>
      </c>
      <c r="G18" s="25">
        <f t="shared" si="2"/>
        <v>0</v>
      </c>
      <c r="H18" s="25">
        <f t="shared" si="3"/>
        <v>0</v>
      </c>
      <c r="I18" s="24">
        <v>4.8611111111111099E-4</v>
      </c>
      <c r="J18" s="25">
        <f t="shared" si="4"/>
        <v>5.1407588739290057E-2</v>
      </c>
      <c r="K18" s="27">
        <f t="shared" si="5"/>
        <v>1.6921837228041924E-2</v>
      </c>
    </row>
    <row r="19" spans="2:11" ht="15.6" thickTop="1" thickBot="1" x14ac:dyDescent="0.35">
      <c r="B19" s="36" t="s">
        <v>3</v>
      </c>
      <c r="C19" s="37">
        <f>SUM(C7:C18)</f>
        <v>9.4560185185185216E-3</v>
      </c>
      <c r="D19" s="38">
        <f>IFERROR(SUM(D7:D18),0)</f>
        <v>1</v>
      </c>
      <c r="E19" s="38">
        <f>IFERROR(SUM(E7:E18),0)</f>
        <v>0.32917002417405378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9.4560185185185216E-3</v>
      </c>
      <c r="J19" s="38">
        <f>IFERROR(SUM(J7:J18),0)</f>
        <v>1</v>
      </c>
      <c r="K19" s="39">
        <f>IFERROR(SUM(K7:K18),0)</f>
        <v>0.32917002417405378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1.44675925925926E-3</v>
      </c>
      <c r="D22" s="22"/>
      <c r="E22" s="15">
        <f>IFERROR(C22/C$30,0)</f>
        <v>5.0362610797743859E-2</v>
      </c>
      <c r="F22" s="14">
        <v>0</v>
      </c>
      <c r="G22" s="22"/>
      <c r="H22" s="15">
        <f>IFERROR(F22/F$30,0)</f>
        <v>0</v>
      </c>
      <c r="I22" s="14">
        <v>1.44675925925926E-3</v>
      </c>
      <c r="J22" s="22"/>
      <c r="K22" s="17">
        <f>IFERROR(I22/I$30,0)</f>
        <v>5.0362610797743859E-2</v>
      </c>
    </row>
    <row r="23" spans="2:11" x14ac:dyDescent="0.3">
      <c r="B23" s="21" t="s">
        <v>17</v>
      </c>
      <c r="C23" s="14">
        <v>8.1018518518518503E-5</v>
      </c>
      <c r="D23" s="22"/>
      <c r="E23" s="15">
        <f t="shared" ref="E23:E27" si="6">IFERROR(C23/C$30,0)</f>
        <v>2.8203062046736537E-3</v>
      </c>
      <c r="F23" s="14">
        <v>0</v>
      </c>
      <c r="G23" s="22"/>
      <c r="H23" s="15">
        <f t="shared" ref="H23:H27" si="7">IFERROR(F23/F$30,0)</f>
        <v>0</v>
      </c>
      <c r="I23" s="14">
        <v>8.1018518518518503E-5</v>
      </c>
      <c r="J23" s="22"/>
      <c r="K23" s="17">
        <f t="shared" ref="K23:K27" si="8">IFERROR(I23/I$30,0)</f>
        <v>2.8203062046736537E-3</v>
      </c>
    </row>
    <row r="24" spans="2:11" x14ac:dyDescent="0.3">
      <c r="B24" s="21" t="s">
        <v>18</v>
      </c>
      <c r="C24" s="14">
        <v>2.31481481481481E-5</v>
      </c>
      <c r="D24" s="22"/>
      <c r="E24" s="15">
        <f t="shared" si="6"/>
        <v>8.0580177276389961E-4</v>
      </c>
      <c r="F24" s="14">
        <v>0</v>
      </c>
      <c r="G24" s="22"/>
      <c r="H24" s="15">
        <f t="shared" si="7"/>
        <v>0</v>
      </c>
      <c r="I24" s="14">
        <v>2.31481481481481E-5</v>
      </c>
      <c r="J24" s="22"/>
      <c r="K24" s="17">
        <f t="shared" si="8"/>
        <v>8.0580177276389961E-4</v>
      </c>
    </row>
    <row r="25" spans="2:11" x14ac:dyDescent="0.3">
      <c r="B25" s="21" t="s">
        <v>19</v>
      </c>
      <c r="C25" s="14">
        <v>3.5069444444444401E-3</v>
      </c>
      <c r="D25" s="22"/>
      <c r="E25" s="15">
        <f t="shared" si="6"/>
        <v>0.12207896857373089</v>
      </c>
      <c r="F25" s="14">
        <v>0</v>
      </c>
      <c r="G25" s="22"/>
      <c r="H25" s="15">
        <f t="shared" si="7"/>
        <v>0</v>
      </c>
      <c r="I25" s="14">
        <v>3.5069444444444401E-3</v>
      </c>
      <c r="J25" s="22"/>
      <c r="K25" s="17">
        <f t="shared" si="8"/>
        <v>0.12207896857373089</v>
      </c>
    </row>
    <row r="26" spans="2:11" x14ac:dyDescent="0.3">
      <c r="B26" s="21" t="s">
        <v>20</v>
      </c>
      <c r="C26" s="14">
        <v>1.4085648148148101E-2</v>
      </c>
      <c r="D26" s="22"/>
      <c r="E26" s="15">
        <f t="shared" si="6"/>
        <v>0.49033037872683227</v>
      </c>
      <c r="F26" s="14">
        <v>0</v>
      </c>
      <c r="G26" s="22"/>
      <c r="H26" s="15">
        <f t="shared" si="7"/>
        <v>0</v>
      </c>
      <c r="I26" s="14">
        <v>1.4085648148148101E-2</v>
      </c>
      <c r="J26" s="22"/>
      <c r="K26" s="17">
        <f t="shared" si="8"/>
        <v>0.49033037872683227</v>
      </c>
    </row>
    <row r="27" spans="2:11" ht="15" thickBot="1" x14ac:dyDescent="0.35">
      <c r="B27" s="28" t="s">
        <v>21</v>
      </c>
      <c r="C27" s="24">
        <v>1.2731481481481499E-4</v>
      </c>
      <c r="D27" s="29"/>
      <c r="E27" s="25">
        <f t="shared" si="6"/>
        <v>4.431909750201463E-3</v>
      </c>
      <c r="F27" s="24">
        <v>0</v>
      </c>
      <c r="G27" s="29"/>
      <c r="H27" s="25">
        <f t="shared" si="7"/>
        <v>0</v>
      </c>
      <c r="I27" s="24">
        <v>1.2731481481481499E-4</v>
      </c>
      <c r="J27" s="29"/>
      <c r="K27" s="27">
        <f t="shared" si="8"/>
        <v>4.431909750201463E-3</v>
      </c>
    </row>
    <row r="28" spans="2:11" ht="15.6" thickTop="1" thickBot="1" x14ac:dyDescent="0.35">
      <c r="B28" s="36" t="s">
        <v>3</v>
      </c>
      <c r="C28" s="37">
        <f>SUM(C22:C27)</f>
        <v>1.9270833333333286E-2</v>
      </c>
      <c r="D28" s="38"/>
      <c r="E28" s="38">
        <f>IFERROR(SUM(E22:E27),0)</f>
        <v>0.67082997582594606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1.9270833333333286E-2</v>
      </c>
      <c r="J28" s="38"/>
      <c r="K28" s="39">
        <f>IFERROR(SUM(K22:K27),0)</f>
        <v>0.67082997582594606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2.8726851851851809E-2</v>
      </c>
      <c r="D30" s="40"/>
      <c r="E30" s="41">
        <f>IFERROR(SUM(E19,E28),0)</f>
        <v>0.99999999999999978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2.8726851851851809E-2</v>
      </c>
      <c r="J30" s="40"/>
      <c r="K30" s="43">
        <f>IFERROR(SUM(K19,K28),0)</f>
        <v>0.99999999999999978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&amp;R11
</oddFoot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1.8518518518518501E-4</v>
      </c>
      <c r="C2" s="79">
        <v>0</v>
      </c>
      <c r="D2" s="80">
        <v>1</v>
      </c>
      <c r="E2" s="80">
        <v>0</v>
      </c>
    </row>
    <row r="3" spans="1:10" x14ac:dyDescent="0.3">
      <c r="A3" s="79" t="s">
        <v>63</v>
      </c>
      <c r="B3" s="79">
        <v>3.7847222222222201E-3</v>
      </c>
      <c r="C3" s="79">
        <v>0</v>
      </c>
      <c r="D3" s="80">
        <v>1</v>
      </c>
      <c r="E3" s="80">
        <v>0</v>
      </c>
    </row>
    <row r="4" spans="1:10" x14ac:dyDescent="0.3">
      <c r="A4" s="79" t="s">
        <v>64</v>
      </c>
      <c r="B4" s="79">
        <v>3.6689814814814801E-3</v>
      </c>
      <c r="C4" s="79">
        <v>0</v>
      </c>
      <c r="D4" s="80">
        <v>1</v>
      </c>
      <c r="E4" s="80">
        <v>0</v>
      </c>
    </row>
    <row r="5" spans="1:10" x14ac:dyDescent="0.3">
      <c r="A5" s="79" t="s">
        <v>11</v>
      </c>
      <c r="B5" s="79">
        <v>1.32986111111111E-2</v>
      </c>
      <c r="C5" s="79">
        <v>1.50462962962963E-4</v>
      </c>
      <c r="D5" s="80">
        <v>0.98881239242685004</v>
      </c>
      <c r="E5" s="80">
        <v>1.11876075731497E-2</v>
      </c>
    </row>
    <row r="6" spans="1:10" x14ac:dyDescent="0.3">
      <c r="A6" s="79" t="s">
        <v>12</v>
      </c>
      <c r="B6" s="79">
        <v>0</v>
      </c>
      <c r="C6" s="79">
        <v>1.40046296296296E-2</v>
      </c>
      <c r="D6" s="80">
        <v>0</v>
      </c>
      <c r="E6" s="80">
        <v>1</v>
      </c>
    </row>
    <row r="7" spans="1:10" x14ac:dyDescent="0.3">
      <c r="A7" s="79" t="s">
        <v>65</v>
      </c>
      <c r="B7" s="79">
        <v>8.1018518518518503E-5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8.9120370370370395E-3</v>
      </c>
      <c r="C13" s="79">
        <v>3.5069444444444401E-3</v>
      </c>
      <c r="D13" s="80">
        <v>0.71761416589002802</v>
      </c>
      <c r="E13" s="80">
        <v>0.28238583410997198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3.2754629629629601E-3</v>
      </c>
      <c r="C18" s="79">
        <v>1.38194444444444E-2</v>
      </c>
      <c r="D18" s="80">
        <v>0.191604603926879</v>
      </c>
      <c r="E18" s="80">
        <v>0.80839539607312105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2.5462962962962999E-4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3.5300925925925899E-3</v>
      </c>
      <c r="D4" s="80">
        <v>0</v>
      </c>
      <c r="E4" s="80">
        <v>1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G19" sqref="G19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79</v>
      </c>
      <c r="B1" s="79" t="s">
        <v>80</v>
      </c>
      <c r="C1" s="79" t="s">
        <v>81</v>
      </c>
      <c r="D1" s="79" t="s">
        <v>82</v>
      </c>
      <c r="E1" s="79" t="s">
        <v>83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63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64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65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66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67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68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69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topLeftCell="B1" zoomScale="80" zoomScaleNormal="8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56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1.71296296296296E-3</v>
      </c>
      <c r="D7" s="15">
        <f>IFERROR(C7/C$19,0)</f>
        <v>0.342592592592592</v>
      </c>
      <c r="E7" s="15">
        <f>IFERROR(C7/C$30,0)</f>
        <v>0.14509803921568612</v>
      </c>
      <c r="F7" s="14">
        <v>0</v>
      </c>
      <c r="G7" s="15">
        <f>IFERROR(F7/F$19,0)</f>
        <v>0</v>
      </c>
      <c r="H7" s="15">
        <f>IFERROR(F7/F$30,0)</f>
        <v>0</v>
      </c>
      <c r="I7" s="14">
        <v>1.71296296296296E-3</v>
      </c>
      <c r="J7" s="15">
        <f>IFERROR(I7/I$19,0)</f>
        <v>0.342592592592592</v>
      </c>
      <c r="K7" s="17">
        <f>IFERROR(I7/I$30,0)</f>
        <v>0.14509803921568612</v>
      </c>
    </row>
    <row r="8" spans="2:11" x14ac:dyDescent="0.3">
      <c r="B8" s="13" t="s">
        <v>63</v>
      </c>
      <c r="C8" s="14">
        <v>2.2337962962963001E-3</v>
      </c>
      <c r="D8" s="15">
        <f t="shared" ref="D8:D18" si="0">IFERROR(C8/C$19,0)</f>
        <v>0.44675925925926002</v>
      </c>
      <c r="E8" s="15">
        <f t="shared" ref="E8:E18" si="1">IFERROR(C8/C$30,0)</f>
        <v>0.18921568627451024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2.2337962962963001E-3</v>
      </c>
      <c r="J8" s="15">
        <f t="shared" ref="J8:J18" si="4">IFERROR(I8/I$19,0)</f>
        <v>0.44675925925926002</v>
      </c>
      <c r="K8" s="17">
        <f t="shared" ref="K8:K18" si="5">IFERROR(I8/I$30,0)</f>
        <v>0.18921568627451024</v>
      </c>
    </row>
    <row r="9" spans="2:1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9.9537037037036999E-4</v>
      </c>
      <c r="D10" s="15">
        <f t="shared" si="0"/>
        <v>0.19907407407407399</v>
      </c>
      <c r="E10" s="15">
        <f t="shared" si="1"/>
        <v>8.4313725490196098E-2</v>
      </c>
      <c r="F10" s="14">
        <v>0</v>
      </c>
      <c r="G10" s="15">
        <f t="shared" si="2"/>
        <v>0</v>
      </c>
      <c r="H10" s="15">
        <f t="shared" si="3"/>
        <v>0</v>
      </c>
      <c r="I10" s="14">
        <v>9.9537037037036999E-4</v>
      </c>
      <c r="J10" s="15">
        <f t="shared" si="4"/>
        <v>0.19907407407407399</v>
      </c>
      <c r="K10" s="17">
        <f t="shared" si="5"/>
        <v>8.4313725490196098E-2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5.78703703703704E-5</v>
      </c>
      <c r="D18" s="25">
        <f t="shared" si="0"/>
        <v>1.157407407407408E-2</v>
      </c>
      <c r="E18" s="25">
        <f t="shared" si="1"/>
        <v>4.9019607843137306E-3</v>
      </c>
      <c r="F18" s="24">
        <v>0</v>
      </c>
      <c r="G18" s="25">
        <f t="shared" si="2"/>
        <v>0</v>
      </c>
      <c r="H18" s="25">
        <f t="shared" si="3"/>
        <v>0</v>
      </c>
      <c r="I18" s="24">
        <v>5.78703703703704E-5</v>
      </c>
      <c r="J18" s="25">
        <f t="shared" si="4"/>
        <v>1.157407407407408E-2</v>
      </c>
      <c r="K18" s="27">
        <f t="shared" si="5"/>
        <v>4.9019607843137306E-3</v>
      </c>
    </row>
    <row r="19" spans="2:11" ht="15.6" thickTop="1" thickBot="1" x14ac:dyDescent="0.35">
      <c r="B19" s="36" t="s">
        <v>3</v>
      </c>
      <c r="C19" s="37">
        <f>SUM(C7:C18)</f>
        <v>5.0000000000000001E-3</v>
      </c>
      <c r="D19" s="38">
        <f>IFERROR(SUM(D7:D18),0)</f>
        <v>1.0000000000000002</v>
      </c>
      <c r="E19" s="38">
        <f>IFERROR(SUM(E7:E18),0)</f>
        <v>0.42352941176470615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5.0000000000000001E-3</v>
      </c>
      <c r="J19" s="38">
        <f>IFERROR(SUM(J7:J18),0)</f>
        <v>1.0000000000000002</v>
      </c>
      <c r="K19" s="39">
        <f>IFERROR(SUM(K7:K18),0)</f>
        <v>0.42352941176470615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2.0833333333333299E-4</v>
      </c>
      <c r="D22" s="22"/>
      <c r="E22" s="15">
        <f>IFERROR(C22/C$30,0)</f>
        <v>1.7647058823529394E-2</v>
      </c>
      <c r="F22" s="14">
        <v>0</v>
      </c>
      <c r="G22" s="22"/>
      <c r="H22" s="15">
        <f>IFERROR(F22/F$30,0)</f>
        <v>0</v>
      </c>
      <c r="I22" s="14">
        <v>2.0833333333333299E-4</v>
      </c>
      <c r="J22" s="22"/>
      <c r="K22" s="17">
        <f>IFERROR(I22/I$30,0)</f>
        <v>1.7647058823529394E-2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2.9411764705882353E-3</v>
      </c>
      <c r="F23" s="14">
        <v>0</v>
      </c>
      <c r="G23" s="22"/>
      <c r="H23" s="15">
        <f t="shared" ref="H23:H27" si="7">IFERROR(F23/F$30,0)</f>
        <v>0</v>
      </c>
      <c r="I23" s="14">
        <v>3.4722222222222202E-5</v>
      </c>
      <c r="J23" s="22"/>
      <c r="K23" s="17">
        <f t="shared" ref="K23:K27" si="8">IFERROR(I23/I$30,0)</f>
        <v>2.9411764705882353E-3</v>
      </c>
    </row>
    <row r="24" spans="2:11" x14ac:dyDescent="0.3">
      <c r="B24" s="21" t="s">
        <v>18</v>
      </c>
      <c r="C24" s="14">
        <v>3.4722222222222202E-5</v>
      </c>
      <c r="D24" s="22"/>
      <c r="E24" s="15">
        <f t="shared" si="6"/>
        <v>2.9411764705882353E-3</v>
      </c>
      <c r="F24" s="14">
        <v>0</v>
      </c>
      <c r="G24" s="22"/>
      <c r="H24" s="15">
        <f t="shared" si="7"/>
        <v>0</v>
      </c>
      <c r="I24" s="14">
        <v>3.4722222222222202E-5</v>
      </c>
      <c r="J24" s="22"/>
      <c r="K24" s="17">
        <f t="shared" si="8"/>
        <v>2.9411764705882353E-3</v>
      </c>
    </row>
    <row r="25" spans="2:11" x14ac:dyDescent="0.3">
      <c r="B25" s="21" t="s">
        <v>19</v>
      </c>
      <c r="C25" s="14">
        <v>1.63194444444444E-3</v>
      </c>
      <c r="D25" s="22"/>
      <c r="E25" s="15">
        <f t="shared" si="6"/>
        <v>0.13823529411764676</v>
      </c>
      <c r="F25" s="14">
        <v>0</v>
      </c>
      <c r="G25" s="22"/>
      <c r="H25" s="15">
        <f t="shared" si="7"/>
        <v>0</v>
      </c>
      <c r="I25" s="14">
        <v>1.63194444444444E-3</v>
      </c>
      <c r="J25" s="22"/>
      <c r="K25" s="17">
        <f t="shared" si="8"/>
        <v>0.13823529411764676</v>
      </c>
    </row>
    <row r="26" spans="2:11" x14ac:dyDescent="0.3">
      <c r="B26" s="21" t="s">
        <v>20</v>
      </c>
      <c r="C26" s="14">
        <v>4.8958333333333302E-3</v>
      </c>
      <c r="D26" s="22"/>
      <c r="E26" s="15">
        <f t="shared" si="6"/>
        <v>0.41470588235294115</v>
      </c>
      <c r="F26" s="14">
        <v>0</v>
      </c>
      <c r="G26" s="22"/>
      <c r="H26" s="15">
        <f t="shared" si="7"/>
        <v>0</v>
      </c>
      <c r="I26" s="14">
        <v>4.8958333333333302E-3</v>
      </c>
      <c r="J26" s="22"/>
      <c r="K26" s="17">
        <f t="shared" si="8"/>
        <v>0.41470588235294115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6.8055555555555473E-3</v>
      </c>
      <c r="D28" s="38"/>
      <c r="E28" s="38">
        <f>IFERROR(SUM(E22:E27),0)</f>
        <v>0.57647058823529373</v>
      </c>
      <c r="F28" s="37">
        <f>SUM(F22:F27)</f>
        <v>0</v>
      </c>
      <c r="G28" s="38"/>
      <c r="H28" s="38">
        <f>IFERROR(SUM(H22:H27),0)</f>
        <v>0</v>
      </c>
      <c r="I28" s="37">
        <f>SUM(I22:I27)</f>
        <v>6.8055555555555473E-3</v>
      </c>
      <c r="J28" s="38"/>
      <c r="K28" s="39">
        <f>IFERROR(SUM(K22:K27),0)</f>
        <v>0.57647058823529373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1.1805555555555548E-2</v>
      </c>
      <c r="D30" s="40"/>
      <c r="E30" s="41">
        <f>IFERROR(SUM(E19,E28),0)</f>
        <v>0.99999999999999989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1.1805555555555548E-2</v>
      </c>
      <c r="J30" s="40"/>
      <c r="K30" s="43">
        <f>IFERROR(SUM(K19,K28),0)</f>
        <v>0.99999999999999989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&amp;R12
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zoomScale="70" zoomScaleNormal="7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61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1.16898148148148E-3</v>
      </c>
      <c r="D7" s="15">
        <f>IFERROR(C7/C$19,0)</f>
        <v>0.33443708609271483</v>
      </c>
      <c r="E7" s="15">
        <f>IFERROR(C7/C$30,0)</f>
        <v>0.1402777777777777</v>
      </c>
      <c r="F7" s="14">
        <v>0</v>
      </c>
      <c r="G7" s="15">
        <f>IFERROR(F7/F$19,0)</f>
        <v>0</v>
      </c>
      <c r="H7" s="15">
        <f>IFERROR(F7/F$30,0)</f>
        <v>0</v>
      </c>
      <c r="I7" s="14">
        <v>1.16898148148148E-3</v>
      </c>
      <c r="J7" s="15">
        <f>IFERROR(I7/I$19,0)</f>
        <v>0.33443708609271483</v>
      </c>
      <c r="K7" s="17">
        <f>IFERROR(I7/I$30,0)</f>
        <v>0.1402777777777777</v>
      </c>
    </row>
    <row r="8" spans="2:11" s="5" customFormat="1" x14ac:dyDescent="0.3">
      <c r="B8" s="13" t="s">
        <v>63</v>
      </c>
      <c r="C8" s="14">
        <v>1.6435185185185201E-3</v>
      </c>
      <c r="D8" s="15">
        <f t="shared" ref="D8:D18" si="0">IFERROR(C8/C$19,0)</f>
        <v>0.47019867549668926</v>
      </c>
      <c r="E8" s="15">
        <f t="shared" ref="E8:E18" si="1">IFERROR(C8/C$30,0)</f>
        <v>0.19722222222222252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1.6435185185185201E-3</v>
      </c>
      <c r="J8" s="15">
        <f t="shared" ref="J8:J18" si="4">IFERROR(I8/I$19,0)</f>
        <v>0.47019867549668926</v>
      </c>
      <c r="K8" s="17">
        <f t="shared" ref="K8:K18" si="5">IFERROR(I8/I$30,0)</f>
        <v>0.19722222222222252</v>
      </c>
    </row>
    <row r="9" spans="2:11" s="5" customFormat="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6.8287037037037003E-4</v>
      </c>
      <c r="D10" s="15">
        <f t="shared" si="0"/>
        <v>0.19536423841059594</v>
      </c>
      <c r="E10" s="15">
        <f t="shared" si="1"/>
        <v>8.1944444444444459E-2</v>
      </c>
      <c r="F10" s="14">
        <v>0</v>
      </c>
      <c r="G10" s="15">
        <f t="shared" si="2"/>
        <v>0</v>
      </c>
      <c r="H10" s="15">
        <f t="shared" si="3"/>
        <v>0</v>
      </c>
      <c r="I10" s="14">
        <v>6.8287037037037003E-4</v>
      </c>
      <c r="J10" s="15">
        <f t="shared" si="4"/>
        <v>0.19536423841059594</v>
      </c>
      <c r="K10" s="17">
        <f t="shared" si="5"/>
        <v>8.1944444444444459E-2</v>
      </c>
    </row>
    <row r="11" spans="2:11" s="5" customFormat="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s="5" customFormat="1" ht="15.6" thickTop="1" thickBot="1" x14ac:dyDescent="0.35">
      <c r="B19" s="36" t="s">
        <v>3</v>
      </c>
      <c r="C19" s="37">
        <f>SUM(C7:C18)</f>
        <v>3.49537037037037E-3</v>
      </c>
      <c r="D19" s="38">
        <f>IFERROR(SUM(D7:D18),0)</f>
        <v>1</v>
      </c>
      <c r="E19" s="38">
        <f>IFERROR(SUM(E7:E18),0)</f>
        <v>0.41944444444444473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3.49537037037037E-3</v>
      </c>
      <c r="J19" s="38">
        <f>IFERROR(SUM(J7:J18),0)</f>
        <v>1</v>
      </c>
      <c r="K19" s="39">
        <f>IFERROR(SUM(K7:K18),0)</f>
        <v>0.41944444444444473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1.9675925925925899E-4</v>
      </c>
      <c r="D22" s="22"/>
      <c r="E22" s="15">
        <f>IFERROR(C22/C$30,0)</f>
        <v>2.3611111111111093E-2</v>
      </c>
      <c r="F22" s="14">
        <v>0</v>
      </c>
      <c r="G22" s="22"/>
      <c r="H22" s="15">
        <f>IFERROR(F22/F$30,0)</f>
        <v>0</v>
      </c>
      <c r="I22" s="14">
        <v>1.9675925925925899E-4</v>
      </c>
      <c r="J22" s="22"/>
      <c r="K22" s="17">
        <f>IFERROR(I22/I$30,0)</f>
        <v>2.3611111111111093E-2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4.6296296296296301E-5</v>
      </c>
      <c r="D24" s="22"/>
      <c r="E24" s="15">
        <f t="shared" si="6"/>
        <v>5.5555555555555592E-3</v>
      </c>
      <c r="F24" s="14">
        <v>0</v>
      </c>
      <c r="G24" s="22"/>
      <c r="H24" s="15">
        <f t="shared" si="7"/>
        <v>0</v>
      </c>
      <c r="I24" s="14">
        <v>4.6296296296296301E-5</v>
      </c>
      <c r="J24" s="22"/>
      <c r="K24" s="17">
        <f t="shared" si="8"/>
        <v>5.5555555555555592E-3</v>
      </c>
    </row>
    <row r="25" spans="2:11" s="5" customFormat="1" x14ac:dyDescent="0.3">
      <c r="B25" s="21" t="s">
        <v>19</v>
      </c>
      <c r="C25" s="14">
        <v>9.4907407407407397E-4</v>
      </c>
      <c r="D25" s="22"/>
      <c r="E25" s="15">
        <f t="shared" si="6"/>
        <v>0.11388888888888894</v>
      </c>
      <c r="F25" s="14">
        <v>0</v>
      </c>
      <c r="G25" s="22"/>
      <c r="H25" s="15">
        <f t="shared" si="7"/>
        <v>0</v>
      </c>
      <c r="I25" s="14">
        <v>9.4907407407407397E-4</v>
      </c>
      <c r="J25" s="22"/>
      <c r="K25" s="17">
        <f t="shared" si="8"/>
        <v>0.11388888888888894</v>
      </c>
    </row>
    <row r="26" spans="2:11" s="5" customFormat="1" x14ac:dyDescent="0.3">
      <c r="B26" s="21" t="s">
        <v>20</v>
      </c>
      <c r="C26" s="14">
        <v>3.6458333333333299E-3</v>
      </c>
      <c r="D26" s="22"/>
      <c r="E26" s="15">
        <f t="shared" si="6"/>
        <v>0.43749999999999989</v>
      </c>
      <c r="F26" s="14">
        <v>0</v>
      </c>
      <c r="G26" s="22"/>
      <c r="H26" s="15">
        <f t="shared" si="7"/>
        <v>0</v>
      </c>
      <c r="I26" s="14">
        <v>3.6458333333333299E-3</v>
      </c>
      <c r="J26" s="22"/>
      <c r="K26" s="17">
        <f t="shared" si="8"/>
        <v>0.43749999999999989</v>
      </c>
    </row>
    <row r="27" spans="2:11" s="5" customFormat="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5.6" thickTop="1" thickBot="1" x14ac:dyDescent="0.35">
      <c r="B28" s="36" t="s">
        <v>3</v>
      </c>
      <c r="C28" s="37">
        <f>SUM(C22:C27)</f>
        <v>4.8379629629629588E-3</v>
      </c>
      <c r="D28" s="38"/>
      <c r="E28" s="38">
        <f>IFERROR(SUM(E22:E27),0)</f>
        <v>0.58055555555555549</v>
      </c>
      <c r="F28" s="37">
        <f>SUM(F22:F27)</f>
        <v>0</v>
      </c>
      <c r="G28" s="38"/>
      <c r="H28" s="38">
        <f>IFERROR(SUM(H22:H27),0)</f>
        <v>0</v>
      </c>
      <c r="I28" s="37">
        <f>SUM(I22:I27)</f>
        <v>4.8379629629629588E-3</v>
      </c>
      <c r="J28" s="38"/>
      <c r="K28" s="39">
        <f>IFERROR(SUM(K22:K27),0)</f>
        <v>0.58055555555555549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8.333333333333328E-3</v>
      </c>
      <c r="D30" s="40"/>
      <c r="E30" s="41">
        <f>IFERROR(SUM(E19,E28),0)</f>
        <v>1.0000000000000002</v>
      </c>
      <c r="F30" s="37">
        <f>SUM(F19,F28)</f>
        <v>0</v>
      </c>
      <c r="G30" s="40"/>
      <c r="H30" s="41">
        <f>IFERROR(SUM(H19,H28),0)</f>
        <v>0</v>
      </c>
      <c r="I30" s="37">
        <f>SUM(I19,I28)</f>
        <v>8.333333333333328E-3</v>
      </c>
      <c r="J30" s="40"/>
      <c r="K30" s="43">
        <f>IFERROR(SUM(K19,K28),0)</f>
        <v>1.0000000000000002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&amp;R13
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="80" zoomScaleNormal="80" zoomScaleSheetLayoutView="110" workbookViewId="0">
      <selection activeCell="O29" sqref="O29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60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3.5648148148148102E-3</v>
      </c>
      <c r="D7" s="15">
        <f>IFERROR(C7/C$19,0)</f>
        <v>0.39537869062901121</v>
      </c>
      <c r="E7" s="15">
        <f>IFERROR(C7/C$30,0)</f>
        <v>0.13028764805414536</v>
      </c>
      <c r="F7" s="14">
        <v>0</v>
      </c>
      <c r="G7" s="15">
        <f>IFERROR(F7/F$19,0)</f>
        <v>0</v>
      </c>
      <c r="H7" s="15">
        <f>IFERROR(F7/F$30,0)</f>
        <v>0</v>
      </c>
      <c r="I7" s="14">
        <v>3.5648148148148102E-3</v>
      </c>
      <c r="J7" s="15">
        <f>IFERROR(I7/I$19,0)</f>
        <v>0.39537869062901121</v>
      </c>
      <c r="K7" s="17">
        <f>IFERROR(I7/I$30,0)</f>
        <v>0.13028764805414536</v>
      </c>
    </row>
    <row r="8" spans="2:11" x14ac:dyDescent="0.3">
      <c r="B8" s="13" t="s">
        <v>63</v>
      </c>
      <c r="C8" s="14">
        <v>3.1944444444444399E-3</v>
      </c>
      <c r="D8" s="15">
        <f t="shared" ref="D8:D18" si="0">IFERROR(C8/C$19,0)</f>
        <v>0.35430038510911388</v>
      </c>
      <c r="E8" s="15">
        <f t="shared" ref="E8:E18" si="1">IFERROR(C8/C$30,0)</f>
        <v>0.11675126903553283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3.1944444444444399E-3</v>
      </c>
      <c r="J8" s="15">
        <f t="shared" ref="J8:J18" si="4">IFERROR(I8/I$19,0)</f>
        <v>0.35430038510911388</v>
      </c>
      <c r="K8" s="17">
        <f t="shared" ref="K8:K18" si="5">IFERROR(I8/I$30,0)</f>
        <v>0.11675126903553283</v>
      </c>
    </row>
    <row r="9" spans="2:11" x14ac:dyDescent="0.3">
      <c r="B9" s="13" t="s">
        <v>64</v>
      </c>
      <c r="C9" s="14">
        <v>2.5462962962962999E-4</v>
      </c>
      <c r="D9" s="15">
        <f t="shared" si="0"/>
        <v>2.8241335044929448E-2</v>
      </c>
      <c r="E9" s="15">
        <f t="shared" si="1"/>
        <v>9.3062605752961217E-3</v>
      </c>
      <c r="F9" s="14">
        <v>0</v>
      </c>
      <c r="G9" s="15">
        <f t="shared" si="2"/>
        <v>0</v>
      </c>
      <c r="H9" s="15">
        <f t="shared" si="3"/>
        <v>0</v>
      </c>
      <c r="I9" s="14">
        <v>2.5462962962962999E-4</v>
      </c>
      <c r="J9" s="15">
        <f t="shared" si="4"/>
        <v>2.8241335044929448E-2</v>
      </c>
      <c r="K9" s="17">
        <f t="shared" si="5"/>
        <v>9.3062605752961217E-3</v>
      </c>
    </row>
    <row r="10" spans="2:11" x14ac:dyDescent="0.3">
      <c r="B10" s="13" t="s">
        <v>11</v>
      </c>
      <c r="C10" s="14">
        <v>1.86342592592593E-3</v>
      </c>
      <c r="D10" s="15">
        <f t="shared" si="0"/>
        <v>0.20667522464698385</v>
      </c>
      <c r="E10" s="15">
        <f t="shared" si="1"/>
        <v>6.8104906937394405E-2</v>
      </c>
      <c r="F10" s="14">
        <v>0</v>
      </c>
      <c r="G10" s="15">
        <f t="shared" si="2"/>
        <v>0</v>
      </c>
      <c r="H10" s="15">
        <f t="shared" si="3"/>
        <v>0</v>
      </c>
      <c r="I10" s="14">
        <v>1.86342592592593E-3</v>
      </c>
      <c r="J10" s="15">
        <f t="shared" si="4"/>
        <v>0.20667522464698385</v>
      </c>
      <c r="K10" s="17">
        <f t="shared" si="5"/>
        <v>6.8104906937394405E-2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1.38888888888889E-4</v>
      </c>
      <c r="D18" s="25">
        <f t="shared" si="0"/>
        <v>1.5404364569961507E-2</v>
      </c>
      <c r="E18" s="25">
        <f t="shared" si="1"/>
        <v>5.0761421319796994E-3</v>
      </c>
      <c r="F18" s="24">
        <v>0</v>
      </c>
      <c r="G18" s="25">
        <f t="shared" si="2"/>
        <v>0</v>
      </c>
      <c r="H18" s="25">
        <f t="shared" si="3"/>
        <v>0</v>
      </c>
      <c r="I18" s="24">
        <v>1.38888888888889E-4</v>
      </c>
      <c r="J18" s="25">
        <f t="shared" si="4"/>
        <v>1.5404364569961507E-2</v>
      </c>
      <c r="K18" s="27">
        <f t="shared" si="5"/>
        <v>5.0761421319796994E-3</v>
      </c>
    </row>
    <row r="19" spans="2:11" ht="15.6" thickTop="1" thickBot="1" x14ac:dyDescent="0.35">
      <c r="B19" s="36" t="s">
        <v>3</v>
      </c>
      <c r="C19" s="37">
        <f>SUM(C7:C18)</f>
        <v>9.0162037037036999E-3</v>
      </c>
      <c r="D19" s="38">
        <f>IFERROR(SUM(D7:D18),0)</f>
        <v>0.99999999999999989</v>
      </c>
      <c r="E19" s="38">
        <f>IFERROR(SUM(E7:E18),0)</f>
        <v>0.32952622673434839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9.0162037037036999E-3</v>
      </c>
      <c r="J19" s="38">
        <f>IFERROR(SUM(J7:J18),0)</f>
        <v>0.99999999999999989</v>
      </c>
      <c r="K19" s="39">
        <f>IFERROR(SUM(K7:K18),0)</f>
        <v>0.32952622673434839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1.13425925925926E-3</v>
      </c>
      <c r="D22" s="22"/>
      <c r="E22" s="15">
        <f>IFERROR(C22/C$30,0)</f>
        <v>4.1455160744500875E-2</v>
      </c>
      <c r="F22" s="14">
        <v>0</v>
      </c>
      <c r="G22" s="22"/>
      <c r="H22" s="15">
        <f>IFERROR(F22/F$30,0)</f>
        <v>0</v>
      </c>
      <c r="I22" s="14">
        <v>1.13425925925926E-3</v>
      </c>
      <c r="J22" s="22"/>
      <c r="K22" s="17">
        <f>IFERROR(I22/I$30,0)</f>
        <v>4.1455160744500875E-2</v>
      </c>
    </row>
    <row r="23" spans="2:11" x14ac:dyDescent="0.3">
      <c r="B23" s="21" t="s">
        <v>17</v>
      </c>
      <c r="C23" s="14">
        <v>8.1018518518518503E-5</v>
      </c>
      <c r="D23" s="22"/>
      <c r="E23" s="15">
        <f t="shared" ref="E23:E27" si="6">IFERROR(C23/C$30,0)</f>
        <v>2.9610829103214886E-3</v>
      </c>
      <c r="F23" s="14">
        <v>0</v>
      </c>
      <c r="G23" s="22"/>
      <c r="H23" s="15">
        <f t="shared" ref="H23:H27" si="7">IFERROR(F23/F$30,0)</f>
        <v>0</v>
      </c>
      <c r="I23" s="14">
        <v>8.1018518518518503E-5</v>
      </c>
      <c r="J23" s="22"/>
      <c r="K23" s="17">
        <f t="shared" ref="K23:K27" si="8">IFERROR(I23/I$30,0)</f>
        <v>2.9610829103214886E-3</v>
      </c>
    </row>
    <row r="24" spans="2:11" x14ac:dyDescent="0.3">
      <c r="B24" s="21" t="s">
        <v>18</v>
      </c>
      <c r="C24" s="14">
        <v>1.9675925925925899E-4</v>
      </c>
      <c r="D24" s="22"/>
      <c r="E24" s="15">
        <f t="shared" si="6"/>
        <v>7.1912013536378919E-3</v>
      </c>
      <c r="F24" s="14">
        <v>0</v>
      </c>
      <c r="G24" s="22"/>
      <c r="H24" s="15">
        <f t="shared" si="7"/>
        <v>0</v>
      </c>
      <c r="I24" s="14">
        <v>1.9675925925925899E-4</v>
      </c>
      <c r="J24" s="22"/>
      <c r="K24" s="17">
        <f t="shared" si="8"/>
        <v>7.1912013536378919E-3</v>
      </c>
    </row>
    <row r="25" spans="2:11" x14ac:dyDescent="0.3">
      <c r="B25" s="21" t="s">
        <v>19</v>
      </c>
      <c r="C25" s="14">
        <v>3.5300925925925899E-3</v>
      </c>
      <c r="D25" s="22"/>
      <c r="E25" s="15">
        <f t="shared" si="6"/>
        <v>0.12901861252115049</v>
      </c>
      <c r="F25" s="14">
        <v>0</v>
      </c>
      <c r="G25" s="22"/>
      <c r="H25" s="15">
        <f t="shared" si="7"/>
        <v>0</v>
      </c>
      <c r="I25" s="14">
        <v>3.5300925925925899E-3</v>
      </c>
      <c r="J25" s="22"/>
      <c r="K25" s="17">
        <f t="shared" si="8"/>
        <v>0.12901861252115049</v>
      </c>
    </row>
    <row r="26" spans="2:11" x14ac:dyDescent="0.3">
      <c r="B26" s="21" t="s">
        <v>20</v>
      </c>
      <c r="C26" s="14">
        <v>1.32175925925926E-2</v>
      </c>
      <c r="D26" s="22"/>
      <c r="E26" s="15">
        <f t="shared" si="6"/>
        <v>0.48307952622673467</v>
      </c>
      <c r="F26" s="14">
        <v>0</v>
      </c>
      <c r="G26" s="22"/>
      <c r="H26" s="15">
        <f t="shared" si="7"/>
        <v>0</v>
      </c>
      <c r="I26" s="14">
        <v>1.32175925925926E-2</v>
      </c>
      <c r="J26" s="22"/>
      <c r="K26" s="17">
        <f t="shared" si="8"/>
        <v>0.48307952622673467</v>
      </c>
    </row>
    <row r="27" spans="2:11" ht="15" thickBot="1" x14ac:dyDescent="0.35">
      <c r="B27" s="28" t="s">
        <v>21</v>
      </c>
      <c r="C27" s="24">
        <v>1.8518518518518501E-4</v>
      </c>
      <c r="D27" s="29"/>
      <c r="E27" s="25">
        <f t="shared" si="6"/>
        <v>6.7681895093062543E-3</v>
      </c>
      <c r="F27" s="24">
        <v>0</v>
      </c>
      <c r="G27" s="29"/>
      <c r="H27" s="25">
        <f t="shared" si="7"/>
        <v>0</v>
      </c>
      <c r="I27" s="24">
        <v>1.8518518518518501E-4</v>
      </c>
      <c r="J27" s="29"/>
      <c r="K27" s="27">
        <f t="shared" si="8"/>
        <v>6.7681895093062543E-3</v>
      </c>
    </row>
    <row r="28" spans="2:11" ht="15.6" thickTop="1" thickBot="1" x14ac:dyDescent="0.35">
      <c r="B28" s="36" t="s">
        <v>3</v>
      </c>
      <c r="C28" s="37">
        <f>SUM(C22:C27)</f>
        <v>1.834490740740741E-2</v>
      </c>
      <c r="D28" s="38"/>
      <c r="E28" s="38">
        <f>IFERROR(SUM(E22:E27),0)</f>
        <v>0.67047377326565172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1.834490740740741E-2</v>
      </c>
      <c r="J28" s="38"/>
      <c r="K28" s="39">
        <f>IFERROR(SUM(K22:K27),0)</f>
        <v>0.67047377326565172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2.736111111111111E-2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2.736111111111111E-2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topLeftCell="B1" zoomScale="80" zoomScaleNormal="80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6.5" customHeight="1" x14ac:dyDescent="0.3">
      <c r="B3" s="84" t="s">
        <v>50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114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2.89351851851852E-4</v>
      </c>
      <c r="D7" s="15">
        <f>IFERROR(C7/C$19,0)</f>
        <v>0.25</v>
      </c>
      <c r="E7" s="15">
        <f>IFERROR(C7/C$30,0)</f>
        <v>9.8425196850393804E-2</v>
      </c>
      <c r="F7" s="14">
        <v>0</v>
      </c>
      <c r="G7" s="15">
        <f>IFERROR(F7/F$19,0)</f>
        <v>0</v>
      </c>
      <c r="H7" s="15">
        <f>IFERROR(F7/F$30,0)</f>
        <v>0</v>
      </c>
      <c r="I7" s="14">
        <v>2.89351851851852E-4</v>
      </c>
      <c r="J7" s="15">
        <f>IFERROR(I7/I$19,0)</f>
        <v>0.25</v>
      </c>
      <c r="K7" s="17">
        <f>IFERROR(I7/I$30,0)</f>
        <v>9.8425196850393804E-2</v>
      </c>
    </row>
    <row r="8" spans="2:11" s="5" customFormat="1" x14ac:dyDescent="0.3">
      <c r="B8" s="13" t="s">
        <v>63</v>
      </c>
      <c r="C8" s="14">
        <v>8.6805555555555605E-4</v>
      </c>
      <c r="D8" s="15">
        <f t="shared" ref="D8:D18" si="0">IFERROR(C8/C$19,0)</f>
        <v>0.75</v>
      </c>
      <c r="E8" s="15">
        <f t="shared" ref="E8:E18" si="1">IFERROR(C8/C$30,0)</f>
        <v>0.29527559055118147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8.6805555555555605E-4</v>
      </c>
      <c r="J8" s="15">
        <f t="shared" ref="J8:J18" si="4">IFERROR(I8/I$19,0)</f>
        <v>0.75</v>
      </c>
      <c r="K8" s="17">
        <f t="shared" ref="K8:K18" si="5">IFERROR(I8/I$30,0)</f>
        <v>0.29527559055118147</v>
      </c>
    </row>
    <row r="9" spans="2:11" s="5" customFormat="1" x14ac:dyDescent="0.3">
      <c r="B9" s="13" t="s">
        <v>64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0</v>
      </c>
      <c r="D10" s="15">
        <f t="shared" si="0"/>
        <v>0</v>
      </c>
      <c r="E10" s="15">
        <f t="shared" si="1"/>
        <v>0</v>
      </c>
      <c r="F10" s="14">
        <v>0</v>
      </c>
      <c r="G10" s="15">
        <f t="shared" si="2"/>
        <v>0</v>
      </c>
      <c r="H10" s="15">
        <f t="shared" si="3"/>
        <v>0</v>
      </c>
      <c r="I10" s="14">
        <v>0</v>
      </c>
      <c r="J10" s="15">
        <f t="shared" si="4"/>
        <v>0</v>
      </c>
      <c r="K10" s="17">
        <f t="shared" si="5"/>
        <v>0</v>
      </c>
    </row>
    <row r="11" spans="2:11" s="5" customFormat="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3">
      <c r="B12" s="13" t="s">
        <v>65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66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67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68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69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0</v>
      </c>
      <c r="D18" s="25">
        <f t="shared" si="0"/>
        <v>0</v>
      </c>
      <c r="E18" s="25">
        <f t="shared" si="1"/>
        <v>0</v>
      </c>
      <c r="F18" s="24">
        <v>0</v>
      </c>
      <c r="G18" s="25">
        <f t="shared" si="2"/>
        <v>0</v>
      </c>
      <c r="H18" s="25">
        <f t="shared" si="3"/>
        <v>0</v>
      </c>
      <c r="I18" s="24">
        <v>0</v>
      </c>
      <c r="J18" s="25">
        <f t="shared" si="4"/>
        <v>0</v>
      </c>
      <c r="K18" s="27">
        <f t="shared" si="5"/>
        <v>0</v>
      </c>
    </row>
    <row r="19" spans="2:11" s="5" customFormat="1" ht="15.6" thickTop="1" thickBot="1" x14ac:dyDescent="0.35">
      <c r="B19" s="36" t="s">
        <v>3</v>
      </c>
      <c r="C19" s="37">
        <f>SUM(C7:C18)</f>
        <v>1.157407407407408E-3</v>
      </c>
      <c r="D19" s="38">
        <f>IFERROR(SUM(D7:D18),0)</f>
        <v>1</v>
      </c>
      <c r="E19" s="38">
        <f>IFERROR(SUM(E7:E18),0)</f>
        <v>0.39370078740157527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1.157407407407408E-3</v>
      </c>
      <c r="J19" s="38">
        <f>IFERROR(SUM(J7:J18),0)</f>
        <v>1</v>
      </c>
      <c r="K19" s="39">
        <f>IFERROR(SUM(K7:K18),0)</f>
        <v>0.39370078740157527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77</v>
      </c>
      <c r="D21" s="19" t="s">
        <v>5</v>
      </c>
      <c r="E21" s="19" t="s">
        <v>5</v>
      </c>
      <c r="F21" s="11" t="s">
        <v>77</v>
      </c>
      <c r="G21" s="19" t="s">
        <v>5</v>
      </c>
      <c r="H21" s="19" t="s">
        <v>5</v>
      </c>
      <c r="I21" s="11" t="s">
        <v>77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0</v>
      </c>
      <c r="D22" s="22"/>
      <c r="E22" s="15">
        <f>IFERROR(C22/C$30,0)</f>
        <v>0</v>
      </c>
      <c r="F22" s="14">
        <v>0</v>
      </c>
      <c r="G22" s="22"/>
      <c r="H22" s="15">
        <f>IFERROR(F22/F$30,0)</f>
        <v>0</v>
      </c>
      <c r="I22" s="14">
        <v>0</v>
      </c>
      <c r="J22" s="22"/>
      <c r="K22" s="17">
        <f>IFERROR(I22/I$30,0)</f>
        <v>0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4.3981481481481503E-4</v>
      </c>
      <c r="D25" s="22"/>
      <c r="E25" s="15">
        <f t="shared" si="6"/>
        <v>0.14960629921259858</v>
      </c>
      <c r="F25" s="14">
        <v>0</v>
      </c>
      <c r="G25" s="22"/>
      <c r="H25" s="15">
        <f t="shared" si="7"/>
        <v>0</v>
      </c>
      <c r="I25" s="14">
        <v>4.3981481481481503E-4</v>
      </c>
      <c r="J25" s="22"/>
      <c r="K25" s="17">
        <f t="shared" si="8"/>
        <v>0.14960629921259858</v>
      </c>
    </row>
    <row r="26" spans="2:11" s="5" customFormat="1" x14ac:dyDescent="0.3">
      <c r="B26" s="21" t="s">
        <v>20</v>
      </c>
      <c r="C26" s="14">
        <v>1.3425925925925901E-3</v>
      </c>
      <c r="D26" s="22"/>
      <c r="E26" s="15">
        <f t="shared" si="6"/>
        <v>0.45669291338582618</v>
      </c>
      <c r="F26" s="14">
        <v>0</v>
      </c>
      <c r="G26" s="22"/>
      <c r="H26" s="15">
        <f t="shared" si="7"/>
        <v>0</v>
      </c>
      <c r="I26" s="14">
        <v>1.3425925925925901E-3</v>
      </c>
      <c r="J26" s="22"/>
      <c r="K26" s="17">
        <f t="shared" si="8"/>
        <v>0.45669291338582618</v>
      </c>
    </row>
    <row r="27" spans="2:11" s="5" customFormat="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s="5" customFormat="1" ht="15.6" thickTop="1" thickBot="1" x14ac:dyDescent="0.35">
      <c r="B28" s="36" t="s">
        <v>3</v>
      </c>
      <c r="C28" s="37">
        <f>SUM(C22:C27)</f>
        <v>1.7824074074074051E-3</v>
      </c>
      <c r="D28" s="38"/>
      <c r="E28" s="38">
        <f>IFERROR(SUM(E22:E27),0)</f>
        <v>0.60629921259842479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1.7824074074074051E-3</v>
      </c>
      <c r="J28" s="38"/>
      <c r="K28" s="39">
        <f>IFERROR(SUM(K22:K27),0)</f>
        <v>0.60629921259842479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2.9398148148148131E-3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2.9398148148148131E-3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55</vt:i4>
      </vt:variant>
      <vt:variant>
        <vt:lpstr>Intervalli denominati</vt:lpstr>
      </vt:variant>
      <vt:variant>
        <vt:i4>28</vt:i4>
      </vt:variant>
    </vt:vector>
  </HeadingPairs>
  <TitlesOfParts>
    <vt:vector size="8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grafico1</vt:lpstr>
      <vt:lpstr>gr1-RAI</vt:lpstr>
      <vt:lpstr>gr1-Mediaset</vt:lpstr>
      <vt:lpstr>gr1-Eleumedia</vt:lpstr>
      <vt:lpstr>gr1-Radio 24</vt:lpstr>
      <vt:lpstr>gr1-RMC Radio Montecarlo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gr2-RMC Radio Montecarlo</vt:lpstr>
      <vt:lpstr>gr2-Radio Kiss Kiss</vt:lpstr>
      <vt:lpstr>gr2-RTL 102.5</vt:lpstr>
      <vt:lpstr>gr2-RDS</vt:lpstr>
      <vt:lpstr>gr2-Radio Italia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2019-04-24T14:57:22Z</cp:lastPrinted>
  <dcterms:created xsi:type="dcterms:W3CDTF">2015-07-28T09:23:17Z</dcterms:created>
  <dcterms:modified xsi:type="dcterms:W3CDTF">2019-05-02T16:40:11Z</dcterms:modified>
</cp:coreProperties>
</file>