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chartsheets/sheet13.xml" ContentType="application/vnd.openxmlformats-officedocument.spreadsheetml.chartsheet+xml"/>
  <Override PartName="/xl/drawings/drawing17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8.xml" ContentType="application/vnd.openxmlformats-officedocument.spreadsheetml.worksheet+xml"/>
  <Override PartName="/xl/drawings/drawing13.xml" ContentType="application/vnd.openxmlformats-officedocument.drawing+xml"/>
  <Override PartName="/xl/chartsheets/sheet4.xml" ContentType="application/vnd.openxmlformats-officedocument.spreadsheetml.chartsheet+xml"/>
  <Override PartName="/xl/worksheets/sheet69.xml" ContentType="application/vnd.openxmlformats-officedocument.spreadsheetml.worksheet+xml"/>
  <Override PartName="/xl/worksheets/sheet87.xml" ContentType="application/vnd.openxmlformats-officedocument.spreadsheetml.worksheet+xml"/>
  <Override PartName="/xl/charts/chart16.xml" ContentType="application/vnd.openxmlformats-officedocument.drawingml.chart+xml"/>
  <Override PartName="/xl/worksheets/sheet29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76.xml" ContentType="application/vnd.openxmlformats-officedocument.spreadsheetml.worksheet+xml"/>
  <Override PartName="/xl/worksheets/sheet94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36.xml" ContentType="application/vnd.openxmlformats-officedocument.spreadsheetml.worksheet+xml"/>
  <Override PartName="/xl/worksheets/sheet54.xml" ContentType="application/vnd.openxmlformats-officedocument.spreadsheetml.worksheet+xml"/>
  <Override PartName="/xl/worksheets/sheet65.xml" ContentType="application/vnd.openxmlformats-officedocument.spreadsheetml.worksheet+xml"/>
  <Override PartName="/xl/worksheets/sheet83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25.xml" ContentType="application/vnd.openxmlformats-officedocument.spreadsheetml.worksheet+xml"/>
  <Override PartName="/xl/worksheets/sheet43.xml" ContentType="application/vnd.openxmlformats-officedocument.spreadsheetml.worksheet+xml"/>
  <Override PartName="/xl/worksheets/sheet72.xml" ContentType="application/vnd.openxmlformats-officedocument.spreadsheetml.worksheet+xml"/>
  <Override PartName="/xl/worksheets/sheet9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32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Override PartName="/xl/chartsheets/sheet14.xml" ContentType="application/vnd.openxmlformats-officedocument.spreadsheetml.chart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2.xml" ContentType="application/vnd.openxmlformats-officedocument.spreadsheetml.chart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99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chartsheets/sheet5.xml" ContentType="application/vnd.openxmlformats-officedocument.spreadsheetml.chart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worksheets/sheet88.xml" ContentType="application/vnd.openxmlformats-officedocument.spreadsheetml.worksheet+xml"/>
  <Override PartName="/xl/worksheets/sheet97.xml" ContentType="application/vnd.openxmlformats-officedocument.spreadsheetml.worksheet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chartsheets/sheet3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95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heets/sheet1.xml" ContentType="application/vnd.openxmlformats-officedocument.spreadsheetml.chart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93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heets/sheet11.xml" ContentType="application/vnd.openxmlformats-officedocument.spreadsheetml.chartsheet+xml"/>
  <Override PartName="/xl/drawings/drawing15.xml" ContentType="application/vnd.openxmlformats-officedocument.drawing+xml"/>
  <Override PartName="/xl/chartsheets/sheet6.xml" ContentType="application/vnd.openxmlformats-officedocument.spreadsheetml.chartsheet+xml"/>
  <Override PartName="/xl/worksheets/sheet89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78.xml" ContentType="application/vnd.openxmlformats-officedocument.spreadsheetml.worksheet+xml"/>
  <Override PartName="/xl/worksheets/sheet96.xml" ContentType="application/vnd.openxmlformats-officedocument.spreadsheetml.worksheet+xml"/>
  <Override PartName="/xl/drawings/drawing11.xml" ContentType="application/vnd.openxmlformats-officedocument.drawing+xml"/>
  <Override PartName="/xl/chartsheets/sheet2.xml" ContentType="application/vnd.openxmlformats-officedocument.spreadsheetml.chartsheet+xml"/>
  <Override PartName="/xl/worksheets/sheet38.xml" ContentType="application/vnd.openxmlformats-officedocument.spreadsheetml.worksheet+xml"/>
  <Override PartName="/xl/worksheets/sheet67.xml" ContentType="application/vnd.openxmlformats-officedocument.spreadsheetml.worksheet+xml"/>
  <Override PartName="/xl/worksheets/sheet85.xml" ContentType="application/vnd.openxmlformats-officedocument.spreadsheetml.worksheet+xml"/>
  <Override PartName="/xl/charts/chart14.xml" ContentType="application/vnd.openxmlformats-officedocument.drawingml.chart+xml"/>
  <Override PartName="/xl/worksheets/sheet27.xml" ContentType="application/vnd.openxmlformats-officedocument.spreadsheetml.worksheet+xml"/>
  <Override PartName="/xl/worksheets/sheet45.xml" ContentType="application/vnd.openxmlformats-officedocument.spreadsheetml.worksheet+xml"/>
  <Override PartName="/xl/worksheets/sheet56.xml" ContentType="application/vnd.openxmlformats-officedocument.spreadsheetml.worksheet+xml"/>
  <Override PartName="/xl/worksheets/sheet74.xml" ContentType="application/vnd.openxmlformats-officedocument.spreadsheetml.worksheet+xml"/>
  <Override PartName="/xl/worksheets/sheet92.xml" ContentType="application/vnd.openxmlformats-officedocument.spreadsheetml.worksheet+xml"/>
  <Override PartName="/xl/worksheets/sheet16.xml" ContentType="application/vnd.openxmlformats-officedocument.spreadsheetml.worksheet+xml"/>
  <Override PartName="/xl/worksheets/sheet34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81.xml" ContentType="application/vnd.openxmlformats-officedocument.spreadsheetml.workshee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23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4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Questa_cartella_di_lavoro" autoCompressPictures="0"/>
  <bookViews>
    <workbookView xWindow="0" yWindow="0" windowWidth="20490" windowHeight="8940" tabRatio="597"/>
  </bookViews>
  <sheets>
    <sheet name="Grafico 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A8" sheetId="248" r:id="rId11"/>
    <sheet name="Graf.4" sheetId="264" r:id="rId12"/>
    <sheet name="A9" sheetId="241" r:id="rId13"/>
    <sheet name="A10" sheetId="245" r:id="rId14"/>
    <sheet name="A11" sheetId="249" r:id="rId15"/>
    <sheet name="Graf.5" sheetId="266" r:id="rId16"/>
    <sheet name="A12" sheetId="242" r:id="rId17"/>
    <sheet name="Graf.6" sheetId="267" r:id="rId18"/>
    <sheet name="A13" sheetId="244" r:id="rId19"/>
    <sheet name="Graf.7" sheetId="268" r:id="rId20"/>
    <sheet name="A14" sheetId="246" r:id="rId21"/>
    <sheet name="Graf.8" sheetId="269" r:id="rId22"/>
    <sheet name="A15" sheetId="251" r:id="rId23"/>
    <sheet name="Graf.9" sheetId="270" r:id="rId24"/>
    <sheet name="A16" sheetId="252" r:id="rId25"/>
    <sheet name="A17" sheetId="253" r:id="rId26"/>
    <sheet name="A18" sheetId="254" r:id="rId27"/>
    <sheet name="A19" sheetId="255" r:id="rId28"/>
    <sheet name="A20" sheetId="256" r:id="rId29"/>
    <sheet name="A21" sheetId="257" r:id="rId30"/>
    <sheet name="A22" sheetId="259" r:id="rId31"/>
    <sheet name="A23" sheetId="260" r:id="rId32"/>
    <sheet name="B1" sheetId="171" r:id="rId33"/>
    <sheet name="B2" sheetId="362" r:id="rId34"/>
    <sheet name="Graf.10" sheetId="271" r:id="rId35"/>
    <sheet name="B3" sheetId="172" r:id="rId36"/>
    <sheet name="Graf.11" sheetId="272" r:id="rId37"/>
    <sheet name="B4" sheetId="175" r:id="rId38"/>
    <sheet name="B5" sheetId="179" r:id="rId39"/>
    <sheet name="B6" sheetId="182" r:id="rId40"/>
    <sheet name="B7" sheetId="180" r:id="rId41"/>
    <sheet name="Graf.12" sheetId="277" r:id="rId42"/>
    <sheet name="B8" sheetId="173" r:id="rId43"/>
    <sheet name="B9" sheetId="177" r:id="rId44"/>
    <sheet name="B10" sheetId="181" r:id="rId45"/>
    <sheet name="Graf.13" sheetId="279" r:id="rId46"/>
    <sheet name="B11" sheetId="174" r:id="rId47"/>
    <sheet name="Graf.14" sheetId="273" r:id="rId48"/>
    <sheet name="B12" sheetId="176" r:id="rId49"/>
    <sheet name="Graf.15" sheetId="274" r:id="rId50"/>
    <sheet name="B13" sheetId="178" r:id="rId51"/>
    <sheet name="Graf.16" sheetId="275" r:id="rId52"/>
    <sheet name="B14" sheetId="183" r:id="rId53"/>
    <sheet name="Graf.17" sheetId="276" r:id="rId54"/>
    <sheet name="C1" sheetId="363" r:id="rId55"/>
    <sheet name="C2" sheetId="364" r:id="rId56"/>
    <sheet name="C3" sheetId="365" r:id="rId57"/>
    <sheet name="C4" sheetId="366" r:id="rId58"/>
    <sheet name="C5" sheetId="367" r:id="rId59"/>
    <sheet name="C6" sheetId="368" r:id="rId60"/>
    <sheet name="C7" sheetId="369" r:id="rId61"/>
    <sheet name="C8" sheetId="370" r:id="rId62"/>
    <sheet name="C9" sheetId="371" r:id="rId63"/>
    <sheet name="C10" sheetId="372" r:id="rId64"/>
    <sheet name="C11" sheetId="373" r:id="rId65"/>
    <sheet name="C12" sheetId="374" r:id="rId66"/>
    <sheet name="C13" sheetId="375" r:id="rId67"/>
    <sheet name="C14" sheetId="376" r:id="rId68"/>
    <sheet name="C15" sheetId="377" r:id="rId69"/>
    <sheet name="Pagina 58" sheetId="185" state="hidden" r:id="rId70"/>
    <sheet name="Pagina 59" sheetId="332" state="hidden" r:id="rId71"/>
    <sheet name="Pagina 60" sheetId="333" state="hidden" r:id="rId72"/>
    <sheet name="Pagina 61" sheetId="334" state="hidden" r:id="rId73"/>
    <sheet name="Pagina 62" sheetId="335" state="hidden" r:id="rId74"/>
    <sheet name="Pagina 63" sheetId="336" state="hidden" r:id="rId75"/>
    <sheet name="Pagina 64" sheetId="337" state="hidden" r:id="rId76"/>
    <sheet name="Pagina 65" sheetId="338" state="hidden" r:id="rId77"/>
    <sheet name="Pagina 66" sheetId="339" state="hidden" r:id="rId78"/>
    <sheet name="Pagina 67" sheetId="340" state="hidden" r:id="rId79"/>
    <sheet name="Pagina 68" sheetId="341" state="hidden" r:id="rId80"/>
    <sheet name="Pagina 69" sheetId="342" state="hidden" r:id="rId81"/>
    <sheet name="Pagina 70" sheetId="343" state="hidden" r:id="rId82"/>
    <sheet name="Pagina 71" sheetId="344" state="hidden" r:id="rId83"/>
    <sheet name="Pagina 72" sheetId="345" state="hidden" r:id="rId84"/>
    <sheet name="Pagina 73" sheetId="346" state="hidden" r:id="rId85"/>
    <sheet name="Pagina 74" sheetId="347" state="hidden" r:id="rId86"/>
    <sheet name="Pagina 75" sheetId="348" state="hidden" r:id="rId87"/>
    <sheet name="Pagina 76" sheetId="349" state="hidden" r:id="rId88"/>
    <sheet name="Pagina 77" sheetId="350" state="hidden" r:id="rId89"/>
    <sheet name="Pagina 78" sheetId="351" state="hidden" r:id="rId90"/>
    <sheet name="Pagina 79" sheetId="352" state="hidden" r:id="rId91"/>
    <sheet name="Pagina 80" sheetId="353" state="hidden" r:id="rId92"/>
    <sheet name="Pagina 81" sheetId="354" state="hidden" r:id="rId93"/>
    <sheet name="Pagina 82" sheetId="355" state="hidden" r:id="rId94"/>
    <sheet name="Pagina 83" sheetId="356" state="hidden" r:id="rId95"/>
    <sheet name="Pagina 84" sheetId="357" state="hidden" r:id="rId96"/>
    <sheet name="Pagina 85" sheetId="358" state="hidden" r:id="rId97"/>
    <sheet name="Pagina 86" sheetId="359" state="hidden" r:id="rId98"/>
    <sheet name="Pagina 87" sheetId="360" state="hidden" r:id="rId99"/>
    <sheet name="grafico1" sheetId="361" state="hidden" r:id="rId100"/>
    <sheet name="gr1-RAI" sheetId="298" state="hidden" r:id="rId101"/>
    <sheet name="gr1-Mediaset" sheetId="299" state="hidden" r:id="rId102"/>
    <sheet name="gr1-Eleumedia" sheetId="300" state="hidden" r:id="rId103"/>
    <sheet name="gr1-Radio 24" sheetId="301" state="hidden" r:id="rId104"/>
    <sheet name="gr1-Radio Kiss Kiss" sheetId="303" state="hidden" r:id="rId105"/>
    <sheet name="gr1-RTL 102.5" sheetId="304" state="hidden" r:id="rId106"/>
    <sheet name="gr1-RDS" sheetId="305" state="hidden" r:id="rId107"/>
    <sheet name="gr1-Radio Italia" sheetId="306" state="hidden" r:id="rId108"/>
    <sheet name="gr2-RAI" sheetId="307" state="hidden" r:id="rId109"/>
    <sheet name="gr2-Mediaset" sheetId="308" state="hidden" r:id="rId110"/>
    <sheet name="gr2-Eleumedia" sheetId="309" state="hidden" r:id="rId111"/>
    <sheet name="gr2-Radio 24" sheetId="310" state="hidden" r:id="rId112"/>
    <sheet name="gr2-Radio Kiss Kiss" sheetId="312" state="hidden" r:id="rId113"/>
    <sheet name="gr2-RTL 102.5" sheetId="313" state="hidden" r:id="rId114"/>
    <sheet name="gr2-RDS" sheetId="314" state="hidden" r:id="rId115"/>
    <sheet name="gr2-Radio Italia" sheetId="315" state="hidden" r:id="rId116"/>
  </sheets>
  <definedNames>
    <definedName name="_xlnm.Print_Area" localSheetId="13">'A10'!$A$1:$K$30</definedName>
    <definedName name="_xlnm.Print_Area" localSheetId="14">'A11'!$A$1:$K$30</definedName>
    <definedName name="_xlnm.Print_Area" localSheetId="16">'A12'!$A$1:$K$30</definedName>
    <definedName name="_xlnm.Print_Area" localSheetId="18">'A13'!$A$1:$K$30</definedName>
    <definedName name="_xlnm.Print_Area" localSheetId="20">'A14'!$A$1:$K$30</definedName>
    <definedName name="_xlnm.Print_Area" localSheetId="22">'A15'!$A$1:$K$30</definedName>
    <definedName name="_xlnm.Print_Area" localSheetId="27">'A19'!$A$1:$K$30</definedName>
    <definedName name="_xlnm.Print_Area" localSheetId="28">'A20'!$A$1:$K$30</definedName>
    <definedName name="_xlnm.Print_Area" localSheetId="29">'A21'!$A$1:$K$30</definedName>
    <definedName name="_xlnm.Print_Area" localSheetId="30">'A22'!$A$1:$K$30</definedName>
    <definedName name="_xlnm.Print_Area" localSheetId="31">'A23'!$A$1:$K$30</definedName>
    <definedName name="_xlnm.Print_Area" localSheetId="7">'A5'!$A$1:$K$30</definedName>
    <definedName name="_xlnm.Print_Area" localSheetId="8">'A6'!$A$1:$K$30</definedName>
    <definedName name="_xlnm.Print_Area" localSheetId="9">'A7'!$A$1:$K$30</definedName>
    <definedName name="_xlnm.Print_Area" localSheetId="10">'A8'!$A$1:$K$30</definedName>
    <definedName name="_xlnm.Print_Area" localSheetId="12">'A9'!$A$1:$K$30</definedName>
    <definedName name="_xlnm.Print_Area" localSheetId="44">'B10'!#REF!</definedName>
    <definedName name="_xlnm.Print_Area" localSheetId="46">'B11'!#REF!</definedName>
    <definedName name="_xlnm.Print_Area" localSheetId="48">'B12'!#REF!</definedName>
    <definedName name="_xlnm.Print_Area" localSheetId="50">'B13'!#REF!</definedName>
    <definedName name="_xlnm.Print_Area" localSheetId="52">'B14'!#REF!</definedName>
    <definedName name="_xlnm.Print_Area" localSheetId="35">'B3'!$A$1:$K$30</definedName>
    <definedName name="_xlnm.Print_Area" localSheetId="37">'B4'!$A$1:$K$30</definedName>
    <definedName name="_xlnm.Print_Area" localSheetId="38">'B5'!#REF!</definedName>
    <definedName name="_xlnm.Print_Area" localSheetId="39">'B6'!#REF!</definedName>
    <definedName name="_xlnm.Print_Area" localSheetId="40">'B7'!#REF!</definedName>
    <definedName name="_xlnm.Print_Area" localSheetId="42">'B8'!#REF!</definedName>
    <definedName name="_xlnm.Print_Area" localSheetId="43">'B9'!#REF!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365"/>
  <c r="F18"/>
  <c r="F18" i="313"/>
  <c r="D18" s="1"/>
  <c r="F17"/>
  <c r="E17" s="1"/>
  <c r="D17"/>
  <c r="F16"/>
  <c r="E16" s="1"/>
  <c r="F15"/>
  <c r="E15" s="1"/>
  <c r="F14"/>
  <c r="E14"/>
  <c r="D14"/>
  <c r="F13"/>
  <c r="E13" s="1"/>
  <c r="D13"/>
  <c r="F12"/>
  <c r="E12" s="1"/>
  <c r="F11"/>
  <c r="E11" s="1"/>
  <c r="F10"/>
  <c r="E10"/>
  <c r="D10"/>
  <c r="F9"/>
  <c r="E9" s="1"/>
  <c r="D9"/>
  <c r="F8"/>
  <c r="E8" s="1"/>
  <c r="F7"/>
  <c r="E7" s="1"/>
  <c r="F6"/>
  <c r="E6"/>
  <c r="D6"/>
  <c r="F5"/>
  <c r="E5" s="1"/>
  <c r="D5"/>
  <c r="F4"/>
  <c r="D4" s="1"/>
  <c r="F3"/>
  <c r="E3" s="1"/>
  <c r="F2"/>
  <c r="E2"/>
  <c r="D2"/>
  <c r="F18" i="309"/>
  <c r="E18" s="1"/>
  <c r="F17"/>
  <c r="E17" s="1"/>
  <c r="F16"/>
  <c r="E16" s="1"/>
  <c r="F15"/>
  <c r="E15" s="1"/>
  <c r="F14"/>
  <c r="E14" s="1"/>
  <c r="F13"/>
  <c r="E13" s="1"/>
  <c r="F12"/>
  <c r="E12" s="1"/>
  <c r="F11"/>
  <c r="E11" s="1"/>
  <c r="F10"/>
  <c r="E10" s="1"/>
  <c r="F9"/>
  <c r="E9" s="1"/>
  <c r="F8"/>
  <c r="E8" s="1"/>
  <c r="F7"/>
  <c r="E7" s="1"/>
  <c r="F6"/>
  <c r="E6" s="1"/>
  <c r="F5"/>
  <c r="E5" s="1"/>
  <c r="F4"/>
  <c r="E4" s="1"/>
  <c r="F3"/>
  <c r="E3" s="1"/>
  <c r="F2"/>
  <c r="E2" s="1"/>
  <c r="F18" i="308"/>
  <c r="E18"/>
  <c r="D18"/>
  <c r="F17"/>
  <c r="E17"/>
  <c r="D17"/>
  <c r="F16"/>
  <c r="D16" s="1"/>
  <c r="F15"/>
  <c r="D15" s="1"/>
  <c r="E15"/>
  <c r="F14"/>
  <c r="D14" s="1"/>
  <c r="E14"/>
  <c r="F13"/>
  <c r="E13"/>
  <c r="D13"/>
  <c r="F12"/>
  <c r="E12" s="1"/>
  <c r="F11"/>
  <c r="D11" s="1"/>
  <c r="E11"/>
  <c r="F10"/>
  <c r="E10" s="1"/>
  <c r="F9"/>
  <c r="D9" s="1"/>
  <c r="E9"/>
  <c r="F8"/>
  <c r="D8" s="1"/>
  <c r="F7"/>
  <c r="D7" s="1"/>
  <c r="E7"/>
  <c r="F6"/>
  <c r="E6"/>
  <c r="D6"/>
  <c r="F5"/>
  <c r="E5" s="1"/>
  <c r="F4"/>
  <c r="D4" s="1"/>
  <c r="F3"/>
  <c r="D3" s="1"/>
  <c r="F2"/>
  <c r="E2"/>
  <c r="D2"/>
  <c r="F18" i="310"/>
  <c r="D18" s="1"/>
  <c r="F17"/>
  <c r="E17" s="1"/>
  <c r="F16"/>
  <c r="E16"/>
  <c r="D16"/>
  <c r="F15"/>
  <c r="E15" s="1"/>
  <c r="F14"/>
  <c r="D14" s="1"/>
  <c r="F13"/>
  <c r="E13" s="1"/>
  <c r="F12"/>
  <c r="D12" s="1"/>
  <c r="E12"/>
  <c r="F11"/>
  <c r="E11" s="1"/>
  <c r="F10"/>
  <c r="D10" s="1"/>
  <c r="F9"/>
  <c r="E9" s="1"/>
  <c r="F8"/>
  <c r="D8" s="1"/>
  <c r="E8"/>
  <c r="F7"/>
  <c r="E7" s="1"/>
  <c r="F6"/>
  <c r="D6" s="1"/>
  <c r="F5"/>
  <c r="E5" s="1"/>
  <c r="F4"/>
  <c r="D4" s="1"/>
  <c r="F3"/>
  <c r="E3" s="1"/>
  <c r="F2"/>
  <c r="D2" s="1"/>
  <c r="Q3" i="307"/>
  <c r="Q4"/>
  <c r="Q5"/>
  <c r="Q6"/>
  <c r="Q7"/>
  <c r="Q8"/>
  <c r="Q9"/>
  <c r="Q10"/>
  <c r="Q11"/>
  <c r="Q12"/>
  <c r="Q13"/>
  <c r="Q14"/>
  <c r="Q15"/>
  <c r="Q16"/>
  <c r="Q17"/>
  <c r="Q18"/>
  <c r="Q2"/>
  <c r="D3"/>
  <c r="E3"/>
  <c r="E5"/>
  <c r="D7"/>
  <c r="E7"/>
  <c r="E9"/>
  <c r="D11"/>
  <c r="E11"/>
  <c r="E13"/>
  <c r="D15"/>
  <c r="E15"/>
  <c r="E17"/>
  <c r="E2"/>
  <c r="D2"/>
  <c r="F3"/>
  <c r="F4"/>
  <c r="D4" s="1"/>
  <c r="F5"/>
  <c r="D5" s="1"/>
  <c r="F6"/>
  <c r="D6" s="1"/>
  <c r="F7"/>
  <c r="F8"/>
  <c r="D8" s="1"/>
  <c r="F9"/>
  <c r="D9" s="1"/>
  <c r="F10"/>
  <c r="D10" s="1"/>
  <c r="F11"/>
  <c r="F12"/>
  <c r="D12" s="1"/>
  <c r="F13"/>
  <c r="D13" s="1"/>
  <c r="F14"/>
  <c r="D14" s="1"/>
  <c r="F15"/>
  <c r="F16"/>
  <c r="D16" s="1"/>
  <c r="F17"/>
  <c r="D17" s="1"/>
  <c r="F18"/>
  <c r="D18" s="1"/>
  <c r="F2"/>
  <c r="L3"/>
  <c r="L4"/>
  <c r="L5"/>
  <c r="L6"/>
  <c r="L7"/>
  <c r="L8"/>
  <c r="L9"/>
  <c r="L10"/>
  <c r="L11"/>
  <c r="L12"/>
  <c r="L13"/>
  <c r="L14"/>
  <c r="L15"/>
  <c r="L16"/>
  <c r="L17"/>
  <c r="L18"/>
  <c r="L2"/>
  <c r="I26" i="257"/>
  <c r="I25"/>
  <c r="I24"/>
  <c r="I23"/>
  <c r="I22"/>
  <c r="I21"/>
  <c r="I26" i="259"/>
  <c r="I25"/>
  <c r="I24"/>
  <c r="I23"/>
  <c r="I22"/>
  <c r="I21"/>
  <c r="I26" i="260"/>
  <c r="I25"/>
  <c r="I24"/>
  <c r="I23"/>
  <c r="I22"/>
  <c r="I21"/>
  <c r="I26" i="256"/>
  <c r="I25"/>
  <c r="I24"/>
  <c r="I23"/>
  <c r="I22"/>
  <c r="I21"/>
  <c r="I17" i="257"/>
  <c r="I16"/>
  <c r="I15"/>
  <c r="I14"/>
  <c r="I13"/>
  <c r="I12"/>
  <c r="I11"/>
  <c r="I10"/>
  <c r="I9"/>
  <c r="I8"/>
  <c r="I7"/>
  <c r="I17" i="259"/>
  <c r="I16"/>
  <c r="I15"/>
  <c r="I14"/>
  <c r="I13"/>
  <c r="I12"/>
  <c r="I11"/>
  <c r="I10"/>
  <c r="I9"/>
  <c r="I8"/>
  <c r="I7"/>
  <c r="I17" i="260"/>
  <c r="I16"/>
  <c r="I15"/>
  <c r="I14"/>
  <c r="I13"/>
  <c r="I12"/>
  <c r="I11"/>
  <c r="I10"/>
  <c r="I9"/>
  <c r="I8"/>
  <c r="I7"/>
  <c r="I17" i="256"/>
  <c r="I16"/>
  <c r="I15"/>
  <c r="I14"/>
  <c r="I13"/>
  <c r="I12"/>
  <c r="I11"/>
  <c r="I10"/>
  <c r="I9"/>
  <c r="I8"/>
  <c r="I7"/>
  <c r="I25" i="255"/>
  <c r="I24"/>
  <c r="I23"/>
  <c r="I22"/>
  <c r="I21"/>
  <c r="I26"/>
  <c r="I17"/>
  <c r="I8"/>
  <c r="I9"/>
  <c r="I10"/>
  <c r="I11"/>
  <c r="I12"/>
  <c r="I13"/>
  <c r="I14"/>
  <c r="I15"/>
  <c r="I16"/>
  <c r="I7"/>
  <c r="F18" i="305"/>
  <c r="E18"/>
  <c r="D18"/>
  <c r="F17"/>
  <c r="E17"/>
  <c r="D17"/>
  <c r="F16"/>
  <c r="E16" s="1"/>
  <c r="F15"/>
  <c r="D15" s="1"/>
  <c r="E15"/>
  <c r="F14"/>
  <c r="D14" s="1"/>
  <c r="E14"/>
  <c r="F13"/>
  <c r="E13"/>
  <c r="D13"/>
  <c r="F12"/>
  <c r="E12" s="1"/>
  <c r="F11"/>
  <c r="D11" s="1"/>
  <c r="E11"/>
  <c r="F10"/>
  <c r="E10" s="1"/>
  <c r="F9"/>
  <c r="D9" s="1"/>
  <c r="F8"/>
  <c r="E8" s="1"/>
  <c r="F7"/>
  <c r="D7" s="1"/>
  <c r="E7"/>
  <c r="F6"/>
  <c r="E6"/>
  <c r="D6"/>
  <c r="F5"/>
  <c r="E5" s="1"/>
  <c r="F4"/>
  <c r="E4" s="1"/>
  <c r="F3"/>
  <c r="E3" s="1"/>
  <c r="F2"/>
  <c r="D2" s="1"/>
  <c r="E2"/>
  <c r="D6" i="304"/>
  <c r="D14"/>
  <c r="F3"/>
  <c r="E3" s="1"/>
  <c r="F4"/>
  <c r="E4" s="1"/>
  <c r="F5"/>
  <c r="E5" s="1"/>
  <c r="F6"/>
  <c r="E6" s="1"/>
  <c r="F7"/>
  <c r="E7" s="1"/>
  <c r="F8"/>
  <c r="E8" s="1"/>
  <c r="F9"/>
  <c r="E9" s="1"/>
  <c r="F10"/>
  <c r="E10" s="1"/>
  <c r="F11"/>
  <c r="E11" s="1"/>
  <c r="F12"/>
  <c r="E12" s="1"/>
  <c r="F13"/>
  <c r="E13" s="1"/>
  <c r="F14"/>
  <c r="E14" s="1"/>
  <c r="F15"/>
  <c r="E15" s="1"/>
  <c r="F16"/>
  <c r="E16" s="1"/>
  <c r="F17"/>
  <c r="D17" s="1"/>
  <c r="F18"/>
  <c r="E18" s="1"/>
  <c r="F2"/>
  <c r="D2" s="1"/>
  <c r="D3" i="303"/>
  <c r="E3"/>
  <c r="D7"/>
  <c r="E7"/>
  <c r="D11"/>
  <c r="E11"/>
  <c r="E13"/>
  <c r="D15"/>
  <c r="E15"/>
  <c r="E17"/>
  <c r="E2"/>
  <c r="D2"/>
  <c r="F3"/>
  <c r="F4"/>
  <c r="D4" s="1"/>
  <c r="F5"/>
  <c r="E5" s="1"/>
  <c r="F6"/>
  <c r="D6" s="1"/>
  <c r="F7"/>
  <c r="F8"/>
  <c r="D8" s="1"/>
  <c r="F9"/>
  <c r="D9" s="1"/>
  <c r="F10"/>
  <c r="D10" s="1"/>
  <c r="F11"/>
  <c r="F12"/>
  <c r="D12" s="1"/>
  <c r="F13"/>
  <c r="D13" s="1"/>
  <c r="F14"/>
  <c r="D14" s="1"/>
  <c r="F15"/>
  <c r="F16"/>
  <c r="D16" s="1"/>
  <c r="F17"/>
  <c r="D17" s="1"/>
  <c r="F18"/>
  <c r="D18" s="1"/>
  <c r="F2"/>
  <c r="D3" i="300"/>
  <c r="E3"/>
  <c r="D4"/>
  <c r="E4"/>
  <c r="D5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E2"/>
  <c r="D2"/>
  <c r="F3"/>
  <c r="F4"/>
  <c r="F5"/>
  <c r="F6"/>
  <c r="F7"/>
  <c r="F8"/>
  <c r="F9"/>
  <c r="F10"/>
  <c r="F11"/>
  <c r="F12"/>
  <c r="F13"/>
  <c r="F14"/>
  <c r="F15"/>
  <c r="F16"/>
  <c r="F17"/>
  <c r="F18"/>
  <c r="F2"/>
  <c r="J3"/>
  <c r="J4"/>
  <c r="J5"/>
  <c r="J6"/>
  <c r="J7"/>
  <c r="J8"/>
  <c r="J9"/>
  <c r="J10"/>
  <c r="J11"/>
  <c r="J12"/>
  <c r="J13"/>
  <c r="J14"/>
  <c r="J15"/>
  <c r="J16"/>
  <c r="J17"/>
  <c r="J18"/>
  <c r="J2"/>
  <c r="N3"/>
  <c r="N4"/>
  <c r="N5"/>
  <c r="N6"/>
  <c r="N7"/>
  <c r="N8"/>
  <c r="N9"/>
  <c r="N10"/>
  <c r="N11"/>
  <c r="N12"/>
  <c r="N13"/>
  <c r="N14"/>
  <c r="N15"/>
  <c r="N16"/>
  <c r="N17"/>
  <c r="N2"/>
  <c r="D3" i="301"/>
  <c r="E3"/>
  <c r="D4"/>
  <c r="E4"/>
  <c r="D5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8"/>
  <c r="E18"/>
  <c r="E2"/>
  <c r="D2"/>
  <c r="F3"/>
  <c r="F4"/>
  <c r="F5"/>
  <c r="F6"/>
  <c r="F7"/>
  <c r="F8"/>
  <c r="F9"/>
  <c r="F10"/>
  <c r="F11"/>
  <c r="F12"/>
  <c r="F13"/>
  <c r="F14"/>
  <c r="F15"/>
  <c r="F16"/>
  <c r="F17"/>
  <c r="E17" s="1"/>
  <c r="F18"/>
  <c r="F2"/>
  <c r="E3" i="298"/>
  <c r="E4"/>
  <c r="E5"/>
  <c r="E6"/>
  <c r="E7"/>
  <c r="E8"/>
  <c r="E9"/>
  <c r="E10"/>
  <c r="E11"/>
  <c r="E12"/>
  <c r="E13"/>
  <c r="E14"/>
  <c r="E15"/>
  <c r="E16"/>
  <c r="E17"/>
  <c r="E18"/>
  <c r="D3"/>
  <c r="D4"/>
  <c r="D5"/>
  <c r="D6"/>
  <c r="D7"/>
  <c r="D8"/>
  <c r="D9"/>
  <c r="D10"/>
  <c r="D11"/>
  <c r="D12"/>
  <c r="D13"/>
  <c r="D14"/>
  <c r="D15"/>
  <c r="D16"/>
  <c r="D17"/>
  <c r="D18"/>
  <c r="E2"/>
  <c r="D2"/>
  <c r="F3"/>
  <c r="F4"/>
  <c r="F5"/>
  <c r="F6"/>
  <c r="F7"/>
  <c r="F8"/>
  <c r="F9"/>
  <c r="F10"/>
  <c r="F11"/>
  <c r="F12"/>
  <c r="F13"/>
  <c r="F14"/>
  <c r="F15"/>
  <c r="F16"/>
  <c r="F17"/>
  <c r="F18"/>
  <c r="F2"/>
  <c r="Q18"/>
  <c r="Q17"/>
  <c r="Q16"/>
  <c r="Q15"/>
  <c r="Q14"/>
  <c r="Q13"/>
  <c r="Q12"/>
  <c r="Q11"/>
  <c r="Q10"/>
  <c r="Q9"/>
  <c r="Q8"/>
  <c r="Q7"/>
  <c r="Q6"/>
  <c r="Q5"/>
  <c r="Q4"/>
  <c r="Q3"/>
  <c r="Q2"/>
  <c r="M3"/>
  <c r="M4"/>
  <c r="M5"/>
  <c r="M6"/>
  <c r="M7"/>
  <c r="M8"/>
  <c r="M9"/>
  <c r="M10"/>
  <c r="M11"/>
  <c r="M12"/>
  <c r="M13"/>
  <c r="M14"/>
  <c r="M15"/>
  <c r="M16"/>
  <c r="M17"/>
  <c r="M18"/>
  <c r="M2"/>
  <c r="I26" i="251"/>
  <c r="I25"/>
  <c r="I24"/>
  <c r="I23"/>
  <c r="I22"/>
  <c r="I21"/>
  <c r="I26" i="246"/>
  <c r="I25"/>
  <c r="I24"/>
  <c r="I23"/>
  <c r="I22"/>
  <c r="I21"/>
  <c r="I26" i="244"/>
  <c r="I25"/>
  <c r="I24"/>
  <c r="I23"/>
  <c r="I22"/>
  <c r="I21"/>
  <c r="I26" i="242"/>
  <c r="I25"/>
  <c r="I24"/>
  <c r="I23"/>
  <c r="I22"/>
  <c r="I21"/>
  <c r="I26" i="245"/>
  <c r="I25"/>
  <c r="I24"/>
  <c r="I23"/>
  <c r="I22"/>
  <c r="I21"/>
  <c r="I26" i="249"/>
  <c r="I25"/>
  <c r="I24"/>
  <c r="I23"/>
  <c r="I22"/>
  <c r="I21"/>
  <c r="I26" i="241"/>
  <c r="I25"/>
  <c r="I24"/>
  <c r="I23"/>
  <c r="I22"/>
  <c r="I21"/>
  <c r="I17" i="251"/>
  <c r="I16"/>
  <c r="I15"/>
  <c r="I14"/>
  <c r="I13"/>
  <c r="I12"/>
  <c r="I11"/>
  <c r="I10"/>
  <c r="I9"/>
  <c r="I8"/>
  <c r="I7"/>
  <c r="I17" i="246"/>
  <c r="I16"/>
  <c r="I15"/>
  <c r="I14"/>
  <c r="I13"/>
  <c r="I12"/>
  <c r="I11"/>
  <c r="I10"/>
  <c r="I9"/>
  <c r="I8"/>
  <c r="I7"/>
  <c r="I17" i="244"/>
  <c r="I16"/>
  <c r="I15"/>
  <c r="I14"/>
  <c r="I13"/>
  <c r="I12"/>
  <c r="I11"/>
  <c r="I10"/>
  <c r="I9"/>
  <c r="I8"/>
  <c r="I7"/>
  <c r="I17" i="242"/>
  <c r="I16"/>
  <c r="I15"/>
  <c r="I14"/>
  <c r="I13"/>
  <c r="I12"/>
  <c r="I11"/>
  <c r="I10"/>
  <c r="I9"/>
  <c r="I8"/>
  <c r="I7"/>
  <c r="I17" i="245"/>
  <c r="I16"/>
  <c r="I15"/>
  <c r="I14"/>
  <c r="I13"/>
  <c r="I12"/>
  <c r="I11"/>
  <c r="I10"/>
  <c r="I9"/>
  <c r="I8"/>
  <c r="I7"/>
  <c r="I17" i="249"/>
  <c r="I16"/>
  <c r="I15"/>
  <c r="I14"/>
  <c r="I13"/>
  <c r="I12"/>
  <c r="I11"/>
  <c r="I10"/>
  <c r="I9"/>
  <c r="I8"/>
  <c r="I7"/>
  <c r="I17" i="241"/>
  <c r="I16"/>
  <c r="I15"/>
  <c r="I14"/>
  <c r="I13"/>
  <c r="I12"/>
  <c r="I11"/>
  <c r="I10"/>
  <c r="I9"/>
  <c r="I8"/>
  <c r="I7"/>
  <c r="I26" i="247"/>
  <c r="I25"/>
  <c r="I24"/>
  <c r="I23"/>
  <c r="I22"/>
  <c r="I21"/>
  <c r="I26" i="250"/>
  <c r="I25"/>
  <c r="I24"/>
  <c r="I23"/>
  <c r="I22"/>
  <c r="I21"/>
  <c r="I26" i="248"/>
  <c r="I25"/>
  <c r="I24"/>
  <c r="I23"/>
  <c r="I22"/>
  <c r="I21"/>
  <c r="I26" i="243"/>
  <c r="I25"/>
  <c r="I24"/>
  <c r="I23"/>
  <c r="I22"/>
  <c r="I21"/>
  <c r="I17" i="247"/>
  <c r="I16"/>
  <c r="I15"/>
  <c r="I14"/>
  <c r="I13"/>
  <c r="I12"/>
  <c r="I11"/>
  <c r="I10"/>
  <c r="I9"/>
  <c r="I8"/>
  <c r="I7"/>
  <c r="I17" i="250"/>
  <c r="I16"/>
  <c r="I15"/>
  <c r="I14"/>
  <c r="I13"/>
  <c r="I12"/>
  <c r="I11"/>
  <c r="I10"/>
  <c r="I9"/>
  <c r="I8"/>
  <c r="I7"/>
  <c r="I17" i="248"/>
  <c r="I16"/>
  <c r="I15"/>
  <c r="I14"/>
  <c r="I13"/>
  <c r="I12"/>
  <c r="I11"/>
  <c r="I10"/>
  <c r="I9"/>
  <c r="I8"/>
  <c r="I7"/>
  <c r="I17" i="243"/>
  <c r="I16"/>
  <c r="I15"/>
  <c r="I14"/>
  <c r="I13"/>
  <c r="I12"/>
  <c r="I11"/>
  <c r="I10"/>
  <c r="I9"/>
  <c r="I8"/>
  <c r="I7"/>
  <c r="I26" i="240"/>
  <c r="I22"/>
  <c r="I23"/>
  <c r="I24"/>
  <c r="I25"/>
  <c r="I21"/>
  <c r="I17"/>
  <c r="I16"/>
  <c r="I8"/>
  <c r="I9"/>
  <c r="I10"/>
  <c r="I11"/>
  <c r="I12"/>
  <c r="I13"/>
  <c r="I14"/>
  <c r="I15"/>
  <c r="I7"/>
  <c r="D17" i="301" l="1"/>
  <c r="E4" i="310"/>
  <c r="E18" i="313"/>
  <c r="D8"/>
  <c r="D12"/>
  <c r="D16"/>
  <c r="D3"/>
  <c r="E4"/>
  <c r="D7"/>
  <c r="D11"/>
  <c r="D15"/>
  <c r="D9" i="309"/>
  <c r="D13"/>
  <c r="D5"/>
  <c r="D17"/>
  <c r="D4"/>
  <c r="D8"/>
  <c r="D12"/>
  <c r="D16"/>
  <c r="D3"/>
  <c r="D7"/>
  <c r="D11"/>
  <c r="D15"/>
  <c r="D2"/>
  <c r="D6"/>
  <c r="D10"/>
  <c r="D14"/>
  <c r="D18"/>
  <c r="D5" i="308"/>
  <c r="D10"/>
  <c r="E3"/>
  <c r="D12"/>
  <c r="E4"/>
  <c r="E8"/>
  <c r="E16"/>
  <c r="D3" i="310"/>
  <c r="D7"/>
  <c r="D11"/>
  <c r="D15"/>
  <c r="E2"/>
  <c r="E6"/>
  <c r="E10"/>
  <c r="E14"/>
  <c r="E18"/>
  <c r="D5"/>
  <c r="D9"/>
  <c r="D13"/>
  <c r="D17"/>
  <c r="E18" i="307"/>
  <c r="E16"/>
  <c r="E14"/>
  <c r="E12"/>
  <c r="E10"/>
  <c r="E8"/>
  <c r="E6"/>
  <c r="E4"/>
  <c r="E9" i="305"/>
  <c r="D5"/>
  <c r="D10"/>
  <c r="D4"/>
  <c r="D8"/>
  <c r="D12"/>
  <c r="D16"/>
  <c r="D3"/>
  <c r="D18" i="304"/>
  <c r="D12"/>
  <c r="D4"/>
  <c r="E17"/>
  <c r="D10"/>
  <c r="D16"/>
  <c r="D8"/>
  <c r="E2"/>
  <c r="D15"/>
  <c r="D13"/>
  <c r="D11"/>
  <c r="D9"/>
  <c r="D7"/>
  <c r="D5"/>
  <c r="D3"/>
  <c r="D5" i="303"/>
  <c r="E18"/>
  <c r="E16"/>
  <c r="E14"/>
  <c r="E12"/>
  <c r="E10"/>
  <c r="E8"/>
  <c r="E6"/>
  <c r="E4"/>
  <c r="E9"/>
  <c r="D18" i="365"/>
  <c r="I22" i="183" l="1"/>
  <c r="I23"/>
  <c r="I24"/>
  <c r="I25"/>
  <c r="I26"/>
  <c r="I21"/>
  <c r="I8"/>
  <c r="I9"/>
  <c r="I10"/>
  <c r="I11"/>
  <c r="I12"/>
  <c r="I13"/>
  <c r="I14"/>
  <c r="I15"/>
  <c r="I16"/>
  <c r="I17"/>
  <c r="I7"/>
  <c r="I22" i="178"/>
  <c r="I23"/>
  <c r="I24"/>
  <c r="I25"/>
  <c r="I26"/>
  <c r="I21"/>
  <c r="I8"/>
  <c r="I9"/>
  <c r="I10"/>
  <c r="I11"/>
  <c r="I12"/>
  <c r="I13"/>
  <c r="I14"/>
  <c r="I15"/>
  <c r="I16"/>
  <c r="I17"/>
  <c r="I7"/>
  <c r="I22" i="176"/>
  <c r="I23"/>
  <c r="I24"/>
  <c r="I25"/>
  <c r="I26"/>
  <c r="I21"/>
  <c r="I8"/>
  <c r="I9"/>
  <c r="I10"/>
  <c r="I11"/>
  <c r="I12"/>
  <c r="I13"/>
  <c r="I14"/>
  <c r="I15"/>
  <c r="I16"/>
  <c r="I17"/>
  <c r="I7"/>
  <c r="I22" i="174"/>
  <c r="I23"/>
  <c r="I24"/>
  <c r="I25"/>
  <c r="I26"/>
  <c r="I21"/>
  <c r="I8"/>
  <c r="I9"/>
  <c r="I10"/>
  <c r="I11"/>
  <c r="I12"/>
  <c r="I13"/>
  <c r="I14"/>
  <c r="I15"/>
  <c r="I16"/>
  <c r="I17"/>
  <c r="I7"/>
  <c r="I22" i="181"/>
  <c r="I23"/>
  <c r="I24"/>
  <c r="I25"/>
  <c r="I26"/>
  <c r="I21"/>
  <c r="I8"/>
  <c r="I9"/>
  <c r="I10"/>
  <c r="I11"/>
  <c r="I12"/>
  <c r="I13"/>
  <c r="I14"/>
  <c r="I15"/>
  <c r="I16"/>
  <c r="I17"/>
  <c r="I7"/>
  <c r="I22" i="177"/>
  <c r="I23"/>
  <c r="I24"/>
  <c r="I25"/>
  <c r="I26"/>
  <c r="I21"/>
  <c r="I8"/>
  <c r="I9"/>
  <c r="I10"/>
  <c r="I11"/>
  <c r="I12"/>
  <c r="I13"/>
  <c r="I14"/>
  <c r="I15"/>
  <c r="I16"/>
  <c r="I17"/>
  <c r="I7"/>
  <c r="I22" i="173"/>
  <c r="I23"/>
  <c r="I24"/>
  <c r="I25"/>
  <c r="I26"/>
  <c r="I21"/>
  <c r="I8"/>
  <c r="I9"/>
  <c r="I10"/>
  <c r="I11"/>
  <c r="I12"/>
  <c r="I13"/>
  <c r="I14"/>
  <c r="I15"/>
  <c r="I16"/>
  <c r="I17"/>
  <c r="I7"/>
  <c r="I22" i="180"/>
  <c r="I23"/>
  <c r="I24"/>
  <c r="I25"/>
  <c r="I26"/>
  <c r="I21"/>
  <c r="I8"/>
  <c r="I9"/>
  <c r="I10"/>
  <c r="I11"/>
  <c r="I12"/>
  <c r="I13"/>
  <c r="I14"/>
  <c r="I15"/>
  <c r="I16"/>
  <c r="I17"/>
  <c r="I7"/>
  <c r="I22" i="182"/>
  <c r="I23"/>
  <c r="I24"/>
  <c r="I25"/>
  <c r="I26"/>
  <c r="I21"/>
  <c r="I8"/>
  <c r="I9"/>
  <c r="I10"/>
  <c r="I11"/>
  <c r="I12"/>
  <c r="I13"/>
  <c r="I14"/>
  <c r="I15"/>
  <c r="I16"/>
  <c r="I17"/>
  <c r="I7"/>
  <c r="I22" i="179"/>
  <c r="I23"/>
  <c r="I24"/>
  <c r="I25"/>
  <c r="I26"/>
  <c r="I21"/>
  <c r="I8"/>
  <c r="I9"/>
  <c r="I10"/>
  <c r="I11"/>
  <c r="I12"/>
  <c r="I13"/>
  <c r="I14"/>
  <c r="I15"/>
  <c r="I16"/>
  <c r="I17"/>
  <c r="I7"/>
  <c r="I22" i="175"/>
  <c r="I23"/>
  <c r="I24"/>
  <c r="I25"/>
  <c r="I26"/>
  <c r="I21"/>
  <c r="I8"/>
  <c r="I9"/>
  <c r="I10"/>
  <c r="I11"/>
  <c r="I12"/>
  <c r="I13"/>
  <c r="I14"/>
  <c r="I15"/>
  <c r="I16"/>
  <c r="I17"/>
  <c r="I7"/>
  <c r="I22" i="172"/>
  <c r="I23"/>
  <c r="I24"/>
  <c r="I25"/>
  <c r="I26"/>
  <c r="I21"/>
  <c r="I8"/>
  <c r="I9"/>
  <c r="I10"/>
  <c r="I11"/>
  <c r="I12"/>
  <c r="I13"/>
  <c r="I14"/>
  <c r="I15"/>
  <c r="I16"/>
  <c r="I17"/>
  <c r="I7"/>
  <c r="I18" i="175" l="1"/>
  <c r="J7" s="1"/>
  <c r="I27" i="183" l="1"/>
  <c r="F27"/>
  <c r="C27"/>
  <c r="I18"/>
  <c r="I29" s="1"/>
  <c r="F18"/>
  <c r="G16" s="1"/>
  <c r="C18"/>
  <c r="D17" s="1"/>
  <c r="I27" i="178"/>
  <c r="F27"/>
  <c r="C27"/>
  <c r="I18"/>
  <c r="J14" s="1"/>
  <c r="F18"/>
  <c r="G16" s="1"/>
  <c r="C18"/>
  <c r="D17" s="1"/>
  <c r="I27" i="176"/>
  <c r="F27"/>
  <c r="C27"/>
  <c r="I18"/>
  <c r="F18"/>
  <c r="G16" s="1"/>
  <c r="C18"/>
  <c r="D17" s="1"/>
  <c r="I27" i="174"/>
  <c r="F27"/>
  <c r="C27"/>
  <c r="I18"/>
  <c r="J15" s="1"/>
  <c r="F18"/>
  <c r="G16" s="1"/>
  <c r="C18"/>
  <c r="D17" s="1"/>
  <c r="I27" i="181"/>
  <c r="F27"/>
  <c r="C27"/>
  <c r="I18"/>
  <c r="J12" s="1"/>
  <c r="F18"/>
  <c r="G16" s="1"/>
  <c r="C18"/>
  <c r="D17" s="1"/>
  <c r="C18" i="180"/>
  <c r="D7" s="1"/>
  <c r="F18"/>
  <c r="G8" s="1"/>
  <c r="I18"/>
  <c r="J7" s="1"/>
  <c r="C27"/>
  <c r="F27"/>
  <c r="I27"/>
  <c r="I27" i="177"/>
  <c r="F27"/>
  <c r="C27"/>
  <c r="I18"/>
  <c r="J15" s="1"/>
  <c r="F18"/>
  <c r="G16" s="1"/>
  <c r="C18"/>
  <c r="D17" s="1"/>
  <c r="I27" i="173"/>
  <c r="F27"/>
  <c r="C27"/>
  <c r="I18"/>
  <c r="J16" s="1"/>
  <c r="F18"/>
  <c r="G16" s="1"/>
  <c r="C18"/>
  <c r="D17" s="1"/>
  <c r="I27" i="182"/>
  <c r="F27"/>
  <c r="C27"/>
  <c r="I18"/>
  <c r="F18"/>
  <c r="G16" s="1"/>
  <c r="C18"/>
  <c r="D9" s="1"/>
  <c r="K26" i="365"/>
  <c r="D27"/>
  <c r="D29" s="1"/>
  <c r="E27"/>
  <c r="E29" s="1"/>
  <c r="F27"/>
  <c r="F29" s="1"/>
  <c r="G27"/>
  <c r="G29" s="1"/>
  <c r="H27"/>
  <c r="H29" s="1"/>
  <c r="I27"/>
  <c r="I29" s="1"/>
  <c r="J27"/>
  <c r="J29" s="1"/>
  <c r="C27"/>
  <c r="C29" s="1"/>
  <c r="D27" i="364"/>
  <c r="E27"/>
  <c r="F27"/>
  <c r="G27"/>
  <c r="H27"/>
  <c r="I27"/>
  <c r="J27"/>
  <c r="C27"/>
  <c r="D18"/>
  <c r="E18"/>
  <c r="F18"/>
  <c r="G18"/>
  <c r="H18"/>
  <c r="I18"/>
  <c r="J18"/>
  <c r="C18"/>
  <c r="D27" i="363"/>
  <c r="E27"/>
  <c r="F27"/>
  <c r="G27"/>
  <c r="H27"/>
  <c r="I27"/>
  <c r="J27"/>
  <c r="C27"/>
  <c r="K16"/>
  <c r="D18"/>
  <c r="E18"/>
  <c r="F18"/>
  <c r="G18"/>
  <c r="H18"/>
  <c r="I18"/>
  <c r="J18"/>
  <c r="C18"/>
  <c r="J8" i="178" l="1"/>
  <c r="J11"/>
  <c r="I29" i="176"/>
  <c r="K7" s="1"/>
  <c r="J16" i="174"/>
  <c r="J8" i="181"/>
  <c r="J9" i="183"/>
  <c r="J15"/>
  <c r="J10"/>
  <c r="J16"/>
  <c r="J12"/>
  <c r="J7"/>
  <c r="J13"/>
  <c r="J7" i="178"/>
  <c r="J15"/>
  <c r="J9"/>
  <c r="J10"/>
  <c r="J16"/>
  <c r="J12"/>
  <c r="J16" i="176"/>
  <c r="J10"/>
  <c r="J17" i="174"/>
  <c r="I29" i="181"/>
  <c r="K26" s="1"/>
  <c r="J16"/>
  <c r="J10"/>
  <c r="J14"/>
  <c r="J7"/>
  <c r="J11"/>
  <c r="J15"/>
  <c r="J9"/>
  <c r="J13"/>
  <c r="J17"/>
  <c r="I29" i="182"/>
  <c r="K22" s="1"/>
  <c r="J8"/>
  <c r="D12" i="181"/>
  <c r="D10" i="183"/>
  <c r="D14"/>
  <c r="G11" i="176"/>
  <c r="D14" i="181"/>
  <c r="D10"/>
  <c r="D8"/>
  <c r="C29" i="180"/>
  <c r="E26" s="1"/>
  <c r="J9" i="182"/>
  <c r="J13"/>
  <c r="J17"/>
  <c r="J17" i="177"/>
  <c r="F29" i="180"/>
  <c r="H23" s="1"/>
  <c r="I29" i="174"/>
  <c r="K9" s="1"/>
  <c r="J15" i="176"/>
  <c r="J12"/>
  <c r="G9"/>
  <c r="J12" i="182"/>
  <c r="J16"/>
  <c r="J16" i="177"/>
  <c r="J10" i="182"/>
  <c r="J14"/>
  <c r="I29" i="178"/>
  <c r="K25" s="1"/>
  <c r="J17" i="183"/>
  <c r="J7" i="182"/>
  <c r="J11"/>
  <c r="J15"/>
  <c r="I29" i="173"/>
  <c r="K22" s="1"/>
  <c r="J17" i="176"/>
  <c r="J14"/>
  <c r="J8"/>
  <c r="D10" i="178"/>
  <c r="J13"/>
  <c r="J17"/>
  <c r="J8" i="183"/>
  <c r="J11"/>
  <c r="J14"/>
  <c r="D12"/>
  <c r="D8"/>
  <c r="D16"/>
  <c r="D8" i="178"/>
  <c r="D16"/>
  <c r="D14"/>
  <c r="D12"/>
  <c r="G13" i="176"/>
  <c r="G7"/>
  <c r="D16" i="174"/>
  <c r="D16" i="181"/>
  <c r="D12" i="173"/>
  <c r="D8"/>
  <c r="D16"/>
  <c r="D14"/>
  <c r="D10"/>
  <c r="G8" i="182"/>
  <c r="G10"/>
  <c r="D7"/>
  <c r="D14"/>
  <c r="D16"/>
  <c r="D10"/>
  <c r="D12"/>
  <c r="K26" i="183"/>
  <c r="K22"/>
  <c r="K24"/>
  <c r="K15"/>
  <c r="K11"/>
  <c r="K7"/>
  <c r="K23"/>
  <c r="K16"/>
  <c r="K14"/>
  <c r="K12"/>
  <c r="K10"/>
  <c r="K8"/>
  <c r="K25"/>
  <c r="K21"/>
  <c r="K17"/>
  <c r="K13"/>
  <c r="K9"/>
  <c r="F29"/>
  <c r="G9"/>
  <c r="C29"/>
  <c r="G7"/>
  <c r="G11"/>
  <c r="G13"/>
  <c r="G15"/>
  <c r="G17"/>
  <c r="D7"/>
  <c r="G8"/>
  <c r="D9"/>
  <c r="G10"/>
  <c r="D11"/>
  <c r="G12"/>
  <c r="D13"/>
  <c r="G14"/>
  <c r="D15"/>
  <c r="K21" i="178"/>
  <c r="G11"/>
  <c r="G13"/>
  <c r="G15"/>
  <c r="G17"/>
  <c r="F29"/>
  <c r="G7"/>
  <c r="C29"/>
  <c r="G9"/>
  <c r="D7"/>
  <c r="G8"/>
  <c r="D9"/>
  <c r="G10"/>
  <c r="D11"/>
  <c r="G12"/>
  <c r="D13"/>
  <c r="G14"/>
  <c r="D15"/>
  <c r="D14" i="176"/>
  <c r="D16"/>
  <c r="D12"/>
  <c r="D10"/>
  <c r="D8"/>
  <c r="G14"/>
  <c r="J13"/>
  <c r="D13"/>
  <c r="G12"/>
  <c r="J11"/>
  <c r="D11"/>
  <c r="G10"/>
  <c r="J9"/>
  <c r="D9"/>
  <c r="G8"/>
  <c r="J7"/>
  <c r="D7"/>
  <c r="C29"/>
  <c r="F29"/>
  <c r="G15"/>
  <c r="G17"/>
  <c r="D15"/>
  <c r="J14" i="174"/>
  <c r="D14"/>
  <c r="G13"/>
  <c r="J12"/>
  <c r="D12"/>
  <c r="G11"/>
  <c r="J10"/>
  <c r="D10"/>
  <c r="G9"/>
  <c r="J8"/>
  <c r="D8"/>
  <c r="G7"/>
  <c r="K13"/>
  <c r="G14"/>
  <c r="J13"/>
  <c r="D13"/>
  <c r="G12"/>
  <c r="J11"/>
  <c r="D11"/>
  <c r="G10"/>
  <c r="J9"/>
  <c r="D9"/>
  <c r="G8"/>
  <c r="J7"/>
  <c r="D7"/>
  <c r="F29"/>
  <c r="G17"/>
  <c r="C29"/>
  <c r="G15"/>
  <c r="D15"/>
  <c r="K25" i="181"/>
  <c r="K23"/>
  <c r="F29"/>
  <c r="G7"/>
  <c r="G9"/>
  <c r="C29"/>
  <c r="G11"/>
  <c r="G13"/>
  <c r="G15"/>
  <c r="G17"/>
  <c r="D7"/>
  <c r="G8"/>
  <c r="D9"/>
  <c r="G10"/>
  <c r="D11"/>
  <c r="G12"/>
  <c r="D13"/>
  <c r="G14"/>
  <c r="D15"/>
  <c r="I29" i="177"/>
  <c r="K24" s="1"/>
  <c r="J14"/>
  <c r="D14"/>
  <c r="G13"/>
  <c r="J12"/>
  <c r="D12"/>
  <c r="G11"/>
  <c r="J10"/>
  <c r="D10"/>
  <c r="G9"/>
  <c r="J8"/>
  <c r="D8"/>
  <c r="G7"/>
  <c r="G14"/>
  <c r="J13"/>
  <c r="D13"/>
  <c r="G12"/>
  <c r="J11"/>
  <c r="D11"/>
  <c r="G10"/>
  <c r="J9"/>
  <c r="D9"/>
  <c r="G8"/>
  <c r="J7"/>
  <c r="D7"/>
  <c r="J14" i="173"/>
  <c r="G13"/>
  <c r="J12"/>
  <c r="G11"/>
  <c r="J10"/>
  <c r="G9"/>
  <c r="J8"/>
  <c r="G7"/>
  <c r="J17"/>
  <c r="J15"/>
  <c r="G14"/>
  <c r="J13"/>
  <c r="D13"/>
  <c r="G12"/>
  <c r="J11"/>
  <c r="D11"/>
  <c r="G10"/>
  <c r="J9"/>
  <c r="D9"/>
  <c r="G8"/>
  <c r="J7"/>
  <c r="D7"/>
  <c r="E21" i="180"/>
  <c r="E14"/>
  <c r="E10"/>
  <c r="H7"/>
  <c r="H25"/>
  <c r="H21"/>
  <c r="G17"/>
  <c r="J16"/>
  <c r="D16"/>
  <c r="G15"/>
  <c r="J14"/>
  <c r="D14"/>
  <c r="G13"/>
  <c r="J12"/>
  <c r="D12"/>
  <c r="G11"/>
  <c r="J10"/>
  <c r="D10"/>
  <c r="G9"/>
  <c r="J8"/>
  <c r="D8"/>
  <c r="G7"/>
  <c r="H22"/>
  <c r="H16"/>
  <c r="H12"/>
  <c r="H8"/>
  <c r="H15"/>
  <c r="I29"/>
  <c r="J17"/>
  <c r="D17"/>
  <c r="G16"/>
  <c r="J15"/>
  <c r="D15"/>
  <c r="G14"/>
  <c r="J13"/>
  <c r="D13"/>
  <c r="G12"/>
  <c r="J11"/>
  <c r="D11"/>
  <c r="G10"/>
  <c r="J9"/>
  <c r="D9"/>
  <c r="C29" i="182"/>
  <c r="E16" s="1"/>
  <c r="D8"/>
  <c r="D11"/>
  <c r="D13"/>
  <c r="D15"/>
  <c r="D17"/>
  <c r="D16" i="177"/>
  <c r="F29"/>
  <c r="C29"/>
  <c r="G15"/>
  <c r="G17"/>
  <c r="D15"/>
  <c r="F29" i="173"/>
  <c r="C29"/>
  <c r="G15"/>
  <c r="G17"/>
  <c r="D15"/>
  <c r="G7" i="182"/>
  <c r="G9"/>
  <c r="G11"/>
  <c r="G13"/>
  <c r="G15"/>
  <c r="G17"/>
  <c r="F29"/>
  <c r="G12"/>
  <c r="G14"/>
  <c r="J27" i="377"/>
  <c r="I27"/>
  <c r="H27"/>
  <c r="G27"/>
  <c r="F27"/>
  <c r="E27"/>
  <c r="D27"/>
  <c r="C27"/>
  <c r="K26"/>
  <c r="K25"/>
  <c r="K24"/>
  <c r="K23"/>
  <c r="K22"/>
  <c r="K21"/>
  <c r="J18"/>
  <c r="I18"/>
  <c r="H18"/>
  <c r="G18"/>
  <c r="F18"/>
  <c r="E18"/>
  <c r="D18"/>
  <c r="C18"/>
  <c r="K17"/>
  <c r="K16"/>
  <c r="K15"/>
  <c r="K14"/>
  <c r="K13"/>
  <c r="K12"/>
  <c r="K11"/>
  <c r="K10"/>
  <c r="K9"/>
  <c r="K8"/>
  <c r="K7"/>
  <c r="J27" i="376"/>
  <c r="I27"/>
  <c r="H27"/>
  <c r="G27"/>
  <c r="F27"/>
  <c r="E27"/>
  <c r="D27"/>
  <c r="C27"/>
  <c r="K26"/>
  <c r="K25"/>
  <c r="K24"/>
  <c r="K23"/>
  <c r="K22"/>
  <c r="K21"/>
  <c r="J18"/>
  <c r="I18"/>
  <c r="H18"/>
  <c r="G18"/>
  <c r="F18"/>
  <c r="E18"/>
  <c r="D18"/>
  <c r="C18"/>
  <c r="K17"/>
  <c r="K16"/>
  <c r="K15"/>
  <c r="K14"/>
  <c r="K13"/>
  <c r="K12"/>
  <c r="K11"/>
  <c r="K10"/>
  <c r="K9"/>
  <c r="K8"/>
  <c r="K7"/>
  <c r="J27" i="375"/>
  <c r="I27"/>
  <c r="H27"/>
  <c r="G27"/>
  <c r="F27"/>
  <c r="E27"/>
  <c r="D27"/>
  <c r="C27"/>
  <c r="K26"/>
  <c r="K25"/>
  <c r="K24"/>
  <c r="K23"/>
  <c r="K22"/>
  <c r="K21"/>
  <c r="J18"/>
  <c r="I18"/>
  <c r="H18"/>
  <c r="G18"/>
  <c r="F18"/>
  <c r="E18"/>
  <c r="D18"/>
  <c r="C18"/>
  <c r="K17"/>
  <c r="K16"/>
  <c r="K15"/>
  <c r="K14"/>
  <c r="K13"/>
  <c r="K12"/>
  <c r="K11"/>
  <c r="K10"/>
  <c r="K9"/>
  <c r="K8"/>
  <c r="K7"/>
  <c r="J27" i="374"/>
  <c r="I27"/>
  <c r="H27"/>
  <c r="G27"/>
  <c r="F27"/>
  <c r="E27"/>
  <c r="D27"/>
  <c r="C27"/>
  <c r="K26"/>
  <c r="K25"/>
  <c r="K24"/>
  <c r="K23"/>
  <c r="K22"/>
  <c r="K21"/>
  <c r="J18"/>
  <c r="I18"/>
  <c r="H18"/>
  <c r="G18"/>
  <c r="F18"/>
  <c r="E18"/>
  <c r="D18"/>
  <c r="C18"/>
  <c r="K17"/>
  <c r="K16"/>
  <c r="K15"/>
  <c r="K14"/>
  <c r="K13"/>
  <c r="K12"/>
  <c r="K11"/>
  <c r="K10"/>
  <c r="K9"/>
  <c r="K8"/>
  <c r="K7"/>
  <c r="J27" i="373"/>
  <c r="I27"/>
  <c r="H27"/>
  <c r="G27"/>
  <c r="F27"/>
  <c r="E27"/>
  <c r="D27"/>
  <c r="C27"/>
  <c r="K26"/>
  <c r="K25"/>
  <c r="K24"/>
  <c r="K23"/>
  <c r="K22"/>
  <c r="K21"/>
  <c r="J18"/>
  <c r="I18"/>
  <c r="H18"/>
  <c r="G18"/>
  <c r="F18"/>
  <c r="E18"/>
  <c r="D18"/>
  <c r="C18"/>
  <c r="K17"/>
  <c r="K16"/>
  <c r="K15"/>
  <c r="K14"/>
  <c r="K13"/>
  <c r="K12"/>
  <c r="K11"/>
  <c r="K10"/>
  <c r="K9"/>
  <c r="K8"/>
  <c r="K7"/>
  <c r="J27" i="372"/>
  <c r="I27"/>
  <c r="H27"/>
  <c r="G27"/>
  <c r="F27"/>
  <c r="E27"/>
  <c r="D27"/>
  <c r="C27"/>
  <c r="K26"/>
  <c r="K25"/>
  <c r="K24"/>
  <c r="K23"/>
  <c r="K22"/>
  <c r="K21"/>
  <c r="J18"/>
  <c r="I18"/>
  <c r="H18"/>
  <c r="G18"/>
  <c r="F18"/>
  <c r="E18"/>
  <c r="D18"/>
  <c r="C18"/>
  <c r="K17"/>
  <c r="K16"/>
  <c r="K15"/>
  <c r="K14"/>
  <c r="K13"/>
  <c r="K12"/>
  <c r="K11"/>
  <c r="K10"/>
  <c r="K9"/>
  <c r="K8"/>
  <c r="K7"/>
  <c r="J27" i="371"/>
  <c r="I27"/>
  <c r="H27"/>
  <c r="G27"/>
  <c r="F27"/>
  <c r="E27"/>
  <c r="D27"/>
  <c r="C27"/>
  <c r="K26"/>
  <c r="K25"/>
  <c r="K24"/>
  <c r="K23"/>
  <c r="K22"/>
  <c r="K21"/>
  <c r="J18"/>
  <c r="I18"/>
  <c r="H18"/>
  <c r="G18"/>
  <c r="F18"/>
  <c r="E18"/>
  <c r="D18"/>
  <c r="C18"/>
  <c r="K17"/>
  <c r="K16"/>
  <c r="K15"/>
  <c r="K14"/>
  <c r="K13"/>
  <c r="K12"/>
  <c r="K11"/>
  <c r="K10"/>
  <c r="K9"/>
  <c r="K8"/>
  <c r="K7"/>
  <c r="J27" i="370"/>
  <c r="I27"/>
  <c r="H27"/>
  <c r="G27"/>
  <c r="F27"/>
  <c r="E27"/>
  <c r="D27"/>
  <c r="C27"/>
  <c r="K26"/>
  <c r="K25"/>
  <c r="K24"/>
  <c r="K23"/>
  <c r="K22"/>
  <c r="K21"/>
  <c r="J18"/>
  <c r="I18"/>
  <c r="H18"/>
  <c r="G18"/>
  <c r="F18"/>
  <c r="E18"/>
  <c r="D18"/>
  <c r="C18"/>
  <c r="K17"/>
  <c r="K16"/>
  <c r="K15"/>
  <c r="K14"/>
  <c r="K13"/>
  <c r="K12"/>
  <c r="K11"/>
  <c r="K10"/>
  <c r="K9"/>
  <c r="K8"/>
  <c r="K7"/>
  <c r="J27" i="369"/>
  <c r="I27"/>
  <c r="H27"/>
  <c r="G27"/>
  <c r="F27"/>
  <c r="E27"/>
  <c r="D27"/>
  <c r="C27"/>
  <c r="K26"/>
  <c r="K25"/>
  <c r="K24"/>
  <c r="K23"/>
  <c r="K22"/>
  <c r="K21"/>
  <c r="J18"/>
  <c r="I18"/>
  <c r="H18"/>
  <c r="G18"/>
  <c r="F18"/>
  <c r="E18"/>
  <c r="D18"/>
  <c r="C18"/>
  <c r="K17"/>
  <c r="K16"/>
  <c r="K15"/>
  <c r="K14"/>
  <c r="K13"/>
  <c r="K12"/>
  <c r="K11"/>
  <c r="K10"/>
  <c r="K9"/>
  <c r="K8"/>
  <c r="K7"/>
  <c r="J27" i="368"/>
  <c r="I27"/>
  <c r="H27"/>
  <c r="G27"/>
  <c r="F27"/>
  <c r="E27"/>
  <c r="D27"/>
  <c r="C27"/>
  <c r="K26"/>
  <c r="K25"/>
  <c r="K24"/>
  <c r="K23"/>
  <c r="K22"/>
  <c r="K21"/>
  <c r="J18"/>
  <c r="I18"/>
  <c r="H18"/>
  <c r="G18"/>
  <c r="F18"/>
  <c r="E18"/>
  <c r="D18"/>
  <c r="C18"/>
  <c r="K17"/>
  <c r="K16"/>
  <c r="K15"/>
  <c r="K14"/>
  <c r="K13"/>
  <c r="K12"/>
  <c r="K11"/>
  <c r="K10"/>
  <c r="K9"/>
  <c r="K8"/>
  <c r="K7"/>
  <c r="J27" i="367"/>
  <c r="I27"/>
  <c r="H27"/>
  <c r="G27"/>
  <c r="F27"/>
  <c r="E27"/>
  <c r="D27"/>
  <c r="C27"/>
  <c r="K26"/>
  <c r="K25"/>
  <c r="K24"/>
  <c r="K23"/>
  <c r="K22"/>
  <c r="K21"/>
  <c r="J18"/>
  <c r="I18"/>
  <c r="H18"/>
  <c r="G18"/>
  <c r="F18"/>
  <c r="E18"/>
  <c r="D18"/>
  <c r="C18"/>
  <c r="K17"/>
  <c r="K16"/>
  <c r="K15"/>
  <c r="K14"/>
  <c r="K13"/>
  <c r="K12"/>
  <c r="K11"/>
  <c r="K10"/>
  <c r="K9"/>
  <c r="K8"/>
  <c r="K7"/>
  <c r="J27" i="366"/>
  <c r="I27"/>
  <c r="H27"/>
  <c r="G27"/>
  <c r="F27"/>
  <c r="E27"/>
  <c r="D27"/>
  <c r="C27"/>
  <c r="K26"/>
  <c r="K25"/>
  <c r="K24"/>
  <c r="K23"/>
  <c r="K22"/>
  <c r="K21"/>
  <c r="J18"/>
  <c r="I18"/>
  <c r="H18"/>
  <c r="G18"/>
  <c r="F18"/>
  <c r="E18"/>
  <c r="D18"/>
  <c r="C18"/>
  <c r="K17"/>
  <c r="K16"/>
  <c r="K15"/>
  <c r="K14"/>
  <c r="K13"/>
  <c r="K12"/>
  <c r="K11"/>
  <c r="K10"/>
  <c r="K9"/>
  <c r="K8"/>
  <c r="K7"/>
  <c r="K25" i="365"/>
  <c r="K24"/>
  <c r="K23"/>
  <c r="K22"/>
  <c r="K21"/>
  <c r="K17"/>
  <c r="K16"/>
  <c r="K15"/>
  <c r="K14"/>
  <c r="K13"/>
  <c r="K12"/>
  <c r="K11"/>
  <c r="K10"/>
  <c r="K9"/>
  <c r="K8"/>
  <c r="K7"/>
  <c r="H29" i="364"/>
  <c r="C29"/>
  <c r="K26"/>
  <c r="K25"/>
  <c r="K24"/>
  <c r="K23"/>
  <c r="K22"/>
  <c r="K21"/>
  <c r="J29"/>
  <c r="G29"/>
  <c r="F29"/>
  <c r="K17"/>
  <c r="K16"/>
  <c r="K15"/>
  <c r="K14"/>
  <c r="K13"/>
  <c r="K12"/>
  <c r="K11"/>
  <c r="K10"/>
  <c r="K9"/>
  <c r="K8"/>
  <c r="K7"/>
  <c r="J29" i="363"/>
  <c r="K7"/>
  <c r="F29"/>
  <c r="K26"/>
  <c r="K25"/>
  <c r="K24"/>
  <c r="K23"/>
  <c r="K22"/>
  <c r="K21"/>
  <c r="K17"/>
  <c r="K15"/>
  <c r="K14"/>
  <c r="K13"/>
  <c r="K12"/>
  <c r="K11"/>
  <c r="K10"/>
  <c r="K9"/>
  <c r="K8"/>
  <c r="I27" i="179"/>
  <c r="F27"/>
  <c r="C27"/>
  <c r="I18"/>
  <c r="F18"/>
  <c r="C18"/>
  <c r="C27" i="175"/>
  <c r="C18"/>
  <c r="D13" s="1"/>
  <c r="F27"/>
  <c r="F18"/>
  <c r="G16" s="1"/>
  <c r="F18" i="172"/>
  <c r="G16" s="1"/>
  <c r="I27"/>
  <c r="F27"/>
  <c r="C27"/>
  <c r="I18"/>
  <c r="J13" s="1"/>
  <c r="C18"/>
  <c r="D17" s="1"/>
  <c r="I27" i="362"/>
  <c r="F27"/>
  <c r="C27"/>
  <c r="L26"/>
  <c r="L25"/>
  <c r="L24"/>
  <c r="L23"/>
  <c r="L22"/>
  <c r="L21"/>
  <c r="I18"/>
  <c r="J15" s="1"/>
  <c r="F18"/>
  <c r="C18"/>
  <c r="D14" s="1"/>
  <c r="L17"/>
  <c r="L16"/>
  <c r="L15"/>
  <c r="L14"/>
  <c r="G14"/>
  <c r="L13"/>
  <c r="L12"/>
  <c r="L11"/>
  <c r="G11"/>
  <c r="L10"/>
  <c r="L9"/>
  <c r="G9"/>
  <c r="L8"/>
  <c r="G8"/>
  <c r="L7"/>
  <c r="I27" i="260"/>
  <c r="F27"/>
  <c r="C27"/>
  <c r="I18"/>
  <c r="J8" s="1"/>
  <c r="F18"/>
  <c r="G16" s="1"/>
  <c r="C18"/>
  <c r="D12" s="1"/>
  <c r="I27" i="259"/>
  <c r="F27"/>
  <c r="C27"/>
  <c r="I18"/>
  <c r="J13" s="1"/>
  <c r="F18"/>
  <c r="G16" s="1"/>
  <c r="C18"/>
  <c r="D17" s="1"/>
  <c r="I27" i="257"/>
  <c r="F27"/>
  <c r="C27"/>
  <c r="I18"/>
  <c r="J10" s="1"/>
  <c r="F18"/>
  <c r="G16" s="1"/>
  <c r="C18"/>
  <c r="D12" s="1"/>
  <c r="I27" i="256"/>
  <c r="F27"/>
  <c r="C27"/>
  <c r="I18"/>
  <c r="F18"/>
  <c r="G16" s="1"/>
  <c r="C18"/>
  <c r="D17" s="1"/>
  <c r="I27" i="255"/>
  <c r="F27"/>
  <c r="C27"/>
  <c r="I18"/>
  <c r="F18"/>
  <c r="G16" s="1"/>
  <c r="C18"/>
  <c r="D17" s="1"/>
  <c r="I27" i="254"/>
  <c r="F27"/>
  <c r="C27"/>
  <c r="L26"/>
  <c r="L25"/>
  <c r="L24"/>
  <c r="L23"/>
  <c r="L22"/>
  <c r="L21"/>
  <c r="I18"/>
  <c r="J15" s="1"/>
  <c r="F18"/>
  <c r="G17" s="1"/>
  <c r="C18"/>
  <c r="D12" s="1"/>
  <c r="L17"/>
  <c r="L16"/>
  <c r="L15"/>
  <c r="D15"/>
  <c r="L14"/>
  <c r="L13"/>
  <c r="D13"/>
  <c r="L12"/>
  <c r="L11"/>
  <c r="D11"/>
  <c r="L10"/>
  <c r="L9"/>
  <c r="D9"/>
  <c r="L8"/>
  <c r="L7"/>
  <c r="D7"/>
  <c r="I27" i="253"/>
  <c r="F27"/>
  <c r="C27"/>
  <c r="L26"/>
  <c r="L25"/>
  <c r="L24"/>
  <c r="L23"/>
  <c r="L22"/>
  <c r="L21"/>
  <c r="I18"/>
  <c r="J15" s="1"/>
  <c r="F18"/>
  <c r="G9" s="1"/>
  <c r="C18"/>
  <c r="D14" s="1"/>
  <c r="L17"/>
  <c r="L16"/>
  <c r="L15"/>
  <c r="L14"/>
  <c r="L13"/>
  <c r="D13"/>
  <c r="L12"/>
  <c r="D12"/>
  <c r="L11"/>
  <c r="L10"/>
  <c r="G10"/>
  <c r="L9"/>
  <c r="D9"/>
  <c r="L8"/>
  <c r="D8"/>
  <c r="L7"/>
  <c r="I27" i="252"/>
  <c r="F27"/>
  <c r="C27"/>
  <c r="L26"/>
  <c r="L25"/>
  <c r="L24"/>
  <c r="L23"/>
  <c r="L22"/>
  <c r="L21"/>
  <c r="I18"/>
  <c r="J15" s="1"/>
  <c r="F18"/>
  <c r="G15" s="1"/>
  <c r="C18"/>
  <c r="D15" s="1"/>
  <c r="L17"/>
  <c r="L16"/>
  <c r="L15"/>
  <c r="L14"/>
  <c r="L13"/>
  <c r="L12"/>
  <c r="L11"/>
  <c r="L10"/>
  <c r="G10"/>
  <c r="L9"/>
  <c r="L8"/>
  <c r="L7"/>
  <c r="I27" i="251"/>
  <c r="F27"/>
  <c r="C27"/>
  <c r="I18"/>
  <c r="J7" s="1"/>
  <c r="F18"/>
  <c r="G16" s="1"/>
  <c r="C18"/>
  <c r="I27" i="246"/>
  <c r="F27"/>
  <c r="C27"/>
  <c r="I18"/>
  <c r="F18"/>
  <c r="G16" s="1"/>
  <c r="C18"/>
  <c r="D16" s="1"/>
  <c r="I27" i="244"/>
  <c r="F27"/>
  <c r="C27"/>
  <c r="I18"/>
  <c r="J15" s="1"/>
  <c r="F18"/>
  <c r="G16" s="1"/>
  <c r="C18"/>
  <c r="D17" s="1"/>
  <c r="I27" i="242"/>
  <c r="F27"/>
  <c r="C27"/>
  <c r="I18"/>
  <c r="J13" s="1"/>
  <c r="F18"/>
  <c r="G16" s="1"/>
  <c r="C18"/>
  <c r="I27" i="249"/>
  <c r="F27"/>
  <c r="C27"/>
  <c r="I18"/>
  <c r="F18"/>
  <c r="G16" s="1"/>
  <c r="C18"/>
  <c r="D17" s="1"/>
  <c r="I27" i="245"/>
  <c r="F27"/>
  <c r="C27"/>
  <c r="I18"/>
  <c r="J14" s="1"/>
  <c r="F18"/>
  <c r="G16" s="1"/>
  <c r="C18"/>
  <c r="D17" s="1"/>
  <c r="I27" i="241"/>
  <c r="F27"/>
  <c r="C27"/>
  <c r="I18"/>
  <c r="F18"/>
  <c r="G16" s="1"/>
  <c r="C18"/>
  <c r="D17" s="1"/>
  <c r="I27" i="248"/>
  <c r="F27"/>
  <c r="C27"/>
  <c r="I18"/>
  <c r="J13" s="1"/>
  <c r="F18"/>
  <c r="G16" s="1"/>
  <c r="C18"/>
  <c r="D17" s="1"/>
  <c r="I27" i="250"/>
  <c r="F27"/>
  <c r="C27"/>
  <c r="I18"/>
  <c r="J8" s="1"/>
  <c r="F18"/>
  <c r="G16" s="1"/>
  <c r="C18"/>
  <c r="I27" i="247"/>
  <c r="F27"/>
  <c r="C27"/>
  <c r="I18"/>
  <c r="J13" s="1"/>
  <c r="F18"/>
  <c r="G16" s="1"/>
  <c r="C18"/>
  <c r="D17" s="1"/>
  <c r="I27" i="243"/>
  <c r="F27"/>
  <c r="C27"/>
  <c r="I18"/>
  <c r="J9" s="1"/>
  <c r="F18"/>
  <c r="G17" s="1"/>
  <c r="C18"/>
  <c r="D17" s="1"/>
  <c r="I27" i="239"/>
  <c r="F27"/>
  <c r="C27"/>
  <c r="L26"/>
  <c r="L25"/>
  <c r="L24"/>
  <c r="L23"/>
  <c r="L22"/>
  <c r="L21"/>
  <c r="I18"/>
  <c r="J14" s="1"/>
  <c r="F18"/>
  <c r="G15" s="1"/>
  <c r="C18"/>
  <c r="D17" s="1"/>
  <c r="L17"/>
  <c r="L16"/>
  <c r="L15"/>
  <c r="L14"/>
  <c r="L13"/>
  <c r="L12"/>
  <c r="L11"/>
  <c r="G11"/>
  <c r="L10"/>
  <c r="L9"/>
  <c r="L8"/>
  <c r="J8"/>
  <c r="L7"/>
  <c r="J7"/>
  <c r="I27" i="238"/>
  <c r="F27"/>
  <c r="C27"/>
  <c r="L26"/>
  <c r="L25"/>
  <c r="L24"/>
  <c r="L23"/>
  <c r="L22"/>
  <c r="L21"/>
  <c r="I18"/>
  <c r="J15" s="1"/>
  <c r="F18"/>
  <c r="G11" s="1"/>
  <c r="C18"/>
  <c r="D15" s="1"/>
  <c r="L17"/>
  <c r="L16"/>
  <c r="L15"/>
  <c r="L14"/>
  <c r="D14"/>
  <c r="L13"/>
  <c r="D13"/>
  <c r="L12"/>
  <c r="D12"/>
  <c r="L11"/>
  <c r="D11"/>
  <c r="L10"/>
  <c r="D10"/>
  <c r="L9"/>
  <c r="D9"/>
  <c r="L8"/>
  <c r="D8"/>
  <c r="L7"/>
  <c r="D7"/>
  <c r="K12" i="176" l="1"/>
  <c r="K16"/>
  <c r="K25"/>
  <c r="K11"/>
  <c r="K21"/>
  <c r="K15"/>
  <c r="K26"/>
  <c r="K9"/>
  <c r="K15" i="181"/>
  <c r="K8"/>
  <c r="H10" i="180"/>
  <c r="H26"/>
  <c r="H17"/>
  <c r="H14"/>
  <c r="H9"/>
  <c r="J8" i="238"/>
  <c r="G10"/>
  <c r="D16"/>
  <c r="K23" i="176"/>
  <c r="K24"/>
  <c r="K13"/>
  <c r="K17"/>
  <c r="K22"/>
  <c r="K10"/>
  <c r="K8"/>
  <c r="K14"/>
  <c r="K21" i="174"/>
  <c r="K24"/>
  <c r="K23"/>
  <c r="K22"/>
  <c r="H11" i="180"/>
  <c r="H13"/>
  <c r="H18" s="1"/>
  <c r="J8" i="253"/>
  <c r="C29" i="250"/>
  <c r="E21" s="1"/>
  <c r="J12" i="239"/>
  <c r="J11"/>
  <c r="K10" i="181"/>
  <c r="K24"/>
  <c r="K13"/>
  <c r="K16"/>
  <c r="K17"/>
  <c r="K12"/>
  <c r="K9"/>
  <c r="K22"/>
  <c r="K7"/>
  <c r="K21"/>
  <c r="K14"/>
  <c r="K11"/>
  <c r="K17" i="177"/>
  <c r="K26"/>
  <c r="H24" i="180"/>
  <c r="K14" i="182"/>
  <c r="K26"/>
  <c r="K24"/>
  <c r="K7"/>
  <c r="K25"/>
  <c r="D13" i="362"/>
  <c r="D7"/>
  <c r="D12"/>
  <c r="G8" i="239"/>
  <c r="G9"/>
  <c r="G7"/>
  <c r="G12"/>
  <c r="G14"/>
  <c r="G9" i="238"/>
  <c r="G13"/>
  <c r="G15"/>
  <c r="G16"/>
  <c r="G7"/>
  <c r="G12"/>
  <c r="G8"/>
  <c r="J18" i="182"/>
  <c r="K9"/>
  <c r="K11"/>
  <c r="K8"/>
  <c r="K16"/>
  <c r="E12"/>
  <c r="K13"/>
  <c r="K15"/>
  <c r="K10"/>
  <c r="K23"/>
  <c r="K21"/>
  <c r="K17"/>
  <c r="K12"/>
  <c r="J18" i="183"/>
  <c r="K13" i="178"/>
  <c r="K17"/>
  <c r="K15"/>
  <c r="K8"/>
  <c r="K24"/>
  <c r="K12"/>
  <c r="K11"/>
  <c r="K9"/>
  <c r="K14"/>
  <c r="K10"/>
  <c r="K23"/>
  <c r="K22"/>
  <c r="K7"/>
  <c r="K26"/>
  <c r="K16"/>
  <c r="J18"/>
  <c r="K15" i="174"/>
  <c r="K16"/>
  <c r="K11"/>
  <c r="K25"/>
  <c r="K17"/>
  <c r="K26"/>
  <c r="J18" i="181"/>
  <c r="K22" i="177"/>
  <c r="K23"/>
  <c r="K15"/>
  <c r="K25"/>
  <c r="K21"/>
  <c r="K16"/>
  <c r="K16" i="173"/>
  <c r="J7" i="172"/>
  <c r="J12"/>
  <c r="J8"/>
  <c r="J14"/>
  <c r="J9"/>
  <c r="J15"/>
  <c r="J11"/>
  <c r="I29" i="249"/>
  <c r="K13" s="1"/>
  <c r="J12" i="238"/>
  <c r="E11" i="180"/>
  <c r="E24"/>
  <c r="E12"/>
  <c r="E17"/>
  <c r="E9"/>
  <c r="E23"/>
  <c r="E8"/>
  <c r="E15"/>
  <c r="E7"/>
  <c r="E22"/>
  <c r="E16"/>
  <c r="E25"/>
  <c r="E13"/>
  <c r="C29" i="251"/>
  <c r="J9" i="244"/>
  <c r="C29" i="242"/>
  <c r="J7" i="250"/>
  <c r="J7" i="247"/>
  <c r="D8" i="243"/>
  <c r="D9"/>
  <c r="D7"/>
  <c r="E15" i="182"/>
  <c r="G8" i="175"/>
  <c r="G9"/>
  <c r="G7"/>
  <c r="J10" i="260"/>
  <c r="J11"/>
  <c r="J15"/>
  <c r="J7"/>
  <c r="J8" i="251"/>
  <c r="J7" i="244"/>
  <c r="J8"/>
  <c r="J12"/>
  <c r="J15" i="245"/>
  <c r="J9"/>
  <c r="J9" i="250"/>
  <c r="J10" i="247"/>
  <c r="J7" i="243"/>
  <c r="D16"/>
  <c r="D10"/>
  <c r="D11"/>
  <c r="K7" i="173"/>
  <c r="K12"/>
  <c r="K14"/>
  <c r="K10"/>
  <c r="K8"/>
  <c r="D7" i="239"/>
  <c r="D8"/>
  <c r="D11"/>
  <c r="D12"/>
  <c r="D7" i="250"/>
  <c r="J10" i="245"/>
  <c r="J16"/>
  <c r="I29" i="242"/>
  <c r="K7" s="1"/>
  <c r="D10" i="252"/>
  <c r="D12"/>
  <c r="I29" i="255"/>
  <c r="K22" s="1"/>
  <c r="J8" i="362"/>
  <c r="J12"/>
  <c r="D10" i="172"/>
  <c r="K17" i="173"/>
  <c r="K23"/>
  <c r="K26"/>
  <c r="J18"/>
  <c r="K9"/>
  <c r="I29" i="179"/>
  <c r="J10"/>
  <c r="J14"/>
  <c r="J7"/>
  <c r="J13"/>
  <c r="J11"/>
  <c r="J15"/>
  <c r="J17"/>
  <c r="J8"/>
  <c r="J12"/>
  <c r="J16"/>
  <c r="J9"/>
  <c r="D14" i="239"/>
  <c r="C29" i="243"/>
  <c r="E16" s="1"/>
  <c r="D10" i="250"/>
  <c r="J7" i="245"/>
  <c r="J11"/>
  <c r="D8" i="252"/>
  <c r="G10" i="254"/>
  <c r="J16" i="172"/>
  <c r="K21" i="173"/>
  <c r="K15"/>
  <c r="H27" i="180"/>
  <c r="K11" i="173"/>
  <c r="J18" i="177"/>
  <c r="K7" i="174"/>
  <c r="K10"/>
  <c r="K12"/>
  <c r="K14"/>
  <c r="K8"/>
  <c r="D9" i="250"/>
  <c r="D10" i="239"/>
  <c r="D8" i="250"/>
  <c r="D12"/>
  <c r="J8" i="245"/>
  <c r="J12"/>
  <c r="D7" i="246"/>
  <c r="C29" i="254"/>
  <c r="D10" i="257"/>
  <c r="J17" i="172"/>
  <c r="K25" i="173"/>
  <c r="K24"/>
  <c r="J18" i="180"/>
  <c r="K13" i="173"/>
  <c r="I29" i="260"/>
  <c r="K22" s="1"/>
  <c r="J8" i="257"/>
  <c r="J16"/>
  <c r="J9"/>
  <c r="J7"/>
  <c r="J11"/>
  <c r="I29" i="256"/>
  <c r="K22" s="1"/>
  <c r="J9"/>
  <c r="J7"/>
  <c r="J13"/>
  <c r="J12" i="255"/>
  <c r="D8" i="254"/>
  <c r="D10"/>
  <c r="G13" i="253"/>
  <c r="G12"/>
  <c r="G7"/>
  <c r="D7"/>
  <c r="E29" i="377"/>
  <c r="I29"/>
  <c r="F29" i="376"/>
  <c r="J29"/>
  <c r="F29" i="373"/>
  <c r="J29"/>
  <c r="E29"/>
  <c r="I29"/>
  <c r="F29" i="372"/>
  <c r="J29"/>
  <c r="E29" i="369"/>
  <c r="I29"/>
  <c r="F29" i="368"/>
  <c r="J29"/>
  <c r="C29" i="367"/>
  <c r="G29"/>
  <c r="D18" i="180"/>
  <c r="E13" i="182"/>
  <c r="E10"/>
  <c r="E22"/>
  <c r="E21"/>
  <c r="D18"/>
  <c r="E17"/>
  <c r="E25"/>
  <c r="G9" i="179"/>
  <c r="G13"/>
  <c r="G17"/>
  <c r="G15"/>
  <c r="G8"/>
  <c r="G12"/>
  <c r="G10"/>
  <c r="G14"/>
  <c r="G7"/>
  <c r="G11"/>
  <c r="G16"/>
  <c r="D7"/>
  <c r="D9"/>
  <c r="D13"/>
  <c r="D17"/>
  <c r="D11"/>
  <c r="D15"/>
  <c r="D12"/>
  <c r="D10"/>
  <c r="D14"/>
  <c r="D16"/>
  <c r="D8"/>
  <c r="G13" i="175"/>
  <c r="G10"/>
  <c r="G11"/>
  <c r="D9"/>
  <c r="G7" i="172"/>
  <c r="D12"/>
  <c r="J9" i="260"/>
  <c r="C29" i="257"/>
  <c r="E24" s="1"/>
  <c r="D14"/>
  <c r="J11" i="256"/>
  <c r="J8"/>
  <c r="J12"/>
  <c r="J10"/>
  <c r="J16"/>
  <c r="J16" i="255"/>
  <c r="J10"/>
  <c r="G15" i="254"/>
  <c r="J14" i="251"/>
  <c r="D14"/>
  <c r="I29" i="246"/>
  <c r="K21" s="1"/>
  <c r="J11"/>
  <c r="J11" i="244"/>
  <c r="J16"/>
  <c r="J10"/>
  <c r="J16" i="242"/>
  <c r="J7"/>
  <c r="J9"/>
  <c r="D10"/>
  <c r="J13" i="245"/>
  <c r="J9" i="248"/>
  <c r="J7"/>
  <c r="J12"/>
  <c r="J10"/>
  <c r="J8"/>
  <c r="D11" i="250"/>
  <c r="D13"/>
  <c r="J8" i="247"/>
  <c r="J9"/>
  <c r="J16"/>
  <c r="G8" i="243"/>
  <c r="D13"/>
  <c r="D14"/>
  <c r="G10" i="239"/>
  <c r="G13"/>
  <c r="F29" i="238"/>
  <c r="L27"/>
  <c r="C29"/>
  <c r="E10" s="1"/>
  <c r="D18" i="183"/>
  <c r="H25"/>
  <c r="H21"/>
  <c r="H14"/>
  <c r="H10"/>
  <c r="H26"/>
  <c r="H22"/>
  <c r="H17"/>
  <c r="H15"/>
  <c r="H13"/>
  <c r="H11"/>
  <c r="H9"/>
  <c r="H7"/>
  <c r="H23"/>
  <c r="H24"/>
  <c r="H16"/>
  <c r="H12"/>
  <c r="H8"/>
  <c r="K27"/>
  <c r="K18"/>
  <c r="E24"/>
  <c r="E22"/>
  <c r="E23"/>
  <c r="E17"/>
  <c r="E13"/>
  <c r="E9"/>
  <c r="E25"/>
  <c r="E21"/>
  <c r="E16"/>
  <c r="E14"/>
  <c r="E12"/>
  <c r="E10"/>
  <c r="E8"/>
  <c r="E26"/>
  <c r="E15"/>
  <c r="E11"/>
  <c r="E7"/>
  <c r="G18"/>
  <c r="G18" i="178"/>
  <c r="E24"/>
  <c r="E15"/>
  <c r="E13"/>
  <c r="E11"/>
  <c r="E9"/>
  <c r="E25"/>
  <c r="E21"/>
  <c r="E16"/>
  <c r="E14"/>
  <c r="E12"/>
  <c r="E10"/>
  <c r="E8"/>
  <c r="E23"/>
  <c r="E17"/>
  <c r="E7"/>
  <c r="E26"/>
  <c r="E22"/>
  <c r="D18"/>
  <c r="H25"/>
  <c r="H21"/>
  <c r="H24"/>
  <c r="H16"/>
  <c r="H26"/>
  <c r="H22"/>
  <c r="H17"/>
  <c r="H15"/>
  <c r="H13"/>
  <c r="H11"/>
  <c r="H9"/>
  <c r="H7"/>
  <c r="H14"/>
  <c r="H12"/>
  <c r="H10"/>
  <c r="H8"/>
  <c r="H23"/>
  <c r="H7" i="176"/>
  <c r="H11"/>
  <c r="H13"/>
  <c r="H8"/>
  <c r="H10"/>
  <c r="H12"/>
  <c r="H14"/>
  <c r="H9"/>
  <c r="J18"/>
  <c r="E10"/>
  <c r="E12"/>
  <c r="E7"/>
  <c r="E9"/>
  <c r="E11"/>
  <c r="E13"/>
  <c r="E8"/>
  <c r="E14"/>
  <c r="H25"/>
  <c r="H21"/>
  <c r="H23"/>
  <c r="H24"/>
  <c r="H16"/>
  <c r="H26"/>
  <c r="H22"/>
  <c r="H17"/>
  <c r="H15"/>
  <c r="G18"/>
  <c r="K18"/>
  <c r="D18"/>
  <c r="E24"/>
  <c r="E22"/>
  <c r="E15"/>
  <c r="E25"/>
  <c r="E21"/>
  <c r="E16"/>
  <c r="E26"/>
  <c r="E23"/>
  <c r="E17"/>
  <c r="E7" i="174"/>
  <c r="E9"/>
  <c r="E11"/>
  <c r="E13"/>
  <c r="E8"/>
  <c r="E10"/>
  <c r="E12"/>
  <c r="E14"/>
  <c r="J18"/>
  <c r="H8"/>
  <c r="H10"/>
  <c r="H12"/>
  <c r="H14"/>
  <c r="H9"/>
  <c r="H13"/>
  <c r="H7"/>
  <c r="H11"/>
  <c r="G18"/>
  <c r="D18"/>
  <c r="E24"/>
  <c r="E26"/>
  <c r="E23"/>
  <c r="E15"/>
  <c r="E25"/>
  <c r="E21"/>
  <c r="E16"/>
  <c r="E22"/>
  <c r="E17"/>
  <c r="H25"/>
  <c r="H21"/>
  <c r="H23"/>
  <c r="H16"/>
  <c r="H26"/>
  <c r="H22"/>
  <c r="H17"/>
  <c r="H15"/>
  <c r="H24"/>
  <c r="K27"/>
  <c r="G18" i="181"/>
  <c r="D18"/>
  <c r="H25"/>
  <c r="H21"/>
  <c r="H16"/>
  <c r="H14"/>
  <c r="H8"/>
  <c r="H26"/>
  <c r="H22"/>
  <c r="H17"/>
  <c r="H15"/>
  <c r="H13"/>
  <c r="H11"/>
  <c r="H9"/>
  <c r="H7"/>
  <c r="H23"/>
  <c r="H24"/>
  <c r="H12"/>
  <c r="H10"/>
  <c r="E24"/>
  <c r="E22"/>
  <c r="E23"/>
  <c r="E13"/>
  <c r="E7"/>
  <c r="E25"/>
  <c r="E21"/>
  <c r="E16"/>
  <c r="E14"/>
  <c r="E12"/>
  <c r="E10"/>
  <c r="E8"/>
  <c r="E26"/>
  <c r="E17"/>
  <c r="E15"/>
  <c r="E11"/>
  <c r="E9"/>
  <c r="H9" i="177"/>
  <c r="H8"/>
  <c r="H10"/>
  <c r="H12"/>
  <c r="H14"/>
  <c r="H7"/>
  <c r="H11"/>
  <c r="H13"/>
  <c r="E8"/>
  <c r="E7"/>
  <c r="E9"/>
  <c r="E11"/>
  <c r="E13"/>
  <c r="E12"/>
  <c r="E14"/>
  <c r="E10"/>
  <c r="K10"/>
  <c r="K12"/>
  <c r="K14"/>
  <c r="K7"/>
  <c r="K9"/>
  <c r="K11"/>
  <c r="K13"/>
  <c r="K8"/>
  <c r="E7" i="173"/>
  <c r="E9"/>
  <c r="E11"/>
  <c r="E13"/>
  <c r="E8"/>
  <c r="E10"/>
  <c r="E12"/>
  <c r="E14"/>
  <c r="H8"/>
  <c r="H10"/>
  <c r="H12"/>
  <c r="H14"/>
  <c r="H7"/>
  <c r="H9"/>
  <c r="H11"/>
  <c r="H13"/>
  <c r="K24" i="180"/>
  <c r="K8"/>
  <c r="K12"/>
  <c r="K21"/>
  <c r="K25"/>
  <c r="K7"/>
  <c r="K9"/>
  <c r="K11"/>
  <c r="K13"/>
  <c r="K15"/>
  <c r="K17"/>
  <c r="K23"/>
  <c r="K10"/>
  <c r="K22"/>
  <c r="K26"/>
  <c r="K14"/>
  <c r="K16"/>
  <c r="G18"/>
  <c r="E7" i="182"/>
  <c r="E26"/>
  <c r="E23"/>
  <c r="E14"/>
  <c r="E24"/>
  <c r="E11"/>
  <c r="E9"/>
  <c r="E8"/>
  <c r="D18" i="177"/>
  <c r="H25"/>
  <c r="H21"/>
  <c r="H24"/>
  <c r="H26"/>
  <c r="H22"/>
  <c r="H17"/>
  <c r="H15"/>
  <c r="H23"/>
  <c r="H16"/>
  <c r="G18"/>
  <c r="E24"/>
  <c r="E22"/>
  <c r="E17"/>
  <c r="E25"/>
  <c r="E21"/>
  <c r="E16"/>
  <c r="E26"/>
  <c r="E23"/>
  <c r="E15"/>
  <c r="D18" i="173"/>
  <c r="H25"/>
  <c r="H21"/>
  <c r="H24"/>
  <c r="H26"/>
  <c r="H22"/>
  <c r="H17"/>
  <c r="H15"/>
  <c r="H23"/>
  <c r="H16"/>
  <c r="G18"/>
  <c r="E24"/>
  <c r="E22"/>
  <c r="E17"/>
  <c r="E25"/>
  <c r="E21"/>
  <c r="E16"/>
  <c r="E26"/>
  <c r="E23"/>
  <c r="E15"/>
  <c r="G18" i="182"/>
  <c r="H25"/>
  <c r="H21"/>
  <c r="H26"/>
  <c r="H22"/>
  <c r="H17"/>
  <c r="H15"/>
  <c r="H13"/>
  <c r="H11"/>
  <c r="H9"/>
  <c r="H7"/>
  <c r="H14"/>
  <c r="H10"/>
  <c r="H8"/>
  <c r="H23"/>
  <c r="H24"/>
  <c r="H16"/>
  <c r="H12"/>
  <c r="E29" i="374"/>
  <c r="I29"/>
  <c r="C29" i="376"/>
  <c r="G29"/>
  <c r="F29" i="377"/>
  <c r="J29"/>
  <c r="E29" i="366"/>
  <c r="I29"/>
  <c r="D29" i="367"/>
  <c r="F29" i="369"/>
  <c r="J29"/>
  <c r="E29" i="370"/>
  <c r="I29"/>
  <c r="K27" i="364"/>
  <c r="K27" i="363"/>
  <c r="K27" i="365"/>
  <c r="F29" i="366"/>
  <c r="J29"/>
  <c r="D29" i="368"/>
  <c r="H29"/>
  <c r="F29" i="370"/>
  <c r="J29"/>
  <c r="E29" i="371"/>
  <c r="I29"/>
  <c r="F29" i="374"/>
  <c r="J29"/>
  <c r="E29" i="375"/>
  <c r="I29"/>
  <c r="H29" i="376"/>
  <c r="F29" i="367"/>
  <c r="J29"/>
  <c r="E29" i="368"/>
  <c r="I29"/>
  <c r="F29" i="371"/>
  <c r="J29"/>
  <c r="I29" i="372"/>
  <c r="F29" i="375"/>
  <c r="J29"/>
  <c r="K18" i="363"/>
  <c r="K18" i="364"/>
  <c r="F29" i="179"/>
  <c r="G14" i="175"/>
  <c r="G15"/>
  <c r="G17"/>
  <c r="F29" i="362"/>
  <c r="J12" i="260"/>
  <c r="J14"/>
  <c r="J16"/>
  <c r="D10"/>
  <c r="D8"/>
  <c r="I29" i="257"/>
  <c r="K17" s="1"/>
  <c r="J12"/>
  <c r="J13"/>
  <c r="D8"/>
  <c r="J15" i="256"/>
  <c r="J17"/>
  <c r="J14"/>
  <c r="J17" i="255"/>
  <c r="J7"/>
  <c r="J13"/>
  <c r="J9"/>
  <c r="J14"/>
  <c r="D10"/>
  <c r="D16" i="254"/>
  <c r="G14" i="253"/>
  <c r="G8"/>
  <c r="J10" i="251"/>
  <c r="J16"/>
  <c r="J11"/>
  <c r="D16"/>
  <c r="D8"/>
  <c r="D10"/>
  <c r="J13" i="246"/>
  <c r="J8"/>
  <c r="D13"/>
  <c r="D10"/>
  <c r="D12"/>
  <c r="J17" i="244"/>
  <c r="J13"/>
  <c r="J12" i="242"/>
  <c r="D8"/>
  <c r="J17" i="245"/>
  <c r="D11" i="241"/>
  <c r="I29" i="248"/>
  <c r="J16"/>
  <c r="I29" i="250"/>
  <c r="K16" s="1"/>
  <c r="J10"/>
  <c r="J11"/>
  <c r="D16"/>
  <c r="D17"/>
  <c r="D14"/>
  <c r="J17" i="247"/>
  <c r="J12"/>
  <c r="D7"/>
  <c r="J11" i="243"/>
  <c r="G14"/>
  <c r="G12"/>
  <c r="G10"/>
  <c r="D15"/>
  <c r="D12"/>
  <c r="J15" i="239"/>
  <c r="G16"/>
  <c r="G17"/>
  <c r="C29"/>
  <c r="E25" s="1"/>
  <c r="G14" i="238"/>
  <c r="D17"/>
  <c r="D18" s="1"/>
  <c r="C29" i="179"/>
  <c r="G12" i="175"/>
  <c r="C29"/>
  <c r="E24" s="1"/>
  <c r="D17"/>
  <c r="J16" i="362"/>
  <c r="G10"/>
  <c r="G7"/>
  <c r="G12"/>
  <c r="G13"/>
  <c r="J13" i="260"/>
  <c r="J17"/>
  <c r="D16"/>
  <c r="D14"/>
  <c r="J16" i="259"/>
  <c r="J11"/>
  <c r="J8"/>
  <c r="D14"/>
  <c r="D10"/>
  <c r="D12"/>
  <c r="J17" i="257"/>
  <c r="J14"/>
  <c r="J15"/>
  <c r="D16"/>
  <c r="D12" i="256"/>
  <c r="D10"/>
  <c r="J8" i="255"/>
  <c r="J11"/>
  <c r="J15"/>
  <c r="D12"/>
  <c r="D8"/>
  <c r="D16"/>
  <c r="D14"/>
  <c r="L18" i="254"/>
  <c r="M12" s="1"/>
  <c r="G7"/>
  <c r="G14"/>
  <c r="G11"/>
  <c r="D14"/>
  <c r="D17"/>
  <c r="J12" i="253"/>
  <c r="J16"/>
  <c r="F29"/>
  <c r="H21" s="1"/>
  <c r="G14" i="252"/>
  <c r="D14"/>
  <c r="D16"/>
  <c r="L18"/>
  <c r="M15" s="1"/>
  <c r="I29" i="251"/>
  <c r="K22" s="1"/>
  <c r="J9"/>
  <c r="J12"/>
  <c r="J15"/>
  <c r="J13"/>
  <c r="J17"/>
  <c r="D12"/>
  <c r="J12" i="246"/>
  <c r="J15"/>
  <c r="J7"/>
  <c r="J10"/>
  <c r="J17"/>
  <c r="J9"/>
  <c r="J14"/>
  <c r="D15"/>
  <c r="I29" i="244"/>
  <c r="K25" s="1"/>
  <c r="J14"/>
  <c r="D12"/>
  <c r="D10"/>
  <c r="J17" i="242"/>
  <c r="J10"/>
  <c r="J14"/>
  <c r="J8"/>
  <c r="J11"/>
  <c r="J15"/>
  <c r="D14"/>
  <c r="D12"/>
  <c r="D16"/>
  <c r="J10" i="249"/>
  <c r="J14"/>
  <c r="J16"/>
  <c r="J7"/>
  <c r="J11"/>
  <c r="J15"/>
  <c r="J12"/>
  <c r="J8"/>
  <c r="J9"/>
  <c r="J13"/>
  <c r="J17"/>
  <c r="D12"/>
  <c r="D10"/>
  <c r="D12" i="245"/>
  <c r="D10"/>
  <c r="I29" i="241"/>
  <c r="K22" s="1"/>
  <c r="J11"/>
  <c r="D8"/>
  <c r="D9"/>
  <c r="D12"/>
  <c r="D16"/>
  <c r="D7"/>
  <c r="D14"/>
  <c r="D15"/>
  <c r="D10"/>
  <c r="D13"/>
  <c r="C29"/>
  <c r="E24" s="1"/>
  <c r="J14" i="248"/>
  <c r="J11"/>
  <c r="J15"/>
  <c r="J17"/>
  <c r="D12"/>
  <c r="D10"/>
  <c r="J12" i="250"/>
  <c r="J14"/>
  <c r="J17"/>
  <c r="J15"/>
  <c r="J13"/>
  <c r="D15"/>
  <c r="I29" i="247"/>
  <c r="K17" s="1"/>
  <c r="J14"/>
  <c r="J11"/>
  <c r="J15"/>
  <c r="D9"/>
  <c r="D11"/>
  <c r="D13"/>
  <c r="D16"/>
  <c r="D8"/>
  <c r="D10"/>
  <c r="D12"/>
  <c r="D14"/>
  <c r="I29" i="243"/>
  <c r="K22" s="1"/>
  <c r="J13"/>
  <c r="J15"/>
  <c r="J17"/>
  <c r="G16"/>
  <c r="L27" i="239"/>
  <c r="J16"/>
  <c r="F29"/>
  <c r="H15" s="1"/>
  <c r="D15"/>
  <c r="D16"/>
  <c r="L18" i="238"/>
  <c r="M12" s="1"/>
  <c r="J16"/>
  <c r="G17"/>
  <c r="G18" s="1"/>
  <c r="C29" i="377"/>
  <c r="G29"/>
  <c r="K27"/>
  <c r="K18"/>
  <c r="D29"/>
  <c r="H29"/>
  <c r="K18" i="376"/>
  <c r="D29"/>
  <c r="K27"/>
  <c r="E29"/>
  <c r="I29"/>
  <c r="C29" i="375"/>
  <c r="G29"/>
  <c r="K27"/>
  <c r="K18"/>
  <c r="D29"/>
  <c r="H29"/>
  <c r="C29" i="374"/>
  <c r="G29"/>
  <c r="K27"/>
  <c r="K18"/>
  <c r="D29"/>
  <c r="H29"/>
  <c r="C29" i="373"/>
  <c r="G29"/>
  <c r="K27"/>
  <c r="K18"/>
  <c r="D29"/>
  <c r="H29"/>
  <c r="C29" i="372"/>
  <c r="G29"/>
  <c r="K27"/>
  <c r="E29"/>
  <c r="K18"/>
  <c r="D29"/>
  <c r="H29"/>
  <c r="C29" i="371"/>
  <c r="G29"/>
  <c r="K27"/>
  <c r="K18"/>
  <c r="D29"/>
  <c r="H29"/>
  <c r="C29" i="370"/>
  <c r="G29"/>
  <c r="K27"/>
  <c r="K18"/>
  <c r="D29"/>
  <c r="H29"/>
  <c r="C29" i="369"/>
  <c r="G29"/>
  <c r="K27"/>
  <c r="K18"/>
  <c r="D29"/>
  <c r="H29"/>
  <c r="C29" i="368"/>
  <c r="G29"/>
  <c r="K27"/>
  <c r="K18"/>
  <c r="K27" i="367"/>
  <c r="K18"/>
  <c r="H29"/>
  <c r="E29"/>
  <c r="I29"/>
  <c r="C29" i="366"/>
  <c r="G29"/>
  <c r="K27"/>
  <c r="K18"/>
  <c r="D29"/>
  <c r="H29"/>
  <c r="K18" i="365"/>
  <c r="D29" i="364"/>
  <c r="E29"/>
  <c r="I29"/>
  <c r="E29" i="363"/>
  <c r="I29"/>
  <c r="C29"/>
  <c r="G29"/>
  <c r="D29"/>
  <c r="H29"/>
  <c r="D7" i="175"/>
  <c r="D11"/>
  <c r="D15"/>
  <c r="D10"/>
  <c r="D14"/>
  <c r="F29"/>
  <c r="H22" s="1"/>
  <c r="D8"/>
  <c r="D12"/>
  <c r="D16"/>
  <c r="E22"/>
  <c r="E11"/>
  <c r="E16"/>
  <c r="E8"/>
  <c r="J16"/>
  <c r="J14"/>
  <c r="J12"/>
  <c r="J10"/>
  <c r="J8"/>
  <c r="J17"/>
  <c r="J15"/>
  <c r="J13"/>
  <c r="J11"/>
  <c r="J9"/>
  <c r="I27"/>
  <c r="I29" s="1"/>
  <c r="D8" i="172"/>
  <c r="J10"/>
  <c r="D16"/>
  <c r="D14"/>
  <c r="I29"/>
  <c r="K22" s="1"/>
  <c r="C29"/>
  <c r="F29"/>
  <c r="G9"/>
  <c r="G11"/>
  <c r="G13"/>
  <c r="G15"/>
  <c r="G17"/>
  <c r="D7"/>
  <c r="G8"/>
  <c r="D9"/>
  <c r="G10"/>
  <c r="D11"/>
  <c r="G12"/>
  <c r="D13"/>
  <c r="G14"/>
  <c r="D15"/>
  <c r="D11" i="362"/>
  <c r="D16"/>
  <c r="D17"/>
  <c r="C29"/>
  <c r="E22" s="1"/>
  <c r="L18"/>
  <c r="M17" s="1"/>
  <c r="D10"/>
  <c r="D15"/>
  <c r="G16"/>
  <c r="G17"/>
  <c r="D8"/>
  <c r="D9"/>
  <c r="G15"/>
  <c r="L27"/>
  <c r="H25"/>
  <c r="H21"/>
  <c r="H16"/>
  <c r="H12"/>
  <c r="H8"/>
  <c r="H24"/>
  <c r="H15"/>
  <c r="H11"/>
  <c r="H7"/>
  <c r="H26"/>
  <c r="H22"/>
  <c r="H13"/>
  <c r="H23"/>
  <c r="H14"/>
  <c r="H10"/>
  <c r="H17"/>
  <c r="H9"/>
  <c r="I29"/>
  <c r="J9"/>
  <c r="J13"/>
  <c r="J17"/>
  <c r="J10"/>
  <c r="J14"/>
  <c r="J7"/>
  <c r="J11"/>
  <c r="C29" i="260"/>
  <c r="E25" s="1"/>
  <c r="D7"/>
  <c r="D9"/>
  <c r="D11"/>
  <c r="D13"/>
  <c r="D15"/>
  <c r="D17"/>
  <c r="K26"/>
  <c r="K7"/>
  <c r="K23"/>
  <c r="K17"/>
  <c r="K25"/>
  <c r="K9"/>
  <c r="F29"/>
  <c r="G7"/>
  <c r="G9"/>
  <c r="G11"/>
  <c r="G13"/>
  <c r="G15"/>
  <c r="G17"/>
  <c r="G8"/>
  <c r="G10"/>
  <c r="G12"/>
  <c r="G14"/>
  <c r="J9" i="259"/>
  <c r="J14"/>
  <c r="J17"/>
  <c r="J7"/>
  <c r="J12"/>
  <c r="J15"/>
  <c r="D8"/>
  <c r="J10"/>
  <c r="D16"/>
  <c r="I29"/>
  <c r="K10" s="1"/>
  <c r="G17"/>
  <c r="F29"/>
  <c r="G7"/>
  <c r="G9"/>
  <c r="G11"/>
  <c r="G13"/>
  <c r="G15"/>
  <c r="C29"/>
  <c r="D7"/>
  <c r="G8"/>
  <c r="D9"/>
  <c r="G10"/>
  <c r="D11"/>
  <c r="G12"/>
  <c r="D13"/>
  <c r="G14"/>
  <c r="D15"/>
  <c r="D7" i="257"/>
  <c r="D9"/>
  <c r="D11"/>
  <c r="D13"/>
  <c r="D15"/>
  <c r="D17"/>
  <c r="E23"/>
  <c r="E25"/>
  <c r="E21"/>
  <c r="E14"/>
  <c r="E12"/>
  <c r="E10"/>
  <c r="E17"/>
  <c r="E15"/>
  <c r="E11"/>
  <c r="E26"/>
  <c r="E22"/>
  <c r="E13"/>
  <c r="F29"/>
  <c r="G7"/>
  <c r="G9"/>
  <c r="G11"/>
  <c r="G13"/>
  <c r="G15"/>
  <c r="G17"/>
  <c r="G8"/>
  <c r="G10"/>
  <c r="G12"/>
  <c r="G14"/>
  <c r="D8" i="256"/>
  <c r="D16"/>
  <c r="D14"/>
  <c r="K25"/>
  <c r="K8"/>
  <c r="G9"/>
  <c r="G11"/>
  <c r="C29"/>
  <c r="F29"/>
  <c r="G7"/>
  <c r="G13"/>
  <c r="G15"/>
  <c r="G17"/>
  <c r="D7"/>
  <c r="G8"/>
  <c r="D9"/>
  <c r="G10"/>
  <c r="D11"/>
  <c r="G12"/>
  <c r="D13"/>
  <c r="G14"/>
  <c r="D15"/>
  <c r="K26" i="255"/>
  <c r="K23"/>
  <c r="K10"/>
  <c r="F29"/>
  <c r="G7"/>
  <c r="C29"/>
  <c r="G9"/>
  <c r="G11"/>
  <c r="G13"/>
  <c r="G15"/>
  <c r="G17"/>
  <c r="D7"/>
  <c r="G8"/>
  <c r="D9"/>
  <c r="G10"/>
  <c r="D11"/>
  <c r="G12"/>
  <c r="D13"/>
  <c r="G14"/>
  <c r="D15"/>
  <c r="E26" i="254"/>
  <c r="E23"/>
  <c r="E15"/>
  <c r="E11"/>
  <c r="E7"/>
  <c r="D18"/>
  <c r="L27"/>
  <c r="J8"/>
  <c r="J12"/>
  <c r="J16"/>
  <c r="E8"/>
  <c r="J9"/>
  <c r="E12"/>
  <c r="J13"/>
  <c r="E16"/>
  <c r="J17"/>
  <c r="E24"/>
  <c r="G8"/>
  <c r="E9"/>
  <c r="J10"/>
  <c r="G12"/>
  <c r="E13"/>
  <c r="J14"/>
  <c r="G16"/>
  <c r="E17"/>
  <c r="E21"/>
  <c r="E25"/>
  <c r="F29"/>
  <c r="I29"/>
  <c r="J7"/>
  <c r="G9"/>
  <c r="E10"/>
  <c r="J11"/>
  <c r="G13"/>
  <c r="E14"/>
  <c r="E22"/>
  <c r="D11" i="253"/>
  <c r="D16"/>
  <c r="D17"/>
  <c r="C29"/>
  <c r="E14" s="1"/>
  <c r="L18"/>
  <c r="M7" s="1"/>
  <c r="D10"/>
  <c r="G11"/>
  <c r="D15"/>
  <c r="G16"/>
  <c r="G17"/>
  <c r="G15"/>
  <c r="L27"/>
  <c r="H25"/>
  <c r="I29"/>
  <c r="J9"/>
  <c r="J13"/>
  <c r="J17"/>
  <c r="J10"/>
  <c r="J14"/>
  <c r="J7"/>
  <c r="J11"/>
  <c r="G9" i="252"/>
  <c r="G17"/>
  <c r="F29"/>
  <c r="H21" s="1"/>
  <c r="G8"/>
  <c r="G12"/>
  <c r="G16"/>
  <c r="G13"/>
  <c r="G7"/>
  <c r="J8"/>
  <c r="G11"/>
  <c r="J12"/>
  <c r="J16"/>
  <c r="C29"/>
  <c r="E8" s="1"/>
  <c r="I29"/>
  <c r="D9"/>
  <c r="J9"/>
  <c r="D13"/>
  <c r="J13"/>
  <c r="D17"/>
  <c r="J17"/>
  <c r="J10"/>
  <c r="J14"/>
  <c r="L27"/>
  <c r="D7"/>
  <c r="J7"/>
  <c r="D11"/>
  <c r="J11"/>
  <c r="D7" i="251"/>
  <c r="D9"/>
  <c r="D11"/>
  <c r="D13"/>
  <c r="D15"/>
  <c r="D17"/>
  <c r="K21"/>
  <c r="K23"/>
  <c r="K13"/>
  <c r="E24"/>
  <c r="E13"/>
  <c r="E7"/>
  <c r="E25"/>
  <c r="E21"/>
  <c r="E16"/>
  <c r="E14"/>
  <c r="E12"/>
  <c r="E10"/>
  <c r="E8"/>
  <c r="E23"/>
  <c r="E17"/>
  <c r="E15"/>
  <c r="E11"/>
  <c r="E9"/>
  <c r="E26"/>
  <c r="E22"/>
  <c r="G7"/>
  <c r="G9"/>
  <c r="G11"/>
  <c r="G13"/>
  <c r="G15"/>
  <c r="G17"/>
  <c r="F29"/>
  <c r="G8"/>
  <c r="G10"/>
  <c r="G12"/>
  <c r="G14"/>
  <c r="D9" i="246"/>
  <c r="D14"/>
  <c r="C29"/>
  <c r="E24" s="1"/>
  <c r="D8"/>
  <c r="D11"/>
  <c r="D17"/>
  <c r="F29"/>
  <c r="H7" s="1"/>
  <c r="K26"/>
  <c r="K22"/>
  <c r="K13"/>
  <c r="K11"/>
  <c r="K23"/>
  <c r="K14"/>
  <c r="K10"/>
  <c r="K8"/>
  <c r="K7"/>
  <c r="K24"/>
  <c r="G7"/>
  <c r="G9"/>
  <c r="G11"/>
  <c r="G13"/>
  <c r="G15"/>
  <c r="J16"/>
  <c r="G17"/>
  <c r="G8"/>
  <c r="G10"/>
  <c r="G12"/>
  <c r="G14"/>
  <c r="D8" i="244"/>
  <c r="D16"/>
  <c r="D14"/>
  <c r="G9"/>
  <c r="G13"/>
  <c r="C29"/>
  <c r="F29"/>
  <c r="G7"/>
  <c r="G11"/>
  <c r="G15"/>
  <c r="G17"/>
  <c r="D7"/>
  <c r="G8"/>
  <c r="D9"/>
  <c r="G10"/>
  <c r="D11"/>
  <c r="G12"/>
  <c r="D13"/>
  <c r="G14"/>
  <c r="D15"/>
  <c r="D7" i="242"/>
  <c r="D9"/>
  <c r="D11"/>
  <c r="D13"/>
  <c r="D15"/>
  <c r="D17"/>
  <c r="E24"/>
  <c r="E17"/>
  <c r="E13"/>
  <c r="E9"/>
  <c r="E25"/>
  <c r="E21"/>
  <c r="E16"/>
  <c r="E14"/>
  <c r="E12"/>
  <c r="E10"/>
  <c r="E8"/>
  <c r="E26"/>
  <c r="E22"/>
  <c r="E23"/>
  <c r="E15"/>
  <c r="E11"/>
  <c r="E7"/>
  <c r="K15"/>
  <c r="K16"/>
  <c r="K8"/>
  <c r="K13"/>
  <c r="F29"/>
  <c r="G7"/>
  <c r="G9"/>
  <c r="G11"/>
  <c r="G13"/>
  <c r="G15"/>
  <c r="G17"/>
  <c r="G8"/>
  <c r="G10"/>
  <c r="G12"/>
  <c r="G14"/>
  <c r="D8" i="249"/>
  <c r="D16"/>
  <c r="D14"/>
  <c r="K8"/>
  <c r="F29"/>
  <c r="G7"/>
  <c r="G17"/>
  <c r="C29"/>
  <c r="G9"/>
  <c r="G11"/>
  <c r="G13"/>
  <c r="G15"/>
  <c r="D7"/>
  <c r="G8"/>
  <c r="D9"/>
  <c r="G10"/>
  <c r="D11"/>
  <c r="G12"/>
  <c r="D13"/>
  <c r="G14"/>
  <c r="D15"/>
  <c r="D8" i="245"/>
  <c r="D16"/>
  <c r="D14"/>
  <c r="I29"/>
  <c r="K26" s="1"/>
  <c r="G9"/>
  <c r="G13"/>
  <c r="C29"/>
  <c r="F29"/>
  <c r="G7"/>
  <c r="G11"/>
  <c r="G15"/>
  <c r="G17"/>
  <c r="D7"/>
  <c r="G8"/>
  <c r="D9"/>
  <c r="G10"/>
  <c r="D11"/>
  <c r="G12"/>
  <c r="D13"/>
  <c r="G14"/>
  <c r="D15"/>
  <c r="J15" i="241"/>
  <c r="J7"/>
  <c r="J9"/>
  <c r="J17"/>
  <c r="J8"/>
  <c r="J13"/>
  <c r="E11"/>
  <c r="E9"/>
  <c r="E25"/>
  <c r="E16"/>
  <c r="E14"/>
  <c r="E12"/>
  <c r="E10"/>
  <c r="E8"/>
  <c r="E23"/>
  <c r="E17"/>
  <c r="E15"/>
  <c r="E13"/>
  <c r="E26"/>
  <c r="E22"/>
  <c r="E7"/>
  <c r="K26"/>
  <c r="F29"/>
  <c r="G7"/>
  <c r="G9"/>
  <c r="J10"/>
  <c r="G11"/>
  <c r="J12"/>
  <c r="G13"/>
  <c r="J14"/>
  <c r="G15"/>
  <c r="J16"/>
  <c r="G17"/>
  <c r="G8"/>
  <c r="G10"/>
  <c r="G12"/>
  <c r="G14"/>
  <c r="D8" i="248"/>
  <c r="D16"/>
  <c r="D14"/>
  <c r="K26"/>
  <c r="K22"/>
  <c r="K24"/>
  <c r="K25"/>
  <c r="K21"/>
  <c r="K17"/>
  <c r="K13"/>
  <c r="K7"/>
  <c r="K23"/>
  <c r="K16"/>
  <c r="K14"/>
  <c r="K12"/>
  <c r="K10"/>
  <c r="K8"/>
  <c r="K15"/>
  <c r="K11"/>
  <c r="K9"/>
  <c r="F29"/>
  <c r="C29"/>
  <c r="G7"/>
  <c r="G9"/>
  <c r="G11"/>
  <c r="G13"/>
  <c r="G15"/>
  <c r="G17"/>
  <c r="D7"/>
  <c r="G8"/>
  <c r="D9"/>
  <c r="G10"/>
  <c r="D11"/>
  <c r="G12"/>
  <c r="D13"/>
  <c r="G14"/>
  <c r="D15"/>
  <c r="E24" i="250"/>
  <c r="E25"/>
  <c r="E14"/>
  <c r="E12"/>
  <c r="E17"/>
  <c r="E11"/>
  <c r="E22"/>
  <c r="E23"/>
  <c r="E9"/>
  <c r="F29"/>
  <c r="G7"/>
  <c r="G9"/>
  <c r="G11"/>
  <c r="G13"/>
  <c r="G15"/>
  <c r="J16"/>
  <c r="G17"/>
  <c r="G8"/>
  <c r="G10"/>
  <c r="G12"/>
  <c r="G14"/>
  <c r="K14" i="247"/>
  <c r="G7"/>
  <c r="G9"/>
  <c r="G11"/>
  <c r="G13"/>
  <c r="G15"/>
  <c r="G17"/>
  <c r="F29"/>
  <c r="C29"/>
  <c r="G8"/>
  <c r="G10"/>
  <c r="G12"/>
  <c r="G14"/>
  <c r="D15"/>
  <c r="F29" i="243"/>
  <c r="G7"/>
  <c r="J8"/>
  <c r="G9"/>
  <c r="J10"/>
  <c r="G11"/>
  <c r="J12"/>
  <c r="G13"/>
  <c r="J14"/>
  <c r="G15"/>
  <c r="J16"/>
  <c r="L18" i="239"/>
  <c r="M13" s="1"/>
  <c r="I29"/>
  <c r="D9"/>
  <c r="J9"/>
  <c r="D13"/>
  <c r="J13"/>
  <c r="J17"/>
  <c r="J10"/>
  <c r="H25" i="238"/>
  <c r="H21"/>
  <c r="H16"/>
  <c r="H12"/>
  <c r="H8"/>
  <c r="H26"/>
  <c r="H13"/>
  <c r="H9"/>
  <c r="H24"/>
  <c r="H15"/>
  <c r="H11"/>
  <c r="H7"/>
  <c r="H22"/>
  <c r="H17"/>
  <c r="H23"/>
  <c r="H14"/>
  <c r="H10"/>
  <c r="J9"/>
  <c r="M10"/>
  <c r="J13"/>
  <c r="J17"/>
  <c r="I29"/>
  <c r="J10"/>
  <c r="J14"/>
  <c r="J7"/>
  <c r="J11"/>
  <c r="C18" i="171"/>
  <c r="D9" s="1"/>
  <c r="L8"/>
  <c r="L9"/>
  <c r="L10"/>
  <c r="L11"/>
  <c r="L12"/>
  <c r="L13"/>
  <c r="L14"/>
  <c r="L15"/>
  <c r="L16"/>
  <c r="L17"/>
  <c r="L8" i="237"/>
  <c r="L9"/>
  <c r="L10"/>
  <c r="L11"/>
  <c r="L12"/>
  <c r="L13"/>
  <c r="L14"/>
  <c r="L15"/>
  <c r="L16"/>
  <c r="L17"/>
  <c r="K27" i="176" l="1"/>
  <c r="H29" i="180"/>
  <c r="K21" i="260"/>
  <c r="K22" i="257"/>
  <c r="E7"/>
  <c r="E9"/>
  <c r="E8"/>
  <c r="E16"/>
  <c r="K7" i="256"/>
  <c r="K13" i="257"/>
  <c r="K11" i="260"/>
  <c r="K10"/>
  <c r="K26" i="257"/>
  <c r="K14" i="260"/>
  <c r="K24" i="255"/>
  <c r="K17"/>
  <c r="H17" i="253"/>
  <c r="K25" i="242"/>
  <c r="K22"/>
  <c r="K9"/>
  <c r="K24"/>
  <c r="K14"/>
  <c r="K11"/>
  <c r="K26"/>
  <c r="K17"/>
  <c r="K10"/>
  <c r="K18" s="1"/>
  <c r="K23"/>
  <c r="K21"/>
  <c r="K12"/>
  <c r="E21" i="241"/>
  <c r="K10" i="251"/>
  <c r="K9"/>
  <c r="K25"/>
  <c r="K24"/>
  <c r="K12"/>
  <c r="K11"/>
  <c r="K26"/>
  <c r="K7"/>
  <c r="K14"/>
  <c r="K17"/>
  <c r="K25" i="246"/>
  <c r="K16"/>
  <c r="K17"/>
  <c r="K8" i="251"/>
  <c r="K18" s="1"/>
  <c r="K16"/>
  <c r="K15"/>
  <c r="K15" i="246"/>
  <c r="K12"/>
  <c r="K9"/>
  <c r="K10" i="244"/>
  <c r="K17" i="250"/>
  <c r="K24"/>
  <c r="E11" i="243"/>
  <c r="K7"/>
  <c r="K26"/>
  <c r="E22" i="239"/>
  <c r="K18" i="181"/>
  <c r="K27"/>
  <c r="M7" i="362"/>
  <c r="E13" i="250"/>
  <c r="E26"/>
  <c r="E8"/>
  <c r="E16"/>
  <c r="E15"/>
  <c r="E7"/>
  <c r="E10"/>
  <c r="D18" i="243"/>
  <c r="K29" i="183"/>
  <c r="K27" i="178"/>
  <c r="K27" i="177"/>
  <c r="K18" i="182"/>
  <c r="K27"/>
  <c r="J18" i="179"/>
  <c r="G18"/>
  <c r="J18" i="172"/>
  <c r="K10" i="257"/>
  <c r="K25"/>
  <c r="H9" i="253"/>
  <c r="H11"/>
  <c r="H8"/>
  <c r="H15"/>
  <c r="H12"/>
  <c r="H22"/>
  <c r="H14"/>
  <c r="H26"/>
  <c r="H24"/>
  <c r="H16"/>
  <c r="H10"/>
  <c r="H23"/>
  <c r="H7"/>
  <c r="H13"/>
  <c r="M10" i="252"/>
  <c r="M16"/>
  <c r="L29"/>
  <c r="N13" s="1"/>
  <c r="M11"/>
  <c r="M13"/>
  <c r="M14"/>
  <c r="M9"/>
  <c r="M17"/>
  <c r="M12"/>
  <c r="M7"/>
  <c r="K23" i="244"/>
  <c r="K24"/>
  <c r="K15"/>
  <c r="K12"/>
  <c r="K17"/>
  <c r="K9"/>
  <c r="K7"/>
  <c r="K21"/>
  <c r="K14"/>
  <c r="K13"/>
  <c r="K26"/>
  <c r="K22"/>
  <c r="K11"/>
  <c r="K8"/>
  <c r="K16"/>
  <c r="K16" i="249"/>
  <c r="K17"/>
  <c r="K15"/>
  <c r="K10"/>
  <c r="K22"/>
  <c r="K9"/>
  <c r="K25"/>
  <c r="K12"/>
  <c r="K7"/>
  <c r="K26"/>
  <c r="K21"/>
  <c r="K23"/>
  <c r="K11"/>
  <c r="K24"/>
  <c r="K14"/>
  <c r="K9" i="241"/>
  <c r="K17"/>
  <c r="K10"/>
  <c r="K23"/>
  <c r="K10" i="250"/>
  <c r="K23"/>
  <c r="K21" i="247"/>
  <c r="K9"/>
  <c r="K25"/>
  <c r="K8"/>
  <c r="K16"/>
  <c r="K11"/>
  <c r="K22"/>
  <c r="K15"/>
  <c r="K13"/>
  <c r="K10"/>
  <c r="K23"/>
  <c r="K26"/>
  <c r="K24"/>
  <c r="K12"/>
  <c r="K7"/>
  <c r="K15" i="243"/>
  <c r="K24"/>
  <c r="K14"/>
  <c r="K17"/>
  <c r="K9"/>
  <c r="K16"/>
  <c r="K11"/>
  <c r="K21"/>
  <c r="K10"/>
  <c r="K23"/>
  <c r="K8"/>
  <c r="K13"/>
  <c r="K25"/>
  <c r="K12"/>
  <c r="E23"/>
  <c r="E10"/>
  <c r="E21"/>
  <c r="E22"/>
  <c r="E25"/>
  <c r="E7"/>
  <c r="E15"/>
  <c r="E26"/>
  <c r="E14"/>
  <c r="E24"/>
  <c r="E13"/>
  <c r="E12"/>
  <c r="E9"/>
  <c r="E17"/>
  <c r="E8"/>
  <c r="H9" i="239"/>
  <c r="H12"/>
  <c r="H22"/>
  <c r="H24"/>
  <c r="H23"/>
  <c r="E24"/>
  <c r="E23"/>
  <c r="E13"/>
  <c r="E7"/>
  <c r="E14"/>
  <c r="E11"/>
  <c r="E12"/>
  <c r="E26"/>
  <c r="E21"/>
  <c r="E8"/>
  <c r="E17"/>
  <c r="E10"/>
  <c r="E15"/>
  <c r="E16"/>
  <c r="E9"/>
  <c r="K18" i="178"/>
  <c r="K18" i="174"/>
  <c r="K29" s="1"/>
  <c r="K18" i="173"/>
  <c r="K27"/>
  <c r="K7" i="172"/>
  <c r="K24"/>
  <c r="K13"/>
  <c r="K12"/>
  <c r="K15"/>
  <c r="K14"/>
  <c r="K23"/>
  <c r="K25"/>
  <c r="K26"/>
  <c r="E27" i="180"/>
  <c r="E18"/>
  <c r="E29" s="1"/>
  <c r="E14" i="238"/>
  <c r="J18" i="245"/>
  <c r="D18" i="179"/>
  <c r="H25" i="252"/>
  <c r="G18" i="239"/>
  <c r="M9" i="238"/>
  <c r="M16"/>
  <c r="E24"/>
  <c r="M17"/>
  <c r="M14"/>
  <c r="M13"/>
  <c r="M8"/>
  <c r="E17"/>
  <c r="M11"/>
  <c r="M15"/>
  <c r="M7"/>
  <c r="L29"/>
  <c r="N23" s="1"/>
  <c r="E11"/>
  <c r="E8"/>
  <c r="K9" i="250"/>
  <c r="K21"/>
  <c r="K12"/>
  <c r="K22"/>
  <c r="K9" i="255"/>
  <c r="K21"/>
  <c r="K12"/>
  <c r="K7"/>
  <c r="K12" i="256"/>
  <c r="K9"/>
  <c r="K24"/>
  <c r="E25" i="362"/>
  <c r="E9" i="175"/>
  <c r="E10"/>
  <c r="E21"/>
  <c r="E15"/>
  <c r="E26"/>
  <c r="J18" i="244"/>
  <c r="J18" i="251"/>
  <c r="G18" i="175"/>
  <c r="J18" i="256"/>
  <c r="K18" i="177"/>
  <c r="K29" s="1"/>
  <c r="J18" i="175"/>
  <c r="E21" i="238"/>
  <c r="E22"/>
  <c r="H25" i="239"/>
  <c r="H8"/>
  <c r="H7"/>
  <c r="E12" i="238"/>
  <c r="E9"/>
  <c r="E25"/>
  <c r="E23"/>
  <c r="E26"/>
  <c r="H13" i="239"/>
  <c r="H10"/>
  <c r="H16"/>
  <c r="H11"/>
  <c r="J18" i="250"/>
  <c r="K7"/>
  <c r="K13"/>
  <c r="K25"/>
  <c r="K27" s="1"/>
  <c r="K14"/>
  <c r="K26"/>
  <c r="J18" i="246"/>
  <c r="E10" i="252"/>
  <c r="K13" i="255"/>
  <c r="K25"/>
  <c r="K14"/>
  <c r="K11"/>
  <c r="K11" i="256"/>
  <c r="K14"/>
  <c r="K13"/>
  <c r="K26"/>
  <c r="D18" i="362"/>
  <c r="K9" i="172"/>
  <c r="K17"/>
  <c r="K8"/>
  <c r="K16"/>
  <c r="E13" i="175"/>
  <c r="E12"/>
  <c r="E25"/>
  <c r="E23"/>
  <c r="D18" i="250"/>
  <c r="E27" i="178"/>
  <c r="K25" i="179"/>
  <c r="K9"/>
  <c r="K13"/>
  <c r="K17"/>
  <c r="K24"/>
  <c r="K12"/>
  <c r="K22"/>
  <c r="K26"/>
  <c r="K10"/>
  <c r="K14"/>
  <c r="K7"/>
  <c r="K8"/>
  <c r="K16"/>
  <c r="K23"/>
  <c r="K21"/>
  <c r="K11"/>
  <c r="K15"/>
  <c r="E15" i="238"/>
  <c r="H26" i="239"/>
  <c r="E16" i="238"/>
  <c r="E13"/>
  <c r="E7"/>
  <c r="D18" i="239"/>
  <c r="H17"/>
  <c r="H14"/>
  <c r="H21"/>
  <c r="D18" i="247"/>
  <c r="K11" i="250"/>
  <c r="K15"/>
  <c r="K8"/>
  <c r="E22" i="252"/>
  <c r="K15" i="255"/>
  <c r="K8"/>
  <c r="K16"/>
  <c r="K15" i="256"/>
  <c r="K16"/>
  <c r="K21"/>
  <c r="K11" i="172"/>
  <c r="K21"/>
  <c r="K10"/>
  <c r="E17" i="175"/>
  <c r="E14"/>
  <c r="E7"/>
  <c r="J18" i="248"/>
  <c r="K13" i="260"/>
  <c r="K12"/>
  <c r="K15"/>
  <c r="K24"/>
  <c r="K27" s="1"/>
  <c r="K8"/>
  <c r="K16"/>
  <c r="E26"/>
  <c r="K14" i="257"/>
  <c r="K9"/>
  <c r="K23"/>
  <c r="K21"/>
  <c r="K11"/>
  <c r="K7"/>
  <c r="K12"/>
  <c r="K15"/>
  <c r="K24"/>
  <c r="K8"/>
  <c r="K16"/>
  <c r="K10" i="256"/>
  <c r="K23"/>
  <c r="K17"/>
  <c r="J18" i="255"/>
  <c r="M16" i="254"/>
  <c r="M13"/>
  <c r="M17"/>
  <c r="M15"/>
  <c r="M11"/>
  <c r="M7"/>
  <c r="M14"/>
  <c r="M8"/>
  <c r="M10"/>
  <c r="M9"/>
  <c r="L29"/>
  <c r="N11" s="1"/>
  <c r="M8" i="252"/>
  <c r="H13"/>
  <c r="K29" i="365"/>
  <c r="E27" i="183"/>
  <c r="E18" i="182"/>
  <c r="E27"/>
  <c r="H24" i="179"/>
  <c r="H8"/>
  <c r="H12"/>
  <c r="H16"/>
  <c r="H10"/>
  <c r="H7"/>
  <c r="H25"/>
  <c r="H9"/>
  <c r="H13"/>
  <c r="H17"/>
  <c r="H26"/>
  <c r="H14"/>
  <c r="H15"/>
  <c r="H22"/>
  <c r="H23"/>
  <c r="H21"/>
  <c r="H11"/>
  <c r="E24"/>
  <c r="E8"/>
  <c r="E12"/>
  <c r="E16"/>
  <c r="E10"/>
  <c r="E25"/>
  <c r="E9"/>
  <c r="E13"/>
  <c r="E17"/>
  <c r="E26"/>
  <c r="E7"/>
  <c r="E22"/>
  <c r="E14"/>
  <c r="E23"/>
  <c r="E21"/>
  <c r="E11"/>
  <c r="E15"/>
  <c r="G18" i="362"/>
  <c r="J18" i="260"/>
  <c r="K12" i="259"/>
  <c r="E9" i="253"/>
  <c r="E24"/>
  <c r="E25" i="252"/>
  <c r="E14"/>
  <c r="E13"/>
  <c r="J18" i="242"/>
  <c r="K24" i="241"/>
  <c r="K7"/>
  <c r="K13"/>
  <c r="K25"/>
  <c r="K14"/>
  <c r="K21"/>
  <c r="K11"/>
  <c r="K12"/>
  <c r="K15"/>
  <c r="K8"/>
  <c r="K16"/>
  <c r="H27" i="183"/>
  <c r="E18"/>
  <c r="H18"/>
  <c r="E18" i="178"/>
  <c r="E29" s="1"/>
  <c r="H18"/>
  <c r="H27"/>
  <c r="K29" i="176"/>
  <c r="H18"/>
  <c r="E27"/>
  <c r="H27"/>
  <c r="E18"/>
  <c r="E18" i="174"/>
  <c r="E27"/>
  <c r="H18"/>
  <c r="H27"/>
  <c r="E18" i="181"/>
  <c r="H27"/>
  <c r="H18"/>
  <c r="E27"/>
  <c r="E27" i="177"/>
  <c r="E27" i="173"/>
  <c r="K18" i="180"/>
  <c r="K27"/>
  <c r="H27" i="177"/>
  <c r="H18"/>
  <c r="E18"/>
  <c r="H27" i="173"/>
  <c r="E18"/>
  <c r="H18"/>
  <c r="K29" i="182"/>
  <c r="H18"/>
  <c r="H27"/>
  <c r="K29" i="367"/>
  <c r="K29" i="371"/>
  <c r="K29" i="368"/>
  <c r="K29" i="370"/>
  <c r="K29" i="372"/>
  <c r="K29" i="374"/>
  <c r="K29" i="369"/>
  <c r="K29" i="377"/>
  <c r="K29" i="366"/>
  <c r="K29" i="373"/>
  <c r="K29" i="375"/>
  <c r="K29" i="376"/>
  <c r="H9" i="175"/>
  <c r="H23"/>
  <c r="H7"/>
  <c r="H16"/>
  <c r="H17"/>
  <c r="M11" i="362"/>
  <c r="E23"/>
  <c r="E11"/>
  <c r="E8"/>
  <c r="E9"/>
  <c r="E16" i="260"/>
  <c r="K21" i="259"/>
  <c r="K7"/>
  <c r="K13"/>
  <c r="K26"/>
  <c r="K16"/>
  <c r="K25"/>
  <c r="J18" i="257"/>
  <c r="E7" i="253"/>
  <c r="E10"/>
  <c r="E12"/>
  <c r="E21"/>
  <c r="D18"/>
  <c r="H24" i="252"/>
  <c r="E21"/>
  <c r="E17"/>
  <c r="E9"/>
  <c r="E16"/>
  <c r="E12"/>
  <c r="E24"/>
  <c r="E23"/>
  <c r="K27" i="246"/>
  <c r="J18" i="247"/>
  <c r="K29" i="363"/>
  <c r="H15" i="175"/>
  <c r="H10"/>
  <c r="H25"/>
  <c r="H12"/>
  <c r="H26"/>
  <c r="H11"/>
  <c r="H8"/>
  <c r="H21"/>
  <c r="H13"/>
  <c r="H24"/>
  <c r="H14"/>
  <c r="M12" i="362"/>
  <c r="M10"/>
  <c r="M13"/>
  <c r="M8"/>
  <c r="E14"/>
  <c r="E16"/>
  <c r="E13"/>
  <c r="E7"/>
  <c r="E24"/>
  <c r="E17"/>
  <c r="E26"/>
  <c r="E10"/>
  <c r="E15" i="260"/>
  <c r="E11"/>
  <c r="E13"/>
  <c r="E8"/>
  <c r="E22"/>
  <c r="E14"/>
  <c r="E24"/>
  <c r="E17"/>
  <c r="E7"/>
  <c r="E10"/>
  <c r="E21"/>
  <c r="E23"/>
  <c r="E9"/>
  <c r="E12"/>
  <c r="K8" i="259"/>
  <c r="K11"/>
  <c r="K24"/>
  <c r="K23"/>
  <c r="K15"/>
  <c r="K22"/>
  <c r="M8" i="253"/>
  <c r="L29"/>
  <c r="N11" s="1"/>
  <c r="M9"/>
  <c r="M15"/>
  <c r="M14"/>
  <c r="M13"/>
  <c r="G18"/>
  <c r="E16"/>
  <c r="E13"/>
  <c r="E22"/>
  <c r="E26"/>
  <c r="E23"/>
  <c r="E15"/>
  <c r="E25"/>
  <c r="H17" i="252"/>
  <c r="H9"/>
  <c r="H23"/>
  <c r="H8"/>
  <c r="H7"/>
  <c r="H12"/>
  <c r="H15" i="246"/>
  <c r="H16"/>
  <c r="E13"/>
  <c r="E12"/>
  <c r="E17"/>
  <c r="D18"/>
  <c r="E25"/>
  <c r="J18" i="249"/>
  <c r="K11" i="245"/>
  <c r="K10"/>
  <c r="K23"/>
  <c r="K25"/>
  <c r="D18" i="241"/>
  <c r="E18" i="250"/>
  <c r="E27"/>
  <c r="J18" i="243"/>
  <c r="J18" i="239"/>
  <c r="K29" i="364"/>
  <c r="D18" i="175"/>
  <c r="E27"/>
  <c r="K22"/>
  <c r="K7"/>
  <c r="K9"/>
  <c r="K11"/>
  <c r="K13"/>
  <c r="K15"/>
  <c r="K17"/>
  <c r="K8"/>
  <c r="K10"/>
  <c r="K12"/>
  <c r="K14"/>
  <c r="K16"/>
  <c r="K21"/>
  <c r="K25"/>
  <c r="K24"/>
  <c r="K26"/>
  <c r="K23"/>
  <c r="H25" i="172"/>
  <c r="H21"/>
  <c r="H15"/>
  <c r="H13"/>
  <c r="H11"/>
  <c r="H9"/>
  <c r="H7"/>
  <c r="H23"/>
  <c r="H24"/>
  <c r="H16"/>
  <c r="H14"/>
  <c r="H12"/>
  <c r="H10"/>
  <c r="H8"/>
  <c r="H26"/>
  <c r="H22"/>
  <c r="H17"/>
  <c r="D18"/>
  <c r="E24"/>
  <c r="E16"/>
  <c r="E14"/>
  <c r="E12"/>
  <c r="E26"/>
  <c r="E22"/>
  <c r="E23"/>
  <c r="E17"/>
  <c r="E15"/>
  <c r="E13"/>
  <c r="E11"/>
  <c r="E9"/>
  <c r="E7"/>
  <c r="E25"/>
  <c r="E21"/>
  <c r="E10"/>
  <c r="E8"/>
  <c r="G18"/>
  <c r="M15" i="362"/>
  <c r="L29"/>
  <c r="N8" s="1"/>
  <c r="M16"/>
  <c r="M14"/>
  <c r="E12"/>
  <c r="E15"/>
  <c r="E21"/>
  <c r="M9"/>
  <c r="K24"/>
  <c r="K14"/>
  <c r="K10"/>
  <c r="K21"/>
  <c r="K23"/>
  <c r="K17"/>
  <c r="K13"/>
  <c r="K9"/>
  <c r="K25"/>
  <c r="K26"/>
  <c r="K22"/>
  <c r="K16"/>
  <c r="K12"/>
  <c r="K8"/>
  <c r="K15"/>
  <c r="K11"/>
  <c r="K7"/>
  <c r="H27"/>
  <c r="J18"/>
  <c r="H18"/>
  <c r="D11" i="171"/>
  <c r="D16"/>
  <c r="D15"/>
  <c r="D8"/>
  <c r="D12"/>
  <c r="D18" i="260"/>
  <c r="H25"/>
  <c r="H21"/>
  <c r="H26"/>
  <c r="H22"/>
  <c r="H17"/>
  <c r="H15"/>
  <c r="H13"/>
  <c r="H11"/>
  <c r="H9"/>
  <c r="H7"/>
  <c r="H24"/>
  <c r="H16"/>
  <c r="H12"/>
  <c r="H10"/>
  <c r="H23"/>
  <c r="H14"/>
  <c r="H8"/>
  <c r="G18"/>
  <c r="G18" i="259"/>
  <c r="K14"/>
  <c r="K9"/>
  <c r="K17"/>
  <c r="J18"/>
  <c r="H25"/>
  <c r="H21"/>
  <c r="H15"/>
  <c r="H13"/>
  <c r="H9"/>
  <c r="H23"/>
  <c r="H24"/>
  <c r="H16"/>
  <c r="H14"/>
  <c r="H12"/>
  <c r="H10"/>
  <c r="H8"/>
  <c r="H26"/>
  <c r="H22"/>
  <c r="H17"/>
  <c r="H11"/>
  <c r="H7"/>
  <c r="D18"/>
  <c r="E24"/>
  <c r="E12"/>
  <c r="E8"/>
  <c r="E26"/>
  <c r="E22"/>
  <c r="E23"/>
  <c r="E17"/>
  <c r="E15"/>
  <c r="E13"/>
  <c r="E11"/>
  <c r="E9"/>
  <c r="E25"/>
  <c r="E21"/>
  <c r="E16"/>
  <c r="E14"/>
  <c r="E10"/>
  <c r="E7"/>
  <c r="E27" i="257"/>
  <c r="D18"/>
  <c r="H25"/>
  <c r="H21"/>
  <c r="H14"/>
  <c r="H10"/>
  <c r="H8"/>
  <c r="H26"/>
  <c r="H22"/>
  <c r="H17"/>
  <c r="H15"/>
  <c r="H13"/>
  <c r="H11"/>
  <c r="H9"/>
  <c r="H7"/>
  <c r="H24"/>
  <c r="H12"/>
  <c r="H23"/>
  <c r="H16"/>
  <c r="G18"/>
  <c r="E18"/>
  <c r="E29" s="1"/>
  <c r="E24" i="256"/>
  <c r="E22"/>
  <c r="E15"/>
  <c r="E11"/>
  <c r="E25"/>
  <c r="E21"/>
  <c r="E16"/>
  <c r="E14"/>
  <c r="E12"/>
  <c r="E10"/>
  <c r="E8"/>
  <c r="E26"/>
  <c r="E23"/>
  <c r="E17"/>
  <c r="E13"/>
  <c r="E9"/>
  <c r="E7"/>
  <c r="D18"/>
  <c r="G18"/>
  <c r="H25"/>
  <c r="H21"/>
  <c r="H24"/>
  <c r="H16"/>
  <c r="H12"/>
  <c r="H8"/>
  <c r="H26"/>
  <c r="H22"/>
  <c r="H17"/>
  <c r="H15"/>
  <c r="H13"/>
  <c r="H11"/>
  <c r="H9"/>
  <c r="H7"/>
  <c r="H23"/>
  <c r="H14"/>
  <c r="H10"/>
  <c r="E24" i="255"/>
  <c r="E22"/>
  <c r="E23"/>
  <c r="E15"/>
  <c r="E13"/>
  <c r="E9"/>
  <c r="E25"/>
  <c r="E21"/>
  <c r="E16"/>
  <c r="E14"/>
  <c r="E12"/>
  <c r="E10"/>
  <c r="E8"/>
  <c r="E17"/>
  <c r="E11"/>
  <c r="E7"/>
  <c r="E26"/>
  <c r="G18"/>
  <c r="D18"/>
  <c r="H25"/>
  <c r="H21"/>
  <c r="H16"/>
  <c r="H10"/>
  <c r="H26"/>
  <c r="H22"/>
  <c r="H17"/>
  <c r="H15"/>
  <c r="H13"/>
  <c r="H11"/>
  <c r="H9"/>
  <c r="H7"/>
  <c r="H23"/>
  <c r="H24"/>
  <c r="H14"/>
  <c r="H12"/>
  <c r="H8"/>
  <c r="E18" i="254"/>
  <c r="G18"/>
  <c r="J18"/>
  <c r="K24"/>
  <c r="K14"/>
  <c r="K10"/>
  <c r="K8"/>
  <c r="K25"/>
  <c r="K21"/>
  <c r="K11"/>
  <c r="K7"/>
  <c r="K23"/>
  <c r="K17"/>
  <c r="K13"/>
  <c r="K9"/>
  <c r="K26"/>
  <c r="K22"/>
  <c r="K16"/>
  <c r="K12"/>
  <c r="K15"/>
  <c r="E27"/>
  <c r="H25"/>
  <c r="H21"/>
  <c r="H16"/>
  <c r="H12"/>
  <c r="H8"/>
  <c r="H14"/>
  <c r="H26"/>
  <c r="H22"/>
  <c r="H9"/>
  <c r="H24"/>
  <c r="H15"/>
  <c r="H11"/>
  <c r="H7"/>
  <c r="H23"/>
  <c r="H10"/>
  <c r="H17"/>
  <c r="H13"/>
  <c r="M11" i="253"/>
  <c r="M17"/>
  <c r="M16"/>
  <c r="M10"/>
  <c r="M12"/>
  <c r="E8"/>
  <c r="E11"/>
  <c r="E17"/>
  <c r="J18"/>
  <c r="K24"/>
  <c r="K14"/>
  <c r="K10"/>
  <c r="K7"/>
  <c r="K23"/>
  <c r="K17"/>
  <c r="K13"/>
  <c r="K9"/>
  <c r="K15"/>
  <c r="K11"/>
  <c r="K26"/>
  <c r="K22"/>
  <c r="K16"/>
  <c r="K12"/>
  <c r="K8"/>
  <c r="K25"/>
  <c r="K21"/>
  <c r="N25"/>
  <c r="N9" i="252"/>
  <c r="N24"/>
  <c r="N22"/>
  <c r="N10"/>
  <c r="G18"/>
  <c r="H10"/>
  <c r="H11"/>
  <c r="H22"/>
  <c r="H16"/>
  <c r="H14"/>
  <c r="H15"/>
  <c r="H26"/>
  <c r="E26"/>
  <c r="E15"/>
  <c r="E11"/>
  <c r="E7"/>
  <c r="K24"/>
  <c r="K14"/>
  <c r="K10"/>
  <c r="K15"/>
  <c r="K23"/>
  <c r="K17"/>
  <c r="K13"/>
  <c r="K9"/>
  <c r="K7"/>
  <c r="K26"/>
  <c r="K22"/>
  <c r="K16"/>
  <c r="K12"/>
  <c r="K8"/>
  <c r="K25"/>
  <c r="K21"/>
  <c r="K11"/>
  <c r="M18"/>
  <c r="J18"/>
  <c r="D18"/>
  <c r="N15"/>
  <c r="N16"/>
  <c r="N12"/>
  <c r="N25"/>
  <c r="N21"/>
  <c r="N17"/>
  <c r="N23"/>
  <c r="N8"/>
  <c r="N7"/>
  <c r="N14"/>
  <c r="K27" i="251"/>
  <c r="D18"/>
  <c r="G18"/>
  <c r="E27"/>
  <c r="E18"/>
  <c r="H25"/>
  <c r="H21"/>
  <c r="H24"/>
  <c r="H16"/>
  <c r="H14"/>
  <c r="H8"/>
  <c r="H26"/>
  <c r="H22"/>
  <c r="H17"/>
  <c r="H15"/>
  <c r="H13"/>
  <c r="H11"/>
  <c r="H9"/>
  <c r="H7"/>
  <c r="H12"/>
  <c r="H10"/>
  <c r="H23"/>
  <c r="H25" i="246"/>
  <c r="H10"/>
  <c r="H12"/>
  <c r="H8"/>
  <c r="H26"/>
  <c r="H13"/>
  <c r="H14"/>
  <c r="E22"/>
  <c r="E23"/>
  <c r="E14"/>
  <c r="E11"/>
  <c r="H21"/>
  <c r="H22"/>
  <c r="H11"/>
  <c r="H23"/>
  <c r="E26"/>
  <c r="E8"/>
  <c r="E16"/>
  <c r="E15"/>
  <c r="H24"/>
  <c r="H17"/>
  <c r="H9"/>
  <c r="E7"/>
  <c r="E9"/>
  <c r="E10"/>
  <c r="E21"/>
  <c r="G18"/>
  <c r="K18"/>
  <c r="K29" s="1"/>
  <c r="E24" i="244"/>
  <c r="E22"/>
  <c r="E23"/>
  <c r="E17"/>
  <c r="E15"/>
  <c r="E11"/>
  <c r="E7"/>
  <c r="E25"/>
  <c r="E21"/>
  <c r="E16"/>
  <c r="E14"/>
  <c r="E12"/>
  <c r="E10"/>
  <c r="E8"/>
  <c r="E26"/>
  <c r="E13"/>
  <c r="E9"/>
  <c r="D18"/>
  <c r="G18"/>
  <c r="H25"/>
  <c r="H21"/>
  <c r="H12"/>
  <c r="H8"/>
  <c r="H26"/>
  <c r="H22"/>
  <c r="H17"/>
  <c r="H15"/>
  <c r="H13"/>
  <c r="H11"/>
  <c r="H9"/>
  <c r="H7"/>
  <c r="H23"/>
  <c r="H24"/>
  <c r="H16"/>
  <c r="H14"/>
  <c r="H10"/>
  <c r="D18" i="242"/>
  <c r="G18"/>
  <c r="K27"/>
  <c r="H25"/>
  <c r="H21"/>
  <c r="H14"/>
  <c r="H10"/>
  <c r="H26"/>
  <c r="H22"/>
  <c r="H17"/>
  <c r="H15"/>
  <c r="H13"/>
  <c r="H11"/>
  <c r="H9"/>
  <c r="H7"/>
  <c r="H23"/>
  <c r="H24"/>
  <c r="H16"/>
  <c r="H12"/>
  <c r="H8"/>
  <c r="E27"/>
  <c r="E18"/>
  <c r="D18" i="249"/>
  <c r="H25"/>
  <c r="H21"/>
  <c r="H23"/>
  <c r="H16"/>
  <c r="H12"/>
  <c r="H10"/>
  <c r="H26"/>
  <c r="H22"/>
  <c r="H17"/>
  <c r="H15"/>
  <c r="H13"/>
  <c r="H11"/>
  <c r="H9"/>
  <c r="H7"/>
  <c r="H24"/>
  <c r="H14"/>
  <c r="H8"/>
  <c r="G18"/>
  <c r="E24"/>
  <c r="E26"/>
  <c r="E23"/>
  <c r="E15"/>
  <c r="E9"/>
  <c r="E25"/>
  <c r="E21"/>
  <c r="E16"/>
  <c r="E14"/>
  <c r="E12"/>
  <c r="E10"/>
  <c r="E8"/>
  <c r="E22"/>
  <c r="E17"/>
  <c r="E13"/>
  <c r="E11"/>
  <c r="E7"/>
  <c r="K15" i="245"/>
  <c r="K12"/>
  <c r="K9"/>
  <c r="K24"/>
  <c r="K21"/>
  <c r="K14"/>
  <c r="K13"/>
  <c r="K22"/>
  <c r="K7"/>
  <c r="K8"/>
  <c r="K16"/>
  <c r="K17"/>
  <c r="E24"/>
  <c r="E22"/>
  <c r="E23"/>
  <c r="E15"/>
  <c r="E11"/>
  <c r="E7"/>
  <c r="E25"/>
  <c r="E21"/>
  <c r="E16"/>
  <c r="E14"/>
  <c r="E12"/>
  <c r="E10"/>
  <c r="E8"/>
  <c r="E26"/>
  <c r="E17"/>
  <c r="E13"/>
  <c r="E9"/>
  <c r="D18"/>
  <c r="G18"/>
  <c r="H25"/>
  <c r="H21"/>
  <c r="H16"/>
  <c r="H12"/>
  <c r="H8"/>
  <c r="H26"/>
  <c r="H22"/>
  <c r="H17"/>
  <c r="H15"/>
  <c r="H13"/>
  <c r="H11"/>
  <c r="H9"/>
  <c r="H7"/>
  <c r="H23"/>
  <c r="H24"/>
  <c r="H14"/>
  <c r="H10"/>
  <c r="G18" i="241"/>
  <c r="H25"/>
  <c r="H21"/>
  <c r="H24"/>
  <c r="H16"/>
  <c r="H14"/>
  <c r="H12"/>
  <c r="H26"/>
  <c r="H22"/>
  <c r="H17"/>
  <c r="H15"/>
  <c r="H13"/>
  <c r="H11"/>
  <c r="H9"/>
  <c r="H7"/>
  <c r="H10"/>
  <c r="H8"/>
  <c r="H23"/>
  <c r="J18"/>
  <c r="E18"/>
  <c r="E27"/>
  <c r="G18" i="248"/>
  <c r="E24"/>
  <c r="E26"/>
  <c r="E22"/>
  <c r="E15"/>
  <c r="E11"/>
  <c r="E9"/>
  <c r="E7"/>
  <c r="E25"/>
  <c r="E21"/>
  <c r="E16"/>
  <c r="E14"/>
  <c r="E12"/>
  <c r="E10"/>
  <c r="E8"/>
  <c r="E23"/>
  <c r="E17"/>
  <c r="E13"/>
  <c r="K18"/>
  <c r="D18"/>
  <c r="H25"/>
  <c r="H21"/>
  <c r="H23"/>
  <c r="H24"/>
  <c r="H16"/>
  <c r="H12"/>
  <c r="H8"/>
  <c r="H26"/>
  <c r="H22"/>
  <c r="H17"/>
  <c r="H15"/>
  <c r="H13"/>
  <c r="H11"/>
  <c r="H9"/>
  <c r="H7"/>
  <c r="H14"/>
  <c r="H10"/>
  <c r="K27"/>
  <c r="G18" i="250"/>
  <c r="H25"/>
  <c r="H21"/>
  <c r="H26"/>
  <c r="H22"/>
  <c r="H17"/>
  <c r="H15"/>
  <c r="H13"/>
  <c r="H11"/>
  <c r="H9"/>
  <c r="H7"/>
  <c r="H24"/>
  <c r="H16"/>
  <c r="H14"/>
  <c r="H12"/>
  <c r="H8"/>
  <c r="H23"/>
  <c r="H10"/>
  <c r="E24" i="247"/>
  <c r="E17"/>
  <c r="E25"/>
  <c r="E21"/>
  <c r="E16"/>
  <c r="E14"/>
  <c r="E12"/>
  <c r="E10"/>
  <c r="E8"/>
  <c r="E23"/>
  <c r="E15"/>
  <c r="E13"/>
  <c r="E11"/>
  <c r="E9"/>
  <c r="E26"/>
  <c r="E22"/>
  <c r="E7"/>
  <c r="G18"/>
  <c r="H25"/>
  <c r="H21"/>
  <c r="H24"/>
  <c r="H14"/>
  <c r="H12"/>
  <c r="H26"/>
  <c r="H22"/>
  <c r="H17"/>
  <c r="H15"/>
  <c r="H13"/>
  <c r="H11"/>
  <c r="H9"/>
  <c r="H7"/>
  <c r="H23"/>
  <c r="H16"/>
  <c r="H10"/>
  <c r="H8"/>
  <c r="H25" i="243"/>
  <c r="H21"/>
  <c r="H26"/>
  <c r="H22"/>
  <c r="H17"/>
  <c r="H15"/>
  <c r="H13"/>
  <c r="H11"/>
  <c r="H9"/>
  <c r="H7"/>
  <c r="H23"/>
  <c r="H24"/>
  <c r="H16"/>
  <c r="H14"/>
  <c r="H12"/>
  <c r="H10"/>
  <c r="H8"/>
  <c r="G18"/>
  <c r="M10" i="239"/>
  <c r="M17"/>
  <c r="E27"/>
  <c r="K23"/>
  <c r="K17"/>
  <c r="K13"/>
  <c r="K9"/>
  <c r="K7"/>
  <c r="K24"/>
  <c r="K10"/>
  <c r="K26"/>
  <c r="K22"/>
  <c r="K16"/>
  <c r="K12"/>
  <c r="K8"/>
  <c r="K25"/>
  <c r="K21"/>
  <c r="K15"/>
  <c r="K11"/>
  <c r="K14"/>
  <c r="M14"/>
  <c r="L29"/>
  <c r="M15"/>
  <c r="M11"/>
  <c r="M7"/>
  <c r="M12"/>
  <c r="M16"/>
  <c r="M8"/>
  <c r="M9"/>
  <c r="K24" i="238"/>
  <c r="K14"/>
  <c r="K10"/>
  <c r="K25"/>
  <c r="K15"/>
  <c r="K23"/>
  <c r="K17"/>
  <c r="K13"/>
  <c r="K9"/>
  <c r="K11"/>
  <c r="K26"/>
  <c r="K22"/>
  <c r="K16"/>
  <c r="K12"/>
  <c r="K8"/>
  <c r="K21"/>
  <c r="K7"/>
  <c r="H18"/>
  <c r="J18"/>
  <c r="H27"/>
  <c r="D14" i="171"/>
  <c r="D10"/>
  <c r="D17"/>
  <c r="D13"/>
  <c r="N25" i="254" l="1"/>
  <c r="K29" i="181"/>
  <c r="K18" i="255"/>
  <c r="H27" i="253"/>
  <c r="N10"/>
  <c r="N11" i="252"/>
  <c r="N18" s="1"/>
  <c r="N26"/>
  <c r="N27" s="1"/>
  <c r="K29" i="178"/>
  <c r="K29" i="173"/>
  <c r="K27" i="244"/>
  <c r="K18" i="250"/>
  <c r="K29" s="1"/>
  <c r="K27" i="243"/>
  <c r="K18" i="256"/>
  <c r="K27" i="255"/>
  <c r="N13" i="253"/>
  <c r="N8"/>
  <c r="N9"/>
  <c r="H18"/>
  <c r="H29" s="1"/>
  <c r="N12"/>
  <c r="N21"/>
  <c r="E27" i="252"/>
  <c r="K18" i="244"/>
  <c r="K29" s="1"/>
  <c r="K18" i="249"/>
  <c r="K27"/>
  <c r="K29" s="1"/>
  <c r="K18" i="247"/>
  <c r="K27"/>
  <c r="K29" s="1"/>
  <c r="K18" i="243"/>
  <c r="E18"/>
  <c r="E29" s="1"/>
  <c r="E27"/>
  <c r="H18" i="239"/>
  <c r="E18"/>
  <c r="E29"/>
  <c r="N9" i="238"/>
  <c r="N21"/>
  <c r="N10"/>
  <c r="N14"/>
  <c r="E18" i="175"/>
  <c r="K18" i="172"/>
  <c r="K27"/>
  <c r="K18" i="241"/>
  <c r="H27" i="239"/>
  <c r="N17" i="253"/>
  <c r="N7"/>
  <c r="N16"/>
  <c r="M18" i="238"/>
  <c r="E27"/>
  <c r="E18"/>
  <c r="K27" i="259"/>
  <c r="K27" i="245"/>
  <c r="K27" i="241"/>
  <c r="E29" i="250"/>
  <c r="N17" i="238"/>
  <c r="N25"/>
  <c r="N7"/>
  <c r="N22"/>
  <c r="N8"/>
  <c r="N16"/>
  <c r="N24"/>
  <c r="N13"/>
  <c r="N15"/>
  <c r="N26"/>
  <c r="N11"/>
  <c r="N12"/>
  <c r="E27" i="253"/>
  <c r="K18" i="260"/>
  <c r="K29" s="1"/>
  <c r="E27" i="362"/>
  <c r="E29" i="177"/>
  <c r="K29" i="180"/>
  <c r="H29" i="183"/>
  <c r="K27" i="256"/>
  <c r="H29" i="177"/>
  <c r="H29" i="181"/>
  <c r="E29" i="183"/>
  <c r="H27" i="179"/>
  <c r="E29" i="182"/>
  <c r="K27" i="179"/>
  <c r="K18"/>
  <c r="E18" i="260"/>
  <c r="E27"/>
  <c r="K18" i="257"/>
  <c r="K27"/>
  <c r="N17" i="254"/>
  <c r="M18"/>
  <c r="N8"/>
  <c r="N16"/>
  <c r="N23"/>
  <c r="N24"/>
  <c r="N7"/>
  <c r="N12"/>
  <c r="N9"/>
  <c r="N15"/>
  <c r="N26"/>
  <c r="N21"/>
  <c r="N10"/>
  <c r="N13"/>
  <c r="N22"/>
  <c r="N14"/>
  <c r="N14" i="253"/>
  <c r="N23"/>
  <c r="N24"/>
  <c r="N22"/>
  <c r="N26"/>
  <c r="E29" i="173"/>
  <c r="E27" i="179"/>
  <c r="E18"/>
  <c r="H18" i="175"/>
  <c r="E29"/>
  <c r="H29" i="178"/>
  <c r="H29" i="176"/>
  <c r="E29"/>
  <c r="H29" i="174"/>
  <c r="E29"/>
  <c r="E29" i="181"/>
  <c r="H29" i="173"/>
  <c r="H29" i="182"/>
  <c r="H29" i="362"/>
  <c r="N22"/>
  <c r="E29" i="254"/>
  <c r="N15" i="253"/>
  <c r="E29" i="251"/>
  <c r="E27" i="246"/>
  <c r="E27" i="245"/>
  <c r="H27" i="175"/>
  <c r="N26" i="362"/>
  <c r="N10"/>
  <c r="N15"/>
  <c r="N17"/>
  <c r="M18"/>
  <c r="N7"/>
  <c r="N16"/>
  <c r="N11"/>
  <c r="N25"/>
  <c r="N9"/>
  <c r="E18"/>
  <c r="E29" s="1"/>
  <c r="K18" i="259"/>
  <c r="E27" i="255"/>
  <c r="M18" i="253"/>
  <c r="E18"/>
  <c r="H18" i="252"/>
  <c r="H27"/>
  <c r="E18"/>
  <c r="E29" s="1"/>
  <c r="K29" i="251"/>
  <c r="H18" i="246"/>
  <c r="H27"/>
  <c r="E18"/>
  <c r="E29" i="242"/>
  <c r="E27" i="249"/>
  <c r="K18" i="245"/>
  <c r="K29" s="1"/>
  <c r="H18" i="241"/>
  <c r="H27"/>
  <c r="H29" i="238"/>
  <c r="K18" i="175"/>
  <c r="K27"/>
  <c r="E18" i="172"/>
  <c r="H18"/>
  <c r="E27"/>
  <c r="H27"/>
  <c r="N14" i="362"/>
  <c r="N13"/>
  <c r="N24"/>
  <c r="N21"/>
  <c r="N12"/>
  <c r="N23"/>
  <c r="K27"/>
  <c r="K18"/>
  <c r="H18" i="260"/>
  <c r="H27"/>
  <c r="H27" i="259"/>
  <c r="E18"/>
  <c r="E27"/>
  <c r="H18"/>
  <c r="H27" i="257"/>
  <c r="H18"/>
  <c r="E27" i="256"/>
  <c r="H18"/>
  <c r="H27"/>
  <c r="E18"/>
  <c r="H18" i="255"/>
  <c r="E18"/>
  <c r="H27"/>
  <c r="K27" i="254"/>
  <c r="H27"/>
  <c r="K18"/>
  <c r="H18"/>
  <c r="K27" i="253"/>
  <c r="K18"/>
  <c r="K27" i="252"/>
  <c r="K18"/>
  <c r="H18" i="251"/>
  <c r="H27"/>
  <c r="H18" i="244"/>
  <c r="E18"/>
  <c r="H27"/>
  <c r="E27"/>
  <c r="K29" i="242"/>
  <c r="H27"/>
  <c r="H18"/>
  <c r="H18" i="249"/>
  <c r="H27"/>
  <c r="E18"/>
  <c r="H27" i="245"/>
  <c r="E18"/>
  <c r="H18"/>
  <c r="E29" i="241"/>
  <c r="E18" i="248"/>
  <c r="H18"/>
  <c r="K29"/>
  <c r="H27"/>
  <c r="E27"/>
  <c r="H18" i="250"/>
  <c r="H27"/>
  <c r="H18" i="247"/>
  <c r="E27"/>
  <c r="H27"/>
  <c r="E18"/>
  <c r="H18" i="243"/>
  <c r="H27"/>
  <c r="N25" i="239"/>
  <c r="N21"/>
  <c r="N22"/>
  <c r="N11"/>
  <c r="N16"/>
  <c r="N12"/>
  <c r="N8"/>
  <c r="N26"/>
  <c r="N15"/>
  <c r="N7"/>
  <c r="N9"/>
  <c r="N14"/>
  <c r="N13"/>
  <c r="N10"/>
  <c r="N24"/>
  <c r="N23"/>
  <c r="N17"/>
  <c r="M18"/>
  <c r="K18"/>
  <c r="K27"/>
  <c r="K18" i="238"/>
  <c r="K27"/>
  <c r="K29" i="256" l="1"/>
  <c r="K29" i="255"/>
  <c r="K29" i="243"/>
  <c r="E29" i="249"/>
  <c r="H29" i="239"/>
  <c r="K29" i="172"/>
  <c r="K29" i="241"/>
  <c r="E29" i="238"/>
  <c r="E29" i="179"/>
  <c r="K29"/>
  <c r="E29" i="260"/>
  <c r="E29" i="253"/>
  <c r="H29" i="175"/>
  <c r="K29" i="257"/>
  <c r="K29" i="259"/>
  <c r="H29" i="252"/>
  <c r="E29" i="244"/>
  <c r="E29" i="245"/>
  <c r="N27" i="238"/>
  <c r="N18"/>
  <c r="H29" i="246"/>
  <c r="N27" i="253"/>
  <c r="N27" i="254"/>
  <c r="N18"/>
  <c r="N18" i="253"/>
  <c r="E29" i="246"/>
  <c r="E29" i="255"/>
  <c r="K29" i="254"/>
  <c r="H29" i="245"/>
  <c r="N18" i="362"/>
  <c r="N27"/>
  <c r="H29" i="259"/>
  <c r="H29" i="257"/>
  <c r="K29" i="253"/>
  <c r="N29" i="252"/>
  <c r="H29" i="242"/>
  <c r="H29" i="241"/>
  <c r="E29" i="247"/>
  <c r="H29" i="172"/>
  <c r="E29"/>
  <c r="K29" i="362"/>
  <c r="H29" i="260"/>
  <c r="E29" i="259"/>
  <c r="E29" i="256"/>
  <c r="H29"/>
  <c r="H29" i="255"/>
  <c r="H29" i="254"/>
  <c r="K29" i="252"/>
  <c r="H29" i="251"/>
  <c r="H29" i="244"/>
  <c r="H29" i="249"/>
  <c r="H29" i="248"/>
  <c r="E29"/>
  <c r="H29" i="250"/>
  <c r="H29" i="247"/>
  <c r="H29" i="243"/>
  <c r="K29" i="239"/>
  <c r="N18"/>
  <c r="N27"/>
  <c r="K29" i="238"/>
  <c r="N29" i="253" l="1"/>
  <c r="N29" i="238"/>
  <c r="N29" i="254"/>
  <c r="N29" i="362"/>
  <c r="N29" i="239"/>
  <c r="I27" i="171"/>
  <c r="F27"/>
  <c r="C27"/>
  <c r="L26"/>
  <c r="L25"/>
  <c r="L24"/>
  <c r="L23"/>
  <c r="L22"/>
  <c r="L21"/>
  <c r="I18"/>
  <c r="F18"/>
  <c r="L7"/>
  <c r="L21" i="237"/>
  <c r="L7"/>
  <c r="I18"/>
  <c r="J11" i="171" l="1"/>
  <c r="J13"/>
  <c r="J17"/>
  <c r="J8"/>
  <c r="J12"/>
  <c r="J15"/>
  <c r="J14"/>
  <c r="J9"/>
  <c r="J10"/>
  <c r="J16"/>
  <c r="G13"/>
  <c r="G17"/>
  <c r="G9"/>
  <c r="G14"/>
  <c r="G10"/>
  <c r="G15"/>
  <c r="G11"/>
  <c r="G16"/>
  <c r="G8"/>
  <c r="G12"/>
  <c r="J11" i="237"/>
  <c r="J15"/>
  <c r="J8"/>
  <c r="J12"/>
  <c r="J16"/>
  <c r="J9"/>
  <c r="J13"/>
  <c r="J10"/>
  <c r="J14"/>
  <c r="J17"/>
  <c r="G7" i="171"/>
  <c r="D7"/>
  <c r="L18"/>
  <c r="L27"/>
  <c r="J7" i="237"/>
  <c r="I29" i="171"/>
  <c r="J7"/>
  <c r="F29"/>
  <c r="C29"/>
  <c r="K9" l="1"/>
  <c r="K13"/>
  <c r="K17"/>
  <c r="K11"/>
  <c r="K8"/>
  <c r="K16"/>
  <c r="K10"/>
  <c r="K14"/>
  <c r="K15"/>
  <c r="K12"/>
  <c r="H10"/>
  <c r="H14"/>
  <c r="H11"/>
  <c r="H15"/>
  <c r="H8"/>
  <c r="H12"/>
  <c r="H16"/>
  <c r="H9"/>
  <c r="H13"/>
  <c r="H17"/>
  <c r="M8"/>
  <c r="M12"/>
  <c r="M16"/>
  <c r="M17"/>
  <c r="M14"/>
  <c r="M13"/>
  <c r="M15"/>
  <c r="M10"/>
  <c r="M9"/>
  <c r="M11"/>
  <c r="E8"/>
  <c r="E12"/>
  <c r="E16"/>
  <c r="E9"/>
  <c r="E13"/>
  <c r="E17"/>
  <c r="E10"/>
  <c r="E14"/>
  <c r="E11"/>
  <c r="E15"/>
  <c r="D18"/>
  <c r="G18"/>
  <c r="L29"/>
  <c r="M7"/>
  <c r="J18" i="237"/>
  <c r="H23" i="171"/>
  <c r="H7"/>
  <c r="H26"/>
  <c r="H22"/>
  <c r="H25"/>
  <c r="H21"/>
  <c r="H24"/>
  <c r="J18"/>
  <c r="E25"/>
  <c r="E21"/>
  <c r="E7"/>
  <c r="E23"/>
  <c r="E24"/>
  <c r="E26"/>
  <c r="E22"/>
  <c r="K25"/>
  <c r="K21"/>
  <c r="K7"/>
  <c r="K26"/>
  <c r="K24"/>
  <c r="K23"/>
  <c r="K22"/>
  <c r="N12" l="1"/>
  <c r="N9"/>
  <c r="N13"/>
  <c r="N17"/>
  <c r="N8"/>
  <c r="N16"/>
  <c r="N10"/>
  <c r="N15"/>
  <c r="N14"/>
  <c r="N11"/>
  <c r="N26"/>
  <c r="N22"/>
  <c r="N23"/>
  <c r="M18"/>
  <c r="N25"/>
  <c r="N21"/>
  <c r="N7"/>
  <c r="N24"/>
  <c r="K29" i="175"/>
  <c r="H27" i="171"/>
  <c r="K18"/>
  <c r="E18"/>
  <c r="H18"/>
  <c r="K27"/>
  <c r="E27"/>
  <c r="H29" l="1"/>
  <c r="N18"/>
  <c r="N27"/>
  <c r="E29"/>
  <c r="K29"/>
  <c r="N29" l="1"/>
  <c r="L22" i="237" l="1"/>
  <c r="L23"/>
  <c r="L24"/>
  <c r="L25"/>
  <c r="L26"/>
  <c r="I27" i="240" l="1"/>
  <c r="I18"/>
  <c r="F27"/>
  <c r="F18"/>
  <c r="C27"/>
  <c r="C18"/>
  <c r="L27" i="237"/>
  <c r="I27"/>
  <c r="F27"/>
  <c r="F18"/>
  <c r="C27"/>
  <c r="C18"/>
  <c r="G8" l="1"/>
  <c r="G12"/>
  <c r="G16"/>
  <c r="G13"/>
  <c r="G15"/>
  <c r="G9"/>
  <c r="G10"/>
  <c r="G14"/>
  <c r="G17"/>
  <c r="G11"/>
  <c r="D15"/>
  <c r="D8"/>
  <c r="D12"/>
  <c r="D17"/>
  <c r="D13"/>
  <c r="D9"/>
  <c r="D10"/>
  <c r="D14"/>
  <c r="D16"/>
  <c r="D11"/>
  <c r="D17" i="240"/>
  <c r="D16"/>
  <c r="D14"/>
  <c r="D12"/>
  <c r="D10"/>
  <c r="D8"/>
  <c r="D11"/>
  <c r="D13"/>
  <c r="D15"/>
  <c r="D7"/>
  <c r="D9"/>
  <c r="G15"/>
  <c r="G13"/>
  <c r="G11"/>
  <c r="G9"/>
  <c r="G7"/>
  <c r="G16"/>
  <c r="G8"/>
  <c r="G17"/>
  <c r="G10"/>
  <c r="G12"/>
  <c r="G14"/>
  <c r="J17"/>
  <c r="J16"/>
  <c r="J14"/>
  <c r="J12"/>
  <c r="J10"/>
  <c r="J8"/>
  <c r="J13"/>
  <c r="J15"/>
  <c r="J7"/>
  <c r="J9"/>
  <c r="J11"/>
  <c r="G7" i="237"/>
  <c r="D7"/>
  <c r="I29" i="240"/>
  <c r="K22" s="1"/>
  <c r="C29" i="237"/>
  <c r="I29"/>
  <c r="F29"/>
  <c r="F29" i="240"/>
  <c r="C29"/>
  <c r="K8" i="237" l="1"/>
  <c r="K12"/>
  <c r="K16"/>
  <c r="K9"/>
  <c r="K13"/>
  <c r="K10"/>
  <c r="K14"/>
  <c r="K17"/>
  <c r="K11"/>
  <c r="K15"/>
  <c r="H9"/>
  <c r="H13"/>
  <c r="H16"/>
  <c r="H10"/>
  <c r="H14"/>
  <c r="H17"/>
  <c r="H11"/>
  <c r="H15"/>
  <c r="H8"/>
  <c r="H12"/>
  <c r="E16"/>
  <c r="E17"/>
  <c r="E17" i="240"/>
  <c r="E16"/>
  <c r="E14"/>
  <c r="E12"/>
  <c r="E10"/>
  <c r="E8"/>
  <c r="E15"/>
  <c r="E13"/>
  <c r="E11"/>
  <c r="E9"/>
  <c r="E7"/>
  <c r="H15"/>
  <c r="H13"/>
  <c r="H11"/>
  <c r="H9"/>
  <c r="H7"/>
  <c r="H17"/>
  <c r="H16"/>
  <c r="H14"/>
  <c r="H12"/>
  <c r="H10"/>
  <c r="H8"/>
  <c r="K17"/>
  <c r="K16"/>
  <c r="K14"/>
  <c r="K12"/>
  <c r="K10"/>
  <c r="K8"/>
  <c r="K15"/>
  <c r="K13"/>
  <c r="K11"/>
  <c r="K9"/>
  <c r="K7"/>
  <c r="J18"/>
  <c r="K23"/>
  <c r="K26"/>
  <c r="K25"/>
  <c r="K21"/>
  <c r="K24"/>
  <c r="G18"/>
  <c r="H25"/>
  <c r="H21"/>
  <c r="H24"/>
  <c r="H23"/>
  <c r="H26"/>
  <c r="H22"/>
  <c r="D18"/>
  <c r="E23"/>
  <c r="E26"/>
  <c r="E22"/>
  <c r="E25"/>
  <c r="E21"/>
  <c r="E24"/>
  <c r="K21" i="237"/>
  <c r="K7"/>
  <c r="H26"/>
  <c r="H22"/>
  <c r="H25"/>
  <c r="H21"/>
  <c r="H24"/>
  <c r="H23"/>
  <c r="H7"/>
  <c r="G18"/>
  <c r="E26"/>
  <c r="E22"/>
  <c r="E12"/>
  <c r="E8"/>
  <c r="E14"/>
  <c r="E25"/>
  <c r="E21"/>
  <c r="E15"/>
  <c r="E11"/>
  <c r="E7"/>
  <c r="E10"/>
  <c r="E24"/>
  <c r="E23"/>
  <c r="E13"/>
  <c r="E9"/>
  <c r="D18"/>
  <c r="L18"/>
  <c r="K22"/>
  <c r="K26"/>
  <c r="K23"/>
  <c r="K25"/>
  <c r="K24"/>
  <c r="M8" l="1"/>
  <c r="M17"/>
  <c r="M15"/>
  <c r="M14"/>
  <c r="M13"/>
  <c r="M16"/>
  <c r="M11"/>
  <c r="M10"/>
  <c r="M9"/>
  <c r="M12"/>
  <c r="K27" i="240"/>
  <c r="K18"/>
  <c r="H18"/>
  <c r="H27"/>
  <c r="E27"/>
  <c r="E18"/>
  <c r="K18" i="237"/>
  <c r="H18"/>
  <c r="H27"/>
  <c r="E27"/>
  <c r="M7"/>
  <c r="E18"/>
  <c r="L29"/>
  <c r="K27"/>
  <c r="N16" l="1"/>
  <c r="N17"/>
  <c r="N12"/>
  <c r="N14"/>
  <c r="N13"/>
  <c r="N15"/>
  <c r="N8"/>
  <c r="N10"/>
  <c r="N9"/>
  <c r="N11"/>
  <c r="H29"/>
  <c r="H29" i="240"/>
  <c r="N22" i="237"/>
  <c r="N24"/>
  <c r="N23"/>
  <c r="N26"/>
  <c r="N25"/>
  <c r="N21"/>
  <c r="N7"/>
  <c r="E29"/>
  <c r="K29" i="240"/>
  <c r="K29" i="237"/>
  <c r="M18"/>
  <c r="E29" i="240"/>
  <c r="N27" i="237" l="1"/>
  <c r="N18"/>
  <c r="N29" l="1"/>
  <c r="H18" i="179"/>
  <c r="H29" s="1"/>
</calcChain>
</file>

<file path=xl/sharedStrings.xml><?xml version="1.0" encoding="utf-8"?>
<sst xmlns="http://schemas.openxmlformats.org/spreadsheetml/2006/main" count="3286" uniqueCount="288">
  <si>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</si>
  <si>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</si>
  <si>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</si>
  <si>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</si>
  <si>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</si>
  <si>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</si>
  <si>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</si>
  <si>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</si>
  <si>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</si>
  <si>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</si>
  <si>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</si>
  <si>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</si>
  <si>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</si>
  <si>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</si>
  <si>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</si>
  <si>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</si>
  <si>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</si>
  <si>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</si>
  <si>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</si>
  <si>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</si>
  <si>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</si>
  <si>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</si>
  <si>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RTL 102.5</t>
  </si>
  <si>
    <t>Testata Radio Deejay</t>
  </si>
  <si>
    <t>Testata Radio Capital</t>
  </si>
  <si>
    <t>Tempo di notizia</t>
  </si>
  <si>
    <t>Tempo di parola</t>
  </si>
  <si>
    <t>Tempo di antenna</t>
  </si>
  <si>
    <t>Tab. A1 - Tempo di parola dei soggetti politici ed istituzionali nei Radiogiornali RAI - tutte le edizioni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</si>
  <si>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</si>
  <si>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</si>
  <si>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</si>
  <si>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</si>
  <si>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</si>
  <si>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</si>
  <si>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</si>
  <si>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</si>
  <si>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</si>
  <si>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</si>
  <si>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</si>
  <si>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</si>
  <si>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</si>
  <si>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</si>
  <si>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</si>
  <si>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</si>
  <si>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</si>
  <si>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</si>
  <si>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</si>
  <si>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>Forza Italia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</si>
  <si>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</si>
  <si>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</si>
  <si>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</si>
  <si>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</si>
  <si>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>V.A.</t>
  </si>
  <si>
    <t>Partito</t>
  </si>
  <si>
    <t>M</t>
  </si>
  <si>
    <t>F</t>
  </si>
  <si>
    <t>Parola</t>
  </si>
  <si>
    <t>Rai RadioUno: i 20 soggetti politici e istituzionali che parlano di più - Notiziari radiofonici</t>
  </si>
  <si>
    <t>Radio 105: i 20 soggetti politici e istituzionali che parlano di più - Notiziari radiofonici</t>
  </si>
  <si>
    <t>Radio Monte Carlo: i 20 soggetti politici e istituzionali che parlano di più - Notiziari radiofonici</t>
  </si>
  <si>
    <t>M2O: i 20 soggetti politici e istituzionali che parlano di più - Notiziari radiofonici</t>
  </si>
  <si>
    <t>Radio Deejay: i 20 soggetti politici e istituzionali che parlano di più - Notiziari radiofonici</t>
  </si>
  <si>
    <t>Radio Capital: i 20 soggetti politici e istituzionali che parlano di più - Notiziari radiofonici</t>
  </si>
  <si>
    <t>Radio Kiss Kiss: i 20 soggetti politici e istituzionali che parlano di più - Notiziari radiofonici</t>
  </si>
  <si>
    <t>RTL 102.5: i 20 soggetti politici e istituzionali che parlano di più - Notiziari radiofonici</t>
  </si>
  <si>
    <t>Radio Dimensione Suono: i 20 soggetti politici e istituzionali che parlano di più - Notiziari radiofonici</t>
  </si>
  <si>
    <t>Radio Italia: i 20 soggetti politici e istituzionali che parlano di più - Notiziari radiofonici</t>
  </si>
  <si>
    <t>Rai RadioDue: i 20 soggetti politici e istituzionali che parlano di più - Notiziari radiofonici</t>
  </si>
  <si>
    <t>Rai RadioTre: i 20 soggetti politici e istituzionali che parlano di più - Notiziari radiofonici</t>
  </si>
  <si>
    <t>Radio 24: i 20 soggetti politici e istituzionali che parlano di più - Notiziari radiofonici</t>
  </si>
  <si>
    <t>Giuseppe Sala (Partito Democratico)</t>
  </si>
  <si>
    <t>Giuseppe Conte (Presidente del Consiglio)</t>
  </si>
  <si>
    <t>Matteo Salvini (Governo/Ministri/Sottosegretari)</t>
  </si>
  <si>
    <t>Luigi Di Maio (Governo/Ministri/Sottosegretari)</t>
  </si>
  <si>
    <t>Radio 101: i 20 soggetti politici e istituzionali che parlano di più - Notiziari radiofonici</t>
  </si>
  <si>
    <t>Virgin Radio: i 20 soggetti politici e istituzionali che parlano di più - Notiziari radiofonici</t>
  </si>
  <si>
    <t>Danilo Toninelli (Governo/Ministri/Sottosegretari)</t>
  </si>
  <si>
    <t>Luigi Di Maio (MoVimento 5 Stelle)</t>
  </si>
  <si>
    <t>Giulia Grillo (Governo/Ministri/Sottosegretari)</t>
  </si>
  <si>
    <t>Giorgia Meloni (Fratelli d'Italia)</t>
  </si>
  <si>
    <t>Giovanni Toti (Forza Italia)</t>
  </si>
  <si>
    <t>Rai RadioDue: i 20 soggetti politici e istituzionali che parlano di più - Programmi extraGr di testata</t>
  </si>
  <si>
    <t>Rai RadioTre: i 20 soggetti politici e istituzionali che parlano di più - Programmi extraGr di testata</t>
  </si>
  <si>
    <t>Radio 24: i 20 soggetti politici e istituzionali che parlano di più - Programmi extraGr di testata</t>
  </si>
  <si>
    <t>Radio 101: i 20 soggetti politici e istituzionali che parlano di più - Programmi extraGr di testata</t>
  </si>
  <si>
    <t>Virgin Radio: i 20 soggetti politici e istituzionali che parlano di più - Programmi extraGr di testata</t>
  </si>
  <si>
    <t>Radio 105: i 20 soggetti politici e istituzionali che parlano di più - Programmi extraGr di testata</t>
  </si>
  <si>
    <t>Radio Monte Carlo: i 20 soggetti politici e istituzionali che parlano di più - Programmi extraGr di testata</t>
  </si>
  <si>
    <t>M2O: i 20 soggetti politici e istituzionali che parlano di più - Programmi extraGr di testata</t>
  </si>
  <si>
    <t>Radio Deejay: i 20 soggetti politici e istituzionali che parlano di più - Programmi extraGr di testata</t>
  </si>
  <si>
    <t>Radio Capital: i 20 soggetti politici e istituzionali che parlano di più - Programmi extraGr di testata</t>
  </si>
  <si>
    <t>Radio Kiss Kiss: i 20 soggetti politici e istituzionali che parlano di più - Programmi extraGr di testata</t>
  </si>
  <si>
    <t>RTL 102.5: i 20 soggetti politici e istituzionali che parlano di più - Programmi extraGr di testata</t>
  </si>
  <si>
    <t>Radio Dimensione Suono: i 20 soggetti politici e istituzionali che parlano di più - Programmi extraGr di testata</t>
  </si>
  <si>
    <t>Radio Italia: i 20 soggetti politici e istituzionali che parlano di più - Programmi extraGr di testata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</si>
  <si>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</si>
  <si>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</si>
  <si>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</si>
  <si>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</si>
  <si>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</si>
  <si>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</si>
  <si>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</si>
  <si>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</si>
  <si>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</si>
  <si>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</si>
  <si>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</si>
  <si>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</si>
  <si>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</si>
  <si>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</si>
  <si>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</si>
  <si>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</si>
  <si>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</si>
  <si>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</si>
  <si>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Testata Radio 24 Il sole 24 ore</t>
  </si>
  <si>
    <t>Lega Salvini Premier</t>
  </si>
  <si>
    <t xml:space="preserve"> </t>
  </si>
  <si>
    <t>Sergio Mattarella (Presidente della Repubblica)</t>
  </si>
  <si>
    <t>Carlo Calenda (Partito Democratico)</t>
  </si>
  <si>
    <t>Barbara Lezzi (Governo/Ministri/Sottosegretari)</t>
  </si>
  <si>
    <t>Matteo Salvini (Lega Salvini Premier)</t>
  </si>
  <si>
    <t>Roberto Fico (Presidente della Camera)</t>
  </si>
  <si>
    <t>Nicola Zingaretti (Partito Democratico)</t>
  </si>
  <si>
    <t>Marco Bussetti (Governo/Ministri/Sottosegretari)</t>
  </si>
  <si>
    <t>Paola De Micheli (Partito Democratico)</t>
  </si>
  <si>
    <t>Maurizio Gasparri (Forza Italia)</t>
  </si>
  <si>
    <t>Riccardo Molinari (Lega Salvini Premier)</t>
  </si>
  <si>
    <t>Silvio Berlusconi (Forza Italia)</t>
  </si>
  <si>
    <t>Mariastella Gelmini (Forza Italia)</t>
  </si>
  <si>
    <t>Salvatore Martello (Altro)</t>
  </si>
  <si>
    <t>Alfonso Bonafede (Governo/Ministri/Sottosegretari)</t>
  </si>
  <si>
    <t>Noi con l'Italia</t>
  </si>
  <si>
    <t>+Europa - Centro Democratico</t>
  </si>
  <si>
    <t>Civica popolare-AP-Psi-Area Civica</t>
  </si>
  <si>
    <t>Liberi e Uguali</t>
  </si>
  <si>
    <t>Per le autonomie - Minoranze Linguistiche</t>
  </si>
  <si>
    <t>Rete Radio 24 Il sole 24 ore</t>
  </si>
  <si>
    <t>Rete Pagina 101</t>
  </si>
  <si>
    <t>Rete Virgin Radio</t>
  </si>
  <si>
    <t>Rete Radio 105 network</t>
  </si>
  <si>
    <t>Rete Radio Monte Carlo</t>
  </si>
  <si>
    <t>Rete m2o</t>
  </si>
  <si>
    <t>Rete Radio Deejay</t>
  </si>
  <si>
    <t>Rete Radio Capital</t>
  </si>
  <si>
    <t>Rete Radio Kiss Kiss</t>
  </si>
  <si>
    <t>Testata Radio Kiss Kiss</t>
  </si>
  <si>
    <t>Rete RTL 102.5</t>
  </si>
  <si>
    <t>Rete Radio Italia</t>
  </si>
  <si>
    <t>Testata Radio Italia</t>
  </si>
  <si>
    <t>Tab. C1 - Tempo di parola dei soggetti del pluralismo politico nei programmi extra-gr fasce di programmazione. Radio Uno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</si>
  <si>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</si>
  <si>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</si>
  <si>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</si>
  <si>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</si>
  <si>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</si>
  <si>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</si>
  <si>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</si>
  <si>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</si>
  <si>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</si>
  <si>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</si>
  <si>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</si>
  <si>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</si>
  <si>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</si>
  <si>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C7 - Tempo di parola dei soggetti del pluralismo politico nei programmi extra-gr fasce di programmazione. Radio 105</t>
  </si>
  <si>
    <t>Tab. C8 - Tempo di parola dei soggetti del pluralismo politico nei programmi extra-gr fasce di programmazione. Radio Monte Carlo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</si>
  <si>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</si>
  <si>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</si>
  <si>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</si>
  <si>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</si>
  <si>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</si>
  <si>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</si>
  <si>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</si>
  <si>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Tab. B3 - Tempo di parola dei soggetti politici ed istituzionali nei programmi extra-gr di rete e di testata. Rete Radio 24 Il sole 24 ore - Testata Radio 24 Il sole 24 ore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</si>
  <si>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</si>
  <si>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</si>
  <si>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</si>
  <si>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</si>
  <si>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</si>
  <si>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</si>
  <si>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B14 - Tempo di parola dei soggetti politici ed istituzionali nei programmi extra-gr di rete e di testata. Rete Radio Italia - Testata Radio Italia Notizie</t>
  </si>
  <si>
    <t>Tab. B1 - Tempo di parola dei soggetti politici ed istituzionali nei programmi extr-gr di rete. Radio Uno, Radio Due, Radio Tre</t>
  </si>
  <si>
    <t>Giovanni Tria (Governo/Ministri/Sottosegretari)</t>
  </si>
  <si>
    <t>Graziano Delrio (Partito Democratico)</t>
  </si>
  <si>
    <t>Anna Maria Bernini (Forza Italia)</t>
  </si>
  <si>
    <t>Matteo Orfini (Partito Democratico)</t>
  </si>
  <si>
    <t>Stefano Bonaccini (Partito Democratico)</t>
  </si>
  <si>
    <t>Francesco D'Uva (MoVimento 5 Stelle)</t>
  </si>
  <si>
    <t>Luca Zaia (Lega Salvini Premier)</t>
  </si>
  <si>
    <t>Sergio Costa (Governo/Ministri/Sottosegretari)</t>
  </si>
  <si>
    <t>Massimo Garavaglia (Governo/Ministri/Sottosegretari)</t>
  </si>
  <si>
    <t>Marco Cappato (+Europa - Centro Democratico)</t>
  </si>
  <si>
    <t>Gian Marco Centinaio (Governo/Ministri/Sottosegretari)</t>
  </si>
  <si>
    <t>Maria Elisabetta Casellati (Presidente del Senato)</t>
  </si>
  <si>
    <t>Matteo Renzi (Partito Democratico)</t>
  </si>
  <si>
    <t>Andrea Marcucci (Partito Democratico)</t>
  </si>
  <si>
    <t>Paolo Gentiloni (Partito Democratico)</t>
  </si>
  <si>
    <t>Roberta Pinotti (Partito Democratico)</t>
  </si>
  <si>
    <t>Tab. B2 - Tempo di parola dei soggetti politici ed istituzionali nei programmi extr-gr di testata. Radio Uno, Radio Due, Radio Tre</t>
  </si>
  <si>
    <t>Tempo di parola: indica il tempo in cui il soggetto politico/istituzionale parla direttamente in voce.
Tempo di notizia: indica il tempo dedicato dal giornalista all'illustrazione di un argomento/evento  in relazione ad un soggetto politico/istituzionale.
Tempo di antenna: indica il tempo complessivamente dedicato al soggetto politico/istituzionale ed è dato dalla somma del tempo di notizia e del tempo di parola del soggetto.</t>
  </si>
  <si>
    <t>Tempo di parola: indica il tempo in cui il soggetto politico/istituzionale parla direttamente in voce.</t>
  </si>
  <si>
    <t>Tempo di notizia: indica il tempo dedicato dal giornalista all'illustrazione di un argomento/evento  in relazione ad un soggetto politico/istituzionale.</t>
  </si>
  <si>
    <t>Tempo di antenna: indica il tempo complessivamente dedicato al soggetto politico/istituzionale ed è dato dalla somma del tempo di notizia e del tempo di parola del soggetto.</t>
  </si>
  <si>
    <t>Tempo di notizia: indica il tempo dedicato dal giornalista all'illustrazione di un argomento/evento in relazione ad un soggetto politico/istituzionale.</t>
  </si>
  <si>
    <t xml:space="preserve">Tempo di Parola: indica il tempo in cui il soggetto politico/istituzionale parla direttamente in voce.
</t>
  </si>
  <si>
    <t xml:space="preserve">Tempo di Parola: indica il tempo in cui il soggetto politico/istituzionale parla direttamente in voce.
Rete m2o: 
Testata m2o: </t>
  </si>
  <si>
    <t xml:space="preserve">Tempo di Parola: indica il tempo in cui il soggetto politico/istituzionale parla direttamente in voce.
Rete Radio Deejay: 
Testata Radio Deejay: </t>
  </si>
  <si>
    <t xml:space="preserve">Tempo di Parola: indica il tempo in cui il soggetto politico/istituzionale parla direttamente in voce.
Rete Kiss Kiss:
Testata Kiss Kiss:  </t>
  </si>
  <si>
    <t>Tempo di Parola: indica il tempo in cui il soggetto politico/istituzionale parla direttamente in voce.
Rete RTL 102.5: 
Testata RTL 102.5: Non stop news.</t>
  </si>
  <si>
    <t xml:space="preserve">Tempo di Parola: indica il tempo in cui il soggetto politico/istituzionale parla direttamente in voce.
Rete RDS: 
Testata RDS: </t>
  </si>
  <si>
    <t xml:space="preserve">Tempo di Parola: indica il tempo in cui il soggetto politico/istituzionale parla direttamente in voce.
Rete Radio Italia: 
Testata Radio Italia Notizie: </t>
  </si>
  <si>
    <t>Rai RadioUno: i 20 soggetti politici e istituzionali che parlano di più - Programmi extraGr</t>
  </si>
  <si>
    <t>Andrea Romano (Partito Democratico)</t>
  </si>
  <si>
    <t>Periodo dal 01.07.2019 al 31.07.2019</t>
  </si>
  <si>
    <t>Tempo di Parola: indica il tempo in cui il soggetto politico/istituzionale parla direttamente in voce.
Radio Uno:
Radio Due: Caterpillar; Non è un paese per giovani.
Radio Tre: Fahrenheit; Tutta la città ne parla.</t>
  </si>
  <si>
    <r>
      <t xml:space="preserve">Tempo di Parola: indica il tempo in cui il soggetto politico/istituzionale parla direttamente in voce.
</t>
    </r>
    <r>
      <rPr>
        <sz val="11"/>
        <rFont val="Calibri"/>
        <family val="2"/>
      </rPr>
      <t xml:space="preserve">Radio Uno: Caffè Europa; Centocittà; GR 1 economia; Il mattino di Radio1; Il pescatore di perle; Inviato speciale; Italia sotto inchiesta; Notti d'estate; Radio anch'io; Radio di bordo; Radio1 giorno per giorno; Radio1 in viva voce; Speciale GR 1; Tra poco in edicola; Un disco per l'esteta; Voci dal mondo; Zapping Radio1.
Radio Due: 
Radio Tre: </t>
    </r>
  </si>
  <si>
    <t>Tempo di Parola: indica il tempo in cui il soggetto politico/istituzionale parla direttamente in voce.
Rete Radio 24: Ma cos'è questa estate.
Testata Radio 24: #autotrasporti; 24 Mattino - Morgana e Merlino; 24 Mattino - rassegna stampa; Effetto giorno; Effetto notte; Effetto notte estate; La versione di Oscar; La zanzara; Si può fare; Uno, nessuno, 100Milan.</t>
  </si>
  <si>
    <t xml:space="preserve">Tempo di Parola: indica il tempo in cui il soggetto politico/istituzionale parla direttamente in voce.
Rete Radio 101: 
Testata News Mediaset: </t>
  </si>
  <si>
    <t>Testata News Mediaset</t>
  </si>
  <si>
    <t>Tab. B4 - Tempo di parola dei soggetti politici ed istituzionali nei programmi extra-gr di rete e di testata. Rete Radio 101 - Testata News Mediaset</t>
  </si>
  <si>
    <t>Tab. B5 - Tempo di parola dei soggetti politici ed istituzionali nei programmi extra-gr di rete e di testata. Rete Virgin Radio - Testata News Mediaset</t>
  </si>
  <si>
    <t xml:space="preserve">Tempo di Parola: indica il tempo in cui il soggetto politico/istituzionale parla direttamente in voce.
Rete Virgin Radio:
Testata News Mediaset: </t>
  </si>
  <si>
    <t>Tab. B6 - Tempo di parola dei soggetti politici ed istituzionali nei programmi extra-gr di rete e di testata. Rete Radio 105 network - Testata News Mediaset</t>
  </si>
  <si>
    <t xml:space="preserve">Tempo di Parola: indica il tempo in cui il soggetto politico/istituzionale parla direttamente in voce.
Rete Radio 105 network: 
Testata News Mediaset: </t>
  </si>
  <si>
    <t>Tempo di Parola: indica il tempo in cui il soggetto politico/istituzionale parla direttamente in voce.
Rete Radio Monte Carlo: 
Testata News Mediaset: La Bella Italia; Primo mattino.</t>
  </si>
  <si>
    <t>Tab. B7 - Tempo di parola dei soggetti politici ed istituzionali nei programmi extra-gr di rete e di testata. Rete Radio Monte Carlo - Testata News Mediaset</t>
  </si>
  <si>
    <t>Tempo di Parola: indica il tempo in cui il soggetto politico/istituzionale parla direttamente in voce.
Rete Radio Capital: Fabrica di Oliviero Toscani.
Testata Radio Capital: Capital start up; Daily Capital; Tg zero.</t>
  </si>
  <si>
    <t>Giulia Bongiorno (Governo/Ministri/Sottosegretari)</t>
  </si>
  <si>
    <t>David Sassoli (Unione Europea)</t>
  </si>
  <si>
    <t>Licia Ronzulli (Forza Italia)</t>
  </si>
  <si>
    <t>Lia Quartapelle (Partito Democratico)</t>
  </si>
  <si>
    <t>Stefano Patuanelli (MoVimento 5 Stelle)</t>
  </si>
  <si>
    <t>Virginia Raggi (MoVimento 5 Stelle)</t>
  </si>
  <si>
    <t>Massimiliano Romeo (Lega Salvini Premier)</t>
  </si>
  <si>
    <t>Giorgio Mulé (Forza Italia)</t>
  </si>
  <si>
    <t>Nicola Morra (MoVimento 5 Stelle)</t>
  </si>
  <si>
    <t>Elisabetta Trenta (Governo/Ministri/Sottosegretari)</t>
  </si>
  <si>
    <t>Alessio D'Amato (Partito Democratico)</t>
  </si>
  <si>
    <t>Erika Stefani (Governo/Ministri/Sottosegretari)</t>
  </si>
  <si>
    <t>Salvatore Di Sarno (Altro)</t>
  </si>
  <si>
    <t>Bobo Craxi (Altro)</t>
  </si>
  <si>
    <t>Erasmo Palazzotto (Liberi e Uguali)</t>
  </si>
  <si>
    <t>Esterino Montino (Partito Democratico)</t>
  </si>
  <si>
    <t>Cristian Invernizzi (Lega Salvini Premier)</t>
  </si>
  <si>
    <t>Caterina Molinari (Altro)</t>
  </si>
  <si>
    <t>Ida Carmina (MoVimento 5 Stelle)</t>
  </si>
  <si>
    <t>Francesca Bedogni (Partito Democratico)</t>
  </si>
  <si>
    <t>Carlo Masci (Fratelli d'Italia)</t>
  </si>
  <si>
    <t>Valerio Zoggia (Forza Italia)</t>
  </si>
  <si>
    <t>Erika Stefani (Lega Salvini Premier)</t>
  </si>
  <si>
    <t>Antonio Saccone (Forza Italia)</t>
  </si>
  <si>
    <t>Nello Musumeci (Altro)</t>
  </si>
  <si>
    <t>Alberto Cirio (Forza Italia)</t>
  </si>
  <si>
    <t>Fabio Massimo Castaldo (MoVimento 5 Stelle)</t>
  </si>
  <si>
    <t>Marco Zanni (Lega Salvini Premier)</t>
  </si>
  <si>
    <t>Jacopo Morrone (Governo/Ministri/Sottosegretari)</t>
  </si>
  <si>
    <t>Valeria Valente (Partito Democratico)</t>
  </si>
  <si>
    <t>Lucia Annibali (Partito Democratico)</t>
  </si>
  <si>
    <t>Massimo Bitonci (Governo/Ministri/Sottosegretari)</t>
  </si>
  <si>
    <t>Laura Castelli (Governo/Ministri/Sottosegretari)</t>
  </si>
  <si>
    <t>Renata Tosi (Altro)</t>
  </si>
  <si>
    <t>Valeria Mancinelli (Partito Democratico)</t>
  </si>
  <si>
    <t>Dino Giarrusso (MoVimento 5 Stelle)</t>
  </si>
  <si>
    <t>Teresa Lin (Altro)</t>
  </si>
  <si>
    <t>Massimo Mucchetti (Partito Democratico)</t>
  </si>
  <si>
    <t>Sergio D'Elia (Altro)</t>
  </si>
  <si>
    <t>Federico Pizzarotti (Altro)</t>
  </si>
  <si>
    <t>Antonio Tajani (Forza Italia)</t>
  </si>
  <si>
    <t>Massimiliano Fedriga (Lega Salvini Premier)</t>
  </si>
  <si>
    <t>Tiziana Beghin (MoVimento 5 Stelle)</t>
  </si>
  <si>
    <t>Emilio Carelli (MoVimento 5 Stelle)</t>
  </si>
  <si>
    <t>Roberto Gualtieri (Partito Democratico)</t>
  </si>
  <si>
    <t>Monica Cirinnà (Partito Democratico)</t>
  </si>
  <si>
    <t>Piera Aiello (MoVimento 5 Stelle)</t>
  </si>
  <si>
    <t>Pietro Orrù (Altro)</t>
  </si>
  <si>
    <t>Ivano Orsingher (Altro)</t>
  </si>
  <si>
    <t>Stefania Proietti (Partito Democratico)</t>
  </si>
  <si>
    <t>Angelo Ciocca (Lega Salvini Premier)</t>
  </si>
  <si>
    <t>Maurizio Molinari (Unione Europea)</t>
  </si>
  <si>
    <t>Marco Campomenosi (Lega Salvini Premier)</t>
  </si>
  <si>
    <t>Rita Bernardini (Altro)</t>
  </si>
  <si>
    <t>Patrizia Prestipino (Partito Democratico)</t>
  </si>
  <si>
    <t>Giulia Zanotelli (Lega Salvini Premier)</t>
  </si>
  <si>
    <t>Simona Bonafé (Partito Democratico)</t>
  </si>
  <si>
    <t>Gregorio De Falco (Altro)</t>
  </si>
  <si>
    <t>Luigi De Magistris (Altro)</t>
  </si>
  <si>
    <t>Alessio Pascucci (Altro)</t>
  </si>
  <si>
    <t>Stefania Saccardi (Partito Democratico)</t>
  </si>
  <si>
    <t>Giorgio Rossi (Altro)</t>
  </si>
</sst>
</file>

<file path=xl/styles.xml><?xml version="1.0" encoding="utf-8"?>
<styleSheet xmlns="http://schemas.openxmlformats.org/spreadsheetml/2006/main">
  <numFmts count="1">
    <numFmt numFmtId="164" formatCode="[h]:mm:ss;@"/>
  </numFmts>
  <fonts count="43">
    <font>
      <sz val="11"/>
      <color rgb="FF000000"/>
      <name val="Calibri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/>
      <diagonal/>
    </border>
    <border>
      <left/>
      <right/>
      <top style="medium">
        <color rgb="FF0172EF"/>
      </top>
      <bottom/>
      <diagonal/>
    </border>
    <border>
      <left/>
      <right style="medium">
        <color rgb="FF0172EF"/>
      </right>
      <top style="medium">
        <color rgb="FF0172EF"/>
      </top>
      <bottom/>
      <diagonal/>
    </border>
    <border>
      <left/>
      <right style="medium">
        <color rgb="FF0172EF"/>
      </right>
      <top/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 style="thin">
        <color rgb="FF0172EF"/>
      </bottom>
      <diagonal/>
    </border>
    <border>
      <left/>
      <right/>
      <top style="medium">
        <color rgb="FF0172EF"/>
      </top>
      <bottom style="thin">
        <color rgb="FF0172EF"/>
      </bottom>
      <diagonal/>
    </border>
    <border>
      <left/>
      <right style="medium">
        <color rgb="FF0172EF"/>
      </right>
      <top style="medium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thin">
        <color rgb="FF0172EF"/>
      </bottom>
      <diagonal/>
    </border>
    <border>
      <left/>
      <right/>
      <top style="thin">
        <color rgb="FF0172EF"/>
      </top>
      <bottom style="thin">
        <color rgb="FF0172EF"/>
      </bottom>
      <diagonal/>
    </border>
    <border>
      <left/>
      <right style="medium">
        <color rgb="FF0172EF"/>
      </right>
      <top style="thin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medium">
        <color rgb="FF0172EF"/>
      </bottom>
      <diagonal/>
    </border>
    <border>
      <left/>
      <right/>
      <top style="thin">
        <color rgb="FF0172EF"/>
      </top>
      <bottom style="medium">
        <color rgb="FF0172EF"/>
      </bottom>
      <diagonal/>
    </border>
    <border>
      <left/>
      <right style="medium">
        <color rgb="FF0172EF"/>
      </right>
      <top style="thin">
        <color rgb="FF0172EF"/>
      </top>
      <bottom style="medium">
        <color rgb="FF0172EF"/>
      </bottom>
      <diagonal/>
    </border>
    <border>
      <left style="medium">
        <color rgb="FFFF0000"/>
      </left>
      <right/>
      <top style="double">
        <color rgb="FFFF0000"/>
      </top>
      <bottom style="medium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8"/>
      </left>
      <right/>
      <top style="thin">
        <color indexed="65"/>
      </top>
      <bottom/>
      <diagonal/>
    </border>
  </borders>
  <cellStyleXfs count="16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0"/>
    <xf numFmtId="0" fontId="30" fillId="0" borderId="0"/>
    <xf numFmtId="9" fontId="24" fillId="0" borderId="0" applyFont="0" applyFill="0" applyBorder="0" applyAlignment="0" applyProtection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0"/>
    <xf numFmtId="0" fontId="21" fillId="0" borderId="0"/>
    <xf numFmtId="0" fontId="31" fillId="0" borderId="0"/>
    <xf numFmtId="0" fontId="20" fillId="0" borderId="0"/>
    <xf numFmtId="9" fontId="31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4" fillId="0" borderId="0"/>
    <xf numFmtId="0" fontId="17" fillId="0" borderId="0"/>
    <xf numFmtId="0" fontId="32" fillId="0" borderId="0"/>
    <xf numFmtId="0" fontId="16" fillId="0" borderId="0"/>
    <xf numFmtId="9" fontId="32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2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3" fillId="0" borderId="0"/>
    <xf numFmtId="0" fontId="36" fillId="0" borderId="0"/>
    <xf numFmtId="9" fontId="37" fillId="0" borderId="0" applyFont="0" applyFill="0" applyBorder="0" applyAlignment="0" applyProtection="0"/>
    <xf numFmtId="0" fontId="3" fillId="0" borderId="0"/>
  </cellStyleXfs>
  <cellXfs count="242">
    <xf numFmtId="0" fontId="0" fillId="0" borderId="0" xfId="0"/>
    <xf numFmtId="0" fontId="24" fillId="0" borderId="0" xfId="97"/>
    <xf numFmtId="0" fontId="23" fillId="0" borderId="0" xfId="97" applyFont="1"/>
    <xf numFmtId="0" fontId="24" fillId="0" borderId="0" xfId="97" applyFont="1"/>
    <xf numFmtId="0" fontId="24" fillId="0" borderId="0" xfId="97" applyAlignment="1">
      <alignment horizontal="right"/>
    </xf>
    <xf numFmtId="0" fontId="24" fillId="0" borderId="0" xfId="97" applyFill="1"/>
    <xf numFmtId="0" fontId="24" fillId="0" borderId="0" xfId="97" applyFill="1" applyAlignment="1">
      <alignment horizontal="right"/>
    </xf>
    <xf numFmtId="0" fontId="29" fillId="0" borderId="4" xfId="97" applyFont="1" applyFill="1" applyBorder="1"/>
    <xf numFmtId="0" fontId="23" fillId="0" borderId="5" xfId="97" applyFont="1" applyFill="1" applyBorder="1" applyAlignment="1">
      <alignment horizontal="center"/>
    </xf>
    <xf numFmtId="0" fontId="23" fillId="0" borderId="6" xfId="97" applyFont="1" applyFill="1" applyBorder="1" applyAlignment="1">
      <alignment horizontal="center"/>
    </xf>
    <xf numFmtId="0" fontId="0" fillId="0" borderId="4" xfId="0" applyBorder="1"/>
    <xf numFmtId="46" fontId="14" fillId="0" borderId="5" xfId="145" applyNumberFormat="1" applyFill="1" applyBorder="1" applyAlignment="1">
      <alignment horizontal="center"/>
    </xf>
    <xf numFmtId="10" fontId="27" fillId="0" borderId="5" xfId="99" applyNumberFormat="1" applyFont="1" applyBorder="1" applyAlignment="1">
      <alignment horizontal="center"/>
    </xf>
    <xf numFmtId="46" fontId="27" fillId="0" borderId="5" xfId="97" applyNumberFormat="1" applyFont="1" applyBorder="1" applyAlignment="1">
      <alignment horizontal="center"/>
    </xf>
    <xf numFmtId="10" fontId="27" fillId="0" borderId="6" xfId="99" applyNumberFormat="1" applyFont="1" applyBorder="1" applyAlignment="1">
      <alignment horizontal="center"/>
    </xf>
    <xf numFmtId="46" fontId="14" fillId="2" borderId="5" xfId="145" applyNumberFormat="1" applyFill="1" applyBorder="1" applyAlignment="1">
      <alignment horizontal="center"/>
    </xf>
    <xf numFmtId="0" fontId="23" fillId="0" borderId="5" xfId="97" applyFont="1" applyBorder="1" applyAlignment="1">
      <alignment horizontal="center"/>
    </xf>
    <xf numFmtId="0" fontId="23" fillId="0" borderId="6" xfId="97" applyFont="1" applyBorder="1" applyAlignment="1">
      <alignment horizontal="center"/>
    </xf>
    <xf numFmtId="0" fontId="27" fillId="0" borderId="4" xfId="97" applyFont="1" applyFill="1" applyBorder="1" applyAlignment="1">
      <alignment horizontal="left"/>
    </xf>
    <xf numFmtId="10" fontId="27" fillId="0" borderId="5" xfId="97" applyNumberFormat="1" applyFont="1" applyBorder="1" applyAlignment="1">
      <alignment horizontal="center"/>
    </xf>
    <xf numFmtId="46" fontId="14" fillId="0" borderId="11" xfId="145" applyNumberFormat="1" applyFill="1" applyBorder="1" applyAlignment="1">
      <alignment horizontal="center"/>
    </xf>
    <xf numFmtId="10" fontId="27" fillId="0" borderId="11" xfId="99" applyNumberFormat="1" applyFont="1" applyBorder="1" applyAlignment="1">
      <alignment horizontal="center"/>
    </xf>
    <xf numFmtId="10" fontId="27" fillId="0" borderId="12" xfId="99" applyNumberFormat="1" applyFont="1" applyBorder="1" applyAlignment="1">
      <alignment horizontal="center"/>
    </xf>
    <xf numFmtId="0" fontId="27" fillId="0" borderId="10" xfId="97" applyFont="1" applyFill="1" applyBorder="1" applyAlignment="1">
      <alignment horizontal="left"/>
    </xf>
    <xf numFmtId="10" fontId="27" fillId="0" borderId="11" xfId="97" applyNumberFormat="1" applyFont="1" applyBorder="1" applyAlignment="1">
      <alignment horizontal="center"/>
    </xf>
    <xf numFmtId="0" fontId="24" fillId="0" borderId="13" xfId="97" applyFill="1" applyBorder="1" applyAlignment="1"/>
    <xf numFmtId="0" fontId="24" fillId="0" borderId="14" xfId="97" applyFill="1" applyBorder="1" applyAlignment="1"/>
    <xf numFmtId="0" fontId="24" fillId="0" borderId="15" xfId="97" applyFill="1" applyBorder="1" applyAlignment="1"/>
    <xf numFmtId="0" fontId="27" fillId="0" borderId="16" xfId="97" applyFont="1" applyFill="1" applyBorder="1" applyAlignment="1"/>
    <xf numFmtId="0" fontId="27" fillId="0" borderId="0" xfId="97" applyFont="1" applyFill="1" applyBorder="1" applyAlignment="1"/>
    <xf numFmtId="0" fontId="27" fillId="0" borderId="17" xfId="97" applyFont="1" applyFill="1" applyBorder="1" applyAlignment="1"/>
    <xf numFmtId="0" fontId="28" fillId="0" borderId="21" xfId="97" applyFont="1" applyFill="1" applyBorder="1" applyAlignment="1">
      <alignment horizontal="left"/>
    </xf>
    <xf numFmtId="46" fontId="28" fillId="0" borderId="22" xfId="97" applyNumberFormat="1" applyFont="1" applyFill="1" applyBorder="1" applyAlignment="1">
      <alignment horizontal="center"/>
    </xf>
    <xf numFmtId="10" fontId="28" fillId="0" borderId="22" xfId="97" applyNumberFormat="1" applyFont="1" applyFill="1" applyBorder="1" applyAlignment="1">
      <alignment horizontal="center"/>
    </xf>
    <xf numFmtId="10" fontId="28" fillId="0" borderId="23" xfId="97" applyNumberFormat="1" applyFont="1" applyFill="1" applyBorder="1" applyAlignment="1">
      <alignment horizontal="center"/>
    </xf>
    <xf numFmtId="46" fontId="28" fillId="0" borderId="22" xfId="97" applyNumberFormat="1" applyFont="1" applyBorder="1" applyAlignment="1">
      <alignment horizontal="center"/>
    </xf>
    <xf numFmtId="10" fontId="28" fillId="0" borderId="22" xfId="99" applyNumberFormat="1" applyFont="1" applyBorder="1" applyAlignment="1">
      <alignment horizontal="center"/>
    </xf>
    <xf numFmtId="164" fontId="28" fillId="0" borderId="22" xfId="99" applyNumberFormat="1" applyFont="1" applyBorder="1" applyAlignment="1">
      <alignment horizontal="center"/>
    </xf>
    <xf numFmtId="10" fontId="28" fillId="0" borderId="23" xfId="99" applyNumberFormat="1" applyFont="1" applyBorder="1" applyAlignment="1">
      <alignment horizontal="center"/>
    </xf>
    <xf numFmtId="0" fontId="35" fillId="3" borderId="13" xfId="97" applyFont="1" applyFill="1" applyBorder="1"/>
    <xf numFmtId="0" fontId="29" fillId="0" borderId="27" xfId="97" applyFont="1" applyFill="1" applyBorder="1"/>
    <xf numFmtId="0" fontId="23" fillId="0" borderId="28" xfId="97" applyFont="1" applyFill="1" applyBorder="1" applyAlignment="1">
      <alignment horizontal="center"/>
    </xf>
    <xf numFmtId="0" fontId="23" fillId="0" borderId="29" xfId="97" applyFont="1" applyFill="1" applyBorder="1" applyAlignment="1">
      <alignment horizontal="center"/>
    </xf>
    <xf numFmtId="0" fontId="0" fillId="0" borderId="27" xfId="0" applyBorder="1"/>
    <xf numFmtId="46" fontId="14" fillId="0" borderId="28" xfId="145" applyNumberFormat="1" applyFill="1" applyBorder="1" applyAlignment="1">
      <alignment horizontal="center"/>
    </xf>
    <xf numFmtId="10" fontId="27" fillId="0" borderId="28" xfId="99" applyNumberFormat="1" applyFont="1" applyBorder="1" applyAlignment="1">
      <alignment horizontal="center"/>
    </xf>
    <xf numFmtId="46" fontId="27" fillId="0" borderId="28" xfId="97" applyNumberFormat="1" applyFont="1" applyBorder="1" applyAlignment="1">
      <alignment horizontal="center"/>
    </xf>
    <xf numFmtId="10" fontId="27" fillId="0" borderId="29" xfId="99" applyNumberFormat="1" applyFont="1" applyBorder="1" applyAlignment="1">
      <alignment horizontal="center"/>
    </xf>
    <xf numFmtId="0" fontId="23" fillId="0" borderId="28" xfId="97" applyFont="1" applyBorder="1" applyAlignment="1">
      <alignment horizontal="center"/>
    </xf>
    <xf numFmtId="0" fontId="23" fillId="0" borderId="29" xfId="97" applyFont="1" applyBorder="1" applyAlignment="1">
      <alignment horizontal="center"/>
    </xf>
    <xf numFmtId="0" fontId="27" fillId="0" borderId="27" xfId="97" applyFont="1" applyFill="1" applyBorder="1" applyAlignment="1">
      <alignment horizontal="left"/>
    </xf>
    <xf numFmtId="10" fontId="27" fillId="0" borderId="28" xfId="97" applyNumberFormat="1" applyFont="1" applyBorder="1" applyAlignment="1">
      <alignment horizontal="center"/>
    </xf>
    <xf numFmtId="0" fontId="35" fillId="4" borderId="27" xfId="97" applyFont="1" applyFill="1" applyBorder="1"/>
    <xf numFmtId="46" fontId="14" fillId="0" borderId="31" xfId="145" applyNumberFormat="1" applyFill="1" applyBorder="1" applyAlignment="1">
      <alignment horizontal="center"/>
    </xf>
    <xf numFmtId="10" fontId="27" fillId="0" borderId="31" xfId="99" applyNumberFormat="1" applyFont="1" applyBorder="1" applyAlignment="1">
      <alignment horizontal="center"/>
    </xf>
    <xf numFmtId="0" fontId="27" fillId="0" borderId="30" xfId="97" applyFont="1" applyFill="1" applyBorder="1" applyAlignment="1">
      <alignment horizontal="left"/>
    </xf>
    <xf numFmtId="10" fontId="27" fillId="0" borderId="31" xfId="97" applyNumberFormat="1" applyFont="1" applyBorder="1" applyAlignment="1">
      <alignment horizontal="center"/>
    </xf>
    <xf numFmtId="0" fontId="24" fillId="0" borderId="32" xfId="97" applyFill="1" applyBorder="1" applyAlignment="1"/>
    <xf numFmtId="0" fontId="24" fillId="0" borderId="33" xfId="97" applyFill="1" applyBorder="1" applyAlignment="1"/>
    <xf numFmtId="0" fontId="27" fillId="0" borderId="34" xfId="97" applyFont="1" applyFill="1" applyBorder="1" applyAlignment="1"/>
    <xf numFmtId="0" fontId="28" fillId="0" borderId="37" xfId="97" applyFont="1" applyFill="1" applyBorder="1" applyAlignment="1">
      <alignment horizontal="left"/>
    </xf>
    <xf numFmtId="46" fontId="28" fillId="0" borderId="38" xfId="97" applyNumberFormat="1" applyFont="1" applyFill="1" applyBorder="1" applyAlignment="1">
      <alignment horizontal="center"/>
    </xf>
    <xf numFmtId="10" fontId="28" fillId="0" borderId="38" xfId="97" applyNumberFormat="1" applyFont="1" applyFill="1" applyBorder="1" applyAlignment="1">
      <alignment horizontal="center"/>
    </xf>
    <xf numFmtId="10" fontId="28" fillId="0" borderId="39" xfId="97" applyNumberFormat="1" applyFont="1" applyFill="1" applyBorder="1" applyAlignment="1">
      <alignment horizontal="center"/>
    </xf>
    <xf numFmtId="46" fontId="28" fillId="0" borderId="38" xfId="97" applyNumberFormat="1" applyFont="1" applyBorder="1" applyAlignment="1">
      <alignment horizontal="center"/>
    </xf>
    <xf numFmtId="10" fontId="28" fillId="0" borderId="38" xfId="99" applyNumberFormat="1" applyFont="1" applyBorder="1" applyAlignment="1">
      <alignment horizontal="center"/>
    </xf>
    <xf numFmtId="10" fontId="28" fillId="0" borderId="39" xfId="99" applyNumberFormat="1" applyFont="1" applyBorder="1" applyAlignment="1">
      <alignment horizontal="center"/>
    </xf>
    <xf numFmtId="10" fontId="27" fillId="0" borderId="40" xfId="99" applyNumberFormat="1" applyFont="1" applyBorder="1" applyAlignment="1">
      <alignment horizontal="center"/>
    </xf>
    <xf numFmtId="0" fontId="24" fillId="0" borderId="41" xfId="97" applyFill="1" applyBorder="1" applyAlignment="1"/>
    <xf numFmtId="0" fontId="27" fillId="0" borderId="42" xfId="97" applyFont="1" applyFill="1" applyBorder="1" applyAlignment="1"/>
    <xf numFmtId="46" fontId="27" fillId="0" borderId="31" xfId="97" applyNumberFormat="1" applyFont="1" applyBorder="1" applyAlignment="1">
      <alignment horizontal="center"/>
    </xf>
    <xf numFmtId="164" fontId="28" fillId="0" borderId="38" xfId="99" applyNumberFormat="1" applyFont="1" applyBorder="1" applyAlignment="1">
      <alignment horizontal="center"/>
    </xf>
    <xf numFmtId="0" fontId="36" fillId="0" borderId="0" xfId="159"/>
    <xf numFmtId="10" fontId="36" fillId="0" borderId="0" xfId="159" applyNumberFormat="1"/>
    <xf numFmtId="0" fontId="0" fillId="0" borderId="4" xfId="0" applyBorder="1" applyAlignment="1"/>
    <xf numFmtId="0" fontId="0" fillId="0" borderId="5" xfId="0" applyBorder="1" applyAlignment="1"/>
    <xf numFmtId="0" fontId="23" fillId="0" borderId="48" xfId="97" applyFont="1" applyFill="1" applyBorder="1" applyAlignment="1">
      <alignment horizontal="center"/>
    </xf>
    <xf numFmtId="0" fontId="0" fillId="0" borderId="48" xfId="0" applyBorder="1" applyAlignment="1"/>
    <xf numFmtId="0" fontId="24" fillId="0" borderId="0" xfId="97" applyAlignment="1">
      <alignment vertical="center"/>
    </xf>
    <xf numFmtId="0" fontId="39" fillId="0" borderId="0" xfId="97" applyFont="1" applyAlignment="1">
      <alignment vertical="center"/>
    </xf>
    <xf numFmtId="0" fontId="40" fillId="0" borderId="4" xfId="97" applyFont="1" applyFill="1" applyBorder="1" applyAlignment="1">
      <alignment vertical="center"/>
    </xf>
    <xf numFmtId="0" fontId="41" fillId="0" borderId="5" xfId="97" applyFont="1" applyFill="1" applyBorder="1" applyAlignment="1">
      <alignment horizontal="center" vertical="center"/>
    </xf>
    <xf numFmtId="0" fontId="41" fillId="0" borderId="48" xfId="97" applyFont="1" applyFill="1" applyBorder="1" applyAlignment="1">
      <alignment horizontal="center" vertical="center"/>
    </xf>
    <xf numFmtId="0" fontId="39" fillId="0" borderId="4" xfId="0" applyFont="1" applyBorder="1" applyAlignment="1">
      <alignment vertical="center"/>
    </xf>
    <xf numFmtId="164" fontId="39" fillId="0" borderId="5" xfId="0" applyNumberFormat="1" applyFont="1" applyBorder="1" applyAlignment="1">
      <alignment horizontal="center" vertical="center"/>
    </xf>
    <xf numFmtId="10" fontId="39" fillId="0" borderId="6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vertical="center"/>
    </xf>
    <xf numFmtId="164" fontId="39" fillId="0" borderId="8" xfId="0" applyNumberFormat="1" applyFont="1" applyBorder="1" applyAlignment="1">
      <alignment horizontal="center" vertical="center"/>
    </xf>
    <xf numFmtId="10" fontId="39" fillId="0" borderId="9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164" fontId="41" fillId="0" borderId="5" xfId="0" applyNumberFormat="1" applyFont="1" applyBorder="1" applyAlignment="1">
      <alignment horizontal="center" vertical="center"/>
    </xf>
    <xf numFmtId="10" fontId="41" fillId="0" borderId="6" xfId="0" applyNumberFormat="1" applyFont="1" applyBorder="1" applyAlignment="1">
      <alignment horizontal="center" vertical="center"/>
    </xf>
    <xf numFmtId="0" fontId="0" fillId="0" borderId="49" xfId="0" applyBorder="1"/>
    <xf numFmtId="164" fontId="0" fillId="0" borderId="50" xfId="0" applyNumberFormat="1" applyBorder="1" applyAlignment="1">
      <alignment horizontal="center"/>
    </xf>
    <xf numFmtId="10" fontId="0" fillId="0" borderId="51" xfId="160" applyNumberFormat="1" applyFont="1" applyBorder="1" applyAlignment="1">
      <alignment horizontal="center"/>
    </xf>
    <xf numFmtId="0" fontId="29" fillId="0" borderId="27" xfId="97" applyFont="1" applyFill="1" applyBorder="1" applyAlignment="1">
      <alignment vertical="center"/>
    </xf>
    <xf numFmtId="0" fontId="23" fillId="0" borderId="28" xfId="97" applyFont="1" applyFill="1" applyBorder="1" applyAlignment="1">
      <alignment horizontal="center" vertical="center"/>
    </xf>
    <xf numFmtId="0" fontId="23" fillId="0" borderId="29" xfId="97" applyFont="1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40" fillId="0" borderId="27" xfId="97" applyFont="1" applyFill="1" applyBorder="1" applyAlignment="1">
      <alignment vertical="center"/>
    </xf>
    <xf numFmtId="0" fontId="41" fillId="0" borderId="28" xfId="97" applyFont="1" applyFill="1" applyBorder="1" applyAlignment="1">
      <alignment horizontal="center" vertical="center"/>
    </xf>
    <xf numFmtId="0" fontId="41" fillId="0" borderId="29" xfId="97" applyFont="1" applyFill="1" applyBorder="1" applyAlignment="1">
      <alignment horizontal="center" vertical="center"/>
    </xf>
    <xf numFmtId="0" fontId="39" fillId="0" borderId="27" xfId="0" applyFont="1" applyBorder="1" applyAlignment="1">
      <alignment vertical="center"/>
    </xf>
    <xf numFmtId="164" fontId="39" fillId="0" borderId="28" xfId="0" applyNumberFormat="1" applyFont="1" applyBorder="1" applyAlignment="1">
      <alignment horizontal="center" vertical="center"/>
    </xf>
    <xf numFmtId="10" fontId="39" fillId="0" borderId="29" xfId="160" applyNumberFormat="1" applyFont="1" applyBorder="1" applyAlignment="1">
      <alignment horizontal="center" vertical="center"/>
    </xf>
    <xf numFmtId="0" fontId="39" fillId="0" borderId="49" xfId="0" applyFont="1" applyBorder="1" applyAlignment="1">
      <alignment vertical="center"/>
    </xf>
    <xf numFmtId="164" fontId="39" fillId="0" borderId="50" xfId="0" applyNumberFormat="1" applyFont="1" applyBorder="1" applyAlignment="1">
      <alignment horizontal="center" vertical="center"/>
    </xf>
    <xf numFmtId="10" fontId="39" fillId="0" borderId="51" xfId="160" applyNumberFormat="1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39" fillId="0" borderId="50" xfId="0" applyFont="1" applyBorder="1" applyAlignment="1">
      <alignment vertical="center"/>
    </xf>
    <xf numFmtId="0" fontId="39" fillId="0" borderId="51" xfId="0" applyFont="1" applyBorder="1" applyAlignment="1">
      <alignment vertical="center"/>
    </xf>
    <xf numFmtId="10" fontId="39" fillId="0" borderId="6" xfId="160" applyNumberFormat="1" applyFont="1" applyBorder="1" applyAlignment="1">
      <alignment horizontal="center" vertical="center"/>
    </xf>
    <xf numFmtId="10" fontId="39" fillId="0" borderId="9" xfId="160" applyNumberFormat="1" applyFont="1" applyBorder="1" applyAlignment="1">
      <alignment horizontal="center" vertical="center"/>
    </xf>
    <xf numFmtId="0" fontId="39" fillId="0" borderId="5" xfId="0" applyFont="1" applyBorder="1" applyAlignment="1">
      <alignment vertical="center"/>
    </xf>
    <xf numFmtId="0" fontId="39" fillId="0" borderId="48" xfId="0" applyFont="1" applyBorder="1" applyAlignment="1">
      <alignment vertical="center"/>
    </xf>
    <xf numFmtId="0" fontId="40" fillId="0" borderId="4" xfId="97" applyFont="1" applyFill="1" applyBorder="1"/>
    <xf numFmtId="0" fontId="41" fillId="0" borderId="5" xfId="97" applyFont="1" applyFill="1" applyBorder="1" applyAlignment="1">
      <alignment horizontal="center"/>
    </xf>
    <xf numFmtId="0" fontId="41" fillId="0" borderId="48" xfId="97" applyFont="1" applyFill="1" applyBorder="1" applyAlignment="1">
      <alignment horizontal="center"/>
    </xf>
    <xf numFmtId="0" fontId="39" fillId="0" borderId="7" xfId="97" applyFont="1" applyBorder="1" applyAlignment="1">
      <alignment vertical="center"/>
    </xf>
    <xf numFmtId="164" fontId="39" fillId="0" borderId="8" xfId="97" applyNumberFormat="1" applyFont="1" applyBorder="1" applyAlignment="1">
      <alignment horizontal="center" vertical="center"/>
    </xf>
    <xf numFmtId="0" fontId="40" fillId="0" borderId="55" xfId="97" applyFont="1" applyFill="1" applyBorder="1" applyAlignment="1">
      <alignment vertical="center"/>
    </xf>
    <xf numFmtId="0" fontId="41" fillId="0" borderId="56" xfId="97" applyFont="1" applyFill="1" applyBorder="1" applyAlignment="1">
      <alignment horizontal="center" vertical="center"/>
    </xf>
    <xf numFmtId="0" fontId="41" fillId="0" borderId="57" xfId="97" applyFont="1" applyFill="1" applyBorder="1" applyAlignment="1">
      <alignment horizontal="center" vertical="center"/>
    </xf>
    <xf numFmtId="0" fontId="39" fillId="0" borderId="55" xfId="0" applyFont="1" applyBorder="1" applyAlignment="1">
      <alignment vertical="center"/>
    </xf>
    <xf numFmtId="164" fontId="39" fillId="0" borderId="56" xfId="0" applyNumberFormat="1" applyFont="1" applyBorder="1" applyAlignment="1">
      <alignment horizontal="center" vertical="center"/>
    </xf>
    <xf numFmtId="10" fontId="39" fillId="0" borderId="57" xfId="160" applyNumberFormat="1" applyFont="1" applyBorder="1" applyAlignment="1">
      <alignment horizontal="center" vertical="center"/>
    </xf>
    <xf numFmtId="10" fontId="39" fillId="0" borderId="60" xfId="160" applyNumberFormat="1" applyFont="1" applyBorder="1" applyAlignment="1">
      <alignment horizontal="center" vertical="center"/>
    </xf>
    <xf numFmtId="0" fontId="39" fillId="0" borderId="58" xfId="0" applyFont="1" applyBorder="1" applyAlignment="1">
      <alignment vertical="center"/>
    </xf>
    <xf numFmtId="164" fontId="39" fillId="0" borderId="59" xfId="0" applyNumberFormat="1" applyFont="1" applyBorder="1" applyAlignment="1">
      <alignment horizontal="center" vertical="center"/>
    </xf>
    <xf numFmtId="0" fontId="39" fillId="0" borderId="35" xfId="0" applyFont="1" applyBorder="1" applyAlignment="1">
      <alignment vertical="center"/>
    </xf>
    <xf numFmtId="164" fontId="39" fillId="0" borderId="36" xfId="0" applyNumberFormat="1" applyFont="1" applyBorder="1" applyAlignment="1">
      <alignment horizontal="center" vertical="center"/>
    </xf>
    <xf numFmtId="10" fontId="39" fillId="0" borderId="43" xfId="160" applyNumberFormat="1" applyFont="1" applyBorder="1" applyAlignment="1">
      <alignment horizontal="center" vertical="center"/>
    </xf>
    <xf numFmtId="0" fontId="29" fillId="0" borderId="28" xfId="97" applyFont="1" applyFill="1" applyBorder="1" applyAlignment="1">
      <alignment horizontal="center"/>
    </xf>
    <xf numFmtId="0" fontId="24" fillId="0" borderId="0" xfId="97" applyAlignment="1">
      <alignment horizontal="center"/>
    </xf>
    <xf numFmtId="164" fontId="0" fillId="0" borderId="28" xfId="0" applyNumberFormat="1" applyBorder="1" applyAlignment="1">
      <alignment horizontal="center"/>
    </xf>
    <xf numFmtId="164" fontId="28" fillId="0" borderId="38" xfId="97" applyNumberFormat="1" applyFont="1" applyFill="1" applyBorder="1" applyAlignment="1">
      <alignment horizontal="center"/>
    </xf>
    <xf numFmtId="164" fontId="27" fillId="0" borderId="28" xfId="97" applyNumberFormat="1" applyFont="1" applyFill="1" applyBorder="1" applyAlignment="1">
      <alignment horizontal="center"/>
    </xf>
    <xf numFmtId="164" fontId="14" fillId="0" borderId="28" xfId="145" applyNumberFormat="1" applyFill="1" applyBorder="1" applyAlignment="1">
      <alignment horizontal="center"/>
    </xf>
    <xf numFmtId="164" fontId="27" fillId="0" borderId="28" xfId="97" applyNumberFormat="1" applyFont="1" applyBorder="1" applyAlignment="1">
      <alignment horizontal="center"/>
    </xf>
    <xf numFmtId="164" fontId="27" fillId="0" borderId="29" xfId="99" applyNumberFormat="1" applyFont="1" applyBorder="1" applyAlignment="1">
      <alignment horizontal="center"/>
    </xf>
    <xf numFmtId="164" fontId="27" fillId="0" borderId="31" xfId="97" applyNumberFormat="1" applyFont="1" applyFill="1" applyBorder="1" applyAlignment="1">
      <alignment horizontal="center"/>
    </xf>
    <xf numFmtId="164" fontId="14" fillId="0" borderId="31" xfId="145" applyNumberFormat="1" applyFill="1" applyBorder="1" applyAlignment="1">
      <alignment horizontal="center"/>
    </xf>
    <xf numFmtId="164" fontId="27" fillId="0" borderId="31" xfId="97" applyNumberFormat="1" applyFont="1" applyBorder="1" applyAlignment="1">
      <alignment horizontal="center"/>
    </xf>
    <xf numFmtId="164" fontId="27" fillId="0" borderId="40" xfId="99" applyNumberFormat="1" applyFont="1" applyBorder="1" applyAlignment="1">
      <alignment horizontal="center"/>
    </xf>
    <xf numFmtId="164" fontId="28" fillId="0" borderId="39" xfId="97" applyNumberFormat="1" applyFont="1" applyFill="1" applyBorder="1" applyAlignment="1">
      <alignment horizontal="center"/>
    </xf>
    <xf numFmtId="164" fontId="28" fillId="0" borderId="38" xfId="97" applyNumberFormat="1" applyFont="1" applyBorder="1" applyAlignment="1">
      <alignment horizontal="center"/>
    </xf>
    <xf numFmtId="164" fontId="28" fillId="0" borderId="39" xfId="99" applyNumberFormat="1" applyFont="1" applyBorder="1" applyAlignment="1">
      <alignment horizontal="center"/>
    </xf>
    <xf numFmtId="0" fontId="29" fillId="0" borderId="27" xfId="97" applyFont="1" applyFill="1" applyBorder="1" applyAlignment="1"/>
    <xf numFmtId="164" fontId="27" fillId="0" borderId="28" xfId="99" applyNumberFormat="1" applyFont="1" applyBorder="1" applyAlignment="1">
      <alignment horizontal="center"/>
    </xf>
    <xf numFmtId="0" fontId="24" fillId="0" borderId="27" xfId="0" applyFont="1" applyBorder="1"/>
    <xf numFmtId="0" fontId="0" fillId="0" borderId="0" xfId="97" applyFont="1" applyBorder="1" applyAlignment="1">
      <alignment horizontal="left" vertical="top" wrapText="1"/>
    </xf>
    <xf numFmtId="0" fontId="24" fillId="0" borderId="0" xfId="97" applyBorder="1" applyAlignment="1">
      <alignment horizontal="left" vertical="top" wrapText="1"/>
    </xf>
    <xf numFmtId="0" fontId="24" fillId="0" borderId="4" xfId="0" applyFont="1" applyBorder="1"/>
    <xf numFmtId="164" fontId="27" fillId="0" borderId="0" xfId="97" applyNumberFormat="1" applyFont="1" applyFill="1" applyBorder="1" applyAlignment="1"/>
    <xf numFmtId="0" fontId="28" fillId="0" borderId="38" xfId="97" applyFont="1" applyFill="1" applyBorder="1" applyAlignment="1">
      <alignment horizontal="center"/>
    </xf>
    <xf numFmtId="0" fontId="27" fillId="0" borderId="28" xfId="97" applyFont="1" applyFill="1" applyBorder="1" applyAlignment="1">
      <alignment horizontal="center"/>
    </xf>
    <xf numFmtId="0" fontId="27" fillId="0" borderId="31" xfId="97" applyFont="1" applyFill="1" applyBorder="1" applyAlignment="1">
      <alignment horizontal="center"/>
    </xf>
    <xf numFmtId="0" fontId="27" fillId="0" borderId="0" xfId="97" applyFont="1" applyFill="1" applyBorder="1" applyAlignment="1">
      <alignment horizontal="center"/>
    </xf>
    <xf numFmtId="164" fontId="27" fillId="0" borderId="0" xfId="97" applyNumberFormat="1" applyFont="1" applyFill="1" applyBorder="1" applyAlignment="1">
      <alignment horizontal="center"/>
    </xf>
    <xf numFmtId="9" fontId="28" fillId="0" borderId="38" xfId="97" applyNumberFormat="1" applyFont="1" applyFill="1" applyBorder="1" applyAlignment="1">
      <alignment horizontal="center"/>
    </xf>
    <xf numFmtId="9" fontId="27" fillId="0" borderId="28" xfId="99" applyNumberFormat="1" applyFont="1" applyBorder="1" applyAlignment="1">
      <alignment horizontal="center"/>
    </xf>
    <xf numFmtId="9" fontId="27" fillId="0" borderId="29" xfId="99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9" fontId="0" fillId="0" borderId="28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27" fillId="0" borderId="28" xfId="97" applyNumberFormat="1" applyFont="1" applyFill="1" applyBorder="1" applyAlignment="1">
      <alignment horizontal="center"/>
    </xf>
    <xf numFmtId="10" fontId="27" fillId="0" borderId="0" xfId="97" applyNumberFormat="1" applyFont="1" applyFill="1" applyBorder="1" applyAlignment="1">
      <alignment horizontal="center"/>
    </xf>
    <xf numFmtId="0" fontId="27" fillId="0" borderId="42" xfId="97" applyFont="1" applyFill="1" applyBorder="1" applyAlignment="1">
      <alignment horizontal="center"/>
    </xf>
    <xf numFmtId="10" fontId="27" fillId="0" borderId="0" xfId="97" applyNumberFormat="1" applyFont="1" applyFill="1" applyBorder="1" applyAlignment="1"/>
    <xf numFmtId="10" fontId="0" fillId="0" borderId="28" xfId="160" applyNumberFormat="1" applyFont="1" applyBorder="1" applyAlignment="1">
      <alignment horizontal="center"/>
    </xf>
    <xf numFmtId="10" fontId="28" fillId="0" borderId="38" xfId="160" applyNumberFormat="1" applyFont="1" applyFill="1" applyBorder="1" applyAlignment="1">
      <alignment horizontal="center"/>
    </xf>
    <xf numFmtId="10" fontId="27" fillId="0" borderId="28" xfId="160" applyNumberFormat="1" applyFont="1" applyFill="1" applyBorder="1" applyAlignment="1">
      <alignment horizontal="center"/>
    </xf>
    <xf numFmtId="10" fontId="27" fillId="0" borderId="0" xfId="160" applyNumberFormat="1" applyFont="1" applyFill="1" applyBorder="1" applyAlignment="1">
      <alignment horizontal="center"/>
    </xf>
    <xf numFmtId="10" fontId="29" fillId="0" borderId="28" xfId="160" applyNumberFormat="1" applyFont="1" applyFill="1" applyBorder="1" applyAlignment="1">
      <alignment horizontal="center"/>
    </xf>
    <xf numFmtId="10" fontId="27" fillId="0" borderId="31" xfId="97" applyNumberFormat="1" applyFont="1" applyFill="1" applyBorder="1" applyAlignment="1">
      <alignment horizontal="center"/>
    </xf>
    <xf numFmtId="10" fontId="27" fillId="0" borderId="42" xfId="97" applyNumberFormat="1" applyFont="1" applyFill="1" applyBorder="1" applyAlignment="1">
      <alignment horizontal="center"/>
    </xf>
    <xf numFmtId="164" fontId="24" fillId="0" borderId="28" xfId="0" applyNumberFormat="1" applyFont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42" fillId="0" borderId="27" xfId="97" applyFont="1" applyFill="1" applyBorder="1" applyAlignment="1">
      <alignment vertical="center"/>
    </xf>
    <xf numFmtId="164" fontId="39" fillId="0" borderId="28" xfId="97" applyNumberFormat="1" applyFont="1" applyFill="1" applyBorder="1" applyAlignment="1">
      <alignment horizontal="center" vertical="center"/>
    </xf>
    <xf numFmtId="10" fontId="39" fillId="0" borderId="29" xfId="97" applyNumberFormat="1" applyFont="1" applyFill="1" applyBorder="1" applyAlignment="1">
      <alignment horizontal="center" vertical="center"/>
    </xf>
    <xf numFmtId="0" fontId="42" fillId="0" borderId="49" xfId="97" applyFont="1" applyFill="1" applyBorder="1" applyAlignment="1">
      <alignment vertical="center"/>
    </xf>
    <xf numFmtId="164" fontId="39" fillId="0" borderId="50" xfId="97" applyNumberFormat="1" applyFont="1" applyFill="1" applyBorder="1" applyAlignment="1">
      <alignment horizontal="center" vertical="center"/>
    </xf>
    <xf numFmtId="10" fontId="39" fillId="0" borderId="51" xfId="97" applyNumberFormat="1" applyFont="1" applyFill="1" applyBorder="1" applyAlignment="1">
      <alignment horizontal="center" vertical="center"/>
    </xf>
    <xf numFmtId="0" fontId="24" fillId="0" borderId="0" xfId="97" applyBorder="1"/>
    <xf numFmtId="46" fontId="0" fillId="0" borderId="0" xfId="0" applyNumberFormat="1"/>
    <xf numFmtId="46" fontId="36" fillId="0" borderId="0" xfId="159" applyNumberFormat="1"/>
    <xf numFmtId="46" fontId="0" fillId="0" borderId="67" xfId="0" applyNumberFormat="1" applyFill="1" applyBorder="1"/>
    <xf numFmtId="46" fontId="0" fillId="5" borderId="67" xfId="0" applyNumberFormat="1" applyFill="1" applyBorder="1"/>
    <xf numFmtId="0" fontId="39" fillId="0" borderId="30" xfId="0" applyFont="1" applyBorder="1" applyAlignment="1">
      <alignment vertical="center"/>
    </xf>
    <xf numFmtId="164" fontId="39" fillId="0" borderId="31" xfId="0" applyNumberFormat="1" applyFont="1" applyBorder="1" applyAlignment="1">
      <alignment horizontal="center" vertical="center"/>
    </xf>
    <xf numFmtId="10" fontId="39" fillId="0" borderId="40" xfId="160" applyNumberFormat="1" applyFont="1" applyBorder="1" applyAlignment="1">
      <alignment horizontal="center" vertical="center"/>
    </xf>
    <xf numFmtId="0" fontId="24" fillId="0" borderId="18" xfId="97" applyFont="1" applyFill="1" applyBorder="1" applyAlignment="1">
      <alignment horizontal="left" vertical="top" wrapText="1"/>
    </xf>
    <xf numFmtId="0" fontId="24" fillId="0" borderId="19" xfId="97" applyFont="1" applyFill="1" applyBorder="1" applyAlignment="1">
      <alignment horizontal="left" vertical="top" wrapText="1"/>
    </xf>
    <xf numFmtId="0" fontId="24" fillId="0" borderId="20" xfId="97" applyFont="1" applyFill="1" applyBorder="1" applyAlignment="1">
      <alignment horizontal="left" vertical="top" wrapText="1"/>
    </xf>
    <xf numFmtId="0" fontId="34" fillId="3" borderId="1" xfId="97" applyFont="1" applyFill="1" applyBorder="1" applyAlignment="1">
      <alignment horizontal="center"/>
    </xf>
    <xf numFmtId="0" fontId="34" fillId="3" borderId="2" xfId="97" applyFont="1" applyFill="1" applyBorder="1" applyAlignment="1">
      <alignment horizontal="center"/>
    </xf>
    <xf numFmtId="0" fontId="34" fillId="3" borderId="3" xfId="97" applyFont="1" applyFill="1" applyBorder="1" applyAlignment="1">
      <alignment horizontal="center"/>
    </xf>
    <xf numFmtId="0" fontId="34" fillId="3" borderId="7" xfId="97" applyFont="1" applyFill="1" applyBorder="1" applyAlignment="1">
      <alignment horizontal="center"/>
    </xf>
    <xf numFmtId="0" fontId="34" fillId="3" borderId="8" xfId="97" applyFont="1" applyFill="1" applyBorder="1" applyAlignment="1">
      <alignment horizontal="center"/>
    </xf>
    <xf numFmtId="0" fontId="34" fillId="3" borderId="9" xfId="97" applyFont="1" applyFill="1" applyBorder="1" applyAlignment="1">
      <alignment horizontal="center"/>
    </xf>
    <xf numFmtId="0" fontId="34" fillId="3" borderId="14" xfId="97" applyFont="1" applyFill="1" applyBorder="1" applyAlignment="1">
      <alignment horizontal="center"/>
    </xf>
    <xf numFmtId="0" fontId="34" fillId="3" borderId="15" xfId="97" applyFont="1" applyFill="1" applyBorder="1" applyAlignment="1">
      <alignment horizontal="center"/>
    </xf>
    <xf numFmtId="0" fontId="24" fillId="0" borderId="35" xfId="97" applyFont="1" applyFill="1" applyBorder="1" applyAlignment="1">
      <alignment horizontal="left" vertical="top" wrapText="1"/>
    </xf>
    <xf numFmtId="0" fontId="24" fillId="0" borderId="36" xfId="97" applyFont="1" applyFill="1" applyBorder="1" applyAlignment="1">
      <alignment horizontal="left" vertical="top" wrapText="1"/>
    </xf>
    <xf numFmtId="0" fontId="24" fillId="0" borderId="43" xfId="97" applyFont="1" applyFill="1" applyBorder="1" applyAlignment="1">
      <alignment horizontal="left" vertical="top" wrapText="1"/>
    </xf>
    <xf numFmtId="0" fontId="34" fillId="4" borderId="24" xfId="97" applyFont="1" applyFill="1" applyBorder="1" applyAlignment="1">
      <alignment horizontal="center"/>
    </xf>
    <xf numFmtId="0" fontId="34" fillId="4" borderId="25" xfId="97" applyFont="1" applyFill="1" applyBorder="1" applyAlignment="1">
      <alignment horizontal="center"/>
    </xf>
    <xf numFmtId="0" fontId="34" fillId="4" borderId="26" xfId="97" applyFont="1" applyFill="1" applyBorder="1" applyAlignment="1">
      <alignment horizontal="center"/>
    </xf>
    <xf numFmtId="0" fontId="34" fillId="4" borderId="27" xfId="97" applyFont="1" applyFill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24" fillId="0" borderId="61" xfId="97" applyFont="1" applyFill="1" applyBorder="1" applyAlignment="1">
      <alignment horizontal="left" vertical="top" wrapText="1"/>
    </xf>
    <xf numFmtId="0" fontId="24" fillId="0" borderId="62" xfId="97" applyFont="1" applyFill="1" applyBorder="1" applyAlignment="1">
      <alignment horizontal="left" vertical="top" wrapText="1"/>
    </xf>
    <xf numFmtId="0" fontId="24" fillId="0" borderId="63" xfId="97" applyFont="1" applyFill="1" applyBorder="1" applyAlignment="1">
      <alignment horizontal="left" vertical="top" wrapText="1"/>
    </xf>
    <xf numFmtId="0" fontId="23" fillId="0" borderId="28" xfId="0" applyFont="1" applyBorder="1" applyAlignment="1">
      <alignment horizontal="center"/>
    </xf>
    <xf numFmtId="0" fontId="2" fillId="0" borderId="64" xfId="97" applyFont="1" applyFill="1" applyBorder="1" applyAlignment="1">
      <alignment vertical="top" wrapText="1"/>
    </xf>
    <xf numFmtId="0" fontId="24" fillId="0" borderId="65" xfId="0" applyFont="1" applyBorder="1" applyAlignment="1">
      <alignment vertical="top"/>
    </xf>
    <xf numFmtId="0" fontId="24" fillId="0" borderId="66" xfId="0" applyFont="1" applyBorder="1" applyAlignment="1">
      <alignment vertical="top"/>
    </xf>
    <xf numFmtId="0" fontId="38" fillId="3" borderId="44" xfId="97" applyFont="1" applyFill="1" applyBorder="1" applyAlignment="1">
      <alignment horizontal="center" vertical="center"/>
    </xf>
    <xf numFmtId="0" fontId="38" fillId="3" borderId="45" xfId="97" applyFont="1" applyFill="1" applyBorder="1" applyAlignment="1">
      <alignment horizontal="center" vertical="center"/>
    </xf>
    <xf numFmtId="0" fontId="38" fillId="3" borderId="46" xfId="97" applyFont="1" applyFill="1" applyBorder="1" applyAlignment="1">
      <alignment horizontal="center" vertical="center"/>
    </xf>
    <xf numFmtId="0" fontId="38" fillId="3" borderId="13" xfId="97" applyFont="1" applyFill="1" applyBorder="1" applyAlignment="1">
      <alignment horizontal="center" vertical="center"/>
    </xf>
    <xf numFmtId="0" fontId="38" fillId="3" borderId="14" xfId="97" applyFont="1" applyFill="1" applyBorder="1" applyAlignment="1">
      <alignment horizontal="center" vertical="center"/>
    </xf>
    <xf numFmtId="0" fontId="38" fillId="3" borderId="47" xfId="97" applyFont="1" applyFill="1" applyBorder="1" applyAlignment="1">
      <alignment horizontal="center" vertical="center"/>
    </xf>
    <xf numFmtId="0" fontId="38" fillId="3" borderId="52" xfId="97" applyFont="1" applyFill="1" applyBorder="1" applyAlignment="1">
      <alignment horizontal="center" vertical="center"/>
    </xf>
    <xf numFmtId="0" fontId="38" fillId="3" borderId="53" xfId="97" applyFont="1" applyFill="1" applyBorder="1" applyAlignment="1">
      <alignment horizontal="center" vertical="center"/>
    </xf>
    <xf numFmtId="0" fontId="38" fillId="3" borderId="54" xfId="97" applyFont="1" applyFill="1" applyBorder="1" applyAlignment="1">
      <alignment horizontal="center" vertical="center"/>
    </xf>
    <xf numFmtId="0" fontId="38" fillId="3" borderId="55" xfId="97" applyFont="1" applyFill="1" applyBorder="1" applyAlignment="1">
      <alignment horizontal="center" vertical="center"/>
    </xf>
    <xf numFmtId="0" fontId="38" fillId="3" borderId="56" xfId="97" applyFont="1" applyFill="1" applyBorder="1" applyAlignment="1">
      <alignment horizontal="center" vertical="center"/>
    </xf>
    <xf numFmtId="0" fontId="38" fillId="3" borderId="57" xfId="97" applyFont="1" applyFill="1" applyBorder="1" applyAlignment="1">
      <alignment horizontal="center" vertical="center"/>
    </xf>
    <xf numFmtId="0" fontId="38" fillId="4" borderId="24" xfId="97" applyFont="1" applyFill="1" applyBorder="1" applyAlignment="1">
      <alignment horizontal="center" vertical="center"/>
    </xf>
    <xf numFmtId="0" fontId="38" fillId="4" borderId="25" xfId="97" applyFont="1" applyFill="1" applyBorder="1" applyAlignment="1">
      <alignment horizontal="center" vertical="center"/>
    </xf>
    <xf numFmtId="0" fontId="38" fillId="4" borderId="26" xfId="97" applyFont="1" applyFill="1" applyBorder="1" applyAlignment="1">
      <alignment horizontal="center" vertical="center"/>
    </xf>
    <xf numFmtId="0" fontId="38" fillId="4" borderId="27" xfId="97" applyFont="1" applyFill="1" applyBorder="1" applyAlignment="1">
      <alignment horizontal="center" vertical="center"/>
    </xf>
    <xf numFmtId="0" fontId="38" fillId="4" borderId="28" xfId="97" applyFont="1" applyFill="1" applyBorder="1" applyAlignment="1">
      <alignment horizontal="center" vertical="center"/>
    </xf>
    <xf numFmtId="0" fontId="38" fillId="4" borderId="29" xfId="97" applyFont="1" applyFill="1" applyBorder="1" applyAlignment="1">
      <alignment horizontal="center" vertical="center"/>
    </xf>
    <xf numFmtId="0" fontId="34" fillId="4" borderId="24" xfId="97" applyFont="1" applyFill="1" applyBorder="1" applyAlignment="1">
      <alignment horizontal="center" vertical="center"/>
    </xf>
    <xf numFmtId="0" fontId="34" fillId="4" borderId="25" xfId="97" applyFont="1" applyFill="1" applyBorder="1" applyAlignment="1">
      <alignment horizontal="center" vertical="center"/>
    </xf>
    <xf numFmtId="0" fontId="34" fillId="4" borderId="26" xfId="97" applyFont="1" applyFill="1" applyBorder="1" applyAlignment="1">
      <alignment horizontal="center" vertical="center"/>
    </xf>
  </cellXfs>
  <cellStyles count="162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7 2 2" xfId="161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60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F698F2"/>
      <color rgb="FF017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7.xml"/><Relationship Id="rId117" Type="http://schemas.openxmlformats.org/officeDocument/2006/relationships/theme" Target="theme/theme1.xml"/><Relationship Id="rId21" Type="http://schemas.openxmlformats.org/officeDocument/2006/relationships/worksheet" Target="worksheets/sheet14.xml"/><Relationship Id="rId42" Type="http://schemas.openxmlformats.org/officeDocument/2006/relationships/chartsheet" Target="chartsheets/sheet12.xml"/><Relationship Id="rId47" Type="http://schemas.openxmlformats.org/officeDocument/2006/relationships/worksheet" Target="worksheets/sheet34.xml"/><Relationship Id="rId63" Type="http://schemas.openxmlformats.org/officeDocument/2006/relationships/worksheet" Target="worksheets/sheet46.xml"/><Relationship Id="rId68" Type="http://schemas.openxmlformats.org/officeDocument/2006/relationships/worksheet" Target="worksheets/sheet51.xml"/><Relationship Id="rId84" Type="http://schemas.openxmlformats.org/officeDocument/2006/relationships/worksheet" Target="worksheets/sheet67.xml"/><Relationship Id="rId89" Type="http://schemas.openxmlformats.org/officeDocument/2006/relationships/worksheet" Target="worksheets/sheet72.xml"/><Relationship Id="rId112" Type="http://schemas.openxmlformats.org/officeDocument/2006/relationships/worksheet" Target="worksheets/sheet95.xml"/><Relationship Id="rId16" Type="http://schemas.openxmlformats.org/officeDocument/2006/relationships/chartsheet" Target="chartsheets/sheet5.xml"/><Relationship Id="rId107" Type="http://schemas.openxmlformats.org/officeDocument/2006/relationships/worksheet" Target="worksheets/sheet90.xml"/><Relationship Id="rId11" Type="http://schemas.openxmlformats.org/officeDocument/2006/relationships/worksheet" Target="worksheets/sheet8.xml"/><Relationship Id="rId24" Type="http://schemas.openxmlformats.org/officeDocument/2006/relationships/chartsheet" Target="chartsheets/sheet9.xml"/><Relationship Id="rId32" Type="http://schemas.openxmlformats.org/officeDocument/2006/relationships/worksheet" Target="worksheets/sheet23.xml"/><Relationship Id="rId37" Type="http://schemas.openxmlformats.org/officeDocument/2006/relationships/chartsheet" Target="chartsheets/sheet11.xml"/><Relationship Id="rId40" Type="http://schemas.openxmlformats.org/officeDocument/2006/relationships/worksheet" Target="worksheets/sheet29.xml"/><Relationship Id="rId45" Type="http://schemas.openxmlformats.org/officeDocument/2006/relationships/worksheet" Target="worksheets/sheet33.xml"/><Relationship Id="rId53" Type="http://schemas.openxmlformats.org/officeDocument/2006/relationships/worksheet" Target="worksheets/sheet37.xml"/><Relationship Id="rId58" Type="http://schemas.openxmlformats.org/officeDocument/2006/relationships/worksheet" Target="worksheets/sheet41.xml"/><Relationship Id="rId66" Type="http://schemas.openxmlformats.org/officeDocument/2006/relationships/worksheet" Target="worksheets/sheet49.xml"/><Relationship Id="rId74" Type="http://schemas.openxmlformats.org/officeDocument/2006/relationships/worksheet" Target="worksheets/sheet57.xml"/><Relationship Id="rId79" Type="http://schemas.openxmlformats.org/officeDocument/2006/relationships/worksheet" Target="worksheets/sheet62.xml"/><Relationship Id="rId87" Type="http://schemas.openxmlformats.org/officeDocument/2006/relationships/worksheet" Target="worksheets/sheet70.xml"/><Relationship Id="rId102" Type="http://schemas.openxmlformats.org/officeDocument/2006/relationships/worksheet" Target="worksheets/sheet85.xml"/><Relationship Id="rId110" Type="http://schemas.openxmlformats.org/officeDocument/2006/relationships/worksheet" Target="worksheets/sheet93.xml"/><Relationship Id="rId115" Type="http://schemas.openxmlformats.org/officeDocument/2006/relationships/worksheet" Target="worksheets/sheet98.xml"/><Relationship Id="rId5" Type="http://schemas.openxmlformats.org/officeDocument/2006/relationships/chartsheet" Target="chartsheets/sheet2.xml"/><Relationship Id="rId61" Type="http://schemas.openxmlformats.org/officeDocument/2006/relationships/worksheet" Target="worksheets/sheet44.xml"/><Relationship Id="rId82" Type="http://schemas.openxmlformats.org/officeDocument/2006/relationships/worksheet" Target="worksheets/sheet65.xml"/><Relationship Id="rId90" Type="http://schemas.openxmlformats.org/officeDocument/2006/relationships/worksheet" Target="worksheets/sheet73.xml"/><Relationship Id="rId95" Type="http://schemas.openxmlformats.org/officeDocument/2006/relationships/worksheet" Target="worksheets/sheet78.xml"/><Relationship Id="rId19" Type="http://schemas.openxmlformats.org/officeDocument/2006/relationships/worksheet" Target="worksheets/sheet13.xml"/><Relationship Id="rId14" Type="http://schemas.openxmlformats.org/officeDocument/2006/relationships/worksheet" Target="worksheets/sheet10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30" Type="http://schemas.openxmlformats.org/officeDocument/2006/relationships/worksheet" Target="worksheets/sheet21.xml"/><Relationship Id="rId35" Type="http://schemas.openxmlformats.org/officeDocument/2006/relationships/chartsheet" Target="chartsheets/sheet10.xml"/><Relationship Id="rId43" Type="http://schemas.openxmlformats.org/officeDocument/2006/relationships/worksheet" Target="worksheets/sheet31.xml"/><Relationship Id="rId48" Type="http://schemas.openxmlformats.org/officeDocument/2006/relationships/chartsheet" Target="chartsheets/sheet14.xml"/><Relationship Id="rId56" Type="http://schemas.openxmlformats.org/officeDocument/2006/relationships/worksheet" Target="worksheets/sheet39.xml"/><Relationship Id="rId64" Type="http://schemas.openxmlformats.org/officeDocument/2006/relationships/worksheet" Target="worksheets/sheet47.xml"/><Relationship Id="rId69" Type="http://schemas.openxmlformats.org/officeDocument/2006/relationships/worksheet" Target="worksheets/sheet52.xml"/><Relationship Id="rId77" Type="http://schemas.openxmlformats.org/officeDocument/2006/relationships/worksheet" Target="worksheets/sheet60.xml"/><Relationship Id="rId100" Type="http://schemas.openxmlformats.org/officeDocument/2006/relationships/worksheet" Target="worksheets/sheet83.xml"/><Relationship Id="rId105" Type="http://schemas.openxmlformats.org/officeDocument/2006/relationships/worksheet" Target="worksheets/sheet88.xml"/><Relationship Id="rId113" Type="http://schemas.openxmlformats.org/officeDocument/2006/relationships/worksheet" Target="worksheets/sheet96.xml"/><Relationship Id="rId118" Type="http://schemas.openxmlformats.org/officeDocument/2006/relationships/styles" Target="styles.xml"/><Relationship Id="rId8" Type="http://schemas.openxmlformats.org/officeDocument/2006/relationships/worksheet" Target="worksheets/sheet5.xml"/><Relationship Id="rId51" Type="http://schemas.openxmlformats.org/officeDocument/2006/relationships/worksheet" Target="worksheets/sheet36.xml"/><Relationship Id="rId72" Type="http://schemas.openxmlformats.org/officeDocument/2006/relationships/worksheet" Target="worksheets/sheet55.xml"/><Relationship Id="rId80" Type="http://schemas.openxmlformats.org/officeDocument/2006/relationships/worksheet" Target="worksheets/sheet63.xml"/><Relationship Id="rId85" Type="http://schemas.openxmlformats.org/officeDocument/2006/relationships/worksheet" Target="worksheets/sheet68.xml"/><Relationship Id="rId93" Type="http://schemas.openxmlformats.org/officeDocument/2006/relationships/worksheet" Target="worksheets/sheet76.xml"/><Relationship Id="rId98" Type="http://schemas.openxmlformats.org/officeDocument/2006/relationships/worksheet" Target="worksheets/sheet81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25" Type="http://schemas.openxmlformats.org/officeDocument/2006/relationships/worksheet" Target="worksheets/sheet16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46" Type="http://schemas.openxmlformats.org/officeDocument/2006/relationships/chartsheet" Target="chartsheets/sheet13.xml"/><Relationship Id="rId59" Type="http://schemas.openxmlformats.org/officeDocument/2006/relationships/worksheet" Target="worksheets/sheet42.xml"/><Relationship Id="rId67" Type="http://schemas.openxmlformats.org/officeDocument/2006/relationships/worksheet" Target="worksheets/sheet50.xml"/><Relationship Id="rId103" Type="http://schemas.openxmlformats.org/officeDocument/2006/relationships/worksheet" Target="worksheets/sheet86.xml"/><Relationship Id="rId108" Type="http://schemas.openxmlformats.org/officeDocument/2006/relationships/worksheet" Target="worksheets/sheet91.xml"/><Relationship Id="rId116" Type="http://schemas.openxmlformats.org/officeDocument/2006/relationships/worksheet" Target="worksheets/sheet99.xml"/><Relationship Id="rId20" Type="http://schemas.openxmlformats.org/officeDocument/2006/relationships/chartsheet" Target="chartsheets/sheet7.xml"/><Relationship Id="rId41" Type="http://schemas.openxmlformats.org/officeDocument/2006/relationships/worksheet" Target="worksheets/sheet30.xml"/><Relationship Id="rId54" Type="http://schemas.openxmlformats.org/officeDocument/2006/relationships/chartsheet" Target="chartsheets/sheet17.xml"/><Relationship Id="rId62" Type="http://schemas.openxmlformats.org/officeDocument/2006/relationships/worksheet" Target="worksheets/sheet45.xml"/><Relationship Id="rId70" Type="http://schemas.openxmlformats.org/officeDocument/2006/relationships/worksheet" Target="worksheets/sheet53.xml"/><Relationship Id="rId75" Type="http://schemas.openxmlformats.org/officeDocument/2006/relationships/worksheet" Target="worksheets/sheet58.xml"/><Relationship Id="rId83" Type="http://schemas.openxmlformats.org/officeDocument/2006/relationships/worksheet" Target="worksheets/sheet66.xml"/><Relationship Id="rId88" Type="http://schemas.openxmlformats.org/officeDocument/2006/relationships/worksheet" Target="worksheets/sheet71.xml"/><Relationship Id="rId91" Type="http://schemas.openxmlformats.org/officeDocument/2006/relationships/worksheet" Target="worksheets/sheet74.xml"/><Relationship Id="rId96" Type="http://schemas.openxmlformats.org/officeDocument/2006/relationships/worksheet" Target="worksheets/sheet79.xml"/><Relationship Id="rId111" Type="http://schemas.openxmlformats.org/officeDocument/2006/relationships/worksheet" Target="worksheets/sheet9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5" Type="http://schemas.openxmlformats.org/officeDocument/2006/relationships/worksheet" Target="worksheets/sheet11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36" Type="http://schemas.openxmlformats.org/officeDocument/2006/relationships/worksheet" Target="worksheets/sheet26.xml"/><Relationship Id="rId49" Type="http://schemas.openxmlformats.org/officeDocument/2006/relationships/worksheet" Target="worksheets/sheet35.xml"/><Relationship Id="rId57" Type="http://schemas.openxmlformats.org/officeDocument/2006/relationships/worksheet" Target="worksheets/sheet40.xml"/><Relationship Id="rId106" Type="http://schemas.openxmlformats.org/officeDocument/2006/relationships/worksheet" Target="worksheets/sheet89.xml"/><Relationship Id="rId114" Type="http://schemas.openxmlformats.org/officeDocument/2006/relationships/worksheet" Target="worksheets/sheet97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chartsheet" Target="chartsheets/sheet16.xml"/><Relationship Id="rId60" Type="http://schemas.openxmlformats.org/officeDocument/2006/relationships/worksheet" Target="worksheets/sheet43.xml"/><Relationship Id="rId65" Type="http://schemas.openxmlformats.org/officeDocument/2006/relationships/worksheet" Target="worksheets/sheet48.xml"/><Relationship Id="rId73" Type="http://schemas.openxmlformats.org/officeDocument/2006/relationships/worksheet" Target="worksheets/sheet56.xml"/><Relationship Id="rId78" Type="http://schemas.openxmlformats.org/officeDocument/2006/relationships/worksheet" Target="worksheets/sheet61.xml"/><Relationship Id="rId81" Type="http://schemas.openxmlformats.org/officeDocument/2006/relationships/worksheet" Target="worksheets/sheet64.xml"/><Relationship Id="rId86" Type="http://schemas.openxmlformats.org/officeDocument/2006/relationships/worksheet" Target="worksheets/sheet69.xml"/><Relationship Id="rId94" Type="http://schemas.openxmlformats.org/officeDocument/2006/relationships/worksheet" Target="worksheets/sheet77.xml"/><Relationship Id="rId99" Type="http://schemas.openxmlformats.org/officeDocument/2006/relationships/worksheet" Target="worksheets/sheet82.xml"/><Relationship Id="rId101" Type="http://schemas.openxmlformats.org/officeDocument/2006/relationships/worksheet" Target="worksheets/sheet8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39" Type="http://schemas.openxmlformats.org/officeDocument/2006/relationships/worksheet" Target="worksheets/sheet28.xml"/><Relationship Id="rId109" Type="http://schemas.openxmlformats.org/officeDocument/2006/relationships/worksheet" Target="worksheets/sheet92.xml"/><Relationship Id="rId34" Type="http://schemas.openxmlformats.org/officeDocument/2006/relationships/worksheet" Target="worksheets/sheet25.xml"/><Relationship Id="rId50" Type="http://schemas.openxmlformats.org/officeDocument/2006/relationships/chartsheet" Target="chartsheets/sheet15.xml"/><Relationship Id="rId55" Type="http://schemas.openxmlformats.org/officeDocument/2006/relationships/worksheet" Target="worksheets/sheet38.xml"/><Relationship Id="rId76" Type="http://schemas.openxmlformats.org/officeDocument/2006/relationships/worksheet" Target="worksheets/sheet59.xml"/><Relationship Id="rId97" Type="http://schemas.openxmlformats.org/officeDocument/2006/relationships/worksheet" Target="worksheets/sheet80.xml"/><Relationship Id="rId104" Type="http://schemas.openxmlformats.org/officeDocument/2006/relationships/worksheet" Target="worksheets/sheet87.xml"/><Relationship Id="rId120" Type="http://schemas.openxmlformats.org/officeDocument/2006/relationships/calcChain" Target="calcChain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4.xml"/><Relationship Id="rId92" Type="http://schemas.openxmlformats.org/officeDocument/2006/relationships/worksheet" Target="worksheets/sheet75.xml"/><Relationship Id="rId2" Type="http://schemas.openxmlformats.org/officeDocument/2006/relationships/worksheet" Target="worksheets/sheet1.xml"/><Relationship Id="rId29" Type="http://schemas.openxmlformats.org/officeDocument/2006/relationships/worksheet" Target="worksheets/sheet2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Periodo dal 01.07.2019 al 31.07.2019</a:t>
            </a:r>
            <a:endParaRPr lang="it-IT" sz="1200">
              <a:effectLst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[h]:mm:ss</c:formatCode>
                <c:ptCount val="15"/>
                <c:pt idx="0" formatCode="General">
                  <c:v>0</c:v>
                </c:pt>
                <c:pt idx="1">
                  <c:v>4.340277777777778E-3</c:v>
                </c:pt>
                <c:pt idx="2">
                  <c:v>2.0138888888888884E-3</c:v>
                </c:pt>
                <c:pt idx="3">
                  <c:v>0</c:v>
                </c:pt>
                <c:pt idx="4">
                  <c:v>6.5856481481481486E-3</c:v>
                </c:pt>
                <c:pt idx="5">
                  <c:v>7.1759259259259259E-4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>
                  <c:v>1.6319444444444439E-2</c:v>
                </c:pt>
                <c:pt idx="12">
                  <c:v>3.7499999999999994E-3</c:v>
                </c:pt>
                <c:pt idx="13">
                  <c:v>4.6527777777777782E-3</c:v>
                </c:pt>
                <c:pt idx="14">
                  <c:v>9.9652777777777778E-3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[h]:mm:ss</c:formatCode>
                <c:ptCount val="15"/>
                <c:pt idx="0" formatCode="General">
                  <c:v>0</c:v>
                </c:pt>
                <c:pt idx="1">
                  <c:v>8.0208333333333347E-3</c:v>
                </c:pt>
                <c:pt idx="2">
                  <c:v>6.0069444444444441E-3</c:v>
                </c:pt>
                <c:pt idx="3">
                  <c:v>1.1574074074074073E-4</c:v>
                </c:pt>
                <c:pt idx="4">
                  <c:v>8.8425925925925929E-3</c:v>
                </c:pt>
                <c:pt idx="5">
                  <c:v>2.615740740740741E-3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>
                  <c:v>2.6493055555555568E-2</c:v>
                </c:pt>
                <c:pt idx="12">
                  <c:v>3.8078703703703703E-3</c:v>
                </c:pt>
                <c:pt idx="13">
                  <c:v>5.0462962962962961E-3</c:v>
                </c:pt>
                <c:pt idx="14">
                  <c:v>1.5613425925925914E-2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[h]:mm:ss</c:formatCode>
                <c:ptCount val="15"/>
                <c:pt idx="0" formatCode="General">
                  <c:v>0</c:v>
                </c:pt>
                <c:pt idx="1">
                  <c:v>1.6527777777777777E-2</c:v>
                </c:pt>
                <c:pt idx="2">
                  <c:v>4.7916666666666654E-3</c:v>
                </c:pt>
                <c:pt idx="3">
                  <c:v>4.9768518518518521E-4</c:v>
                </c:pt>
                <c:pt idx="4">
                  <c:v>1.1539351851851853E-2</c:v>
                </c:pt>
                <c:pt idx="5">
                  <c:v>1.4467592592592592E-3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>
                  <c:v>2.9351851851851834E-2</c:v>
                </c:pt>
                <c:pt idx="12">
                  <c:v>9.780092592592585E-3</c:v>
                </c:pt>
                <c:pt idx="13">
                  <c:v>8.1944444444444452E-3</c:v>
                </c:pt>
                <c:pt idx="14">
                  <c:v>2.6724537037037012E-2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[h]:mm:ss</c:formatCode>
                <c:ptCount val="15"/>
                <c:pt idx="0" formatCode="General">
                  <c:v>0</c:v>
                </c:pt>
                <c:pt idx="1">
                  <c:v>5.3472222222222228E-3</c:v>
                </c:pt>
                <c:pt idx="2">
                  <c:v>2.5578703703703705E-3</c:v>
                </c:pt>
                <c:pt idx="3">
                  <c:v>0</c:v>
                </c:pt>
                <c:pt idx="4">
                  <c:v>2.7314814814814814E-3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>
                  <c:v>3.1018518518518513E-3</c:v>
                </c:pt>
                <c:pt idx="12">
                  <c:v>5.0347222222222217E-3</c:v>
                </c:pt>
                <c:pt idx="13">
                  <c:v>3.2060185185185186E-3</c:v>
                </c:pt>
                <c:pt idx="14">
                  <c:v>1.6539351851851854E-2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[h]:mm:ss</c:formatCode>
                <c:ptCount val="15"/>
                <c:pt idx="0" formatCode="General">
                  <c:v>0</c:v>
                </c:pt>
                <c:pt idx="1">
                  <c:v>6.2500000000000001E-4</c:v>
                </c:pt>
                <c:pt idx="2">
                  <c:v>6.7129629629629625E-4</c:v>
                </c:pt>
                <c:pt idx="3">
                  <c:v>0</c:v>
                </c:pt>
                <c:pt idx="4">
                  <c:v>1.0995370370370371E-3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>
                  <c:v>9.2592592592592596E-4</c:v>
                </c:pt>
                <c:pt idx="12">
                  <c:v>1.0185185185185184E-3</c:v>
                </c:pt>
                <c:pt idx="13">
                  <c:v>4.9768518518518521E-4</c:v>
                </c:pt>
                <c:pt idx="14">
                  <c:v>3.333333333333334E-3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Noi con l'Italia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[h]:mm:ss</c:formatCode>
                <c:ptCount val="15"/>
                <c:pt idx="0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+Europa - Centro Democratico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[h]:mm:ss</c:formatCode>
                <c:ptCount val="15"/>
                <c:pt idx="0" formatCode="General">
                  <c:v>0</c:v>
                </c:pt>
                <c:pt idx="4">
                  <c:v>4.9768518518518521E-4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Civica popolare-AP-Psi-Area Civica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[h]:mm:ss</c:formatCode>
                <c:ptCount val="15"/>
                <c:pt idx="0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[h]:mm:ss</c:formatCode>
                <c:ptCount val="15"/>
                <c:pt idx="0" formatCode="General">
                  <c:v>0</c:v>
                </c:pt>
                <c:pt idx="2">
                  <c:v>7.9861111111111116E-4</c:v>
                </c:pt>
                <c:pt idx="4">
                  <c:v>2.6851851851851854E-3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>
                  <c:v>1.3425925925925927E-3</c:v>
                </c:pt>
                <c:pt idx="12">
                  <c:v>6.4814814814814813E-4</c:v>
                </c:pt>
                <c:pt idx="13">
                  <c:v>5.4398148148148144E-4</c:v>
                </c:pt>
                <c:pt idx="14">
                  <c:v>9.9537037037037042E-4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[h]:mm:ss</c:formatCode>
                <c:ptCount val="15"/>
                <c:pt idx="0" formatCode="General">
                  <c:v>0</c:v>
                </c:pt>
                <c:pt idx="2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0"/>
          <c:order val="10"/>
          <c:tx>
            <c:strRef>
              <c:f>grafico1!$A$12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[h]:mm:ss</c:formatCode>
                <c:ptCount val="15"/>
                <c:pt idx="0" formatCode="General">
                  <c:v>0</c:v>
                </c:pt>
                <c:pt idx="1">
                  <c:v>2.0370370370370369E-3</c:v>
                </c:pt>
                <c:pt idx="2">
                  <c:v>0</c:v>
                </c:pt>
                <c:pt idx="3">
                  <c:v>0</c:v>
                </c:pt>
                <c:pt idx="4">
                  <c:v>1.0115740740740743E-2</c:v>
                </c:pt>
                <c:pt idx="5">
                  <c:v>1.6087962962962961E-3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>
                  <c:v>4.0509259259259266E-3</c:v>
                </c:pt>
                <c:pt idx="12">
                  <c:v>5.6712962962962956E-4</c:v>
                </c:pt>
                <c:pt idx="13">
                  <c:v>1.9791666666666668E-3</c:v>
                </c:pt>
                <c:pt idx="14">
                  <c:v>3.7384259259259254E-3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ECB-4540-B950-580F839DF220}"/>
            </c:ext>
          </c:extLst>
        </c:ser>
        <c:ser>
          <c:idx val="11"/>
          <c:order val="11"/>
          <c:tx>
            <c:strRef>
              <c:f>grafico1!$A$13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[h]:mm:ss</c:formatCode>
                <c:ptCount val="15"/>
                <c:pt idx="0" formatCode="General">
                  <c:v>0</c:v>
                </c:pt>
                <c:pt idx="1">
                  <c:v>3.8425925925925928E-3</c:v>
                </c:pt>
                <c:pt idx="2">
                  <c:v>1.6782407407407408E-3</c:v>
                </c:pt>
                <c:pt idx="3">
                  <c:v>0</c:v>
                </c:pt>
                <c:pt idx="4">
                  <c:v>1.5277777777777776E-3</c:v>
                </c:pt>
                <c:pt idx="5">
                  <c:v>2.5462962962962961E-4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>
                  <c:v>5.3356481481481484E-3</c:v>
                </c:pt>
                <c:pt idx="12">
                  <c:v>4.2245370370370371E-3</c:v>
                </c:pt>
                <c:pt idx="13">
                  <c:v>2.5231481481481481E-3</c:v>
                </c:pt>
                <c:pt idx="14">
                  <c:v>1.134259259259259E-2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2"/>
          <c:tx>
            <c:strRef>
              <c:f>grafico1!$A$14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[h]:mm:ss</c:formatCode>
                <c:ptCount val="15"/>
                <c:pt idx="0" formatCode="General">
                  <c:v>0</c:v>
                </c:pt>
                <c:pt idx="1">
                  <c:v>2.3148148148148146E-4</c:v>
                </c:pt>
                <c:pt idx="2">
                  <c:v>6.3657407407407413E-4</c:v>
                </c:pt>
                <c:pt idx="4">
                  <c:v>7.7546296296296282E-4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>
                  <c:v>1.4814814814814814E-3</c:v>
                </c:pt>
                <c:pt idx="12">
                  <c:v>4.9768518518518521E-4</c:v>
                </c:pt>
                <c:pt idx="13">
                  <c:v>0</c:v>
                </c:pt>
                <c:pt idx="14">
                  <c:v>6.134259259259259E-4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3"/>
          <c:tx>
            <c:strRef>
              <c:f>grafico1!$A$15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[h]:mm:ss</c:formatCode>
                <c:ptCount val="15"/>
                <c:pt idx="0" formatCode="General">
                  <c:v>0</c:v>
                </c:pt>
                <c:pt idx="1">
                  <c:v>1.1458333333333333E-3</c:v>
                </c:pt>
                <c:pt idx="2">
                  <c:v>4.1666666666666664E-4</c:v>
                </c:pt>
                <c:pt idx="4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>
                  <c:v>2.0370370370370369E-3</c:v>
                </c:pt>
                <c:pt idx="12">
                  <c:v>1.9675925925925926E-4</c:v>
                </c:pt>
                <c:pt idx="13">
                  <c:v>2.0833333333333335E-4</c:v>
                </c:pt>
                <c:pt idx="14">
                  <c:v>7.9861111111111116E-4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4"/>
          <c:tx>
            <c:strRef>
              <c:f>grafico1!$A$16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[h]:mm:ss</c:formatCode>
                <c:ptCount val="15"/>
                <c:pt idx="0" formatCode="General">
                  <c:v>0</c:v>
                </c:pt>
                <c:pt idx="1">
                  <c:v>1.2928240740740745E-2</c:v>
                </c:pt>
                <c:pt idx="2">
                  <c:v>1.2094907407407405E-2</c:v>
                </c:pt>
                <c:pt idx="3">
                  <c:v>4.0509259259259264E-4</c:v>
                </c:pt>
                <c:pt idx="4">
                  <c:v>8.3912037037037028E-3</c:v>
                </c:pt>
                <c:pt idx="5">
                  <c:v>3.3796296296296296E-3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>
                  <c:v>2.748842592592592E-2</c:v>
                </c:pt>
                <c:pt idx="12">
                  <c:v>4.6180555555555567E-3</c:v>
                </c:pt>
                <c:pt idx="13">
                  <c:v>4.5370370370370373E-3</c:v>
                </c:pt>
                <c:pt idx="14">
                  <c:v>1.6921296296296282E-2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5"/>
          <c:tx>
            <c:strRef>
              <c:f>grafico1!$A$17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[h]:mm:ss</c:formatCode>
                <c:ptCount val="15"/>
                <c:pt idx="0" formatCode="General">
                  <c:v>0</c:v>
                </c:pt>
                <c:pt idx="1">
                  <c:v>2.2905092592592585E-2</c:v>
                </c:pt>
                <c:pt idx="2">
                  <c:v>1.0821759259259264E-2</c:v>
                </c:pt>
                <c:pt idx="3">
                  <c:v>1.0648148148148149E-3</c:v>
                </c:pt>
                <c:pt idx="4">
                  <c:v>1.2187499999999997E-2</c:v>
                </c:pt>
                <c:pt idx="5">
                  <c:v>6.0532407407407401E-3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>
                  <c:v>5.5150462962962915E-2</c:v>
                </c:pt>
                <c:pt idx="12">
                  <c:v>1.1412037037037037E-2</c:v>
                </c:pt>
                <c:pt idx="13">
                  <c:v>7.5925925925925944E-3</c:v>
                </c:pt>
                <c:pt idx="14">
                  <c:v>3.0462962962962956E-2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6"/>
          <c:tx>
            <c:strRef>
              <c:f>grafico1!$A$18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[h]:mm:ss</c:formatCode>
                <c:ptCount val="15"/>
                <c:pt idx="0" formatCode="General">
                  <c:v>0</c:v>
                </c:pt>
                <c:pt idx="1">
                  <c:v>1.261574074074074E-3</c:v>
                </c:pt>
                <c:pt idx="2">
                  <c:v>6.8287037037037036E-4</c:v>
                </c:pt>
                <c:pt idx="3">
                  <c:v>2.3148148148148146E-4</c:v>
                </c:pt>
                <c:pt idx="4">
                  <c:v>8.1018518518518527E-4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>
                  <c:v>4.3865740740740749E-3</c:v>
                </c:pt>
                <c:pt idx="12">
                  <c:v>1.6898148148148148E-3</c:v>
                </c:pt>
                <c:pt idx="13">
                  <c:v>7.9861111111111105E-4</c:v>
                </c:pt>
                <c:pt idx="14">
                  <c:v>3.3217592592592591E-3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gapWidth val="219"/>
        <c:overlap val="100"/>
        <c:axId val="105489920"/>
        <c:axId val="105491456"/>
      </c:barChart>
      <c:catAx>
        <c:axId val="10548992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5491456"/>
        <c:crosses val="autoZero"/>
        <c:auto val="1"/>
        <c:lblAlgn val="ctr"/>
        <c:lblOffset val="100"/>
      </c:catAx>
      <c:valAx>
        <c:axId val="105491456"/>
        <c:scaling>
          <c:orientation val="minMax"/>
        </c:scaling>
        <c:delete val="1"/>
        <c:axPos val="b"/>
        <c:numFmt formatCode="0%" sourceLinked="1"/>
        <c:majorTickMark val="none"/>
        <c:tickLblPos val="nextTo"/>
        <c:crossAx val="10548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01.07.2019 al 31.07.2019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'gr2-RAI'!$D$2:$D$18</c:f>
              <c:numCache>
                <c:formatCode>0.00%</c:formatCode>
                <c:ptCount val="17"/>
                <c:pt idx="0">
                  <c:v>0.7669457414265014</c:v>
                </c:pt>
                <c:pt idx="1">
                  <c:v>0.86801443060377093</c:v>
                </c:pt>
                <c:pt idx="2">
                  <c:v>0.77416168157620335</c:v>
                </c:pt>
                <c:pt idx="3">
                  <c:v>0.85635454388687704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0.64563106796116509</c:v>
                </c:pt>
                <c:pt idx="9">
                  <c:v>1</c:v>
                </c:pt>
                <c:pt idx="10">
                  <c:v>0.77453464037889641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0.68915662650602405</c:v>
                </c:pt>
                <c:pt idx="16">
                  <c:v>0.86614173228346447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'gr2-RAI'!$E$2:$E$18</c:f>
              <c:numCache>
                <c:formatCode>0.00%</c:formatCode>
                <c:ptCount val="17"/>
                <c:pt idx="0">
                  <c:v>0.23305425857349857</c:v>
                </c:pt>
                <c:pt idx="1">
                  <c:v>0.13198556939622902</c:v>
                </c:pt>
                <c:pt idx="2">
                  <c:v>0.22583831842379667</c:v>
                </c:pt>
                <c:pt idx="3">
                  <c:v>0.14364545611312299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0.35436893203883491</c:v>
                </c:pt>
                <c:pt idx="9">
                  <c:v>0</c:v>
                </c:pt>
                <c:pt idx="10">
                  <c:v>0.22546535962110362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0.31084337349397584</c:v>
                </c:pt>
                <c:pt idx="16">
                  <c:v>0.13385826771653542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showVal val="1"/>
        </c:dLbls>
        <c:gapWidth val="75"/>
        <c:overlap val="100"/>
        <c:axId val="107946368"/>
        <c:axId val="107947904"/>
      </c:barChart>
      <c:catAx>
        <c:axId val="107946368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7947904"/>
        <c:crosses val="autoZero"/>
        <c:auto val="1"/>
        <c:lblAlgn val="ctr"/>
        <c:lblOffset val="100"/>
      </c:catAx>
      <c:valAx>
        <c:axId val="107947904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794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01.07.2019 al 31.07.2019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5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24440104178722272"/>
          <c:y val="9.5555555555555657E-2"/>
          <c:w val="0.66379909764857326"/>
          <c:h val="0.87818181818181873"/>
        </c:manualLayout>
      </c:layout>
      <c:barChart>
        <c:barDir val="bar"/>
        <c:grouping val="percentStacked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3"/>
              <c:layout>
                <c:manualLayout>
                  <c:x val="1.4701377970575479E-2"/>
                  <c:y val="3.6974364742194176E-17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A9-499F-9FEB-9C4FA45E536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'gr2-Radio 24'!$D$2:$D$18</c:f>
              <c:numCache>
                <c:formatCode>0.00%</c:formatCode>
                <c:ptCount val="17"/>
                <c:pt idx="0">
                  <c:v>0.54764482945316728</c:v>
                </c:pt>
                <c:pt idx="1">
                  <c:v>0.83930857874519837</c:v>
                </c:pt>
                <c:pt idx="2">
                  <c:v>0.72101667671287928</c:v>
                </c:pt>
                <c:pt idx="3">
                  <c:v>0.76200417536534448</c:v>
                </c:pt>
                <c:pt idx="4">
                  <c:v>0.28502994011976046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0.85714285714285721</c:v>
                </c:pt>
                <c:pt idx="9">
                  <c:v>1</c:v>
                </c:pt>
                <c:pt idx="10">
                  <c:v>0.93629591574621118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0.62905263157894742</c:v>
                </c:pt>
                <c:pt idx="1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'gr2-Radio 24'!$E$2:$E$18</c:f>
              <c:numCache>
                <c:formatCode>0.00%</c:formatCode>
                <c:ptCount val="17"/>
                <c:pt idx="0">
                  <c:v>0.45235517054683272</c:v>
                </c:pt>
                <c:pt idx="1">
                  <c:v>0.16069142125480157</c:v>
                </c:pt>
                <c:pt idx="2">
                  <c:v>0.27898332328712072</c:v>
                </c:pt>
                <c:pt idx="3">
                  <c:v>0.23799582463465552</c:v>
                </c:pt>
                <c:pt idx="4">
                  <c:v>0.71497005988023954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0.14285714285714288</c:v>
                </c:pt>
                <c:pt idx="9">
                  <c:v>0</c:v>
                </c:pt>
                <c:pt idx="10">
                  <c:v>6.3704084253788845E-2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0.37094736842105258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6-4868-9A23-439C35A1D4AB}"/>
            </c:ext>
          </c:extLst>
        </c:ser>
        <c:dLbls>
          <c:showVal val="1"/>
        </c:dLbls>
        <c:gapWidth val="75"/>
        <c:overlap val="100"/>
        <c:axId val="108195200"/>
        <c:axId val="108405888"/>
      </c:barChart>
      <c:catAx>
        <c:axId val="108195200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405888"/>
        <c:crosses val="autoZero"/>
        <c:auto val="1"/>
        <c:lblAlgn val="ctr"/>
        <c:lblOffset val="100"/>
      </c:catAx>
      <c:valAx>
        <c:axId val="108405888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81952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01.07.2019 al 31.07.2019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'gr2-Mediaset'!$D$2:$D$18</c:f>
              <c:numCache>
                <c:formatCode>0.00%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'gr2-Mediaset'!$E$2:$E$18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03-4912-8B16-0E8892C8FCB7}"/>
            </c:ext>
          </c:extLst>
        </c:ser>
        <c:dLbls>
          <c:showVal val="1"/>
        </c:dLbls>
        <c:gapWidth val="75"/>
        <c:overlap val="100"/>
        <c:axId val="108300544"/>
        <c:axId val="108314624"/>
      </c:barChart>
      <c:catAx>
        <c:axId val="10830054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314624"/>
        <c:crosses val="autoZero"/>
        <c:auto val="1"/>
        <c:lblAlgn val="ctr"/>
        <c:lblOffset val="100"/>
      </c:catAx>
      <c:valAx>
        <c:axId val="108314624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83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ELEUMEDIA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01.07.2019 al 31.07.2019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4"/>
          <c:y val="1.6567088204883489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8"/>
              <c:layout>
                <c:manualLayout>
                  <c:x val="1.322834601927473E-2"/>
                  <c:y val="1.5907102521275762E-7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'gr2-Eleumedia'!$D$2:$D$18</c:f>
              <c:numCache>
                <c:formatCode>0.00%</c:formatCode>
                <c:ptCount val="17"/>
                <c:pt idx="0">
                  <c:v>0.88016528925619841</c:v>
                </c:pt>
                <c:pt idx="1">
                  <c:v>0.79626972740315638</c:v>
                </c:pt>
                <c:pt idx="2">
                  <c:v>0.51987208771128368</c:v>
                </c:pt>
                <c:pt idx="3">
                  <c:v>0.83509513742071884</c:v>
                </c:pt>
                <c:pt idx="4">
                  <c:v>0.88815789473684215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0.7599999999999999</c:v>
                </c:pt>
                <c:pt idx="9">
                  <c:v>0</c:v>
                </c:pt>
                <c:pt idx="10">
                  <c:v>0.67959057071960305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0.3478092283830943</c:v>
                </c:pt>
                <c:pt idx="1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'gr2-Eleumedia'!$E$2:$E$18</c:f>
              <c:numCache>
                <c:formatCode>0.00%</c:formatCode>
                <c:ptCount val="17"/>
                <c:pt idx="0">
                  <c:v>0.11983471074380166</c:v>
                </c:pt>
                <c:pt idx="1">
                  <c:v>0.20373027259684356</c:v>
                </c:pt>
                <c:pt idx="2">
                  <c:v>0.48012791228871637</c:v>
                </c:pt>
                <c:pt idx="3">
                  <c:v>0.16490486257928119</c:v>
                </c:pt>
                <c:pt idx="4">
                  <c:v>0.11184210526315791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0.24000000000000002</c:v>
                </c:pt>
                <c:pt idx="9">
                  <c:v>0</c:v>
                </c:pt>
                <c:pt idx="10">
                  <c:v>0.3204094292803969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0.65219077161690575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showVal val="1"/>
        </c:dLbls>
        <c:gapWidth val="75"/>
        <c:overlap val="100"/>
        <c:axId val="108934656"/>
        <c:axId val="108936192"/>
      </c:barChart>
      <c:catAx>
        <c:axId val="108934656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936192"/>
        <c:crosses val="autoZero"/>
        <c:auto val="1"/>
        <c:lblAlgn val="ctr"/>
        <c:lblOffset val="100"/>
      </c:catAx>
      <c:valAx>
        <c:axId val="108936192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893465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01.07.2019 al 31.07.2019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5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'gr2-Radio Kiss Kiss'!$D$2:$D$18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'gr2-Radio Kiss Kiss'!$E$2:$E$18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showVal val="1"/>
        </c:dLbls>
        <c:gapWidth val="219"/>
        <c:overlap val="100"/>
        <c:axId val="108995328"/>
        <c:axId val="108996864"/>
      </c:barChart>
      <c:catAx>
        <c:axId val="108995328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996864"/>
        <c:crosses val="autoZero"/>
        <c:auto val="1"/>
        <c:lblAlgn val="ctr"/>
        <c:lblOffset val="100"/>
      </c:catAx>
      <c:valAx>
        <c:axId val="108996864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899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01.07.2019 al 31.07.2019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8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'gr2-RTL 102.5'!$D$2:$D$18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'gr2-RTL 102.5'!$E$2:$E$18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showVal val="1"/>
        </c:dLbls>
        <c:gapWidth val="75"/>
        <c:overlap val="100"/>
        <c:axId val="109023232"/>
        <c:axId val="109024768"/>
      </c:barChart>
      <c:catAx>
        <c:axId val="109023232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9024768"/>
        <c:crosses val="autoZero"/>
        <c:auto val="1"/>
        <c:lblAlgn val="ctr"/>
        <c:lblOffset val="100"/>
      </c:catAx>
      <c:valAx>
        <c:axId val="109024768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902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01.07.2019 al 31.07.2019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909"/>
          <c:y val="1.6567088204883489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0"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'gr2-RDS'!$D$2:$D$18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'gr2-RDS'!$E$2:$E$18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showVal val="1"/>
        </c:dLbls>
        <c:gapWidth val="75"/>
        <c:overlap val="100"/>
        <c:axId val="109394944"/>
        <c:axId val="109433600"/>
      </c:barChart>
      <c:catAx>
        <c:axId val="10939494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9433600"/>
        <c:crosses val="autoZero"/>
        <c:auto val="1"/>
        <c:lblAlgn val="ctr"/>
        <c:lblOffset val="100"/>
      </c:catAx>
      <c:valAx>
        <c:axId val="109433600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939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01.07.2019 al 31.07.2019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61E-2"/>
          <c:y val="1.8587290225085505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0"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'gr2-Radio Italia'!$D$2:$D$18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'gr2-Radio Italia'!$E$2:$E$18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gapWidth val="75"/>
        <c:overlap val="100"/>
        <c:axId val="123316480"/>
        <c:axId val="123322368"/>
      </c:barChart>
      <c:catAx>
        <c:axId val="123316480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3322368"/>
        <c:crosses val="autoZero"/>
        <c:auto val="1"/>
        <c:lblAlgn val="ctr"/>
        <c:lblOffset val="100"/>
      </c:catAx>
      <c:valAx>
        <c:axId val="123322368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2331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01.07.2019 al 31.07.2019</a:t>
            </a:r>
            <a:endParaRPr lang="it-IT" sz="1200" baseline="0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'gr1-RAI'!$D$2:$D$18</c:f>
              <c:numCache>
                <c:formatCode>0.00%</c:formatCode>
                <c:ptCount val="17"/>
                <c:pt idx="0">
                  <c:v>0.82671707624448632</c:v>
                </c:pt>
                <c:pt idx="1">
                  <c:v>0.98675496688741726</c:v>
                </c:pt>
                <c:pt idx="2">
                  <c:v>0.83635422061108222</c:v>
                </c:pt>
                <c:pt idx="3">
                  <c:v>0.56795889771134977</c:v>
                </c:pt>
                <c:pt idx="4">
                  <c:v>0.3699284009546539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0.83425414364640893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0.89143659335517067</c:v>
                </c:pt>
                <c:pt idx="1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'gr1-RAI'!$E$2:$E$18</c:f>
              <c:numCache>
                <c:formatCode>0.00%</c:formatCode>
                <c:ptCount val="17"/>
                <c:pt idx="0">
                  <c:v>0.17328292375551357</c:v>
                </c:pt>
                <c:pt idx="1">
                  <c:v>1.324503311258279E-2</c:v>
                </c:pt>
                <c:pt idx="2">
                  <c:v>0.16364577938891775</c:v>
                </c:pt>
                <c:pt idx="3">
                  <c:v>0.43204110228865017</c:v>
                </c:pt>
                <c:pt idx="4">
                  <c:v>0.63007159904534604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0.16574585635359115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0.10856340664482926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showVal val="1"/>
        </c:dLbls>
        <c:gapWidth val="75"/>
        <c:overlap val="100"/>
        <c:axId val="106182144"/>
        <c:axId val="106183680"/>
      </c:barChart>
      <c:catAx>
        <c:axId val="10618214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183680"/>
        <c:crosses val="autoZero"/>
        <c:auto val="1"/>
        <c:lblAlgn val="ctr"/>
        <c:lblOffset val="100"/>
      </c:catAx>
      <c:valAx>
        <c:axId val="106183680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618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01.07.2019 al 31.07.2019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187E-3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'gr1-Radio 24'!$D$2:$D$18</c:f>
              <c:numCache>
                <c:formatCode>0.00%</c:formatCode>
                <c:ptCount val="17"/>
                <c:pt idx="0">
                  <c:v>0.59078014184397165</c:v>
                </c:pt>
                <c:pt idx="1">
                  <c:v>1</c:v>
                </c:pt>
                <c:pt idx="2">
                  <c:v>0.9802839116719243</c:v>
                </c:pt>
                <c:pt idx="3">
                  <c:v>0.92164179104477617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0.84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0.88604407135361996</c:v>
                </c:pt>
                <c:pt idx="1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'gr1-Radio 24'!$E$2:$E$18</c:f>
              <c:numCache>
                <c:formatCode>0.00%</c:formatCode>
                <c:ptCount val="17"/>
                <c:pt idx="0">
                  <c:v>0.40921985815602835</c:v>
                </c:pt>
                <c:pt idx="1">
                  <c:v>0</c:v>
                </c:pt>
                <c:pt idx="2">
                  <c:v>1.9716088328075723E-2</c:v>
                </c:pt>
                <c:pt idx="3">
                  <c:v>7.8358208955223871E-2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0.15999999999999998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0.11395592864637998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showVal val="1"/>
        </c:dLbls>
        <c:gapWidth val="75"/>
        <c:overlap val="100"/>
        <c:axId val="106361600"/>
        <c:axId val="106363136"/>
      </c:barChart>
      <c:catAx>
        <c:axId val="106361600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363136"/>
        <c:crosses val="autoZero"/>
        <c:auto val="1"/>
        <c:lblAlgn val="ctr"/>
        <c:lblOffset val="100"/>
      </c:catAx>
      <c:valAx>
        <c:axId val="106363136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63616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01.07.2019 al 31.07.2019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378"/>
          <c:y val="1.6567088204883489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0"/>
              <c:tx>
                <c:rich>
                  <a:bodyPr/>
                  <a:lstStyle/>
                  <a:p>
                    <a:fld id="{1C63C6F1-39F0-40EA-A3A1-4A287B5478D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57-44E8-B3CF-2F7859B4F468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'gr1-Mediaset'!$D$2:$D$18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dLbl>
              <c:idx val="0"/>
              <c:tx>
                <c:rich>
                  <a:bodyPr/>
                  <a:lstStyle/>
                  <a:p>
                    <a:fld id="{E33859BD-895F-4243-8267-9308B793DC4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AD57-44E8-B3CF-2F7859B4F468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'gr1-Mediaset'!$E$2:$E$18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Val val="1"/>
        </c:dLbls>
        <c:gapWidth val="219"/>
        <c:overlap val="100"/>
        <c:axId val="106733952"/>
        <c:axId val="106735488"/>
      </c:barChart>
      <c:catAx>
        <c:axId val="106733952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735488"/>
        <c:crosses val="autoZero"/>
        <c:auto val="1"/>
        <c:lblAlgn val="ctr"/>
        <c:lblOffset val="100"/>
      </c:catAx>
      <c:valAx>
        <c:axId val="106735488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673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ELEUMEDIA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01.07.2019 al 31.07.2019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399"/>
          <c:y val="2.060749224528753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'gr1-Eleumedia'!$D$2:$D$18</c:f>
              <c:numCache>
                <c:formatCode>0.00%</c:formatCode>
                <c:ptCount val="17"/>
                <c:pt idx="0">
                  <c:v>0.57527733755942945</c:v>
                </c:pt>
                <c:pt idx="1">
                  <c:v>0.98080808080808068</c:v>
                </c:pt>
                <c:pt idx="2">
                  <c:v>0.72549019607843135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0.76293103448275867</c:v>
                </c:pt>
                <c:pt idx="9">
                  <c:v>0</c:v>
                </c:pt>
                <c:pt idx="10">
                  <c:v>0.89733464955577491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0.90228426395939088</c:v>
                </c:pt>
                <c:pt idx="1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'gr1-Eleumedia'!$E$2:$E$18</c:f>
              <c:numCache>
                <c:formatCode>0.00%</c:formatCode>
                <c:ptCount val="17"/>
                <c:pt idx="0">
                  <c:v>0.42472266244057055</c:v>
                </c:pt>
                <c:pt idx="1">
                  <c:v>1.9191919191919191E-2</c:v>
                </c:pt>
                <c:pt idx="2">
                  <c:v>0.27450980392156865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0.23706896551724133</c:v>
                </c:pt>
                <c:pt idx="9">
                  <c:v>0</c:v>
                </c:pt>
                <c:pt idx="10">
                  <c:v>0.10266535044422509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9.7715736040609152E-2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showVal val="1"/>
        </c:dLbls>
        <c:gapWidth val="75"/>
        <c:overlap val="100"/>
        <c:axId val="106900864"/>
        <c:axId val="106910848"/>
      </c:barChart>
      <c:catAx>
        <c:axId val="10690086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910848"/>
        <c:crosses val="autoZero"/>
        <c:auto val="1"/>
        <c:lblAlgn val="ctr"/>
        <c:lblOffset val="100"/>
      </c:catAx>
      <c:valAx>
        <c:axId val="106910848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690086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01.07.2019 al 31.07.2019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1"/>
          <c:y val="2.060749224528753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'gr1-Radio Kiss Kiss'!$D$2:$D$18</c:f>
              <c:numCache>
                <c:formatCode>0.00%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0.94565217391304335</c:v>
                </c:pt>
                <c:pt idx="1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'gr1-Radio Kiss Kiss'!$E$2:$E$18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5.4347826086956513E-2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showVal val="1"/>
        </c:dLbls>
        <c:gapWidth val="75"/>
        <c:overlap val="100"/>
        <c:axId val="106760832"/>
        <c:axId val="106975616"/>
      </c:barChart>
      <c:catAx>
        <c:axId val="106760832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975616"/>
        <c:crosses val="autoZero"/>
        <c:auto val="1"/>
        <c:lblAlgn val="ctr"/>
        <c:lblOffset val="100"/>
      </c:catAx>
      <c:valAx>
        <c:axId val="106975616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676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01.07.2019 al 31.07.2019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58"/>
          <c:y val="1.454688618468146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'gr1-RTL 102.5'!$D$2:$D$18</c:f>
              <c:numCache>
                <c:formatCode>0.00%</c:formatCode>
                <c:ptCount val="17"/>
                <c:pt idx="0">
                  <c:v>0.62068965517241381</c:v>
                </c:pt>
                <c:pt idx="1">
                  <c:v>0.90751445086705196</c:v>
                </c:pt>
                <c:pt idx="2">
                  <c:v>0.77053140096618367</c:v>
                </c:pt>
                <c:pt idx="3">
                  <c:v>0.61990950226244346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0.88405797101449279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0.92406417112299466</c:v>
                </c:pt>
                <c:pt idx="1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'gr1-RTL 102.5'!$E$2:$E$18</c:f>
              <c:numCache>
                <c:formatCode>0.00%</c:formatCode>
                <c:ptCount val="17"/>
                <c:pt idx="0">
                  <c:v>0.37931034482758619</c:v>
                </c:pt>
                <c:pt idx="1">
                  <c:v>9.2485549132947972E-2</c:v>
                </c:pt>
                <c:pt idx="2">
                  <c:v>0.22946859903381642</c:v>
                </c:pt>
                <c:pt idx="3">
                  <c:v>0.3800904977375566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0.11594202898550723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7.5935828877005312E-2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showVal val="1"/>
        </c:dLbls>
        <c:gapWidth val="75"/>
        <c:overlap val="100"/>
        <c:axId val="107132800"/>
        <c:axId val="107134336"/>
      </c:barChart>
      <c:catAx>
        <c:axId val="107132800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7134336"/>
        <c:crosses val="autoZero"/>
        <c:auto val="1"/>
        <c:lblAlgn val="ctr"/>
        <c:lblOffset val="100"/>
      </c:catAx>
      <c:valAx>
        <c:axId val="107134336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713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01.07.2019 al 31.07.2019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73752924587093"/>
          <c:y val="1.0506482144277428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'gr1-RDS'!$D$2:$D$18</c:f>
              <c:numCache>
                <c:formatCode>0.00%</c:formatCode>
                <c:ptCount val="17"/>
                <c:pt idx="0">
                  <c:v>0.73066666666666669</c:v>
                </c:pt>
                <c:pt idx="1">
                  <c:v>1</c:v>
                </c:pt>
                <c:pt idx="2">
                  <c:v>0.96918767507002812</c:v>
                </c:pt>
                <c:pt idx="3">
                  <c:v>0.81168831168831157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0.95654370894391094</c:v>
                </c:pt>
                <c:pt idx="1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'gr1-RDS'!$E$2:$E$18</c:f>
              <c:numCache>
                <c:formatCode>0.00%</c:formatCode>
                <c:ptCount val="17"/>
                <c:pt idx="0">
                  <c:v>0.26933333333333337</c:v>
                </c:pt>
                <c:pt idx="1">
                  <c:v>0</c:v>
                </c:pt>
                <c:pt idx="2">
                  <c:v>3.0812324929971994E-2</c:v>
                </c:pt>
                <c:pt idx="3">
                  <c:v>0.18831168831168832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4.3456291056088947E-2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showVal val="1"/>
        </c:dLbls>
        <c:gapWidth val="75"/>
        <c:overlap val="100"/>
        <c:axId val="107447424"/>
        <c:axId val="107448960"/>
      </c:barChart>
      <c:catAx>
        <c:axId val="10744742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7448960"/>
        <c:crosses val="autoZero"/>
        <c:auto val="1"/>
        <c:lblAlgn val="ctr"/>
        <c:lblOffset val="100"/>
      </c:catAx>
      <c:valAx>
        <c:axId val="107448960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7447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01.07.2019 al 31.07.2019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84"/>
          <c:y val="1.6567088204883489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'gr1-Radio Italia'!$D$2:$D$18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'gr1-Radio Italia'!$E$2:$E$18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showVal val="1"/>
        </c:dLbls>
        <c:gapWidth val="219"/>
        <c:overlap val="100"/>
        <c:axId val="107647744"/>
        <c:axId val="107649280"/>
      </c:barChart>
      <c:catAx>
        <c:axId val="10764774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7649280"/>
        <c:crosses val="autoZero"/>
        <c:auto val="1"/>
        <c:lblAlgn val="ctr"/>
        <c:lblOffset val="100"/>
      </c:catAx>
      <c:valAx>
        <c:axId val="107649280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7647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7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tabSelected="1" zoomScale="110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1"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2"/>
  <sheetViews>
    <sheetView zoomScale="83"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3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5"/>
  <sheetViews>
    <sheetView zoomScale="70"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6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7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8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9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4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6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7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8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9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10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0432" cy="626918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6975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2831" cy="6288795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D7B05E2-CBB0-4167-A0A1-52FE85FBD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40536" cy="627289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801D0930-E776-46F5-AD06-C2CE26F31B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B2:N30"/>
  <sheetViews>
    <sheetView showGridLines="0" showZeros="0" topLeftCell="A2" zoomScaleSheetLayoutView="100" workbookViewId="0">
      <selection activeCell="B15" sqref="B15"/>
    </sheetView>
  </sheetViews>
  <sheetFormatPr defaultColWidth="8.85546875" defaultRowHeight="15"/>
  <cols>
    <col min="1" max="1" width="6.140625" style="5" customWidth="1"/>
    <col min="2" max="2" width="56.7109375" style="5" bestFit="1" customWidth="1"/>
    <col min="3" max="14" width="8.42578125" style="5" customWidth="1"/>
    <col min="15" max="16384" width="8.85546875" style="5"/>
  </cols>
  <sheetData>
    <row r="2" spans="2:14" ht="15.75" thickBot="1"/>
    <row r="3" spans="2:14">
      <c r="B3" s="197" t="s">
        <v>28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9"/>
    </row>
    <row r="4" spans="2:14" ht="15.75" thickBot="1">
      <c r="B4" s="200" t="s">
        <v>212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2"/>
    </row>
    <row r="5" spans="2:14">
      <c r="B5" s="39"/>
      <c r="C5" s="203" t="s">
        <v>0</v>
      </c>
      <c r="D5" s="203"/>
      <c r="E5" s="203"/>
      <c r="F5" s="203" t="s">
        <v>1</v>
      </c>
      <c r="G5" s="203"/>
      <c r="H5" s="203"/>
      <c r="I5" s="203" t="s">
        <v>2</v>
      </c>
      <c r="J5" s="203"/>
      <c r="K5" s="203"/>
      <c r="L5" s="203" t="s">
        <v>3</v>
      </c>
      <c r="M5" s="203"/>
      <c r="N5" s="204"/>
    </row>
    <row r="6" spans="2:14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>
      <c r="B7" s="10" t="s">
        <v>37</v>
      </c>
      <c r="C7" s="11">
        <v>9.9652777777777778E-3</v>
      </c>
      <c r="D7" s="12">
        <f t="shared" ref="D7:D17" si="0">IFERROR(C7/C$18,0)</f>
        <v>0.12957110609480818</v>
      </c>
      <c r="E7" s="12">
        <f t="shared" ref="E7:E17" si="1">IFERROR(C7/C$29,0)</f>
        <v>7.0992744063324564E-2</v>
      </c>
      <c r="F7" s="11">
        <v>4.6527777777777782E-3</v>
      </c>
      <c r="G7" s="12">
        <f t="shared" ref="G7:G17" si="2">IFERROR(F7/F$18,0)</f>
        <v>0.19289827255278311</v>
      </c>
      <c r="H7" s="12">
        <f t="shared" ref="H7:H17" si="3">IFERROR(F7/F$29,0)</f>
        <v>0.11696246726796625</v>
      </c>
      <c r="I7" s="11">
        <v>3.7499999999999994E-3</v>
      </c>
      <c r="J7" s="12">
        <f t="shared" ref="J7:J17" si="4">IFERROR(I7/I$18,0)</f>
        <v>0.15239887111947323</v>
      </c>
      <c r="K7" s="12">
        <f t="shared" ref="K7:K17" si="5">IFERROR(I7/I$29,0)</f>
        <v>7.9372856442920137E-2</v>
      </c>
      <c r="L7" s="13">
        <f>SUM(C7,F7,I7)</f>
        <v>1.8368055555555554E-2</v>
      </c>
      <c r="M7" s="12">
        <f t="shared" ref="M7:M17" si="6">IFERROR(L7/L$18,0)</f>
        <v>0.14619990787655462</v>
      </c>
      <c r="N7" s="14">
        <f t="shared" ref="N7:N17" si="7">IFERROR(L7/L$29,0)</f>
        <v>8.0775690945182499E-2</v>
      </c>
    </row>
    <row r="8" spans="2:14">
      <c r="B8" s="153" t="s">
        <v>115</v>
      </c>
      <c r="C8" s="11">
        <v>1.5613425925925914E-2</v>
      </c>
      <c r="D8" s="12">
        <f t="shared" si="0"/>
        <v>0.2030097817908201</v>
      </c>
      <c r="E8" s="12">
        <f t="shared" si="1"/>
        <v>0.11123021108179416</v>
      </c>
      <c r="F8" s="11">
        <v>5.0462962962962961E-3</v>
      </c>
      <c r="G8" s="12">
        <f t="shared" si="2"/>
        <v>0.20921305182341648</v>
      </c>
      <c r="H8" s="12">
        <f t="shared" si="3"/>
        <v>0.12685481524585393</v>
      </c>
      <c r="I8" s="11">
        <v>3.8078703703703703E-3</v>
      </c>
      <c r="J8" s="12">
        <f t="shared" si="4"/>
        <v>0.15475070555032933</v>
      </c>
      <c r="K8" s="12">
        <f t="shared" si="5"/>
        <v>8.0597746202841755E-2</v>
      </c>
      <c r="L8" s="13">
        <f t="shared" ref="L8:L17" si="8">SUM(C8,F8,I8)</f>
        <v>2.4467592592592582E-2</v>
      </c>
      <c r="M8" s="12">
        <f t="shared" si="6"/>
        <v>0.19474896361123906</v>
      </c>
      <c r="N8" s="14">
        <f t="shared" si="7"/>
        <v>0.10759912454827709</v>
      </c>
    </row>
    <row r="9" spans="2:14">
      <c r="B9" s="10" t="s">
        <v>11</v>
      </c>
      <c r="C9" s="11">
        <v>2.6724537037037012E-2</v>
      </c>
      <c r="D9" s="12">
        <f t="shared" si="0"/>
        <v>0.34747930775018793</v>
      </c>
      <c r="E9" s="12">
        <f t="shared" si="1"/>
        <v>0.1903858839050131</v>
      </c>
      <c r="F9" s="11">
        <v>8.1944444444444452E-3</v>
      </c>
      <c r="G9" s="12">
        <f t="shared" si="2"/>
        <v>0.33973128598848368</v>
      </c>
      <c r="H9" s="12">
        <f t="shared" si="3"/>
        <v>0.20599359906895548</v>
      </c>
      <c r="I9" s="11">
        <v>9.780092592592585E-3</v>
      </c>
      <c r="J9" s="12">
        <f t="shared" si="4"/>
        <v>0.3974600188146753</v>
      </c>
      <c r="K9" s="12">
        <f t="shared" si="5"/>
        <v>0.20700636942675146</v>
      </c>
      <c r="L9" s="13">
        <f t="shared" si="8"/>
        <v>4.4699074074074037E-2</v>
      </c>
      <c r="M9" s="12">
        <f t="shared" si="6"/>
        <v>0.35578074619990774</v>
      </c>
      <c r="N9" s="14">
        <f t="shared" si="7"/>
        <v>0.19656945080673885</v>
      </c>
    </row>
    <row r="10" spans="2:14">
      <c r="B10" s="10" t="s">
        <v>48</v>
      </c>
      <c r="C10" s="11">
        <v>1.6539351851851854E-2</v>
      </c>
      <c r="D10" s="12">
        <f t="shared" si="0"/>
        <v>0.21504890895410095</v>
      </c>
      <c r="E10" s="12">
        <f t="shared" si="1"/>
        <v>0.11782651715039584</v>
      </c>
      <c r="F10" s="11">
        <v>3.2060185185185186E-3</v>
      </c>
      <c r="G10" s="12">
        <f t="shared" si="2"/>
        <v>0.13291746641074856</v>
      </c>
      <c r="H10" s="12">
        <f t="shared" si="3"/>
        <v>8.0593540878673264E-2</v>
      </c>
      <c r="I10" s="11">
        <v>5.0347222222222217E-3</v>
      </c>
      <c r="J10" s="12">
        <f t="shared" si="4"/>
        <v>0.20460959548447794</v>
      </c>
      <c r="K10" s="12">
        <f t="shared" si="5"/>
        <v>0.10656540911317983</v>
      </c>
      <c r="L10" s="13">
        <f t="shared" si="8"/>
        <v>2.4780092592592593E-2</v>
      </c>
      <c r="M10" s="12">
        <f t="shared" si="6"/>
        <v>0.19723629663749431</v>
      </c>
      <c r="N10" s="14">
        <f t="shared" si="7"/>
        <v>0.10897338015982089</v>
      </c>
    </row>
    <row r="11" spans="2:14">
      <c r="B11" s="10" t="s">
        <v>12</v>
      </c>
      <c r="C11" s="11">
        <v>3.333333333333334E-3</v>
      </c>
      <c r="D11" s="12">
        <f t="shared" si="0"/>
        <v>4.3340857787810411E-2</v>
      </c>
      <c r="E11" s="12">
        <f t="shared" si="1"/>
        <v>2.3746701846965715E-2</v>
      </c>
      <c r="F11" s="11">
        <v>4.9768518518518521E-4</v>
      </c>
      <c r="G11" s="12">
        <f t="shared" si="2"/>
        <v>2.0633397312859885E-2</v>
      </c>
      <c r="H11" s="12">
        <f t="shared" si="3"/>
        <v>1.2510910677916787E-2</v>
      </c>
      <c r="I11" s="11">
        <v>1.0185185185185184E-3</v>
      </c>
      <c r="J11" s="12">
        <f t="shared" si="4"/>
        <v>4.1392285983066802E-2</v>
      </c>
      <c r="K11" s="12">
        <f t="shared" si="5"/>
        <v>2.1558059774620286E-2</v>
      </c>
      <c r="L11" s="13">
        <f t="shared" si="8"/>
        <v>4.8495370370370376E-3</v>
      </c>
      <c r="M11" s="12">
        <f t="shared" si="6"/>
        <v>3.8599723629663768E-2</v>
      </c>
      <c r="N11" s="14">
        <f t="shared" si="7"/>
        <v>2.1326411156919644E-2</v>
      </c>
    </row>
    <row r="12" spans="2:14">
      <c r="B12" s="10" t="s">
        <v>131</v>
      </c>
      <c r="C12" s="11"/>
      <c r="D12" s="12">
        <f t="shared" si="0"/>
        <v>0</v>
      </c>
      <c r="E12" s="12">
        <f t="shared" si="1"/>
        <v>0</v>
      </c>
      <c r="F12" s="11"/>
      <c r="G12" s="12">
        <f t="shared" si="2"/>
        <v>0</v>
      </c>
      <c r="H12" s="12">
        <f t="shared" si="3"/>
        <v>0</v>
      </c>
      <c r="I12" s="11"/>
      <c r="J12" s="12">
        <f t="shared" si="4"/>
        <v>0</v>
      </c>
      <c r="K12" s="12">
        <f t="shared" si="5"/>
        <v>0</v>
      </c>
      <c r="L12" s="13">
        <f t="shared" si="8"/>
        <v>0</v>
      </c>
      <c r="M12" s="12">
        <f t="shared" si="6"/>
        <v>0</v>
      </c>
      <c r="N12" s="14">
        <f t="shared" si="7"/>
        <v>0</v>
      </c>
    </row>
    <row r="13" spans="2:14">
      <c r="B13" s="10" t="s">
        <v>132</v>
      </c>
      <c r="C13" s="11">
        <v>0</v>
      </c>
      <c r="D13" s="12">
        <f t="shared" si="0"/>
        <v>0</v>
      </c>
      <c r="E13" s="12">
        <f t="shared" si="1"/>
        <v>0</v>
      </c>
      <c r="F13" s="15"/>
      <c r="G13" s="12">
        <f t="shared" si="2"/>
        <v>0</v>
      </c>
      <c r="H13" s="12">
        <f t="shared" si="3"/>
        <v>0</v>
      </c>
      <c r="I13" s="15">
        <v>0</v>
      </c>
      <c r="J13" s="12">
        <f t="shared" si="4"/>
        <v>0</v>
      </c>
      <c r="K13" s="12">
        <f t="shared" si="5"/>
        <v>0</v>
      </c>
      <c r="L13" s="13">
        <f t="shared" si="8"/>
        <v>0</v>
      </c>
      <c r="M13" s="12">
        <f t="shared" si="6"/>
        <v>0</v>
      </c>
      <c r="N13" s="14">
        <f t="shared" si="7"/>
        <v>0</v>
      </c>
    </row>
    <row r="14" spans="2:14">
      <c r="B14" s="10" t="s">
        <v>133</v>
      </c>
      <c r="C14" s="11"/>
      <c r="D14" s="12">
        <f t="shared" si="0"/>
        <v>0</v>
      </c>
      <c r="E14" s="12">
        <f t="shared" si="1"/>
        <v>0</v>
      </c>
      <c r="F14" s="15"/>
      <c r="G14" s="12">
        <f t="shared" si="2"/>
        <v>0</v>
      </c>
      <c r="H14" s="12">
        <f t="shared" si="3"/>
        <v>0</v>
      </c>
      <c r="I14" s="15"/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>
      <c r="B15" s="10" t="s">
        <v>134</v>
      </c>
      <c r="C15" s="11">
        <v>9.9537037037037042E-4</v>
      </c>
      <c r="D15" s="12">
        <f t="shared" si="0"/>
        <v>1.2942061700526719E-2</v>
      </c>
      <c r="E15" s="12">
        <f t="shared" si="1"/>
        <v>7.0910290237467056E-3</v>
      </c>
      <c r="F15" s="11">
        <v>5.4398148148148144E-4</v>
      </c>
      <c r="G15" s="12">
        <f t="shared" si="2"/>
        <v>2.2552783109404988E-2</v>
      </c>
      <c r="H15" s="12">
        <f t="shared" si="3"/>
        <v>1.3674716322374162E-2</v>
      </c>
      <c r="I15" s="11">
        <v>6.4814814814814813E-4</v>
      </c>
      <c r="J15" s="12">
        <f t="shared" si="4"/>
        <v>2.6340545625587967E-2</v>
      </c>
      <c r="K15" s="12">
        <f t="shared" si="5"/>
        <v>1.3718765311122001E-2</v>
      </c>
      <c r="L15" s="13">
        <f t="shared" si="8"/>
        <v>2.1875000000000002E-3</v>
      </c>
      <c r="M15" s="12">
        <f t="shared" si="6"/>
        <v>1.7411331183786283E-2</v>
      </c>
      <c r="N15" s="14">
        <f t="shared" si="7"/>
        <v>9.6197892808062343E-3</v>
      </c>
    </row>
    <row r="16" spans="2:14">
      <c r="B16" s="10" t="s">
        <v>135</v>
      </c>
      <c r="C16" s="11">
        <v>0</v>
      </c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 ht="15.75" thickBot="1">
      <c r="B17" s="10" t="s">
        <v>13</v>
      </c>
      <c r="C17" s="11">
        <v>3.7384259259259254E-3</v>
      </c>
      <c r="D17" s="12">
        <f t="shared" si="0"/>
        <v>4.8607975921745691E-2</v>
      </c>
      <c r="E17" s="12">
        <f t="shared" si="1"/>
        <v>2.66325857519789E-2</v>
      </c>
      <c r="F17" s="11">
        <v>1.9791666666666668E-3</v>
      </c>
      <c r="G17" s="12">
        <f t="shared" si="2"/>
        <v>8.2053742802303264E-2</v>
      </c>
      <c r="H17" s="12">
        <f t="shared" si="3"/>
        <v>4.9752691300552807E-2</v>
      </c>
      <c r="I17" s="11">
        <v>5.6712962962962956E-4</v>
      </c>
      <c r="J17" s="12">
        <f t="shared" si="4"/>
        <v>2.3047977422389468E-2</v>
      </c>
      <c r="K17" s="12">
        <f t="shared" si="5"/>
        <v>1.2003919647231749E-2</v>
      </c>
      <c r="L17" s="13">
        <f t="shared" si="8"/>
        <v>6.2847222222222211E-3</v>
      </c>
      <c r="M17" s="12">
        <f t="shared" si="6"/>
        <v>5.0023030861354227E-2</v>
      </c>
      <c r="N17" s="14">
        <f t="shared" si="7"/>
        <v>2.7637807298824254E-2</v>
      </c>
    </row>
    <row r="18" spans="2:14" ht="16.5" thickTop="1" thickBot="1">
      <c r="B18" s="31" t="s">
        <v>3</v>
      </c>
      <c r="C18" s="32">
        <f>SUM(C7:C17)</f>
        <v>7.6909722222222185E-2</v>
      </c>
      <c r="D18" s="33">
        <f>IFERROR(SUM(D7:D17),0)</f>
        <v>0.99999999999999989</v>
      </c>
      <c r="E18" s="33">
        <f>IFERROR(SUM(E7:E17),0)</f>
        <v>0.547905672823219</v>
      </c>
      <c r="F18" s="32">
        <f>SUM(F7:F17)</f>
        <v>2.4120370370370372E-2</v>
      </c>
      <c r="G18" s="33">
        <f>IFERROR(SUM(G7:G17),0)</f>
        <v>0.99999999999999989</v>
      </c>
      <c r="H18" s="33">
        <f>IFERROR(SUM(H7:H17),0)</f>
        <v>0.60634274076229266</v>
      </c>
      <c r="I18" s="32">
        <f>SUM(I7:I17)</f>
        <v>2.4606481481481472E-2</v>
      </c>
      <c r="J18" s="33">
        <f>IFERROR(SUM(J7:J17),0)</f>
        <v>1</v>
      </c>
      <c r="K18" s="33">
        <f>IFERROR(SUM(K7:K17),0)</f>
        <v>0.5208231259186672</v>
      </c>
      <c r="L18" s="32">
        <f>SUM(L7:L17)</f>
        <v>0.12563657407407403</v>
      </c>
      <c r="M18" s="33">
        <f>IFERROR(SUM(M7:M17),0)</f>
        <v>0.99999999999999989</v>
      </c>
      <c r="N18" s="34">
        <f>IFERROR(SUM(N7:N17),0)</f>
        <v>0.55250165419656938</v>
      </c>
    </row>
    <row r="19" spans="2:14" ht="15.75" thickTop="1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</row>
    <row r="20" spans="2:14">
      <c r="B20" s="7" t="s">
        <v>14</v>
      </c>
      <c r="C20" s="8" t="s">
        <v>53</v>
      </c>
      <c r="D20" s="16" t="s">
        <v>5</v>
      </c>
      <c r="E20" s="16" t="s">
        <v>5</v>
      </c>
      <c r="F20" s="8" t="s">
        <v>53</v>
      </c>
      <c r="G20" s="16" t="s">
        <v>5</v>
      </c>
      <c r="H20" s="16" t="s">
        <v>5</v>
      </c>
      <c r="I20" s="8" t="s">
        <v>53</v>
      </c>
      <c r="J20" s="16" t="s">
        <v>5</v>
      </c>
      <c r="K20" s="16" t="s">
        <v>5</v>
      </c>
      <c r="L20" s="16" t="s">
        <v>53</v>
      </c>
      <c r="M20" s="16" t="s">
        <v>5</v>
      </c>
      <c r="N20" s="17" t="s">
        <v>5</v>
      </c>
    </row>
    <row r="21" spans="2:14">
      <c r="B21" s="18" t="s">
        <v>15</v>
      </c>
      <c r="C21" s="11">
        <v>1.134259259259259E-2</v>
      </c>
      <c r="D21" s="19"/>
      <c r="E21" s="12">
        <f>IFERROR(C21/C$29,0)</f>
        <v>8.0804749340369408E-2</v>
      </c>
      <c r="F21" s="11">
        <v>2.5231481481481481E-3</v>
      </c>
      <c r="G21" s="19"/>
      <c r="H21" s="12">
        <f>IFERROR(F21/F$29,0)</f>
        <v>6.3427407622926965E-2</v>
      </c>
      <c r="I21" s="11">
        <v>4.2245370370370371E-3</v>
      </c>
      <c r="J21" s="19"/>
      <c r="K21" s="12">
        <f>IFERROR(I21/I$29,0)</f>
        <v>8.9416952474277334E-2</v>
      </c>
      <c r="L21" s="13">
        <f>SUM(C21,F21,I21)</f>
        <v>1.8090277777777775E-2</v>
      </c>
      <c r="M21" s="19"/>
      <c r="N21" s="14">
        <f>IFERROR(L21/L$29,0)</f>
        <v>7.9554130401588041E-2</v>
      </c>
    </row>
    <row r="22" spans="2:14">
      <c r="B22" s="18" t="s">
        <v>16</v>
      </c>
      <c r="C22" s="11">
        <v>6.134259259259259E-4</v>
      </c>
      <c r="D22" s="19"/>
      <c r="E22" s="12">
        <f t="shared" ref="E22:E26" si="9">IFERROR(C22/C$29,0)</f>
        <v>4.3700527704485506E-3</v>
      </c>
      <c r="F22" s="11">
        <v>0</v>
      </c>
      <c r="G22" s="19"/>
      <c r="H22" s="12">
        <f t="shared" ref="H22:H26" si="10">IFERROR(F22/F$29,0)</f>
        <v>0</v>
      </c>
      <c r="I22" s="11">
        <v>4.9768518518518521E-4</v>
      </c>
      <c r="J22" s="19"/>
      <c r="K22" s="12">
        <f t="shared" ref="K22:K26" si="11">IFERROR(I22/I$29,0)</f>
        <v>1.0534051935325823E-2</v>
      </c>
      <c r="L22" s="13">
        <f t="shared" ref="L22:L26" si="12">SUM(C22,F22,I22)</f>
        <v>1.1111111111111111E-3</v>
      </c>
      <c r="M22" s="19"/>
      <c r="N22" s="14">
        <f t="shared" ref="N22:N26" si="13">IFERROR(L22/L$29,0)</f>
        <v>4.8862421743777699E-3</v>
      </c>
    </row>
    <row r="23" spans="2:14">
      <c r="B23" s="18" t="s">
        <v>17</v>
      </c>
      <c r="C23" s="11">
        <v>7.9861111111111116E-4</v>
      </c>
      <c r="D23" s="19"/>
      <c r="E23" s="12">
        <f t="shared" si="9"/>
        <v>5.6893139841688685E-3</v>
      </c>
      <c r="F23" s="11">
        <v>2.0833333333333335E-4</v>
      </c>
      <c r="G23" s="19"/>
      <c r="H23" s="12">
        <f t="shared" si="10"/>
        <v>5.2371254000581902E-3</v>
      </c>
      <c r="I23" s="11">
        <v>1.9675925925925926E-4</v>
      </c>
      <c r="J23" s="19"/>
      <c r="K23" s="12">
        <f t="shared" si="11"/>
        <v>4.164625183733465E-3</v>
      </c>
      <c r="L23" s="13">
        <f t="shared" si="12"/>
        <v>1.2037037037037038E-3</v>
      </c>
      <c r="M23" s="19"/>
      <c r="N23" s="14">
        <f t="shared" si="13"/>
        <v>5.2934290222425842E-3</v>
      </c>
    </row>
    <row r="24" spans="2:14">
      <c r="B24" s="18" t="s">
        <v>18</v>
      </c>
      <c r="C24" s="11">
        <v>1.6921296296296282E-2</v>
      </c>
      <c r="D24" s="19"/>
      <c r="E24" s="12">
        <f t="shared" si="9"/>
        <v>0.12054749340369388</v>
      </c>
      <c r="F24" s="11">
        <v>4.5370370370370373E-3</v>
      </c>
      <c r="G24" s="19"/>
      <c r="H24" s="12">
        <f t="shared" si="10"/>
        <v>0.1140529531568228</v>
      </c>
      <c r="I24" s="11">
        <v>4.6180555555555567E-3</v>
      </c>
      <c r="J24" s="19"/>
      <c r="K24" s="12">
        <f t="shared" si="11"/>
        <v>9.774620284174429E-2</v>
      </c>
      <c r="L24" s="13">
        <f t="shared" si="12"/>
        <v>2.6076388888888875E-2</v>
      </c>
      <c r="M24" s="19"/>
      <c r="N24" s="14">
        <f t="shared" si="13"/>
        <v>0.11467399602992821</v>
      </c>
    </row>
    <row r="25" spans="2:14">
      <c r="B25" s="18" t="s">
        <v>19</v>
      </c>
      <c r="C25" s="11">
        <v>3.0462962962962956E-2</v>
      </c>
      <c r="D25" s="19"/>
      <c r="E25" s="12">
        <f t="shared" si="9"/>
        <v>0.21701846965699212</v>
      </c>
      <c r="F25" s="11">
        <v>7.5925925925925944E-3</v>
      </c>
      <c r="G25" s="19"/>
      <c r="H25" s="12">
        <f t="shared" si="10"/>
        <v>0.19086412569100963</v>
      </c>
      <c r="I25" s="11">
        <v>1.1412037037037037E-2</v>
      </c>
      <c r="J25" s="19"/>
      <c r="K25" s="12">
        <f t="shared" si="11"/>
        <v>0.24154826065654095</v>
      </c>
      <c r="L25" s="13">
        <f t="shared" si="12"/>
        <v>4.9467592592592591E-2</v>
      </c>
      <c r="M25" s="19"/>
      <c r="N25" s="14">
        <f t="shared" si="13"/>
        <v>0.21753957347177694</v>
      </c>
    </row>
    <row r="26" spans="2:14" ht="15.75" thickBot="1">
      <c r="B26" s="23" t="s">
        <v>20</v>
      </c>
      <c r="C26" s="20">
        <v>3.3217592592592591E-3</v>
      </c>
      <c r="D26" s="24"/>
      <c r="E26" s="21">
        <f t="shared" si="9"/>
        <v>2.3664248021108187E-2</v>
      </c>
      <c r="F26" s="20">
        <v>7.9861111111111105E-4</v>
      </c>
      <c r="G26" s="24"/>
      <c r="H26" s="21">
        <f t="shared" si="10"/>
        <v>2.0075647366889725E-2</v>
      </c>
      <c r="I26" s="20">
        <v>1.6898148148148148E-3</v>
      </c>
      <c r="J26" s="24"/>
      <c r="K26" s="21">
        <f t="shared" si="11"/>
        <v>3.5766780989710929E-2</v>
      </c>
      <c r="L26" s="13">
        <f t="shared" si="12"/>
        <v>5.8101851851851847E-3</v>
      </c>
      <c r="M26" s="24"/>
      <c r="N26" s="22">
        <f t="shared" si="13"/>
        <v>2.5550974703517085E-2</v>
      </c>
    </row>
    <row r="27" spans="2:14" ht="16.5" thickTop="1" thickBot="1">
      <c r="B27" s="31" t="s">
        <v>3</v>
      </c>
      <c r="C27" s="32">
        <f>SUM(C21:C26)</f>
        <v>6.3460648148148127E-2</v>
      </c>
      <c r="D27" s="33"/>
      <c r="E27" s="33">
        <f>IFERROR(SUM(E21:E26),0)</f>
        <v>0.452094327176781</v>
      </c>
      <c r="F27" s="32">
        <f>SUM(F21:F26)</f>
        <v>1.5659722222222224E-2</v>
      </c>
      <c r="G27" s="33"/>
      <c r="H27" s="33">
        <f>IFERROR(SUM(H21:H26),0)</f>
        <v>0.39365725923770734</v>
      </c>
      <c r="I27" s="32">
        <f>SUM(I21:I26)</f>
        <v>2.2638888888888889E-2</v>
      </c>
      <c r="J27" s="33"/>
      <c r="K27" s="33">
        <f>IFERROR(SUM(K21:K26),0)</f>
        <v>0.47917687408133275</v>
      </c>
      <c r="L27" s="32">
        <f>SUM(L21:L26)</f>
        <v>0.10175925925925923</v>
      </c>
      <c r="M27" s="33"/>
      <c r="N27" s="34">
        <f>IFERROR(SUM(N21:N26),0)</f>
        <v>0.44749834580343062</v>
      </c>
    </row>
    <row r="28" spans="2:14" ht="16.5" thickTop="1" thickBot="1"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2:14" ht="16.5" thickTop="1" thickBot="1">
      <c r="B29" s="31" t="s">
        <v>6</v>
      </c>
      <c r="C29" s="32">
        <f>SUM(C18,C27)</f>
        <v>0.14037037037037031</v>
      </c>
      <c r="D29" s="35"/>
      <c r="E29" s="36">
        <f>IFERROR(SUM(E18,E27),0)</f>
        <v>1</v>
      </c>
      <c r="F29" s="32">
        <f>SUM(F18,F27)</f>
        <v>3.9780092592592596E-2</v>
      </c>
      <c r="G29" s="35"/>
      <c r="H29" s="36">
        <f>IFERROR(SUM(H18,H27),0)</f>
        <v>1</v>
      </c>
      <c r="I29" s="32">
        <f>SUM(I18,I27)</f>
        <v>4.7245370370370361E-2</v>
      </c>
      <c r="J29" s="35"/>
      <c r="K29" s="36">
        <f>IFERROR(SUM(K18,K27),0)</f>
        <v>1</v>
      </c>
      <c r="L29" s="37">
        <f>SUM(L18,L27)</f>
        <v>0.22739583333333324</v>
      </c>
      <c r="M29" s="35"/>
      <c r="N29" s="38">
        <f>IFERROR(SUM(N18,N27),0)</f>
        <v>1</v>
      </c>
    </row>
    <row r="30" spans="2:14" ht="66" customHeight="1" thickTop="1" thickBot="1">
      <c r="B30" s="194" t="s">
        <v>199</v>
      </c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6"/>
    </row>
  </sheetData>
  <mergeCells count="7">
    <mergeCell ref="B30:N30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Foglio10"/>
  <dimension ref="B2:K30"/>
  <sheetViews>
    <sheetView showGridLines="0" showZeros="0" topLeftCell="A3" zoomScaleSheetLayoutView="11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>
      <c r="B3" s="197" t="s">
        <v>42</v>
      </c>
      <c r="C3" s="198"/>
      <c r="D3" s="198"/>
      <c r="E3" s="198"/>
      <c r="F3" s="198"/>
      <c r="G3" s="198"/>
      <c r="H3" s="198"/>
      <c r="I3" s="198"/>
      <c r="J3" s="198"/>
      <c r="K3" s="199"/>
    </row>
    <row r="4" spans="2:11" ht="15.75" thickBot="1">
      <c r="B4" s="200" t="s">
        <v>212</v>
      </c>
      <c r="C4" s="201"/>
      <c r="D4" s="201"/>
      <c r="E4" s="201"/>
      <c r="F4" s="201"/>
      <c r="G4" s="201"/>
      <c r="H4" s="201"/>
      <c r="I4" s="201"/>
      <c r="J4" s="201"/>
      <c r="K4" s="202"/>
    </row>
    <row r="5" spans="2:11">
      <c r="B5" s="39"/>
      <c r="C5" s="203" t="s">
        <v>25</v>
      </c>
      <c r="D5" s="203"/>
      <c r="E5" s="203"/>
      <c r="F5" s="203" t="s">
        <v>26</v>
      </c>
      <c r="G5" s="203"/>
      <c r="H5" s="203"/>
      <c r="I5" s="203" t="s">
        <v>27</v>
      </c>
      <c r="J5" s="203"/>
      <c r="K5" s="204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7.905092592592592E-3</v>
      </c>
      <c r="D7" s="12">
        <f t="shared" ref="D7:D17" si="0">IFERROR(C7/C$18,0)</f>
        <v>0.25793051359516617</v>
      </c>
      <c r="E7" s="12">
        <f t="shared" ref="E7:E17" si="1">IFERROR(C7/C$29,0)</f>
        <v>0.10959563543003853</v>
      </c>
      <c r="F7" s="11">
        <v>7.1759259259259259E-4</v>
      </c>
      <c r="G7" s="12">
        <f t="shared" ref="G7:G17" si="2">IFERROR(F7/F$18,0)</f>
        <v>0.11231884057971016</v>
      </c>
      <c r="H7" s="12">
        <f t="shared" ref="H7:H17" si="3">IFERROR(F7/F$29,0)</f>
        <v>4.4636429085673154E-2</v>
      </c>
      <c r="I7" s="11">
        <f>C7+F7</f>
        <v>8.6226851851851846E-3</v>
      </c>
      <c r="J7" s="12">
        <f t="shared" ref="J7:J17" si="4">IFERROR(I7/I$18,0)</f>
        <v>0.23281250000000001</v>
      </c>
      <c r="K7" s="14">
        <f t="shared" ref="K7:K17" si="5">IFERROR(I7/I$29,0)</f>
        <v>9.775619997375673E-2</v>
      </c>
    </row>
    <row r="8" spans="2:11">
      <c r="B8" s="153" t="s">
        <v>115</v>
      </c>
      <c r="C8" s="11">
        <v>1.4594907407407414E-2</v>
      </c>
      <c r="D8" s="12">
        <f t="shared" si="0"/>
        <v>0.47620845921450178</v>
      </c>
      <c r="E8" s="12">
        <f t="shared" si="1"/>
        <v>0.20234274711168179</v>
      </c>
      <c r="F8" s="11">
        <v>2.615740740740741E-3</v>
      </c>
      <c r="G8" s="12">
        <f t="shared" si="2"/>
        <v>0.40942028985507251</v>
      </c>
      <c r="H8" s="12">
        <f t="shared" si="3"/>
        <v>0.16270698344132473</v>
      </c>
      <c r="I8" s="11">
        <f t="shared" ref="I8:I16" si="6">C8+F8</f>
        <v>1.7210648148148155E-2</v>
      </c>
      <c r="J8" s="12">
        <f t="shared" si="4"/>
        <v>0.4646875000000002</v>
      </c>
      <c r="K8" s="14">
        <f t="shared" si="5"/>
        <v>0.19511875082010247</v>
      </c>
    </row>
    <row r="9" spans="2:11">
      <c r="B9" s="10" t="s">
        <v>11</v>
      </c>
      <c r="C9" s="11">
        <v>4.2476851851851825E-3</v>
      </c>
      <c r="D9" s="12">
        <f t="shared" si="0"/>
        <v>0.13859516616314191</v>
      </c>
      <c r="E9" s="12">
        <f t="shared" si="1"/>
        <v>5.8889602053915253E-2</v>
      </c>
      <c r="F9" s="11">
        <v>1.4467592592592592E-3</v>
      </c>
      <c r="G9" s="12">
        <f t="shared" si="2"/>
        <v>0.22644927536231885</v>
      </c>
      <c r="H9" s="12">
        <f t="shared" si="3"/>
        <v>8.9992800575953935E-2</v>
      </c>
      <c r="I9" s="11">
        <f t="shared" si="6"/>
        <v>5.6944444444444412E-3</v>
      </c>
      <c r="J9" s="12">
        <f t="shared" si="4"/>
        <v>0.15374999999999991</v>
      </c>
      <c r="K9" s="14">
        <f t="shared" si="5"/>
        <v>6.455845689542053E-2</v>
      </c>
    </row>
    <row r="10" spans="2:11">
      <c r="B10" s="10" t="s">
        <v>48</v>
      </c>
      <c r="C10" s="11">
        <v>3.3564814814814818E-4</v>
      </c>
      <c r="D10" s="12">
        <f t="shared" si="0"/>
        <v>1.095166163141994E-2</v>
      </c>
      <c r="E10" s="12">
        <f t="shared" si="1"/>
        <v>4.6534017971758676E-3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3.3564814814814818E-4</v>
      </c>
      <c r="J10" s="12">
        <f t="shared" si="4"/>
        <v>9.0625000000000011E-3</v>
      </c>
      <c r="K10" s="14">
        <f t="shared" si="5"/>
        <v>3.8052748983073096E-3</v>
      </c>
    </row>
    <row r="11" spans="2:11">
      <c r="B11" s="10" t="s">
        <v>12</v>
      </c>
      <c r="C11" s="11">
        <v>3.2407407407407406E-4</v>
      </c>
      <c r="D11" s="12">
        <f t="shared" si="0"/>
        <v>1.0574018126888218E-2</v>
      </c>
      <c r="E11" s="12">
        <f t="shared" si="1"/>
        <v>4.4929396662387686E-3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3.2407407407407406E-4</v>
      </c>
      <c r="J11" s="12">
        <f t="shared" si="4"/>
        <v>8.7500000000000008E-3</v>
      </c>
      <c r="K11" s="14">
        <f t="shared" si="5"/>
        <v>3.674058522503609E-3</v>
      </c>
    </row>
    <row r="12" spans="2:11">
      <c r="B12" s="10" t="s">
        <v>131</v>
      </c>
      <c r="C12" s="11"/>
      <c r="D12" s="12">
        <f t="shared" si="0"/>
        <v>0</v>
      </c>
      <c r="E12" s="12">
        <f t="shared" si="1"/>
        <v>0</v>
      </c>
      <c r="F12" s="11"/>
      <c r="G12" s="12">
        <f t="shared" si="2"/>
        <v>0</v>
      </c>
      <c r="H12" s="12">
        <f t="shared" si="3"/>
        <v>0</v>
      </c>
      <c r="I12" s="11">
        <f t="shared" si="6"/>
        <v>0</v>
      </c>
      <c r="J12" s="12">
        <f t="shared" si="4"/>
        <v>0</v>
      </c>
      <c r="K12" s="14">
        <f t="shared" si="5"/>
        <v>0</v>
      </c>
    </row>
    <row r="13" spans="2:11">
      <c r="B13" s="10" t="s">
        <v>132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133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134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>
      <c r="B16" s="10" t="s">
        <v>135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ht="15.75" thickBot="1">
      <c r="B17" s="10" t="s">
        <v>13</v>
      </c>
      <c r="C17" s="11">
        <v>3.2407407407407402E-3</v>
      </c>
      <c r="D17" s="12">
        <f t="shared" si="0"/>
        <v>0.10574018126888217</v>
      </c>
      <c r="E17" s="12">
        <f t="shared" si="1"/>
        <v>4.4929396662387683E-2</v>
      </c>
      <c r="F17" s="11">
        <v>1.6087962962962961E-3</v>
      </c>
      <c r="G17" s="12">
        <f t="shared" si="2"/>
        <v>0.25181159420289856</v>
      </c>
      <c r="H17" s="12">
        <f t="shared" si="3"/>
        <v>0.10007199424046076</v>
      </c>
      <c r="I17" s="11">
        <f>C17+F17</f>
        <v>4.8495370370370359E-3</v>
      </c>
      <c r="J17" s="12">
        <f t="shared" si="4"/>
        <v>0.13093749999999998</v>
      </c>
      <c r="K17" s="14">
        <f t="shared" si="5"/>
        <v>5.4979661461750422E-2</v>
      </c>
    </row>
    <row r="18" spans="2:11" ht="16.5" thickTop="1" thickBot="1">
      <c r="B18" s="31" t="s">
        <v>3</v>
      </c>
      <c r="C18" s="32">
        <f>SUM(C7:C17)</f>
        <v>3.0648148148148147E-2</v>
      </c>
      <c r="D18" s="33">
        <f>IFERROR(SUM(D7:D17),0)</f>
        <v>1</v>
      </c>
      <c r="E18" s="33">
        <f>IFERROR(SUM(E7:E17),0)</f>
        <v>0.42490372272143795</v>
      </c>
      <c r="F18" s="32">
        <f>SUM(F7:F17)</f>
        <v>6.3888888888888884E-3</v>
      </c>
      <c r="G18" s="33">
        <f>IFERROR(SUM(G7:G17),0)</f>
        <v>1</v>
      </c>
      <c r="H18" s="33">
        <f>IFERROR(SUM(H7:H17),0)</f>
        <v>0.39740820734341259</v>
      </c>
      <c r="I18" s="32">
        <f>SUM(I7:I17)</f>
        <v>3.7037037037037035E-2</v>
      </c>
      <c r="J18" s="33">
        <f>IFERROR(SUM(J7:J17),0)</f>
        <v>1.0000000000000002</v>
      </c>
      <c r="K18" s="34">
        <f>IFERROR(SUM(K7:K17),0)</f>
        <v>0.41989240257184102</v>
      </c>
    </row>
    <row r="19" spans="2:11" ht="15.75" thickTop="1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>
      <c r="B20" s="7" t="s">
        <v>14</v>
      </c>
      <c r="C20" s="8" t="s">
        <v>53</v>
      </c>
      <c r="D20" s="16" t="s">
        <v>5</v>
      </c>
      <c r="E20" s="16" t="s">
        <v>5</v>
      </c>
      <c r="F20" s="8" t="s">
        <v>53</v>
      </c>
      <c r="G20" s="16" t="s">
        <v>5</v>
      </c>
      <c r="H20" s="16" t="s">
        <v>5</v>
      </c>
      <c r="I20" s="8" t="s">
        <v>53</v>
      </c>
      <c r="J20" s="16" t="s">
        <v>5</v>
      </c>
      <c r="K20" s="17" t="s">
        <v>5</v>
      </c>
    </row>
    <row r="21" spans="2:11">
      <c r="B21" s="18" t="s">
        <v>15</v>
      </c>
      <c r="C21" s="11">
        <v>2.1296296296296293E-3</v>
      </c>
      <c r="D21" s="19"/>
      <c r="E21" s="12">
        <f>IFERROR(C21/C$29,0)</f>
        <v>2.9525032092426191E-2</v>
      </c>
      <c r="F21" s="11">
        <v>2.5462962962962961E-4</v>
      </c>
      <c r="G21" s="19"/>
      <c r="H21" s="12">
        <f>IFERROR(F21/F$29,0)</f>
        <v>1.5838732901367891E-2</v>
      </c>
      <c r="I21" s="11">
        <f>C21+F21</f>
        <v>2.3842592592592587E-3</v>
      </c>
      <c r="J21" s="19"/>
      <c r="K21" s="14">
        <f>IFERROR(I21/I$29,0)</f>
        <v>2.703057341556226E-2</v>
      </c>
    </row>
    <row r="22" spans="2:11">
      <c r="B22" s="18" t="s">
        <v>16</v>
      </c>
      <c r="C22" s="11">
        <v>1.1574074074074075E-4</v>
      </c>
      <c r="D22" s="19"/>
      <c r="E22" s="12">
        <f t="shared" ref="E22:E26" si="7">IFERROR(C22/C$29,0)</f>
        <v>1.604621309370989E-3</v>
      </c>
      <c r="F22" s="11">
        <v>0</v>
      </c>
      <c r="G22" s="19"/>
      <c r="H22" s="12">
        <f t="shared" ref="H22:H26" si="8">IFERROR(F22/F$29,0)</f>
        <v>0</v>
      </c>
      <c r="I22" s="11">
        <f t="shared" ref="I22:I25" si="9">C22+F22</f>
        <v>1.1574074074074075E-4</v>
      </c>
      <c r="J22" s="19"/>
      <c r="K22" s="14">
        <f t="shared" ref="K22:K26" si="10">IFERROR(I22/I$29,0)</f>
        <v>1.3121637580370033E-3</v>
      </c>
    </row>
    <row r="23" spans="2:11">
      <c r="B23" s="18" t="s">
        <v>17</v>
      </c>
      <c r="C23" s="11">
        <v>1.7361111111111109E-4</v>
      </c>
      <c r="D23" s="19"/>
      <c r="E23" s="12">
        <f t="shared" si="7"/>
        <v>2.4069319640564828E-3</v>
      </c>
      <c r="F23" s="11">
        <v>0</v>
      </c>
      <c r="G23" s="19"/>
      <c r="H23" s="12">
        <f t="shared" si="8"/>
        <v>0</v>
      </c>
      <c r="I23" s="11">
        <f t="shared" si="9"/>
        <v>1.7361111111111109E-4</v>
      </c>
      <c r="J23" s="19"/>
      <c r="K23" s="14">
        <f t="shared" si="10"/>
        <v>1.9682456370555047E-3</v>
      </c>
    </row>
    <row r="24" spans="2:11">
      <c r="B24" s="18" t="s">
        <v>18</v>
      </c>
      <c r="C24" s="11">
        <v>1.2442129629629619E-2</v>
      </c>
      <c r="D24" s="19"/>
      <c r="E24" s="12">
        <f t="shared" si="7"/>
        <v>0.17249679075738114</v>
      </c>
      <c r="F24" s="11">
        <v>3.3796296296296296E-3</v>
      </c>
      <c r="G24" s="19"/>
      <c r="H24" s="12">
        <f t="shared" si="8"/>
        <v>0.2102231821454284</v>
      </c>
      <c r="I24" s="11">
        <f t="shared" si="9"/>
        <v>1.5821759259259247E-2</v>
      </c>
      <c r="J24" s="19"/>
      <c r="K24" s="14">
        <f t="shared" si="10"/>
        <v>0.1793727857236582</v>
      </c>
    </row>
    <row r="25" spans="2:11">
      <c r="B25" s="18" t="s">
        <v>19</v>
      </c>
      <c r="C25" s="11">
        <v>2.6215277777777768E-2</v>
      </c>
      <c r="D25" s="19"/>
      <c r="E25" s="12">
        <f t="shared" si="7"/>
        <v>0.36344672657252886</v>
      </c>
      <c r="F25" s="11">
        <v>6.0532407407407401E-3</v>
      </c>
      <c r="G25" s="19"/>
      <c r="H25" s="12">
        <f t="shared" si="8"/>
        <v>0.37652987760979123</v>
      </c>
      <c r="I25" s="11">
        <f t="shared" si="9"/>
        <v>3.2268518518518509E-2</v>
      </c>
      <c r="J25" s="19"/>
      <c r="K25" s="14">
        <f t="shared" si="10"/>
        <v>0.3658312557407164</v>
      </c>
    </row>
    <row r="26" spans="2:11" ht="15.75" thickBot="1">
      <c r="B26" s="23" t="s">
        <v>20</v>
      </c>
      <c r="C26" s="20">
        <v>4.0509259259259258E-4</v>
      </c>
      <c r="D26" s="24"/>
      <c r="E26" s="21">
        <f t="shared" si="7"/>
        <v>5.6161745827984604E-3</v>
      </c>
      <c r="F26" s="20">
        <v>0</v>
      </c>
      <c r="G26" s="24"/>
      <c r="H26" s="21">
        <f t="shared" si="8"/>
        <v>0</v>
      </c>
      <c r="I26" s="20">
        <f>C26+F26</f>
        <v>4.0509259259259258E-4</v>
      </c>
      <c r="J26" s="24"/>
      <c r="K26" s="22">
        <f t="shared" si="10"/>
        <v>4.5925731531295116E-3</v>
      </c>
    </row>
    <row r="27" spans="2:11" ht="16.5" thickTop="1" thickBot="1">
      <c r="B27" s="31" t="s">
        <v>3</v>
      </c>
      <c r="C27" s="32">
        <f>SUM(C21:C26)</f>
        <v>4.1481481481481466E-2</v>
      </c>
      <c r="D27" s="33"/>
      <c r="E27" s="33">
        <f>IFERROR(SUM(E21:E26),0)</f>
        <v>0.57509627727856216</v>
      </c>
      <c r="F27" s="32">
        <f>SUM(F21:F26)</f>
        <v>9.6874999999999982E-3</v>
      </c>
      <c r="G27" s="33"/>
      <c r="H27" s="33">
        <f>IFERROR(SUM(H21:H26),0)</f>
        <v>0.60259179265658758</v>
      </c>
      <c r="I27" s="32">
        <f>SUM(I21:I26)</f>
        <v>5.1168981481481461E-2</v>
      </c>
      <c r="J27" s="33"/>
      <c r="K27" s="34">
        <f>IFERROR(SUM(K21:K26),0)</f>
        <v>0.58010759742815887</v>
      </c>
    </row>
    <row r="28" spans="2:11" ht="16.5" thickTop="1" thickBot="1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>
      <c r="B29" s="31" t="s">
        <v>6</v>
      </c>
      <c r="C29" s="32">
        <f>SUM(C18,C27)</f>
        <v>7.2129629629629613E-2</v>
      </c>
      <c r="D29" s="35"/>
      <c r="E29" s="36">
        <f>IFERROR(SUM(E18,E27),0)</f>
        <v>1</v>
      </c>
      <c r="F29" s="32">
        <f>SUM(F18,F27)</f>
        <v>1.6076388888888887E-2</v>
      </c>
      <c r="G29" s="35"/>
      <c r="H29" s="36">
        <f>IFERROR(SUM(H18,H27),0)</f>
        <v>1.0000000000000002</v>
      </c>
      <c r="I29" s="32">
        <f>SUM(I18,I27)</f>
        <v>8.8206018518518503E-2</v>
      </c>
      <c r="J29" s="35"/>
      <c r="K29" s="38">
        <f>IFERROR(SUM(K18,K27),0)</f>
        <v>0.99999999999999989</v>
      </c>
    </row>
    <row r="30" spans="2:11" ht="66" customHeight="1" thickTop="1" thickBot="1">
      <c r="B30" s="194" t="s">
        <v>198</v>
      </c>
      <c r="C30" s="195"/>
      <c r="D30" s="195"/>
      <c r="E30" s="195"/>
      <c r="F30" s="195"/>
      <c r="G30" s="195"/>
      <c r="H30" s="195"/>
      <c r="I30" s="195"/>
      <c r="J30" s="195"/>
      <c r="K30" s="19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Foglio11"/>
  <dimension ref="B2:K30"/>
  <sheetViews>
    <sheetView showGridLines="0" showZeros="0" topLeftCell="A3" zoomScaleSheetLayoutView="110" workbookViewId="0">
      <selection activeCell="B15" sqref="B15"/>
    </sheetView>
  </sheetViews>
  <sheetFormatPr defaultColWidth="8.85546875" defaultRowHeight="15"/>
  <cols>
    <col min="1" max="1" width="6.140625" style="5" customWidth="1"/>
    <col min="2" max="2" width="56.7109375" style="5" bestFit="1" customWidth="1"/>
    <col min="3" max="6" width="10.7109375" style="6" customWidth="1"/>
    <col min="7" max="7" width="10.7109375" style="5" customWidth="1"/>
    <col min="8" max="8" width="10.7109375" style="6" customWidth="1"/>
    <col min="9" max="11" width="10.7109375" style="5" customWidth="1"/>
    <col min="12" max="16384" width="8.85546875" style="5"/>
  </cols>
  <sheetData>
    <row r="2" spans="2:11" ht="15.75" thickBot="1"/>
    <row r="3" spans="2:11">
      <c r="B3" s="197" t="s">
        <v>45</v>
      </c>
      <c r="C3" s="198"/>
      <c r="D3" s="198"/>
      <c r="E3" s="198"/>
      <c r="F3" s="198"/>
      <c r="G3" s="198"/>
      <c r="H3" s="198"/>
      <c r="I3" s="198"/>
      <c r="J3" s="198"/>
      <c r="K3" s="199"/>
    </row>
    <row r="4" spans="2:11" ht="15.75" thickBot="1">
      <c r="B4" s="200" t="s">
        <v>212</v>
      </c>
      <c r="C4" s="201"/>
      <c r="D4" s="201"/>
      <c r="E4" s="201"/>
      <c r="F4" s="201"/>
      <c r="G4" s="201"/>
      <c r="H4" s="201"/>
      <c r="I4" s="201"/>
      <c r="J4" s="201"/>
      <c r="K4" s="202"/>
    </row>
    <row r="5" spans="2:11">
      <c r="B5" s="39"/>
      <c r="C5" s="203" t="s">
        <v>25</v>
      </c>
      <c r="D5" s="203"/>
      <c r="E5" s="203"/>
      <c r="F5" s="203" t="s">
        <v>26</v>
      </c>
      <c r="G5" s="203"/>
      <c r="H5" s="203"/>
      <c r="I5" s="203" t="s">
        <v>27</v>
      </c>
      <c r="J5" s="203"/>
      <c r="K5" s="204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1.5590277777777778E-2</v>
      </c>
      <c r="D7" s="12">
        <f t="shared" ref="D7:D17" si="0">IFERROR(C7/C$18,0)</f>
        <v>0.24191810344827597</v>
      </c>
      <c r="E7" s="12">
        <f t="shared" ref="E7:E17" si="1">IFERROR(C7/C$29,0)</f>
        <v>0.11625097091568141</v>
      </c>
      <c r="F7" s="11">
        <v>6.5856481481481486E-3</v>
      </c>
      <c r="G7" s="12">
        <f t="shared" ref="G7:G17" si="2">IFERROR(F7/F$18,0)</f>
        <v>0.14934383202099735</v>
      </c>
      <c r="H7" s="12">
        <f t="shared" ref="H7:H17" si="3">IFERROR(F7/F$29,0)</f>
        <v>9.7148710944169353E-2</v>
      </c>
      <c r="I7" s="11">
        <f>C7+F7</f>
        <v>2.2175925925925925E-2</v>
      </c>
      <c r="J7" s="12">
        <f t="shared" ref="J7:J17" si="4">IFERROR(I7/I$18,0)</f>
        <v>0.20430795478780123</v>
      </c>
      <c r="K7" s="14">
        <f t="shared" ref="K7:K17" si="5">IFERROR(I7/I$29,0)</f>
        <v>0.10983719330428801</v>
      </c>
    </row>
    <row r="8" spans="2:11">
      <c r="B8" s="153" t="s">
        <v>115</v>
      </c>
      <c r="C8" s="11">
        <v>2.4618055555555549E-2</v>
      </c>
      <c r="D8" s="12">
        <f t="shared" si="0"/>
        <v>0.38200431034482768</v>
      </c>
      <c r="E8" s="12">
        <f t="shared" si="1"/>
        <v>0.18356779149046348</v>
      </c>
      <c r="F8" s="11">
        <v>8.8425925925925929E-3</v>
      </c>
      <c r="G8" s="12">
        <f t="shared" si="2"/>
        <v>0.20052493438320207</v>
      </c>
      <c r="H8" s="12">
        <f t="shared" si="3"/>
        <v>0.13044220590746114</v>
      </c>
      <c r="I8" s="11">
        <f t="shared" ref="I8:I16" si="6">C8+F8</f>
        <v>3.3460648148148142E-2</v>
      </c>
      <c r="J8" s="12">
        <f t="shared" si="4"/>
        <v>0.30827468543399439</v>
      </c>
      <c r="K8" s="14">
        <f t="shared" si="5"/>
        <v>0.16573033707865167</v>
      </c>
    </row>
    <row r="9" spans="2:11">
      <c r="B9" s="10" t="s">
        <v>11</v>
      </c>
      <c r="C9" s="11">
        <v>1.30787037037037E-2</v>
      </c>
      <c r="D9" s="12">
        <f t="shared" si="0"/>
        <v>0.20294540229885061</v>
      </c>
      <c r="E9" s="12">
        <f t="shared" si="1"/>
        <v>9.7523086217312524E-2</v>
      </c>
      <c r="F9" s="11">
        <v>1.1539351851851853E-2</v>
      </c>
      <c r="G9" s="12">
        <f t="shared" si="2"/>
        <v>0.26167979002624669</v>
      </c>
      <c r="H9" s="12">
        <f t="shared" si="3"/>
        <v>0.17022366399180466</v>
      </c>
      <c r="I9" s="11">
        <f t="shared" si="6"/>
        <v>2.4618055555555553E-2</v>
      </c>
      <c r="J9" s="12">
        <f t="shared" si="4"/>
        <v>0.22680742162507994</v>
      </c>
      <c r="K9" s="14">
        <f t="shared" si="5"/>
        <v>0.12193304288007337</v>
      </c>
    </row>
    <row r="10" spans="2:11">
      <c r="B10" s="10" t="s">
        <v>48</v>
      </c>
      <c r="C10" s="11">
        <v>2.2916666666666671E-3</v>
      </c>
      <c r="D10" s="12">
        <f t="shared" si="0"/>
        <v>3.5560344827586229E-2</v>
      </c>
      <c r="E10" s="12">
        <f t="shared" si="1"/>
        <v>1.7088115992060077E-2</v>
      </c>
      <c r="F10" s="11">
        <v>2.7314814814814814E-3</v>
      </c>
      <c r="G10" s="12">
        <f t="shared" si="2"/>
        <v>6.1942257217847754E-2</v>
      </c>
      <c r="H10" s="12">
        <f t="shared" si="3"/>
        <v>4.0293665699163386E-2</v>
      </c>
      <c r="I10" s="11">
        <f t="shared" si="6"/>
        <v>5.0231481481481481E-3</v>
      </c>
      <c r="J10" s="12">
        <f t="shared" si="4"/>
        <v>4.6278524205587541E-2</v>
      </c>
      <c r="K10" s="14">
        <f t="shared" si="5"/>
        <v>2.4879614767255219E-2</v>
      </c>
    </row>
    <row r="11" spans="2:11">
      <c r="B11" s="10" t="s">
        <v>12</v>
      </c>
      <c r="C11" s="11">
        <v>1.4120370370370372E-3</v>
      </c>
      <c r="D11" s="12">
        <f t="shared" si="0"/>
        <v>2.1910919540229896E-2</v>
      </c>
      <c r="E11" s="12">
        <f t="shared" si="1"/>
        <v>1.0529041166824895E-2</v>
      </c>
      <c r="F11" s="11">
        <v>1.0995370370370371E-3</v>
      </c>
      <c r="G11" s="12">
        <f t="shared" si="2"/>
        <v>2.4934383202099734E-2</v>
      </c>
      <c r="H11" s="12">
        <f t="shared" si="3"/>
        <v>1.621990780262933E-2</v>
      </c>
      <c r="I11" s="11">
        <f t="shared" si="6"/>
        <v>2.5115740740740741E-3</v>
      </c>
      <c r="J11" s="12">
        <f t="shared" si="4"/>
        <v>2.3139262102793771E-2</v>
      </c>
      <c r="K11" s="14">
        <f t="shared" si="5"/>
        <v>1.2439807383627609E-2</v>
      </c>
    </row>
    <row r="12" spans="2:11">
      <c r="B12" s="10" t="s">
        <v>131</v>
      </c>
      <c r="C12" s="11"/>
      <c r="D12" s="12">
        <f t="shared" si="0"/>
        <v>0</v>
      </c>
      <c r="E12" s="12">
        <f t="shared" si="1"/>
        <v>0</v>
      </c>
      <c r="F12" s="11"/>
      <c r="G12" s="12">
        <f t="shared" si="2"/>
        <v>0</v>
      </c>
      <c r="H12" s="12">
        <f t="shared" si="3"/>
        <v>0</v>
      </c>
      <c r="I12" s="11">
        <f t="shared" si="6"/>
        <v>0</v>
      </c>
      <c r="J12" s="12">
        <f t="shared" si="4"/>
        <v>0</v>
      </c>
      <c r="K12" s="14">
        <f t="shared" si="5"/>
        <v>0</v>
      </c>
    </row>
    <row r="13" spans="2:11">
      <c r="B13" s="10" t="s">
        <v>132</v>
      </c>
      <c r="C13" s="11">
        <v>1.6203703703703703E-4</v>
      </c>
      <c r="D13" s="12">
        <f t="shared" si="0"/>
        <v>2.5143678160919553E-3</v>
      </c>
      <c r="E13" s="12">
        <f t="shared" si="1"/>
        <v>1.2082506257012173E-3</v>
      </c>
      <c r="F13" s="11">
        <v>4.9768518518518521E-4</v>
      </c>
      <c r="G13" s="12">
        <f t="shared" si="2"/>
        <v>1.1286089238845142E-2</v>
      </c>
      <c r="H13" s="12">
        <f t="shared" si="3"/>
        <v>7.3416424790848549E-3</v>
      </c>
      <c r="I13" s="11">
        <f t="shared" si="6"/>
        <v>6.5972222222222224E-4</v>
      </c>
      <c r="J13" s="12">
        <f t="shared" si="4"/>
        <v>6.0780550223928339E-3</v>
      </c>
      <c r="K13" s="14">
        <f t="shared" si="5"/>
        <v>3.2675991745012615E-3</v>
      </c>
    </row>
    <row r="14" spans="2:11">
      <c r="B14" s="10" t="s">
        <v>133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134</v>
      </c>
      <c r="C15" s="11">
        <v>7.1759259259259259E-4</v>
      </c>
      <c r="D15" s="12">
        <f t="shared" si="0"/>
        <v>1.1135057471264373E-2</v>
      </c>
      <c r="E15" s="12">
        <f t="shared" si="1"/>
        <v>5.3508241995339628E-3</v>
      </c>
      <c r="F15" s="11">
        <v>2.6851851851851854E-3</v>
      </c>
      <c r="G15" s="12">
        <f t="shared" si="2"/>
        <v>6.0892388451443562E-2</v>
      </c>
      <c r="H15" s="12">
        <f t="shared" si="3"/>
        <v>3.9610722212736892E-2</v>
      </c>
      <c r="I15" s="11">
        <f t="shared" si="6"/>
        <v>3.402777777777778E-3</v>
      </c>
      <c r="J15" s="12">
        <f t="shared" si="4"/>
        <v>3.1349968010236727E-2</v>
      </c>
      <c r="K15" s="14">
        <f t="shared" si="5"/>
        <v>1.6853932584269666E-2</v>
      </c>
    </row>
    <row r="16" spans="2:11">
      <c r="B16" s="10" t="s">
        <v>135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ht="15.75" thickBot="1">
      <c r="B17" s="10" t="s">
        <v>13</v>
      </c>
      <c r="C17" s="11">
        <v>6.5740740740740725E-3</v>
      </c>
      <c r="D17" s="12">
        <f t="shared" si="0"/>
        <v>0.10201149425287358</v>
      </c>
      <c r="E17" s="12">
        <f t="shared" si="1"/>
        <v>4.9020453957020808E-2</v>
      </c>
      <c r="F17" s="11">
        <v>1.0115740740740743E-2</v>
      </c>
      <c r="G17" s="12">
        <f t="shared" si="2"/>
        <v>0.22939632545931757</v>
      </c>
      <c r="H17" s="12">
        <f t="shared" si="3"/>
        <v>0.14922315178418985</v>
      </c>
      <c r="I17" s="11">
        <f>C17+F17</f>
        <v>1.6689814814814817E-2</v>
      </c>
      <c r="J17" s="12">
        <f t="shared" si="4"/>
        <v>0.15376412881211346</v>
      </c>
      <c r="K17" s="14">
        <f t="shared" si="5"/>
        <v>8.2664526484751227E-2</v>
      </c>
    </row>
    <row r="18" spans="2:11" ht="16.5" thickTop="1" thickBot="1">
      <c r="B18" s="31" t="s">
        <v>3</v>
      </c>
      <c r="C18" s="32">
        <f>SUM(C7:C17)</f>
        <v>6.4444444444444415E-2</v>
      </c>
      <c r="D18" s="33">
        <f>IFERROR(SUM(D7:D17),0)</f>
        <v>1.0000000000000002</v>
      </c>
      <c r="E18" s="33">
        <f>IFERROR(SUM(E7:E17),0)</f>
        <v>0.48053853456459844</v>
      </c>
      <c r="F18" s="32">
        <f>SUM(F7:F17)</f>
        <v>4.4097222222222232E-2</v>
      </c>
      <c r="G18" s="33">
        <f>IFERROR(SUM(G7:G17),0)</f>
        <v>0.99999999999999978</v>
      </c>
      <c r="H18" s="33">
        <f>IFERROR(SUM(H7:H17),0)</f>
        <v>0.6505036708212395</v>
      </c>
      <c r="I18" s="32">
        <f>SUM(I7:I17)</f>
        <v>0.10854166666666668</v>
      </c>
      <c r="J18" s="33">
        <f>IFERROR(SUM(J7:J17),0)</f>
        <v>0.99999999999999989</v>
      </c>
      <c r="K18" s="34">
        <f>IFERROR(SUM(K7:K17),0)</f>
        <v>0.53760605365741798</v>
      </c>
    </row>
    <row r="19" spans="2:11" ht="15.75" thickTop="1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>
      <c r="B20" s="7" t="s">
        <v>14</v>
      </c>
      <c r="C20" s="8" t="s">
        <v>53</v>
      </c>
      <c r="D20" s="16" t="s">
        <v>5</v>
      </c>
      <c r="E20" s="16" t="s">
        <v>5</v>
      </c>
      <c r="F20" s="8" t="s">
        <v>53</v>
      </c>
      <c r="G20" s="16" t="s">
        <v>5</v>
      </c>
      <c r="H20" s="16" t="s">
        <v>5</v>
      </c>
      <c r="I20" s="8" t="s">
        <v>53</v>
      </c>
      <c r="J20" s="16" t="s">
        <v>5</v>
      </c>
      <c r="K20" s="17" t="s">
        <v>5</v>
      </c>
    </row>
    <row r="21" spans="2:11">
      <c r="B21" s="18" t="s">
        <v>15</v>
      </c>
      <c r="C21" s="11">
        <v>4.8495370370370385E-3</v>
      </c>
      <c r="D21" s="19"/>
      <c r="E21" s="12">
        <f>IFERROR(C21/C$29,0)</f>
        <v>3.6161215154915015E-2</v>
      </c>
      <c r="F21" s="11">
        <v>1.5277777777777776E-3</v>
      </c>
      <c r="G21" s="19"/>
      <c r="H21" s="12">
        <f>IFERROR(F21/F$29,0)</f>
        <v>2.2537135052074435E-2</v>
      </c>
      <c r="I21" s="11">
        <f>C21+F21</f>
        <v>6.3773148148148166E-3</v>
      </c>
      <c r="J21" s="19"/>
      <c r="K21" s="14">
        <f>IFERROR(I21/I$29,0)</f>
        <v>3.1586792020178868E-2</v>
      </c>
    </row>
    <row r="22" spans="2:11">
      <c r="B22" s="18" t="s">
        <v>16</v>
      </c>
      <c r="C22" s="11">
        <v>3.2407407407407406E-4</v>
      </c>
      <c r="D22" s="19"/>
      <c r="E22" s="12">
        <f t="shared" ref="E22:E26" si="7">IFERROR(C22/C$29,0)</f>
        <v>2.4165012514024346E-3</v>
      </c>
      <c r="F22" s="11">
        <v>7.7546296296296282E-4</v>
      </c>
      <c r="G22" s="19"/>
      <c r="H22" s="12">
        <f t="shared" ref="H22:H26" si="8">IFERROR(F22/F$29,0)</f>
        <v>1.1439303397643841E-2</v>
      </c>
      <c r="I22" s="11">
        <f t="shared" ref="I22:I25" si="9">C22+F22</f>
        <v>1.0995370370370369E-3</v>
      </c>
      <c r="J22" s="19"/>
      <c r="K22" s="14">
        <f t="shared" ref="K22:K26" si="10">IFERROR(I22/I$29,0)</f>
        <v>5.4459986241687684E-3</v>
      </c>
    </row>
    <row r="23" spans="2:11">
      <c r="B23" s="18" t="s">
        <v>17</v>
      </c>
      <c r="C23" s="11">
        <v>4.6296296296296293E-4</v>
      </c>
      <c r="D23" s="19"/>
      <c r="E23" s="12">
        <f t="shared" si="7"/>
        <v>3.4521446448606209E-3</v>
      </c>
      <c r="F23" s="11">
        <v>0</v>
      </c>
      <c r="G23" s="19"/>
      <c r="H23" s="12">
        <f t="shared" si="8"/>
        <v>0</v>
      </c>
      <c r="I23" s="11">
        <f t="shared" si="9"/>
        <v>4.6296296296296293E-4</v>
      </c>
      <c r="J23" s="19"/>
      <c r="K23" s="14">
        <f t="shared" si="10"/>
        <v>2.2930520522815869E-3</v>
      </c>
    </row>
    <row r="24" spans="2:11">
      <c r="B24" s="18" t="s">
        <v>18</v>
      </c>
      <c r="C24" s="11">
        <v>1.3402777777777779E-2</v>
      </c>
      <c r="D24" s="19"/>
      <c r="E24" s="12">
        <f t="shared" si="7"/>
        <v>9.9939587468714994E-2</v>
      </c>
      <c r="F24" s="11">
        <v>8.3912037037037028E-3</v>
      </c>
      <c r="G24" s="19"/>
      <c r="H24" s="12">
        <f t="shared" si="8"/>
        <v>0.12378350691480276</v>
      </c>
      <c r="I24" s="11">
        <f t="shared" si="9"/>
        <v>2.1793981481481484E-2</v>
      </c>
      <c r="J24" s="19"/>
      <c r="K24" s="14">
        <f t="shared" si="10"/>
        <v>0.10794542536115571</v>
      </c>
    </row>
    <row r="25" spans="2:11">
      <c r="B25" s="18" t="s">
        <v>19</v>
      </c>
      <c r="C25" s="11">
        <v>4.8078703703703686E-2</v>
      </c>
      <c r="D25" s="19"/>
      <c r="E25" s="12">
        <f t="shared" si="7"/>
        <v>0.35850522136877538</v>
      </c>
      <c r="F25" s="11">
        <v>1.2187499999999997E-2</v>
      </c>
      <c r="G25" s="19"/>
      <c r="H25" s="12">
        <f t="shared" si="8"/>
        <v>0.17978487280177557</v>
      </c>
      <c r="I25" s="11">
        <f t="shared" si="9"/>
        <v>6.0266203703703683E-2</v>
      </c>
      <c r="J25" s="19"/>
      <c r="K25" s="14">
        <f t="shared" si="10"/>
        <v>0.29849805090575549</v>
      </c>
    </row>
    <row r="26" spans="2:11" ht="15.75" thickBot="1">
      <c r="B26" s="23" t="s">
        <v>20</v>
      </c>
      <c r="C26" s="20">
        <v>2.5462962962962961E-3</v>
      </c>
      <c r="D26" s="24"/>
      <c r="E26" s="21">
        <f t="shared" si="7"/>
        <v>1.8986795546733413E-2</v>
      </c>
      <c r="F26" s="20">
        <v>8.1018518518518527E-4</v>
      </c>
      <c r="G26" s="24"/>
      <c r="H26" s="21">
        <f t="shared" si="8"/>
        <v>1.1951511012463717E-2</v>
      </c>
      <c r="I26" s="20">
        <f>C26+F26</f>
        <v>3.3564814814814811E-3</v>
      </c>
      <c r="J26" s="24"/>
      <c r="K26" s="22">
        <f t="shared" si="10"/>
        <v>1.6624627379041503E-2</v>
      </c>
    </row>
    <row r="27" spans="2:11" ht="16.5" thickTop="1" thickBot="1">
      <c r="B27" s="31" t="s">
        <v>3</v>
      </c>
      <c r="C27" s="32">
        <f>SUM(C21:C26)</f>
        <v>6.9664351851851838E-2</v>
      </c>
      <c r="D27" s="33"/>
      <c r="E27" s="33">
        <f>IFERROR(SUM(E21:E26),0)</f>
        <v>0.51946146543540184</v>
      </c>
      <c r="F27" s="32">
        <f>SUM(F21:F26)</f>
        <v>2.3692129629629625E-2</v>
      </c>
      <c r="G27" s="33"/>
      <c r="H27" s="33">
        <f>IFERROR(SUM(H21:H26),0)</f>
        <v>0.34949632917876033</v>
      </c>
      <c r="I27" s="32">
        <f>SUM(I21:I26)</f>
        <v>9.3356481481481457E-2</v>
      </c>
      <c r="J27" s="33"/>
      <c r="K27" s="34">
        <f>IFERROR(SUM(K21:K26),0)</f>
        <v>0.46239394634258196</v>
      </c>
    </row>
    <row r="28" spans="2:11" ht="16.5" thickTop="1" thickBot="1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>
      <c r="B29" s="31" t="s">
        <v>6</v>
      </c>
      <c r="C29" s="32">
        <f>SUM(C18,C27)</f>
        <v>0.13410879629629624</v>
      </c>
      <c r="D29" s="35"/>
      <c r="E29" s="36">
        <f>IFERROR(SUM(E18,E27),0)</f>
        <v>1.0000000000000002</v>
      </c>
      <c r="F29" s="32">
        <f>SUM(F18,F27)</f>
        <v>6.7789351851851865E-2</v>
      </c>
      <c r="G29" s="35"/>
      <c r="H29" s="36">
        <f>IFERROR(SUM(H18,H27),0)</f>
        <v>0.99999999999999978</v>
      </c>
      <c r="I29" s="32">
        <f>SUM(I18,I27)</f>
        <v>0.20189814814814813</v>
      </c>
      <c r="J29" s="35"/>
      <c r="K29" s="38">
        <f>IFERROR(SUM(K18,K27),0)</f>
        <v>1</v>
      </c>
    </row>
    <row r="30" spans="2:11" ht="66" customHeight="1" thickTop="1" thickBot="1">
      <c r="B30" s="194" t="s">
        <v>198</v>
      </c>
      <c r="C30" s="195"/>
      <c r="D30" s="195"/>
      <c r="E30" s="195"/>
      <c r="F30" s="195"/>
      <c r="G30" s="195"/>
      <c r="H30" s="195"/>
      <c r="I30" s="195"/>
      <c r="J30" s="195"/>
      <c r="K30" s="19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Foglio12"/>
  <dimension ref="B2:K30"/>
  <sheetViews>
    <sheetView showGridLines="0" showZeros="0" zoomScaleSheetLayoutView="11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>
      <c r="B3" s="197" t="s">
        <v>39</v>
      </c>
      <c r="C3" s="198"/>
      <c r="D3" s="198"/>
      <c r="E3" s="198"/>
      <c r="F3" s="198"/>
      <c r="G3" s="198"/>
      <c r="H3" s="198"/>
      <c r="I3" s="198"/>
      <c r="J3" s="198"/>
      <c r="K3" s="199"/>
    </row>
    <row r="4" spans="2:11" ht="15.75" thickBot="1">
      <c r="B4" s="200" t="s">
        <v>212</v>
      </c>
      <c r="C4" s="201"/>
      <c r="D4" s="201"/>
      <c r="E4" s="201"/>
      <c r="F4" s="201"/>
      <c r="G4" s="201"/>
      <c r="H4" s="201"/>
      <c r="I4" s="201"/>
      <c r="J4" s="201"/>
      <c r="K4" s="202"/>
    </row>
    <row r="5" spans="2:11">
      <c r="B5" s="39"/>
      <c r="C5" s="203" t="s">
        <v>25</v>
      </c>
      <c r="D5" s="203"/>
      <c r="E5" s="203"/>
      <c r="F5" s="203" t="s">
        <v>26</v>
      </c>
      <c r="G5" s="203"/>
      <c r="H5" s="203"/>
      <c r="I5" s="203" t="s">
        <v>27</v>
      </c>
      <c r="J5" s="203"/>
      <c r="K5" s="204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1.9097222222222226E-3</v>
      </c>
      <c r="D7" s="12">
        <f t="shared" ref="D7:D17" si="0">IFERROR(C7/C$18,0)</f>
        <v>8.6887835703001584E-2</v>
      </c>
      <c r="E7" s="12">
        <f t="shared" ref="E7:E17" si="1">IFERROR(C7/C$29,0)</f>
        <v>3.2829287703939523E-2</v>
      </c>
      <c r="F7" s="11">
        <v>0</v>
      </c>
      <c r="G7" s="12">
        <f t="shared" ref="G7:G17" si="2">IFERROR(F7/F$18,0)</f>
        <v>0</v>
      </c>
      <c r="H7" s="12">
        <f t="shared" ref="H7:H17" si="3">IFERROR(F7/F$29,0)</f>
        <v>0</v>
      </c>
      <c r="I7" s="11">
        <f>C7+F7</f>
        <v>1.9097222222222226E-3</v>
      </c>
      <c r="J7" s="12">
        <f t="shared" ref="J7:J17" si="4">IFERROR(I7/I$18,0)</f>
        <v>8.4528688524590154E-2</v>
      </c>
      <c r="K7" s="14">
        <f t="shared" ref="K7:K17" si="5">IFERROR(I7/I$29,0)</f>
        <v>3.157290470723307E-2</v>
      </c>
    </row>
    <row r="8" spans="2:11">
      <c r="B8" s="153" t="s">
        <v>115</v>
      </c>
      <c r="C8" s="11">
        <v>1.3680555555555559E-2</v>
      </c>
      <c r="D8" s="12">
        <f t="shared" si="0"/>
        <v>0.62243285939968407</v>
      </c>
      <c r="E8" s="12">
        <f t="shared" si="1"/>
        <v>0.23517707918822134</v>
      </c>
      <c r="F8" s="11">
        <v>1.1574074074074073E-4</v>
      </c>
      <c r="G8" s="12">
        <f t="shared" si="2"/>
        <v>0.18867924528301885</v>
      </c>
      <c r="H8" s="12">
        <f t="shared" si="3"/>
        <v>4.9999999999999996E-2</v>
      </c>
      <c r="I8" s="11">
        <f t="shared" ref="I8:I16" si="6">C8+F8</f>
        <v>1.37962962962963E-2</v>
      </c>
      <c r="J8" s="12">
        <f t="shared" si="4"/>
        <v>0.61065573770491799</v>
      </c>
      <c r="K8" s="14">
        <f t="shared" si="5"/>
        <v>0.22809031764255649</v>
      </c>
    </row>
    <row r="9" spans="2:11">
      <c r="B9" s="10" t="s">
        <v>11</v>
      </c>
      <c r="C9" s="11">
        <v>2.8703703703703699E-3</v>
      </c>
      <c r="D9" s="12">
        <f t="shared" si="0"/>
        <v>0.1305950500263296</v>
      </c>
      <c r="E9" s="12">
        <f t="shared" si="1"/>
        <v>4.9343414245921209E-2</v>
      </c>
      <c r="F9" s="11">
        <v>4.9768518518518521E-4</v>
      </c>
      <c r="G9" s="12">
        <f t="shared" si="2"/>
        <v>0.81132075471698117</v>
      </c>
      <c r="H9" s="12">
        <f t="shared" si="3"/>
        <v>0.21500000000000002</v>
      </c>
      <c r="I9" s="11">
        <f t="shared" si="6"/>
        <v>3.3680555555555551E-3</v>
      </c>
      <c r="J9" s="12">
        <f t="shared" si="4"/>
        <v>0.14907786885245897</v>
      </c>
      <c r="K9" s="14">
        <f t="shared" si="5"/>
        <v>5.5683122847301939E-2</v>
      </c>
    </row>
    <row r="10" spans="2:11">
      <c r="B10" s="10" t="s">
        <v>48</v>
      </c>
      <c r="C10" s="11">
        <v>4.6296296296296293E-4</v>
      </c>
      <c r="D10" s="12">
        <f t="shared" si="0"/>
        <v>2.1063717746182195E-2</v>
      </c>
      <c r="E10" s="12">
        <f t="shared" si="1"/>
        <v>7.9586152009550343E-3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4.6296296296296293E-4</v>
      </c>
      <c r="J10" s="12">
        <f t="shared" si="4"/>
        <v>2.049180327868852E-2</v>
      </c>
      <c r="K10" s="14">
        <f t="shared" si="5"/>
        <v>7.6540375047837719E-3</v>
      </c>
    </row>
    <row r="11" spans="2:11">
      <c r="B11" s="10" t="s">
        <v>12</v>
      </c>
      <c r="C11" s="11">
        <v>2.0833333333333335E-4</v>
      </c>
      <c r="D11" s="12">
        <f t="shared" si="0"/>
        <v>9.4786729857819895E-3</v>
      </c>
      <c r="E11" s="12">
        <f t="shared" si="1"/>
        <v>3.581376840429766E-3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2.0833333333333335E-4</v>
      </c>
      <c r="J11" s="12">
        <f t="shared" si="4"/>
        <v>9.2213114754098342E-3</v>
      </c>
      <c r="K11" s="14">
        <f t="shared" si="5"/>
        <v>3.4443168771526979E-3</v>
      </c>
    </row>
    <row r="12" spans="2:11">
      <c r="B12" s="10" t="s">
        <v>131</v>
      </c>
      <c r="C12" s="11"/>
      <c r="D12" s="12">
        <f t="shared" si="0"/>
        <v>0</v>
      </c>
      <c r="E12" s="12">
        <f t="shared" si="1"/>
        <v>0</v>
      </c>
      <c r="F12" s="11"/>
      <c r="G12" s="12">
        <f t="shared" si="2"/>
        <v>0</v>
      </c>
      <c r="H12" s="12">
        <f t="shared" si="3"/>
        <v>0</v>
      </c>
      <c r="I12" s="11">
        <f t="shared" si="6"/>
        <v>0</v>
      </c>
      <c r="J12" s="12">
        <f t="shared" si="4"/>
        <v>0</v>
      </c>
      <c r="K12" s="14">
        <f t="shared" si="5"/>
        <v>0</v>
      </c>
    </row>
    <row r="13" spans="2:11">
      <c r="B13" s="10" t="s">
        <v>132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133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134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>
      <c r="B16" s="10" t="s">
        <v>135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ht="15.75" thickBot="1">
      <c r="B17" s="10" t="s">
        <v>13</v>
      </c>
      <c r="C17" s="11">
        <v>2.8472222222222223E-3</v>
      </c>
      <c r="D17" s="12">
        <f t="shared" si="0"/>
        <v>0.12954186413902052</v>
      </c>
      <c r="E17" s="12">
        <f t="shared" si="1"/>
        <v>4.8945483485873464E-2</v>
      </c>
      <c r="F17" s="11">
        <v>0</v>
      </c>
      <c r="G17" s="12">
        <f t="shared" si="2"/>
        <v>0</v>
      </c>
      <c r="H17" s="12">
        <f t="shared" si="3"/>
        <v>0</v>
      </c>
      <c r="I17" s="11">
        <f>C17+F17</f>
        <v>2.8472222222222223E-3</v>
      </c>
      <c r="J17" s="12">
        <f t="shared" si="4"/>
        <v>0.12602459016393441</v>
      </c>
      <c r="K17" s="14">
        <f t="shared" si="5"/>
        <v>4.7072330654420208E-2</v>
      </c>
    </row>
    <row r="18" spans="2:11" ht="16.5" thickTop="1" thickBot="1">
      <c r="B18" s="31" t="s">
        <v>3</v>
      </c>
      <c r="C18" s="32">
        <f>SUM(C7:C17)</f>
        <v>2.1979166666666671E-2</v>
      </c>
      <c r="D18" s="33">
        <f>IFERROR(SUM(D7:D17),0)</f>
        <v>1</v>
      </c>
      <c r="E18" s="33">
        <f>IFERROR(SUM(E7:E17),0)</f>
        <v>0.37783525666534029</v>
      </c>
      <c r="F18" s="32">
        <f>SUM(F7:F17)</f>
        <v>6.134259259259259E-4</v>
      </c>
      <c r="G18" s="33">
        <f>IFERROR(SUM(G7:G17),0)</f>
        <v>1</v>
      </c>
      <c r="H18" s="33">
        <f>IFERROR(SUM(H7:H17),0)</f>
        <v>0.26500000000000001</v>
      </c>
      <c r="I18" s="32">
        <f>SUM(I7:I17)</f>
        <v>2.2592592592592598E-2</v>
      </c>
      <c r="J18" s="33">
        <f>IFERROR(SUM(J7:J17),0)</f>
        <v>0.99999999999999989</v>
      </c>
      <c r="K18" s="34">
        <f>IFERROR(SUM(K7:K17),0)</f>
        <v>0.37351703023344818</v>
      </c>
    </row>
    <row r="19" spans="2:11" ht="15.75" thickTop="1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>
      <c r="B20" s="7" t="s">
        <v>14</v>
      </c>
      <c r="C20" s="8" t="s">
        <v>53</v>
      </c>
      <c r="D20" s="16" t="s">
        <v>5</v>
      </c>
      <c r="E20" s="16" t="s">
        <v>5</v>
      </c>
      <c r="F20" s="8" t="s">
        <v>53</v>
      </c>
      <c r="G20" s="16" t="s">
        <v>5</v>
      </c>
      <c r="H20" s="16" t="s">
        <v>5</v>
      </c>
      <c r="I20" s="8" t="s">
        <v>53</v>
      </c>
      <c r="J20" s="16" t="s">
        <v>5</v>
      </c>
      <c r="K20" s="17" t="s">
        <v>5</v>
      </c>
    </row>
    <row r="21" spans="2:11">
      <c r="B21" s="18" t="s">
        <v>15</v>
      </c>
      <c r="C21" s="11">
        <v>6.3657407407407402E-4</v>
      </c>
      <c r="D21" s="19"/>
      <c r="E21" s="12">
        <f>IFERROR(C21/C$29,0)</f>
        <v>1.0943095901313172E-2</v>
      </c>
      <c r="F21" s="11">
        <v>0</v>
      </c>
      <c r="G21" s="19"/>
      <c r="H21" s="12">
        <f>IFERROR(F21/F$29,0)</f>
        <v>0</v>
      </c>
      <c r="I21" s="11">
        <f>C21+F21</f>
        <v>6.3657407407407402E-4</v>
      </c>
      <c r="J21" s="19"/>
      <c r="K21" s="14">
        <f>IFERROR(I21/I$29,0)</f>
        <v>1.0524301569077688E-2</v>
      </c>
    </row>
    <row r="22" spans="2:11">
      <c r="B22" s="18" t="s">
        <v>16</v>
      </c>
      <c r="C22" s="11"/>
      <c r="D22" s="19"/>
      <c r="E22" s="12">
        <f t="shared" ref="E22:E26" si="7">IFERROR(C22/C$29,0)</f>
        <v>0</v>
      </c>
      <c r="F22" s="11"/>
      <c r="G22" s="19"/>
      <c r="H22" s="12">
        <f t="shared" ref="H22:H26" si="8">IFERROR(F22/F$29,0)</f>
        <v>0</v>
      </c>
      <c r="I22" s="11">
        <f t="shared" ref="I22:I25" si="9">C22+F22</f>
        <v>0</v>
      </c>
      <c r="J22" s="19"/>
      <c r="K22" s="14">
        <f t="shared" ref="K22:K26" si="10">IFERROR(I22/I$29,0)</f>
        <v>0</v>
      </c>
    </row>
    <row r="23" spans="2:11">
      <c r="B23" s="18" t="s">
        <v>17</v>
      </c>
      <c r="C23" s="11"/>
      <c r="D23" s="19"/>
      <c r="E23" s="12">
        <f t="shared" si="7"/>
        <v>0</v>
      </c>
      <c r="F23" s="11"/>
      <c r="G23" s="19"/>
      <c r="H23" s="12">
        <f t="shared" si="8"/>
        <v>0</v>
      </c>
      <c r="I23" s="11">
        <f t="shared" si="9"/>
        <v>0</v>
      </c>
      <c r="J23" s="19"/>
      <c r="K23" s="14">
        <f t="shared" si="10"/>
        <v>0</v>
      </c>
    </row>
    <row r="24" spans="2:11">
      <c r="B24" s="18" t="s">
        <v>18</v>
      </c>
      <c r="C24" s="11">
        <v>2.7662037037037039E-3</v>
      </c>
      <c r="D24" s="19"/>
      <c r="E24" s="12">
        <f t="shared" si="7"/>
        <v>4.7552725825706334E-2</v>
      </c>
      <c r="F24" s="11">
        <v>4.0509259259259264E-4</v>
      </c>
      <c r="G24" s="19"/>
      <c r="H24" s="12">
        <f t="shared" si="8"/>
        <v>0.17500000000000002</v>
      </c>
      <c r="I24" s="11">
        <f t="shared" si="9"/>
        <v>3.1712962962962966E-3</v>
      </c>
      <c r="J24" s="19"/>
      <c r="K24" s="14">
        <f t="shared" si="10"/>
        <v>5.2430156907768852E-2</v>
      </c>
    </row>
    <row r="25" spans="2:11">
      <c r="B25" s="18" t="s">
        <v>19</v>
      </c>
      <c r="C25" s="11">
        <v>3.2465277777777773E-2</v>
      </c>
      <c r="D25" s="19"/>
      <c r="E25" s="12">
        <f t="shared" si="7"/>
        <v>0.55809789096697171</v>
      </c>
      <c r="F25" s="11">
        <v>1.0648148148148149E-3</v>
      </c>
      <c r="G25" s="19"/>
      <c r="H25" s="12">
        <f t="shared" si="8"/>
        <v>0.46000000000000008</v>
      </c>
      <c r="I25" s="11">
        <f t="shared" si="9"/>
        <v>3.3530092592592591E-2</v>
      </c>
      <c r="J25" s="19"/>
      <c r="K25" s="14">
        <f t="shared" si="10"/>
        <v>0.5543436662839647</v>
      </c>
    </row>
    <row r="26" spans="2:11" ht="15.75" thickBot="1">
      <c r="B26" s="23" t="s">
        <v>20</v>
      </c>
      <c r="C26" s="20">
        <v>3.2407407407407406E-4</v>
      </c>
      <c r="D26" s="24"/>
      <c r="E26" s="21">
        <f t="shared" si="7"/>
        <v>5.5710306406685237E-3</v>
      </c>
      <c r="F26" s="20">
        <v>2.3148148148148146E-4</v>
      </c>
      <c r="G26" s="24"/>
      <c r="H26" s="21">
        <f t="shared" si="8"/>
        <v>9.9999999999999992E-2</v>
      </c>
      <c r="I26" s="20">
        <f>C26+F26</f>
        <v>5.5555555555555556E-4</v>
      </c>
      <c r="J26" s="24"/>
      <c r="K26" s="22">
        <f t="shared" si="10"/>
        <v>9.1848450057405266E-3</v>
      </c>
    </row>
    <row r="27" spans="2:11" ht="16.5" thickTop="1" thickBot="1">
      <c r="B27" s="31" t="s">
        <v>3</v>
      </c>
      <c r="C27" s="32">
        <f>SUM(C21:C26)</f>
        <v>3.6192129629629623E-2</v>
      </c>
      <c r="D27" s="33"/>
      <c r="E27" s="33">
        <f>IFERROR(SUM(E21:E26),0)</f>
        <v>0.62216474333465976</v>
      </c>
      <c r="F27" s="32">
        <f>SUM(F21:F26)</f>
        <v>1.701388888888889E-3</v>
      </c>
      <c r="G27" s="33"/>
      <c r="H27" s="33">
        <f>IFERROR(SUM(H21:H26),0)</f>
        <v>0.7350000000000001</v>
      </c>
      <c r="I27" s="32">
        <f>SUM(I21:I26)</f>
        <v>3.7893518518518514E-2</v>
      </c>
      <c r="J27" s="33"/>
      <c r="K27" s="34">
        <f>IFERROR(SUM(K21:K26),0)</f>
        <v>0.62648296976655182</v>
      </c>
    </row>
    <row r="28" spans="2:11" ht="16.5" thickTop="1" thickBot="1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>
      <c r="B29" s="31" t="s">
        <v>6</v>
      </c>
      <c r="C29" s="32">
        <f>SUM(C18,C27)</f>
        <v>5.817129629629629E-2</v>
      </c>
      <c r="D29" s="35"/>
      <c r="E29" s="36">
        <f>IFERROR(SUM(E18,E27),0)</f>
        <v>1</v>
      </c>
      <c r="F29" s="32">
        <f>SUM(F18,F27)</f>
        <v>2.3148148148148147E-3</v>
      </c>
      <c r="G29" s="35"/>
      <c r="H29" s="36">
        <f>IFERROR(SUM(H18,H27),0)</f>
        <v>1</v>
      </c>
      <c r="I29" s="32">
        <f>SUM(I18,I27)</f>
        <v>6.0486111111111115E-2</v>
      </c>
      <c r="J29" s="35"/>
      <c r="K29" s="38">
        <f>IFERROR(SUM(K18,K27),0)</f>
        <v>1</v>
      </c>
    </row>
    <row r="30" spans="2:11" ht="66" customHeight="1" thickTop="1" thickBot="1">
      <c r="B30" s="194" t="s">
        <v>198</v>
      </c>
      <c r="C30" s="195"/>
      <c r="D30" s="195"/>
      <c r="E30" s="195"/>
      <c r="F30" s="195"/>
      <c r="G30" s="195"/>
      <c r="H30" s="195"/>
      <c r="I30" s="195"/>
      <c r="J30" s="195"/>
      <c r="K30" s="19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Foglio13"/>
  <dimension ref="B2:K30"/>
  <sheetViews>
    <sheetView showGridLines="0" showZeros="0" topLeftCell="A3" zoomScaleSheetLayoutView="11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>
      <c r="B3" s="197" t="s">
        <v>41</v>
      </c>
      <c r="C3" s="198"/>
      <c r="D3" s="198"/>
      <c r="E3" s="198"/>
      <c r="F3" s="198"/>
      <c r="G3" s="198"/>
      <c r="H3" s="198"/>
      <c r="I3" s="198"/>
      <c r="J3" s="198"/>
      <c r="K3" s="199"/>
    </row>
    <row r="4" spans="2:11" ht="15.75" thickBot="1">
      <c r="B4" s="200" t="s">
        <v>212</v>
      </c>
      <c r="C4" s="201"/>
      <c r="D4" s="201"/>
      <c r="E4" s="201"/>
      <c r="F4" s="201"/>
      <c r="G4" s="201"/>
      <c r="H4" s="201"/>
      <c r="I4" s="201"/>
      <c r="J4" s="201"/>
      <c r="K4" s="202"/>
    </row>
    <row r="5" spans="2:11">
      <c r="B5" s="39"/>
      <c r="C5" s="203" t="s">
        <v>25</v>
      </c>
      <c r="D5" s="203"/>
      <c r="E5" s="203"/>
      <c r="F5" s="203" t="s">
        <v>26</v>
      </c>
      <c r="G5" s="203"/>
      <c r="H5" s="203"/>
      <c r="I5" s="203" t="s">
        <v>27</v>
      </c>
      <c r="J5" s="203"/>
      <c r="K5" s="204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2.2106481481481484E-2</v>
      </c>
      <c r="D7" s="12">
        <f t="shared" ref="D7:D17" si="0">IFERROR(C7/C$18,0)</f>
        <v>0.20282467877243282</v>
      </c>
      <c r="E7" s="12">
        <f t="shared" ref="E7:E17" si="1">IFERROR(C7/C$29,0)</f>
        <v>8.2324037756993207E-2</v>
      </c>
      <c r="F7" s="11">
        <v>2.0138888888888884E-3</v>
      </c>
      <c r="G7" s="12">
        <f t="shared" ref="G7:G17" si="2">IFERROR(F7/F$18,0)</f>
        <v>0.11958762886597939</v>
      </c>
      <c r="H7" s="12">
        <f t="shared" ref="H7:H17" si="3">IFERROR(F7/F$29,0)</f>
        <v>4.664879356568364E-2</v>
      </c>
      <c r="I7" s="11">
        <f>C7+F7</f>
        <v>2.4120370370370372E-2</v>
      </c>
      <c r="J7" s="12">
        <f t="shared" ref="J7:J17" si="4">IFERROR(I7/I$18,0)</f>
        <v>0.19168506254598963</v>
      </c>
      <c r="K7" s="14">
        <f t="shared" ref="K7:K17" si="5">IFERROR(I7/I$29,0)</f>
        <v>7.7382941591474491E-2</v>
      </c>
    </row>
    <row r="8" spans="2:11">
      <c r="B8" s="153" t="s">
        <v>115</v>
      </c>
      <c r="C8" s="11">
        <v>4.2268518518518539E-2</v>
      </c>
      <c r="D8" s="12">
        <f t="shared" si="0"/>
        <v>0.38780928108739526</v>
      </c>
      <c r="E8" s="12">
        <f t="shared" si="1"/>
        <v>0.15740700831860696</v>
      </c>
      <c r="F8" s="11">
        <v>6.0069444444444441E-3</v>
      </c>
      <c r="G8" s="12">
        <f t="shared" si="2"/>
        <v>0.35670103092783512</v>
      </c>
      <c r="H8" s="12">
        <f t="shared" si="3"/>
        <v>0.13914209115281503</v>
      </c>
      <c r="I8" s="11">
        <f t="shared" ref="I8:I16" si="6">C8+F8</f>
        <v>4.8275462962962985E-2</v>
      </c>
      <c r="J8" s="12">
        <f t="shared" si="4"/>
        <v>0.38364606328182488</v>
      </c>
      <c r="K8" s="14">
        <f t="shared" si="5"/>
        <v>0.1548772789721882</v>
      </c>
    </row>
    <row r="9" spans="2:11">
      <c r="B9" s="10" t="s">
        <v>11</v>
      </c>
      <c r="C9" s="11">
        <v>2.2268518518518531E-2</v>
      </c>
      <c r="D9" s="12">
        <f t="shared" si="0"/>
        <v>0.20431135181055546</v>
      </c>
      <c r="E9" s="12">
        <f t="shared" si="1"/>
        <v>8.2927460023274877E-2</v>
      </c>
      <c r="F9" s="11">
        <v>4.7916666666666654E-3</v>
      </c>
      <c r="G9" s="12">
        <f t="shared" si="2"/>
        <v>0.28453608247422679</v>
      </c>
      <c r="H9" s="12">
        <f t="shared" si="3"/>
        <v>0.11099195710455763</v>
      </c>
      <c r="I9" s="11">
        <f t="shared" si="6"/>
        <v>2.7060185185185198E-2</v>
      </c>
      <c r="J9" s="12">
        <f t="shared" si="4"/>
        <v>0.21504782928623989</v>
      </c>
      <c r="K9" s="14">
        <f t="shared" si="5"/>
        <v>8.6814451747057306E-2</v>
      </c>
    </row>
    <row r="10" spans="2:11">
      <c r="B10" s="10" t="s">
        <v>48</v>
      </c>
      <c r="C10" s="11">
        <v>4.6180555555555558E-3</v>
      </c>
      <c r="D10" s="12">
        <f t="shared" si="0"/>
        <v>4.2370181586492507E-2</v>
      </c>
      <c r="E10" s="12">
        <f t="shared" si="1"/>
        <v>1.7197534589026328E-2</v>
      </c>
      <c r="F10" s="11">
        <v>2.5578703703703705E-3</v>
      </c>
      <c r="G10" s="12">
        <f t="shared" si="2"/>
        <v>0.15189003436426121</v>
      </c>
      <c r="H10" s="12">
        <f t="shared" si="3"/>
        <v>5.9249329758713144E-2</v>
      </c>
      <c r="I10" s="11">
        <f t="shared" si="6"/>
        <v>7.1759259259259259E-3</v>
      </c>
      <c r="J10" s="12">
        <f t="shared" si="4"/>
        <v>5.7027225901398068E-2</v>
      </c>
      <c r="K10" s="14">
        <f t="shared" si="5"/>
        <v>2.3021796442761124E-2</v>
      </c>
    </row>
    <row r="11" spans="2:11">
      <c r="B11" s="10" t="s">
        <v>12</v>
      </c>
      <c r="C11" s="11">
        <v>1.1805555555555556E-3</v>
      </c>
      <c r="D11" s="12">
        <f t="shared" si="0"/>
        <v>1.0831474992035678E-2</v>
      </c>
      <c r="E11" s="12">
        <f t="shared" si="1"/>
        <v>4.3963622257661289E-3</v>
      </c>
      <c r="F11" s="11">
        <v>6.7129629629629625E-4</v>
      </c>
      <c r="G11" s="12">
        <f t="shared" si="2"/>
        <v>3.9862542955326465E-2</v>
      </c>
      <c r="H11" s="12">
        <f t="shared" si="3"/>
        <v>1.5549597855227883E-2</v>
      </c>
      <c r="I11" s="11">
        <f t="shared" si="6"/>
        <v>1.8518518518518519E-3</v>
      </c>
      <c r="J11" s="12">
        <f t="shared" si="4"/>
        <v>1.4716703458425308E-2</v>
      </c>
      <c r="K11" s="14">
        <f t="shared" si="5"/>
        <v>5.9411087594222253E-3</v>
      </c>
    </row>
    <row r="12" spans="2:11">
      <c r="B12" s="10" t="s">
        <v>131</v>
      </c>
      <c r="C12" s="11"/>
      <c r="D12" s="12">
        <f t="shared" si="0"/>
        <v>0</v>
      </c>
      <c r="E12" s="12">
        <f t="shared" si="1"/>
        <v>0</v>
      </c>
      <c r="F12" s="11"/>
      <c r="G12" s="12">
        <f t="shared" si="2"/>
        <v>0</v>
      </c>
      <c r="H12" s="12">
        <f t="shared" si="3"/>
        <v>0</v>
      </c>
      <c r="I12" s="11">
        <f t="shared" si="6"/>
        <v>0</v>
      </c>
      <c r="J12" s="12">
        <f t="shared" si="4"/>
        <v>0</v>
      </c>
      <c r="K12" s="14">
        <f t="shared" si="5"/>
        <v>0</v>
      </c>
    </row>
    <row r="13" spans="2:11">
      <c r="B13" s="10" t="s">
        <v>132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133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134</v>
      </c>
      <c r="C15" s="11">
        <v>9.0277777777777784E-4</v>
      </c>
      <c r="D15" s="12">
        <f t="shared" si="0"/>
        <v>8.2828926409684606E-3</v>
      </c>
      <c r="E15" s="12">
        <f t="shared" si="1"/>
        <v>3.3619240549976285E-3</v>
      </c>
      <c r="F15" s="11">
        <v>7.9861111111111116E-4</v>
      </c>
      <c r="G15" s="12">
        <f t="shared" si="2"/>
        <v>4.7422680412371146E-2</v>
      </c>
      <c r="H15" s="12">
        <f t="shared" si="3"/>
        <v>1.8498659517426276E-2</v>
      </c>
      <c r="I15" s="11">
        <f t="shared" si="6"/>
        <v>1.701388888888889E-3</v>
      </c>
      <c r="J15" s="12">
        <f t="shared" si="4"/>
        <v>1.3520971302428252E-2</v>
      </c>
      <c r="K15" s="14">
        <f t="shared" si="5"/>
        <v>5.4583936727191701E-3</v>
      </c>
    </row>
    <row r="16" spans="2:11">
      <c r="B16" s="10" t="s">
        <v>135</v>
      </c>
      <c r="C16" s="11">
        <v>9.2592592592592588E-5</v>
      </c>
      <c r="D16" s="12">
        <f t="shared" si="0"/>
        <v>8.4952745035573934E-4</v>
      </c>
      <c r="E16" s="12">
        <f t="shared" si="1"/>
        <v>3.4481272358950028E-4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9.2592592592592588E-5</v>
      </c>
      <c r="J16" s="12">
        <f t="shared" si="4"/>
        <v>7.3583517292126531E-4</v>
      </c>
      <c r="K16" s="14">
        <f t="shared" si="5"/>
        <v>2.9705543797111126E-4</v>
      </c>
    </row>
    <row r="17" spans="2:11" ht="15.75" thickBot="1">
      <c r="B17" s="10" t="s">
        <v>13</v>
      </c>
      <c r="C17" s="11">
        <v>1.5555555555555552E-2</v>
      </c>
      <c r="D17" s="12">
        <f t="shared" si="0"/>
        <v>0.14272061165976418</v>
      </c>
      <c r="E17" s="12">
        <f t="shared" si="1"/>
        <v>5.7928537563036037E-2</v>
      </c>
      <c r="F17" s="11">
        <v>0</v>
      </c>
      <c r="G17" s="12">
        <f t="shared" si="2"/>
        <v>0</v>
      </c>
      <c r="H17" s="12">
        <f t="shared" si="3"/>
        <v>0</v>
      </c>
      <c r="I17" s="11">
        <f>C17+F17</f>
        <v>1.5555555555555552E-2</v>
      </c>
      <c r="J17" s="12">
        <f t="shared" si="4"/>
        <v>0.12362030905077255</v>
      </c>
      <c r="K17" s="14">
        <f t="shared" si="5"/>
        <v>4.9905313579146682E-2</v>
      </c>
    </row>
    <row r="18" spans="2:11" ht="16.5" thickTop="1" thickBot="1">
      <c r="B18" s="31" t="s">
        <v>3</v>
      </c>
      <c r="C18" s="32">
        <f>SUM(C7:C17)</f>
        <v>0.10899305555555558</v>
      </c>
      <c r="D18" s="33">
        <f>IFERROR(SUM(D7:D17),0)</f>
        <v>1</v>
      </c>
      <c r="E18" s="33">
        <f>IFERROR(SUM(E7:E17),0)</f>
        <v>0.40588767725529062</v>
      </c>
      <c r="F18" s="32">
        <f>SUM(F7:F17)</f>
        <v>1.6840277777777773E-2</v>
      </c>
      <c r="G18" s="33">
        <f>IFERROR(SUM(G7:G17),0)</f>
        <v>1</v>
      </c>
      <c r="H18" s="33">
        <f>IFERROR(SUM(H7:H17),0)</f>
        <v>0.39008042895442363</v>
      </c>
      <c r="I18" s="32">
        <f>SUM(I7:I17)</f>
        <v>0.12583333333333338</v>
      </c>
      <c r="J18" s="33">
        <f>IFERROR(SUM(J7:J17),0)</f>
        <v>1</v>
      </c>
      <c r="K18" s="34">
        <f>IFERROR(SUM(K7:K17),0)</f>
        <v>0.40369834020274031</v>
      </c>
    </row>
    <row r="19" spans="2:11" ht="15.75" thickTop="1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>
      <c r="B20" s="7" t="s">
        <v>14</v>
      </c>
      <c r="C20" s="8" t="s">
        <v>53</v>
      </c>
      <c r="D20" s="16" t="s">
        <v>5</v>
      </c>
      <c r="E20" s="16" t="s">
        <v>5</v>
      </c>
      <c r="F20" s="8" t="s">
        <v>53</v>
      </c>
      <c r="G20" s="16" t="s">
        <v>5</v>
      </c>
      <c r="H20" s="16" t="s">
        <v>5</v>
      </c>
      <c r="I20" s="8" t="s">
        <v>53</v>
      </c>
      <c r="J20" s="16" t="s">
        <v>5</v>
      </c>
      <c r="K20" s="17" t="s">
        <v>5</v>
      </c>
    </row>
    <row r="21" spans="2:11">
      <c r="B21" s="18" t="s">
        <v>15</v>
      </c>
      <c r="C21" s="11">
        <v>1.0208333333333335E-2</v>
      </c>
      <c r="D21" s="19"/>
      <c r="E21" s="12">
        <f>IFERROR(C21/C$29,0)</f>
        <v>3.8015602775742417E-2</v>
      </c>
      <c r="F21" s="11">
        <v>1.6782407407407408E-3</v>
      </c>
      <c r="G21" s="19"/>
      <c r="H21" s="12">
        <f>IFERROR(F21/F$29,0)</f>
        <v>3.887399463806971E-2</v>
      </c>
      <c r="I21" s="11">
        <f>C21+F21</f>
        <v>1.1886574074074075E-2</v>
      </c>
      <c r="J21" s="19"/>
      <c r="K21" s="14">
        <f>IFERROR(I21/I$29,0)</f>
        <v>3.8134491849541416E-2</v>
      </c>
    </row>
    <row r="22" spans="2:11">
      <c r="B22" s="18" t="s">
        <v>16</v>
      </c>
      <c r="C22" s="11">
        <v>7.6388888888888882E-4</v>
      </c>
      <c r="D22" s="19"/>
      <c r="E22" s="12">
        <f t="shared" ref="E22:E26" si="7">IFERROR(C22/C$29,0)</f>
        <v>2.8447049696133774E-3</v>
      </c>
      <c r="F22" s="11">
        <v>6.3657407407407413E-4</v>
      </c>
      <c r="G22" s="19"/>
      <c r="H22" s="12">
        <f t="shared" ref="H22:H26" si="8">IFERROR(F22/F$29,0)</f>
        <v>1.474530831099196E-2</v>
      </c>
      <c r="I22" s="11">
        <f t="shared" ref="I22:I25" si="9">C22+F22</f>
        <v>1.4004629629629629E-3</v>
      </c>
      <c r="J22" s="19"/>
      <c r="K22" s="14">
        <f t="shared" ref="K22:K26" si="10">IFERROR(I22/I$29,0)</f>
        <v>4.4929634993130579E-3</v>
      </c>
    </row>
    <row r="23" spans="2:11">
      <c r="B23" s="18" t="s">
        <v>17</v>
      </c>
      <c r="C23" s="11">
        <v>8.7962962962962962E-4</v>
      </c>
      <c r="D23" s="19"/>
      <c r="E23" s="12">
        <f t="shared" si="7"/>
        <v>3.2757208741002529E-3</v>
      </c>
      <c r="F23" s="11">
        <v>4.1666666666666664E-4</v>
      </c>
      <c r="G23" s="19"/>
      <c r="H23" s="12">
        <f t="shared" si="8"/>
        <v>9.6514745308310997E-3</v>
      </c>
      <c r="I23" s="11">
        <f t="shared" si="9"/>
        <v>1.2962962962962963E-3</v>
      </c>
      <c r="J23" s="19"/>
      <c r="K23" s="14">
        <f t="shared" si="10"/>
        <v>4.1587761315955577E-3</v>
      </c>
    </row>
    <row r="24" spans="2:11">
      <c r="B24" s="18" t="s">
        <v>18</v>
      </c>
      <c r="C24" s="11">
        <v>3.9895833333333332E-2</v>
      </c>
      <c r="D24" s="19"/>
      <c r="E24" s="12">
        <f t="shared" si="7"/>
        <v>0.14857118227662594</v>
      </c>
      <c r="F24" s="11">
        <v>1.2094907407407405E-2</v>
      </c>
      <c r="G24" s="19"/>
      <c r="H24" s="12">
        <f t="shared" si="8"/>
        <v>0.28016085790884715</v>
      </c>
      <c r="I24" s="11">
        <f t="shared" si="9"/>
        <v>5.199074074074074E-2</v>
      </c>
      <c r="J24" s="19"/>
      <c r="K24" s="14">
        <f t="shared" si="10"/>
        <v>0.16679662842077897</v>
      </c>
    </row>
    <row r="25" spans="2:11">
      <c r="B25" s="18" t="s">
        <v>19</v>
      </c>
      <c r="C25" s="11">
        <v>0.10553240740740748</v>
      </c>
      <c r="D25" s="19"/>
      <c r="E25" s="12">
        <f t="shared" si="7"/>
        <v>0.39300030171113326</v>
      </c>
      <c r="F25" s="11">
        <v>1.0821759259259264E-2</v>
      </c>
      <c r="G25" s="19"/>
      <c r="H25" s="12">
        <f t="shared" si="8"/>
        <v>0.25067024128686338</v>
      </c>
      <c r="I25" s="11">
        <f t="shared" si="9"/>
        <v>0.11635416666666674</v>
      </c>
      <c r="J25" s="19"/>
      <c r="K25" s="14">
        <f t="shared" si="10"/>
        <v>0.37328728974044795</v>
      </c>
    </row>
    <row r="26" spans="2:11" ht="15.75" thickBot="1">
      <c r="B26" s="23" t="s">
        <v>20</v>
      </c>
      <c r="C26" s="20">
        <v>2.2569444444444442E-3</v>
      </c>
      <c r="D26" s="24"/>
      <c r="E26" s="21">
        <f t="shared" si="7"/>
        <v>8.4048101374940704E-3</v>
      </c>
      <c r="F26" s="20">
        <v>6.8287037037037036E-4</v>
      </c>
      <c r="G26" s="24"/>
      <c r="H26" s="21">
        <f t="shared" si="8"/>
        <v>1.5817694369973191E-2</v>
      </c>
      <c r="I26" s="20">
        <f>C26+F26</f>
        <v>2.9398148148148144E-3</v>
      </c>
      <c r="J26" s="24"/>
      <c r="K26" s="22">
        <f t="shared" si="10"/>
        <v>9.4315101555827816E-3</v>
      </c>
    </row>
    <row r="27" spans="2:11" ht="16.5" thickTop="1" thickBot="1">
      <c r="B27" s="31" t="s">
        <v>3</v>
      </c>
      <c r="C27" s="32">
        <f>SUM(C21:C26)</f>
        <v>0.15953703703703712</v>
      </c>
      <c r="D27" s="33"/>
      <c r="E27" s="33">
        <f>IFERROR(SUM(E21:E26),0)</f>
        <v>0.59411232274470938</v>
      </c>
      <c r="F27" s="32">
        <f>SUM(F21:F26)</f>
        <v>2.6331018518518521E-2</v>
      </c>
      <c r="G27" s="33"/>
      <c r="H27" s="33">
        <f>IFERROR(SUM(H21:H26),0)</f>
        <v>0.60991957104557637</v>
      </c>
      <c r="I27" s="32">
        <f>SUM(I21:I26)</f>
        <v>0.18586805555555563</v>
      </c>
      <c r="J27" s="33"/>
      <c r="K27" s="34">
        <f>IFERROR(SUM(K21:K26),0)</f>
        <v>0.59630165979725969</v>
      </c>
    </row>
    <row r="28" spans="2:11" ht="16.5" thickTop="1" thickBot="1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>
      <c r="B29" s="31" t="s">
        <v>6</v>
      </c>
      <c r="C29" s="32">
        <f>SUM(C18,C27)</f>
        <v>0.2685300925925927</v>
      </c>
      <c r="D29" s="35"/>
      <c r="E29" s="36">
        <f>IFERROR(SUM(E18,E27),0)</f>
        <v>1</v>
      </c>
      <c r="F29" s="32">
        <f>SUM(F18,F27)</f>
        <v>4.3171296296296291E-2</v>
      </c>
      <c r="G29" s="35"/>
      <c r="H29" s="36">
        <f>IFERROR(SUM(H18,H27),0)</f>
        <v>1</v>
      </c>
      <c r="I29" s="32">
        <f>SUM(I18,I27)</f>
        <v>0.31170138888888899</v>
      </c>
      <c r="J29" s="35"/>
      <c r="K29" s="38">
        <f>IFERROR(SUM(K18,K27),0)</f>
        <v>1</v>
      </c>
    </row>
    <row r="30" spans="2:11" ht="66" customHeight="1" thickTop="1" thickBot="1">
      <c r="B30" s="194" t="s">
        <v>198</v>
      </c>
      <c r="C30" s="195"/>
      <c r="D30" s="195"/>
      <c r="E30" s="195"/>
      <c r="F30" s="195"/>
      <c r="G30" s="195"/>
      <c r="H30" s="195"/>
      <c r="I30" s="195"/>
      <c r="J30" s="195"/>
      <c r="K30" s="19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Foglio14"/>
  <dimension ref="B2:K30"/>
  <sheetViews>
    <sheetView showGridLines="0" showZeros="0" topLeftCell="A3" zoomScaleSheetLayoutView="11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>
      <c r="B3" s="197" t="s">
        <v>43</v>
      </c>
      <c r="C3" s="198"/>
      <c r="D3" s="198"/>
      <c r="E3" s="198"/>
      <c r="F3" s="198"/>
      <c r="G3" s="198"/>
      <c r="H3" s="198"/>
      <c r="I3" s="198"/>
      <c r="J3" s="198"/>
      <c r="K3" s="199"/>
    </row>
    <row r="4" spans="2:11" ht="15.75" thickBot="1">
      <c r="B4" s="200" t="s">
        <v>212</v>
      </c>
      <c r="C4" s="201"/>
      <c r="D4" s="201"/>
      <c r="E4" s="201"/>
      <c r="F4" s="201"/>
      <c r="G4" s="201"/>
      <c r="H4" s="201"/>
      <c r="I4" s="201"/>
      <c r="J4" s="201"/>
      <c r="K4" s="202"/>
    </row>
    <row r="5" spans="2:11">
      <c r="B5" s="39"/>
      <c r="C5" s="203" t="s">
        <v>25</v>
      </c>
      <c r="D5" s="203"/>
      <c r="E5" s="203"/>
      <c r="F5" s="203" t="s">
        <v>26</v>
      </c>
      <c r="G5" s="203"/>
      <c r="H5" s="203"/>
      <c r="I5" s="203" t="s">
        <v>27</v>
      </c>
      <c r="J5" s="203"/>
      <c r="K5" s="204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7.9745370370370352E-3</v>
      </c>
      <c r="D7" s="12">
        <f t="shared" ref="D7:D17" si="0">IFERROR(C7/C$18,0)</f>
        <v>0.17734877734877733</v>
      </c>
      <c r="E7" s="12">
        <f t="shared" ref="E7:E17" si="1">IFERROR(C7/C$29,0)</f>
        <v>7.074648321182872E-2</v>
      </c>
      <c r="F7" s="11">
        <v>4.340277777777778E-3</v>
      </c>
      <c r="G7" s="12">
        <f t="shared" ref="G7:G17" si="2">IFERROR(F7/F$18,0)</f>
        <v>0.11762860727728983</v>
      </c>
      <c r="H7" s="12">
        <f t="shared" ref="H7:H17" si="3">IFERROR(F7/F$29,0)</f>
        <v>5.4792518994739928E-2</v>
      </c>
      <c r="I7" s="11">
        <f>C7+F7</f>
        <v>1.2314814814814813E-2</v>
      </c>
      <c r="J7" s="12">
        <f t="shared" ref="J7:J17" si="4">IFERROR(I7/I$18,0)</f>
        <v>0.15043121730524528</v>
      </c>
      <c r="K7" s="14">
        <f t="shared" ref="K7:K17" si="5">IFERROR(I7/I$29,0)</f>
        <v>6.4162093710426332E-2</v>
      </c>
    </row>
    <row r="8" spans="2:11">
      <c r="B8" s="153" t="s">
        <v>115</v>
      </c>
      <c r="C8" s="11">
        <v>1.6736111111111108E-2</v>
      </c>
      <c r="D8" s="12">
        <f t="shared" si="0"/>
        <v>0.37220077220077219</v>
      </c>
      <c r="E8" s="12">
        <f t="shared" si="1"/>
        <v>0.14847520279289453</v>
      </c>
      <c r="F8" s="11">
        <v>8.0208333333333347E-3</v>
      </c>
      <c r="G8" s="12">
        <f t="shared" si="2"/>
        <v>0.21737766624843163</v>
      </c>
      <c r="H8" s="12">
        <f t="shared" si="3"/>
        <v>0.10125657510227939</v>
      </c>
      <c r="I8" s="11">
        <f t="shared" ref="I8:I16" si="6">C8+F8</f>
        <v>2.4756944444444443E-2</v>
      </c>
      <c r="J8" s="12">
        <f t="shared" si="4"/>
        <v>0.3024176445638343</v>
      </c>
      <c r="K8" s="14">
        <f t="shared" si="5"/>
        <v>0.1289875173370319</v>
      </c>
    </row>
    <row r="9" spans="2:11">
      <c r="B9" s="10" t="s">
        <v>11</v>
      </c>
      <c r="C9" s="11">
        <v>1.3055555555555555E-2</v>
      </c>
      <c r="D9" s="12">
        <f t="shared" si="0"/>
        <v>0.29034749034749036</v>
      </c>
      <c r="E9" s="12">
        <f t="shared" si="1"/>
        <v>0.11582297977205051</v>
      </c>
      <c r="F9" s="11">
        <v>1.6527777777777777E-2</v>
      </c>
      <c r="G9" s="12">
        <f t="shared" si="2"/>
        <v>0.44792973651191964</v>
      </c>
      <c r="H9" s="12">
        <f t="shared" si="3"/>
        <v>0.20864991233196961</v>
      </c>
      <c r="I9" s="11">
        <f t="shared" si="6"/>
        <v>2.958333333333333E-2</v>
      </c>
      <c r="J9" s="12">
        <f t="shared" si="4"/>
        <v>0.36137424006786367</v>
      </c>
      <c r="K9" s="14">
        <f t="shared" si="5"/>
        <v>0.15413375143218958</v>
      </c>
    </row>
    <row r="10" spans="2:11">
      <c r="B10" s="10" t="s">
        <v>48</v>
      </c>
      <c r="C10" s="11">
        <v>3.0671296296296297E-3</v>
      </c>
      <c r="D10" s="12">
        <f t="shared" si="0"/>
        <v>6.8211068211068218E-2</v>
      </c>
      <c r="E10" s="12">
        <f t="shared" si="1"/>
        <v>2.721018585070336E-2</v>
      </c>
      <c r="F10" s="11">
        <v>5.3472222222222228E-3</v>
      </c>
      <c r="G10" s="12">
        <f t="shared" si="2"/>
        <v>0.14491844416562108</v>
      </c>
      <c r="H10" s="12">
        <f t="shared" si="3"/>
        <v>6.7504383401519596E-2</v>
      </c>
      <c r="I10" s="11">
        <f t="shared" si="6"/>
        <v>8.4143518518518534E-3</v>
      </c>
      <c r="J10" s="12">
        <f t="shared" si="4"/>
        <v>0.10278523964371557</v>
      </c>
      <c r="K10" s="14">
        <f t="shared" si="5"/>
        <v>4.3840077187481161E-2</v>
      </c>
    </row>
    <row r="11" spans="2:11">
      <c r="B11" s="10" t="s">
        <v>12</v>
      </c>
      <c r="C11" s="11">
        <v>5.7870370370370367E-4</v>
      </c>
      <c r="D11" s="12">
        <f t="shared" si="0"/>
        <v>1.2870012870012871E-2</v>
      </c>
      <c r="E11" s="12">
        <f t="shared" si="1"/>
        <v>5.1339973303213878E-3</v>
      </c>
      <c r="F11" s="11">
        <v>6.2500000000000001E-4</v>
      </c>
      <c r="G11" s="12">
        <f t="shared" si="2"/>
        <v>1.6938519447929734E-2</v>
      </c>
      <c r="H11" s="12">
        <f t="shared" si="3"/>
        <v>7.8901227352425485E-3</v>
      </c>
      <c r="I11" s="11">
        <f t="shared" si="6"/>
        <v>1.2037037037037038E-3</v>
      </c>
      <c r="J11" s="12">
        <f t="shared" si="4"/>
        <v>1.4703803195249542E-2</v>
      </c>
      <c r="K11" s="14">
        <f t="shared" si="5"/>
        <v>6.2714828438762589E-3</v>
      </c>
    </row>
    <row r="12" spans="2:11">
      <c r="B12" s="10" t="s">
        <v>131</v>
      </c>
      <c r="C12" s="11"/>
      <c r="D12" s="12">
        <f t="shared" si="0"/>
        <v>0</v>
      </c>
      <c r="E12" s="12">
        <f t="shared" si="1"/>
        <v>0</v>
      </c>
      <c r="F12" s="11"/>
      <c r="G12" s="12">
        <f t="shared" si="2"/>
        <v>0</v>
      </c>
      <c r="H12" s="12">
        <f t="shared" si="3"/>
        <v>0</v>
      </c>
      <c r="I12" s="11">
        <f t="shared" si="6"/>
        <v>0</v>
      </c>
      <c r="J12" s="12">
        <f t="shared" si="4"/>
        <v>0</v>
      </c>
      <c r="K12" s="14">
        <f t="shared" si="5"/>
        <v>0</v>
      </c>
    </row>
    <row r="13" spans="2:11">
      <c r="B13" s="10" t="s">
        <v>132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133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134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>
      <c r="B16" s="10" t="s">
        <v>135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ht="15.75" thickBot="1">
      <c r="B17" s="10" t="s">
        <v>13</v>
      </c>
      <c r="C17" s="11">
        <v>3.5532407407407405E-3</v>
      </c>
      <c r="D17" s="12">
        <f t="shared" si="0"/>
        <v>7.902187902187903E-2</v>
      </c>
      <c r="E17" s="12">
        <f t="shared" si="1"/>
        <v>3.1522743608173323E-2</v>
      </c>
      <c r="F17" s="11">
        <v>2.0370370370370369E-3</v>
      </c>
      <c r="G17" s="12">
        <f t="shared" si="2"/>
        <v>5.5207026348808017E-2</v>
      </c>
      <c r="H17" s="12">
        <f t="shared" si="3"/>
        <v>2.5715955581531266E-2</v>
      </c>
      <c r="I17" s="11">
        <f>C17+F17</f>
        <v>5.5902777777777773E-3</v>
      </c>
      <c r="J17" s="12">
        <f t="shared" si="4"/>
        <v>6.8287855224091615E-2</v>
      </c>
      <c r="K17" s="14">
        <f t="shared" si="5"/>
        <v>2.9126213592233007E-2</v>
      </c>
    </row>
    <row r="18" spans="2:11" ht="16.5" thickTop="1" thickBot="1">
      <c r="B18" s="31" t="s">
        <v>3</v>
      </c>
      <c r="C18" s="32">
        <f>SUM(C7:C17)</f>
        <v>4.4965277777777771E-2</v>
      </c>
      <c r="D18" s="33">
        <f>IFERROR(SUM(D7:D17),0)</f>
        <v>1</v>
      </c>
      <c r="E18" s="33">
        <f>IFERROR(SUM(E7:E17),0)</f>
        <v>0.39891159256597181</v>
      </c>
      <c r="F18" s="32">
        <f>SUM(F7:F17)</f>
        <v>3.6898148148148152E-2</v>
      </c>
      <c r="G18" s="33">
        <f>IFERROR(SUM(G7:G17),0)</f>
        <v>0.99999999999999978</v>
      </c>
      <c r="H18" s="33">
        <f>IFERROR(SUM(H7:H17),0)</f>
        <v>0.46580946814728236</v>
      </c>
      <c r="I18" s="32">
        <f>SUM(I7:I17)</f>
        <v>8.1863425925925923E-2</v>
      </c>
      <c r="J18" s="33">
        <f>IFERROR(SUM(J7:J17),0)</f>
        <v>1</v>
      </c>
      <c r="K18" s="34">
        <f>IFERROR(SUM(K7:K17),0)</f>
        <v>0.42652113610323822</v>
      </c>
    </row>
    <row r="19" spans="2:11" ht="15.75" thickTop="1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>
      <c r="B20" s="7" t="s">
        <v>14</v>
      </c>
      <c r="C20" s="8" t="s">
        <v>53</v>
      </c>
      <c r="D20" s="16" t="s">
        <v>5</v>
      </c>
      <c r="E20" s="16" t="s">
        <v>5</v>
      </c>
      <c r="F20" s="8" t="s">
        <v>53</v>
      </c>
      <c r="G20" s="16" t="s">
        <v>5</v>
      </c>
      <c r="H20" s="16" t="s">
        <v>5</v>
      </c>
      <c r="I20" s="8" t="s">
        <v>53</v>
      </c>
      <c r="J20" s="16" t="s">
        <v>5</v>
      </c>
      <c r="K20" s="17" t="s">
        <v>5</v>
      </c>
    </row>
    <row r="21" spans="2:11">
      <c r="B21" s="18" t="s">
        <v>15</v>
      </c>
      <c r="C21" s="11">
        <v>6.2847222222222211E-3</v>
      </c>
      <c r="D21" s="19"/>
      <c r="E21" s="12">
        <f>IFERROR(C21/C$29,0)</f>
        <v>5.5755211007290265E-2</v>
      </c>
      <c r="F21" s="11">
        <v>3.8425925925925928E-3</v>
      </c>
      <c r="G21" s="19"/>
      <c r="H21" s="12">
        <f>IFERROR(F21/F$29,0)</f>
        <v>4.8509643483343079E-2</v>
      </c>
      <c r="I21" s="11">
        <f>C21+F21</f>
        <v>1.0127314814814815E-2</v>
      </c>
      <c r="J21" s="19"/>
      <c r="K21" s="14">
        <f>IFERROR(I21/I$29,0)</f>
        <v>5.2764879696074289E-2</v>
      </c>
    </row>
    <row r="22" spans="2:11">
      <c r="B22" s="18" t="s">
        <v>16</v>
      </c>
      <c r="C22" s="11">
        <v>1.7361111111111109E-4</v>
      </c>
      <c r="D22" s="19"/>
      <c r="E22" s="12">
        <f t="shared" ref="E22:E26" si="7">IFERROR(C22/C$29,0)</f>
        <v>1.5401991990964163E-3</v>
      </c>
      <c r="F22" s="11">
        <v>2.3148148148148146E-4</v>
      </c>
      <c r="G22" s="19"/>
      <c r="H22" s="12">
        <f t="shared" ref="H22:H26" si="8">IFERROR(F22/F$29,0)</f>
        <v>2.9222676797194622E-3</v>
      </c>
      <c r="I22" s="11">
        <f t="shared" ref="I22:I25" si="9">C22+F22</f>
        <v>4.0509259259259253E-4</v>
      </c>
      <c r="J22" s="19"/>
      <c r="K22" s="14">
        <f t="shared" ref="K22:K26" si="10">IFERROR(I22/I$29,0)</f>
        <v>2.1105951878429715E-3</v>
      </c>
    </row>
    <row r="23" spans="2:11">
      <c r="B23" s="18" t="s">
        <v>17</v>
      </c>
      <c r="C23" s="11">
        <v>5.9027777777777778E-4</v>
      </c>
      <c r="D23" s="19"/>
      <c r="E23" s="12">
        <f t="shared" si="7"/>
        <v>5.2366772769278161E-3</v>
      </c>
      <c r="F23" s="11">
        <v>1.1458333333333333E-3</v>
      </c>
      <c r="G23" s="19"/>
      <c r="H23" s="12">
        <f t="shared" si="8"/>
        <v>1.446522501461134E-2</v>
      </c>
      <c r="I23" s="11">
        <f t="shared" si="9"/>
        <v>1.736111111111111E-3</v>
      </c>
      <c r="J23" s="19"/>
      <c r="K23" s="14">
        <f t="shared" si="10"/>
        <v>9.0454079478984491E-3</v>
      </c>
    </row>
    <row r="24" spans="2:11">
      <c r="B24" s="18" t="s">
        <v>18</v>
      </c>
      <c r="C24" s="11">
        <v>1.954861111111109E-2</v>
      </c>
      <c r="D24" s="19"/>
      <c r="E24" s="12">
        <f t="shared" si="7"/>
        <v>0.17342642981825629</v>
      </c>
      <c r="F24" s="11">
        <v>1.2928240740740745E-2</v>
      </c>
      <c r="G24" s="19"/>
      <c r="H24" s="12">
        <f t="shared" si="8"/>
        <v>0.16320864991233203</v>
      </c>
      <c r="I24" s="11">
        <f t="shared" si="9"/>
        <v>3.2476851851851833E-2</v>
      </c>
      <c r="J24" s="19"/>
      <c r="K24" s="14">
        <f t="shared" si="10"/>
        <v>0.16920943134535357</v>
      </c>
    </row>
    <row r="25" spans="2:11">
      <c r="B25" s="18" t="s">
        <v>19</v>
      </c>
      <c r="C25" s="11">
        <v>3.9907407407407433E-2</v>
      </c>
      <c r="D25" s="19"/>
      <c r="E25" s="12">
        <f t="shared" si="7"/>
        <v>0.35404045589896316</v>
      </c>
      <c r="F25" s="11">
        <v>2.2905092592592585E-2</v>
      </c>
      <c r="G25" s="19"/>
      <c r="H25" s="12">
        <f t="shared" si="8"/>
        <v>0.28915838690824069</v>
      </c>
      <c r="I25" s="11">
        <f t="shared" si="9"/>
        <v>6.2812500000000021E-2</v>
      </c>
      <c r="J25" s="19"/>
      <c r="K25" s="14">
        <f t="shared" si="10"/>
        <v>0.32726285955496603</v>
      </c>
    </row>
    <row r="26" spans="2:11" ht="15.75" thickBot="1">
      <c r="B26" s="23" t="s">
        <v>20</v>
      </c>
      <c r="C26" s="20">
        <v>1.2499999999999998E-3</v>
      </c>
      <c r="D26" s="24"/>
      <c r="E26" s="21">
        <f t="shared" si="7"/>
        <v>1.1089434233494197E-2</v>
      </c>
      <c r="F26" s="20">
        <v>1.261574074074074E-3</v>
      </c>
      <c r="G26" s="24"/>
      <c r="H26" s="21">
        <f t="shared" si="8"/>
        <v>1.5926358854471072E-2</v>
      </c>
      <c r="I26" s="20">
        <f>C26+F26</f>
        <v>2.5115740740740741E-3</v>
      </c>
      <c r="J26" s="24"/>
      <c r="K26" s="22">
        <f t="shared" si="10"/>
        <v>1.3085690164626424E-2</v>
      </c>
    </row>
    <row r="27" spans="2:11" ht="16.5" thickTop="1" thickBot="1">
      <c r="B27" s="31" t="s">
        <v>3</v>
      </c>
      <c r="C27" s="32">
        <f>SUM(C21:C26)</f>
        <v>6.7754629629629637E-2</v>
      </c>
      <c r="D27" s="33"/>
      <c r="E27" s="33">
        <f>IFERROR(SUM(E21:E26),0)</f>
        <v>0.60108840743402814</v>
      </c>
      <c r="F27" s="32">
        <f>SUM(F21:F26)</f>
        <v>4.2314814814814812E-2</v>
      </c>
      <c r="G27" s="33"/>
      <c r="H27" s="33">
        <f>IFERROR(SUM(H21:H26),0)</f>
        <v>0.5341905318527177</v>
      </c>
      <c r="I27" s="32">
        <f>SUM(I21:I26)</f>
        <v>0.11006944444444444</v>
      </c>
      <c r="J27" s="33"/>
      <c r="K27" s="34">
        <f>IFERROR(SUM(K21:K26),0)</f>
        <v>0.57347886389676173</v>
      </c>
    </row>
    <row r="28" spans="2:11" ht="16.5" thickTop="1" thickBot="1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>
      <c r="B29" s="31" t="s">
        <v>6</v>
      </c>
      <c r="C29" s="32">
        <f>SUM(C18,C27)</f>
        <v>0.11271990740740741</v>
      </c>
      <c r="D29" s="35"/>
      <c r="E29" s="36">
        <f>IFERROR(SUM(E18,E27),0)</f>
        <v>1</v>
      </c>
      <c r="F29" s="32">
        <f>SUM(F18,F27)</f>
        <v>7.9212962962962957E-2</v>
      </c>
      <c r="G29" s="35"/>
      <c r="H29" s="36">
        <f>IFERROR(SUM(H18,H27),0)</f>
        <v>1</v>
      </c>
      <c r="I29" s="32">
        <f>SUM(I18,I27)</f>
        <v>0.19193287037037038</v>
      </c>
      <c r="J29" s="35"/>
      <c r="K29" s="38">
        <f>IFERROR(SUM(K18,K27),0)</f>
        <v>1</v>
      </c>
    </row>
    <row r="30" spans="2:11" ht="66" customHeight="1" thickTop="1" thickBot="1">
      <c r="B30" s="194" t="s">
        <v>198</v>
      </c>
      <c r="C30" s="195"/>
      <c r="D30" s="195"/>
      <c r="E30" s="195"/>
      <c r="F30" s="195"/>
      <c r="G30" s="195"/>
      <c r="H30" s="195"/>
      <c r="I30" s="195"/>
      <c r="J30" s="195"/>
      <c r="K30" s="19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Foglio15"/>
  <dimension ref="B1:K65"/>
  <sheetViews>
    <sheetView showGridLines="0" showZeros="0" zoomScaleSheetLayoutView="11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97" t="s">
        <v>32</v>
      </c>
      <c r="C3" s="198"/>
      <c r="D3" s="198"/>
      <c r="E3" s="198"/>
      <c r="F3" s="198"/>
      <c r="G3" s="198"/>
      <c r="H3" s="198"/>
      <c r="I3" s="198"/>
      <c r="J3" s="198"/>
      <c r="K3" s="199"/>
    </row>
    <row r="4" spans="2:11" s="5" customFormat="1" ht="15.75" thickBot="1">
      <c r="B4" s="200" t="s">
        <v>212</v>
      </c>
      <c r="C4" s="201"/>
      <c r="D4" s="201"/>
      <c r="E4" s="201"/>
      <c r="F4" s="201"/>
      <c r="G4" s="201"/>
      <c r="H4" s="201"/>
      <c r="I4" s="201"/>
      <c r="J4" s="201"/>
      <c r="K4" s="202"/>
    </row>
    <row r="5" spans="2:11" s="5" customFormat="1">
      <c r="B5" s="39"/>
      <c r="C5" s="203" t="s">
        <v>25</v>
      </c>
      <c r="D5" s="203"/>
      <c r="E5" s="203"/>
      <c r="F5" s="203" t="s">
        <v>26</v>
      </c>
      <c r="G5" s="203"/>
      <c r="H5" s="203"/>
      <c r="I5" s="203" t="s">
        <v>27</v>
      </c>
      <c r="J5" s="203"/>
      <c r="K5" s="204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5.0347222222222199E-3</v>
      </c>
      <c r="D7" s="12">
        <f t="shared" ref="D7:D17" si="0">IFERROR(C7/C$18,0)</f>
        <v>0.296523517382413</v>
      </c>
      <c r="E7" s="12">
        <f t="shared" ref="E7:E17" si="1">IFERROR(C7/C$29,0)</f>
        <v>9.5457537853851193E-2</v>
      </c>
      <c r="F7" s="11">
        <v>0</v>
      </c>
      <c r="G7" s="12">
        <f t="shared" ref="G7:G17" si="2">IFERROR(F7/F$18,0)</f>
        <v>0</v>
      </c>
      <c r="H7" s="12">
        <f t="shared" ref="H7:H17" si="3">IFERROR(F7/F$29,0)</f>
        <v>0</v>
      </c>
      <c r="I7" s="11">
        <f>C7+F7</f>
        <v>5.0347222222222199E-3</v>
      </c>
      <c r="J7" s="12">
        <f t="shared" ref="J7:J17" si="4">IFERROR(I7/I$18,0)</f>
        <v>0.296523517382413</v>
      </c>
      <c r="K7" s="14">
        <f t="shared" ref="K7:K17" si="5">IFERROR(I7/I$29,0)</f>
        <v>9.5457537853851193E-2</v>
      </c>
    </row>
    <row r="8" spans="2:11" s="5" customFormat="1">
      <c r="B8" s="153" t="s">
        <v>115</v>
      </c>
      <c r="C8" s="11">
        <v>4.9189814814814808E-3</v>
      </c>
      <c r="D8" s="12">
        <f t="shared" si="0"/>
        <v>0.28970688479890938</v>
      </c>
      <c r="E8" s="12">
        <f t="shared" si="1"/>
        <v>9.3263111696291423E-2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6" si="6">C8+F8</f>
        <v>4.9189814814814808E-3</v>
      </c>
      <c r="J8" s="12">
        <f t="shared" si="4"/>
        <v>0.28970688479890938</v>
      </c>
      <c r="K8" s="14">
        <f t="shared" si="5"/>
        <v>9.3263111696291423E-2</v>
      </c>
    </row>
    <row r="9" spans="2:11" s="5" customFormat="1">
      <c r="B9" s="10" t="s">
        <v>11</v>
      </c>
      <c r="C9" s="11">
        <v>4.2476851851851851E-3</v>
      </c>
      <c r="D9" s="12">
        <f t="shared" si="0"/>
        <v>0.25017041581458765</v>
      </c>
      <c r="E9" s="12">
        <f t="shared" si="1"/>
        <v>8.0535439982444612E-2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4.2476851851851851E-3</v>
      </c>
      <c r="J9" s="12">
        <f t="shared" si="4"/>
        <v>0.25017041581458765</v>
      </c>
      <c r="K9" s="14">
        <f t="shared" si="5"/>
        <v>8.0535439982444612E-2</v>
      </c>
    </row>
    <row r="10" spans="2:11" s="5" customFormat="1">
      <c r="B10" s="10" t="s">
        <v>48</v>
      </c>
      <c r="C10" s="11">
        <v>1.0069444444444444E-3</v>
      </c>
      <c r="D10" s="12">
        <f t="shared" si="0"/>
        <v>5.9304703476482631E-2</v>
      </c>
      <c r="E10" s="12">
        <f t="shared" si="1"/>
        <v>1.9091507570770248E-2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1.0069444444444444E-3</v>
      </c>
      <c r="J10" s="12">
        <f t="shared" si="4"/>
        <v>5.9304703476482631E-2</v>
      </c>
      <c r="K10" s="14">
        <f t="shared" si="5"/>
        <v>1.9091507570770248E-2</v>
      </c>
    </row>
    <row r="11" spans="2:11" s="5" customFormat="1">
      <c r="B11" s="10" t="s">
        <v>12</v>
      </c>
      <c r="C11" s="11">
        <v>1.851851851851852E-4</v>
      </c>
      <c r="D11" s="12">
        <f t="shared" si="0"/>
        <v>1.0906612133606003E-2</v>
      </c>
      <c r="E11" s="12">
        <f t="shared" si="1"/>
        <v>3.511081852095678E-3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1.851851851851852E-4</v>
      </c>
      <c r="J11" s="12">
        <f t="shared" si="4"/>
        <v>1.0906612133606003E-2</v>
      </c>
      <c r="K11" s="14">
        <f t="shared" si="5"/>
        <v>3.511081852095678E-3</v>
      </c>
    </row>
    <row r="12" spans="2:11" s="5" customFormat="1">
      <c r="B12" s="10" t="s">
        <v>131</v>
      </c>
      <c r="C12" s="11"/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0</v>
      </c>
      <c r="J12" s="12">
        <f t="shared" si="4"/>
        <v>0</v>
      </c>
      <c r="K12" s="14">
        <f t="shared" si="5"/>
        <v>0</v>
      </c>
    </row>
    <row r="13" spans="2:11" s="5" customFormat="1">
      <c r="B13" s="10" t="s">
        <v>132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133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134</v>
      </c>
      <c r="C15" s="11"/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s="5" customFormat="1">
      <c r="B16" s="10" t="s">
        <v>135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 ht="15.75" thickBot="1">
      <c r="B17" s="10" t="s">
        <v>13</v>
      </c>
      <c r="C17" s="11">
        <v>1.5856481481481479E-3</v>
      </c>
      <c r="D17" s="12">
        <f t="shared" si="0"/>
        <v>9.3387866394001373E-2</v>
      </c>
      <c r="E17" s="12">
        <f t="shared" si="1"/>
        <v>3.0063638358569237E-2</v>
      </c>
      <c r="F17" s="11">
        <v>0</v>
      </c>
      <c r="G17" s="12">
        <f t="shared" si="2"/>
        <v>0</v>
      </c>
      <c r="H17" s="12">
        <f t="shared" si="3"/>
        <v>0</v>
      </c>
      <c r="I17" s="11">
        <f>C17+F17</f>
        <v>1.5856481481481479E-3</v>
      </c>
      <c r="J17" s="12">
        <f t="shared" si="4"/>
        <v>9.3387866394001373E-2</v>
      </c>
      <c r="K17" s="14">
        <f t="shared" si="5"/>
        <v>3.0063638358569237E-2</v>
      </c>
    </row>
    <row r="18" spans="2:11" s="5" customFormat="1" ht="16.5" thickTop="1" thickBot="1">
      <c r="B18" s="31" t="s">
        <v>3</v>
      </c>
      <c r="C18" s="32">
        <f>SUM(C7:C17)</f>
        <v>1.6979166666666663E-2</v>
      </c>
      <c r="D18" s="33">
        <f>IFERROR(SUM(D7:D17),0)</f>
        <v>1</v>
      </c>
      <c r="E18" s="33">
        <f>IFERROR(SUM(E7:E17),0)</f>
        <v>0.32192231731402243</v>
      </c>
      <c r="F18" s="32">
        <f>SUM(F7:F17)</f>
        <v>0</v>
      </c>
      <c r="G18" s="33">
        <f>IFERROR(SUM(G7:G17),0)</f>
        <v>0</v>
      </c>
      <c r="H18" s="33">
        <f>IFERROR(SUM(H7:H17),0)</f>
        <v>0</v>
      </c>
      <c r="I18" s="32">
        <f>SUM(I7:I17)</f>
        <v>1.6979166666666663E-2</v>
      </c>
      <c r="J18" s="33">
        <f>IFERROR(SUM(J7:J17),0)</f>
        <v>1</v>
      </c>
      <c r="K18" s="34">
        <f>IFERROR(SUM(K7:K17),0)</f>
        <v>0.32192231731402243</v>
      </c>
    </row>
    <row r="19" spans="2:11" s="5" customFormat="1" ht="15.75" thickTop="1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s="5" customFormat="1">
      <c r="B20" s="7" t="s">
        <v>14</v>
      </c>
      <c r="C20" s="8" t="s">
        <v>53</v>
      </c>
      <c r="D20" s="16" t="s">
        <v>5</v>
      </c>
      <c r="E20" s="16" t="s">
        <v>5</v>
      </c>
      <c r="F20" s="8" t="s">
        <v>53</v>
      </c>
      <c r="G20" s="16" t="s">
        <v>5</v>
      </c>
      <c r="H20" s="16" t="s">
        <v>5</v>
      </c>
      <c r="I20" s="8" t="s">
        <v>53</v>
      </c>
      <c r="J20" s="16" t="s">
        <v>5</v>
      </c>
      <c r="K20" s="17" t="s">
        <v>5</v>
      </c>
    </row>
    <row r="21" spans="2:11" s="5" customFormat="1">
      <c r="B21" s="18" t="s">
        <v>15</v>
      </c>
      <c r="C21" s="11">
        <v>2.453703703703704E-3</v>
      </c>
      <c r="D21" s="19"/>
      <c r="E21" s="12">
        <f>IFERROR(C21/C$29,0)</f>
        <v>4.6521834540267738E-2</v>
      </c>
      <c r="F21" s="11">
        <v>0</v>
      </c>
      <c r="G21" s="19"/>
      <c r="H21" s="12">
        <f>IFERROR(F21/F$29,0)</f>
        <v>0</v>
      </c>
      <c r="I21" s="11">
        <f>C21+F21</f>
        <v>2.453703703703704E-3</v>
      </c>
      <c r="J21" s="19"/>
      <c r="K21" s="14">
        <f>IFERROR(I21/I$29,0)</f>
        <v>4.6521834540267738E-2</v>
      </c>
    </row>
    <row r="22" spans="2:11" s="5" customFormat="1">
      <c r="B22" s="18" t="s">
        <v>16</v>
      </c>
      <c r="C22" s="11">
        <v>2.4305555555555552E-4</v>
      </c>
      <c r="D22" s="19"/>
      <c r="E22" s="12">
        <f t="shared" ref="E22:E26" si="7">IFERROR(C22/C$29,0)</f>
        <v>4.6082949308755769E-3</v>
      </c>
      <c r="F22" s="11">
        <v>0</v>
      </c>
      <c r="G22" s="19"/>
      <c r="H22" s="12">
        <f t="shared" ref="H22:H26" si="8">IFERROR(F22/F$29,0)</f>
        <v>0</v>
      </c>
      <c r="I22" s="11">
        <f t="shared" ref="I22:I25" si="9">C22+F22</f>
        <v>2.4305555555555552E-4</v>
      </c>
      <c r="J22" s="19"/>
      <c r="K22" s="14">
        <f t="shared" ref="K22:K26" si="10">IFERROR(I22/I$29,0)</f>
        <v>4.6082949308755769E-3</v>
      </c>
    </row>
    <row r="23" spans="2:11" s="5" customFormat="1">
      <c r="B23" s="18" t="s">
        <v>17</v>
      </c>
      <c r="C23" s="11"/>
      <c r="D23" s="19"/>
      <c r="E23" s="12">
        <f t="shared" si="7"/>
        <v>0</v>
      </c>
      <c r="F23" s="11">
        <v>0</v>
      </c>
      <c r="G23" s="19"/>
      <c r="H23" s="12">
        <f t="shared" si="8"/>
        <v>0</v>
      </c>
      <c r="I23" s="11">
        <f t="shared" si="9"/>
        <v>0</v>
      </c>
      <c r="J23" s="19"/>
      <c r="K23" s="14">
        <f t="shared" si="10"/>
        <v>0</v>
      </c>
    </row>
    <row r="24" spans="2:11" s="5" customFormat="1">
      <c r="B24" s="18" t="s">
        <v>18</v>
      </c>
      <c r="C24" s="11">
        <v>9.178240740740742E-3</v>
      </c>
      <c r="D24" s="19"/>
      <c r="E24" s="12">
        <f t="shared" si="7"/>
        <v>0.17401799429449205</v>
      </c>
      <c r="F24" s="11">
        <v>0</v>
      </c>
      <c r="G24" s="19"/>
      <c r="H24" s="12">
        <f t="shared" si="8"/>
        <v>0</v>
      </c>
      <c r="I24" s="11">
        <f t="shared" si="9"/>
        <v>9.178240740740742E-3</v>
      </c>
      <c r="J24" s="19"/>
      <c r="K24" s="14">
        <f t="shared" si="10"/>
        <v>0.17401799429449205</v>
      </c>
    </row>
    <row r="25" spans="2:11" s="5" customFormat="1">
      <c r="B25" s="18" t="s">
        <v>19</v>
      </c>
      <c r="C25" s="11">
        <v>2.3032407407407397E-2</v>
      </c>
      <c r="D25" s="19"/>
      <c r="E25" s="12">
        <f t="shared" si="7"/>
        <v>0.43669080535439975</v>
      </c>
      <c r="F25" s="11">
        <v>0</v>
      </c>
      <c r="G25" s="19"/>
      <c r="H25" s="12">
        <f t="shared" si="8"/>
        <v>0</v>
      </c>
      <c r="I25" s="11">
        <f t="shared" si="9"/>
        <v>2.3032407407407397E-2</v>
      </c>
      <c r="J25" s="19"/>
      <c r="K25" s="14">
        <f t="shared" si="10"/>
        <v>0.43669080535439975</v>
      </c>
    </row>
    <row r="26" spans="2:11" s="5" customFormat="1" ht="15.75" thickBot="1">
      <c r="B26" s="23" t="s">
        <v>20</v>
      </c>
      <c r="C26" s="20">
        <v>8.564814814814815E-4</v>
      </c>
      <c r="D26" s="24"/>
      <c r="E26" s="21">
        <f t="shared" si="7"/>
        <v>1.623875356594251E-2</v>
      </c>
      <c r="F26" s="20">
        <v>0</v>
      </c>
      <c r="G26" s="24"/>
      <c r="H26" s="21">
        <f t="shared" si="8"/>
        <v>0</v>
      </c>
      <c r="I26" s="20">
        <f>C26+F26</f>
        <v>8.564814814814815E-4</v>
      </c>
      <c r="J26" s="24"/>
      <c r="K26" s="22">
        <f t="shared" si="10"/>
        <v>1.623875356594251E-2</v>
      </c>
    </row>
    <row r="27" spans="2:11" s="5" customFormat="1" ht="16.5" thickTop="1" thickBot="1">
      <c r="B27" s="31" t="s">
        <v>3</v>
      </c>
      <c r="C27" s="32">
        <f>SUM(C21:C26)</f>
        <v>3.576388888888888E-2</v>
      </c>
      <c r="D27" s="33"/>
      <c r="E27" s="33">
        <f>IFERROR(SUM(E21:E26),0)</f>
        <v>0.67807768268597757</v>
      </c>
      <c r="F27" s="32">
        <f>SUM(F21:F26)</f>
        <v>0</v>
      </c>
      <c r="G27" s="33"/>
      <c r="H27" s="33">
        <f>IFERROR(SUM(H21:H26),0)</f>
        <v>0</v>
      </c>
      <c r="I27" s="32">
        <f>SUM(I21:I26)</f>
        <v>3.576388888888888E-2</v>
      </c>
      <c r="J27" s="33"/>
      <c r="K27" s="34">
        <f>IFERROR(SUM(K21:K26),0)</f>
        <v>0.67807768268597757</v>
      </c>
    </row>
    <row r="28" spans="2:11" s="5" customFormat="1" ht="16.5" thickTop="1" thickBot="1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s="5" customFormat="1" ht="16.5" thickTop="1" thickBot="1">
      <c r="B29" s="31" t="s">
        <v>6</v>
      </c>
      <c r="C29" s="32">
        <f>SUM(C18,C27)</f>
        <v>5.2743055555555543E-2</v>
      </c>
      <c r="D29" s="35"/>
      <c r="E29" s="36">
        <f>IFERROR(SUM(E18,E27),0)</f>
        <v>1</v>
      </c>
      <c r="F29" s="32">
        <f>SUM(F18,F27)</f>
        <v>0</v>
      </c>
      <c r="G29" s="35"/>
      <c r="H29" s="36">
        <f>IFERROR(SUM(H18,H27),0)</f>
        <v>0</v>
      </c>
      <c r="I29" s="32">
        <f>SUM(I18,I27)</f>
        <v>5.2743055555555543E-2</v>
      </c>
      <c r="J29" s="35"/>
      <c r="K29" s="38">
        <f>IFERROR(SUM(K18,K27),0)</f>
        <v>1</v>
      </c>
    </row>
    <row r="30" spans="2:11" s="5" customFormat="1" ht="66" customHeight="1" thickTop="1" thickBot="1">
      <c r="B30" s="194" t="s">
        <v>198</v>
      </c>
      <c r="C30" s="195"/>
      <c r="D30" s="195"/>
      <c r="E30" s="195"/>
      <c r="F30" s="195"/>
      <c r="G30" s="195"/>
      <c r="H30" s="195"/>
      <c r="I30" s="195"/>
      <c r="J30" s="195"/>
      <c r="K30" s="196"/>
    </row>
    <row r="31" spans="2:11" s="5" customFormat="1">
      <c r="C31" s="6"/>
      <c r="D31" s="6"/>
      <c r="E31" s="6"/>
      <c r="F31" s="6"/>
      <c r="H31" s="6"/>
    </row>
    <row r="32" spans="2:11" s="5" customFormat="1">
      <c r="C32" s="6"/>
      <c r="D32" s="6"/>
      <c r="E32" s="6"/>
      <c r="F32" s="6"/>
      <c r="H32" s="6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Foglio16"/>
  <dimension ref="B2:N30"/>
  <sheetViews>
    <sheetView showGridLines="0" showZeros="0" zoomScaleSheetLayoutView="11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/>
    <row r="3" spans="2:14">
      <c r="B3" s="197" t="s">
        <v>33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9"/>
    </row>
    <row r="4" spans="2:14" ht="15.75" thickBot="1">
      <c r="B4" s="200" t="s">
        <v>212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2"/>
    </row>
    <row r="5" spans="2:14">
      <c r="B5" s="39"/>
      <c r="C5" s="198" t="s">
        <v>0</v>
      </c>
      <c r="D5" s="198"/>
      <c r="E5" s="198"/>
      <c r="F5" s="198" t="s">
        <v>1</v>
      </c>
      <c r="G5" s="198"/>
      <c r="H5" s="198"/>
      <c r="I5" s="198" t="s">
        <v>2</v>
      </c>
      <c r="J5" s="198"/>
      <c r="K5" s="198"/>
      <c r="L5" s="198" t="s">
        <v>3</v>
      </c>
      <c r="M5" s="198"/>
      <c r="N5" s="199"/>
    </row>
    <row r="6" spans="2:14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>
      <c r="B7" s="10" t="s">
        <v>37</v>
      </c>
      <c r="C7" s="11">
        <v>5.0231481481481472E-3</v>
      </c>
      <c r="D7" s="12">
        <f t="shared" ref="D7:D17" si="0">IFERROR(C7/C$18,0)</f>
        <v>0.124248496993988</v>
      </c>
      <c r="E7" s="12">
        <f t="shared" ref="E7:E17" si="1">IFERROR(C7/C$29,0)</f>
        <v>7.1985403881240681E-2</v>
      </c>
      <c r="F7" s="11">
        <v>3.8425925925925941E-3</v>
      </c>
      <c r="G7" s="12">
        <f t="shared" ref="G7:G17" si="2">IFERROR(F7/F$18,0)</f>
        <v>0.19506462984723857</v>
      </c>
      <c r="H7" s="12">
        <f t="shared" ref="H7:H17" si="3">IFERROR(F7/F$29,0)</f>
        <v>0.12813585488228488</v>
      </c>
      <c r="I7" s="11">
        <v>3.3680555555555551E-3</v>
      </c>
      <c r="J7" s="12">
        <f t="shared" ref="J7:J17" si="4">IFERROR(I7/I$18,0)</f>
        <v>0.14470412729985083</v>
      </c>
      <c r="K7" s="12">
        <f t="shared" ref="K7:K17" si="5">IFERROR(I7/I$29,0)</f>
        <v>8.1126289378310568E-2</v>
      </c>
      <c r="L7" s="13">
        <f>SUM(C7,F7,I7)</f>
        <v>1.2233796296296296E-2</v>
      </c>
      <c r="M7" s="12">
        <f t="shared" ref="M7:M17" si="6">IFERROR(L7/L$18,0)</f>
        <v>0.14668331945600893</v>
      </c>
      <c r="N7" s="14">
        <f t="shared" ref="N7:N17" si="7">IFERROR(L7/L$29,0)</f>
        <v>8.6589661669533899E-2</v>
      </c>
    </row>
    <row r="8" spans="2:14">
      <c r="B8" s="153" t="s">
        <v>115</v>
      </c>
      <c r="C8" s="11">
        <v>8.1134259259259215E-3</v>
      </c>
      <c r="D8" s="12">
        <f t="shared" si="0"/>
        <v>0.20068708846263955</v>
      </c>
      <c r="E8" s="12">
        <f t="shared" si="1"/>
        <v>0.11627135511693479</v>
      </c>
      <c r="F8" s="11">
        <v>3.8657407407407408E-3</v>
      </c>
      <c r="G8" s="12">
        <f t="shared" si="2"/>
        <v>0.19623971797884837</v>
      </c>
      <c r="H8" s="12">
        <f t="shared" si="3"/>
        <v>0.12890775762253956</v>
      </c>
      <c r="I8" s="11">
        <v>3.6342592592592594E-3</v>
      </c>
      <c r="J8" s="12">
        <f t="shared" si="4"/>
        <v>0.156141223272004</v>
      </c>
      <c r="K8" s="12">
        <f t="shared" si="5"/>
        <v>8.7538332868692517E-2</v>
      </c>
      <c r="L8" s="13">
        <f t="shared" ref="L8:L17" si="8">SUM(C8,F8,I8)</f>
        <v>1.5613425925925921E-2</v>
      </c>
      <c r="M8" s="12">
        <f t="shared" si="6"/>
        <v>0.18720510685539829</v>
      </c>
      <c r="N8" s="14">
        <f t="shared" si="7"/>
        <v>0.11051036290652903</v>
      </c>
    </row>
    <row r="9" spans="2:14">
      <c r="B9" s="10" t="s">
        <v>11</v>
      </c>
      <c r="C9" s="11">
        <v>1.3726851851851846E-2</v>
      </c>
      <c r="D9" s="12">
        <f t="shared" si="0"/>
        <v>0.33953621528771832</v>
      </c>
      <c r="E9" s="12">
        <f t="shared" si="1"/>
        <v>0.19671587327915074</v>
      </c>
      <c r="F9" s="11">
        <v>7.5231481481481486E-3</v>
      </c>
      <c r="G9" s="12">
        <f t="shared" si="2"/>
        <v>0.38190364277320793</v>
      </c>
      <c r="H9" s="12">
        <f t="shared" si="3"/>
        <v>0.25086839058278654</v>
      </c>
      <c r="I9" s="11">
        <v>9.0046296296296263E-3</v>
      </c>
      <c r="J9" s="12">
        <f t="shared" si="4"/>
        <v>0.38687220288413715</v>
      </c>
      <c r="K9" s="12">
        <f t="shared" si="5"/>
        <v>0.21689434067465846</v>
      </c>
      <c r="L9" s="13">
        <f t="shared" si="8"/>
        <v>3.0254629629629621E-2</v>
      </c>
      <c r="M9" s="12">
        <f t="shared" si="6"/>
        <v>0.36275326117124623</v>
      </c>
      <c r="N9" s="14">
        <f t="shared" si="7"/>
        <v>0.21413942819693618</v>
      </c>
    </row>
    <row r="10" spans="2:14">
      <c r="B10" s="10" t="s">
        <v>48</v>
      </c>
      <c r="C10" s="11">
        <v>8.7268518518518502E-3</v>
      </c>
      <c r="D10" s="12">
        <f t="shared" si="0"/>
        <v>0.21586029201259668</v>
      </c>
      <c r="E10" s="12">
        <f t="shared" si="1"/>
        <v>0.12506219936971305</v>
      </c>
      <c r="F10" s="11">
        <v>3.0208333333333337E-3</v>
      </c>
      <c r="G10" s="12">
        <f t="shared" si="2"/>
        <v>0.15334900117508812</v>
      </c>
      <c r="H10" s="12">
        <f t="shared" si="3"/>
        <v>0.10073330760324199</v>
      </c>
      <c r="I10" s="11">
        <v>5.0347222222222217E-3</v>
      </c>
      <c r="J10" s="12">
        <f t="shared" si="4"/>
        <v>0.21631029338637495</v>
      </c>
      <c r="K10" s="12">
        <f t="shared" si="5"/>
        <v>0.12127125731809313</v>
      </c>
      <c r="L10" s="13">
        <f t="shared" si="8"/>
        <v>1.6782407407407406E-2</v>
      </c>
      <c r="M10" s="12">
        <f t="shared" si="6"/>
        <v>0.20122120455176248</v>
      </c>
      <c r="N10" s="14">
        <f t="shared" si="7"/>
        <v>0.11878430408781848</v>
      </c>
    </row>
    <row r="11" spans="2:14">
      <c r="B11" s="10" t="s">
        <v>12</v>
      </c>
      <c r="C11" s="11">
        <v>1.8749999999999999E-3</v>
      </c>
      <c r="D11" s="12">
        <f t="shared" si="0"/>
        <v>4.6378471228170647E-2</v>
      </c>
      <c r="E11" s="12">
        <f t="shared" si="1"/>
        <v>2.6870127716039149E-2</v>
      </c>
      <c r="F11" s="11">
        <v>3.0092592592592595E-4</v>
      </c>
      <c r="G11" s="12">
        <f t="shared" si="2"/>
        <v>1.5276145710928318E-2</v>
      </c>
      <c r="H11" s="12">
        <f t="shared" si="3"/>
        <v>1.0034735623311463E-2</v>
      </c>
      <c r="I11" s="11">
        <v>1.0185185185185184E-3</v>
      </c>
      <c r="J11" s="12">
        <f t="shared" si="4"/>
        <v>4.3759323719542519E-2</v>
      </c>
      <c r="K11" s="12">
        <f t="shared" si="5"/>
        <v>2.4533035963200448E-2</v>
      </c>
      <c r="L11" s="13">
        <f t="shared" si="8"/>
        <v>3.1944444444444442E-3</v>
      </c>
      <c r="M11" s="12">
        <f t="shared" si="6"/>
        <v>3.83014154870941E-2</v>
      </c>
      <c r="N11" s="14">
        <f t="shared" si="7"/>
        <v>2.260997788154338E-2</v>
      </c>
    </row>
    <row r="12" spans="2:14">
      <c r="B12" s="10" t="s">
        <v>131</v>
      </c>
      <c r="C12" s="11"/>
      <c r="D12" s="12">
        <f t="shared" si="0"/>
        <v>0</v>
      </c>
      <c r="E12" s="12">
        <f t="shared" si="1"/>
        <v>0</v>
      </c>
      <c r="F12" s="11"/>
      <c r="G12" s="12">
        <f t="shared" si="2"/>
        <v>0</v>
      </c>
      <c r="H12" s="12">
        <f t="shared" si="3"/>
        <v>0</v>
      </c>
      <c r="I12" s="11"/>
      <c r="J12" s="12">
        <f t="shared" si="4"/>
        <v>0</v>
      </c>
      <c r="K12" s="12">
        <f t="shared" si="5"/>
        <v>0</v>
      </c>
      <c r="L12" s="13">
        <f t="shared" si="8"/>
        <v>0</v>
      </c>
      <c r="M12" s="12">
        <f t="shared" si="6"/>
        <v>0</v>
      </c>
      <c r="N12" s="14">
        <f t="shared" si="7"/>
        <v>0</v>
      </c>
    </row>
    <row r="13" spans="2:14">
      <c r="B13" s="10" t="s">
        <v>132</v>
      </c>
      <c r="C13" s="15">
        <v>0</v>
      </c>
      <c r="D13" s="12">
        <f t="shared" si="0"/>
        <v>0</v>
      </c>
      <c r="E13" s="12">
        <f t="shared" si="1"/>
        <v>0</v>
      </c>
      <c r="F13" s="15"/>
      <c r="G13" s="12">
        <f t="shared" si="2"/>
        <v>0</v>
      </c>
      <c r="H13" s="12">
        <f t="shared" si="3"/>
        <v>0</v>
      </c>
      <c r="I13" s="15">
        <v>0</v>
      </c>
      <c r="J13" s="12">
        <f t="shared" si="4"/>
        <v>0</v>
      </c>
      <c r="K13" s="12">
        <f t="shared" si="5"/>
        <v>0</v>
      </c>
      <c r="L13" s="13">
        <f t="shared" si="8"/>
        <v>0</v>
      </c>
      <c r="M13" s="12">
        <f t="shared" si="6"/>
        <v>0</v>
      </c>
      <c r="N13" s="14">
        <f t="shared" si="7"/>
        <v>0</v>
      </c>
    </row>
    <row r="14" spans="2:14">
      <c r="B14" s="10" t="s">
        <v>133</v>
      </c>
      <c r="C14" s="15"/>
      <c r="D14" s="12">
        <f t="shared" si="0"/>
        <v>0</v>
      </c>
      <c r="E14" s="12">
        <f t="shared" si="1"/>
        <v>0</v>
      </c>
      <c r="F14" s="15"/>
      <c r="G14" s="12">
        <f t="shared" si="2"/>
        <v>0</v>
      </c>
      <c r="H14" s="12">
        <f t="shared" si="3"/>
        <v>0</v>
      </c>
      <c r="I14" s="15"/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>
      <c r="B15" s="10" t="s">
        <v>134</v>
      </c>
      <c r="C15" s="11">
        <v>6.3657407407407423E-4</v>
      </c>
      <c r="D15" s="12">
        <f t="shared" si="0"/>
        <v>1.5745777268823372E-2</v>
      </c>
      <c r="E15" s="12">
        <f t="shared" si="1"/>
        <v>9.1225742245811953E-3</v>
      </c>
      <c r="F15" s="11">
        <v>4.282407407407407E-4</v>
      </c>
      <c r="G15" s="12">
        <f t="shared" si="2"/>
        <v>2.1739130434782605E-2</v>
      </c>
      <c r="H15" s="12">
        <f t="shared" si="3"/>
        <v>1.4280200694712463E-2</v>
      </c>
      <c r="I15" s="11">
        <v>6.4814814814814813E-4</v>
      </c>
      <c r="J15" s="12">
        <f t="shared" si="4"/>
        <v>2.7846842366981605E-2</v>
      </c>
      <c r="K15" s="12">
        <f t="shared" si="5"/>
        <v>1.5611931976582106E-2</v>
      </c>
      <c r="L15" s="13">
        <f t="shared" si="8"/>
        <v>1.712962962962963E-3</v>
      </c>
      <c r="M15" s="12">
        <f t="shared" si="6"/>
        <v>2.0538440188731622E-2</v>
      </c>
      <c r="N15" s="14">
        <f t="shared" si="7"/>
        <v>1.212419103792906E-2</v>
      </c>
    </row>
    <row r="16" spans="2:14">
      <c r="B16" s="10" t="s">
        <v>135</v>
      </c>
      <c r="C16" s="11">
        <v>0</v>
      </c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 ht="15.75" thickBot="1">
      <c r="B17" s="10" t="s">
        <v>13</v>
      </c>
      <c r="C17" s="11">
        <v>2.3263888888888883E-3</v>
      </c>
      <c r="D17" s="12">
        <f t="shared" si="0"/>
        <v>5.7543658746063563E-2</v>
      </c>
      <c r="E17" s="12">
        <f t="shared" si="1"/>
        <v>3.3338862166196713E-2</v>
      </c>
      <c r="F17" s="11">
        <v>7.1759259259259259E-4</v>
      </c>
      <c r="G17" s="12">
        <f t="shared" si="2"/>
        <v>3.6427732079905989E-2</v>
      </c>
      <c r="H17" s="12">
        <f t="shared" si="3"/>
        <v>2.3928984947896564E-2</v>
      </c>
      <c r="I17" s="11">
        <v>5.6712962962962956E-4</v>
      </c>
      <c r="J17" s="12">
        <f t="shared" si="4"/>
        <v>2.4365987071108902E-2</v>
      </c>
      <c r="K17" s="12">
        <f t="shared" si="5"/>
        <v>1.3660440479509341E-2</v>
      </c>
      <c r="L17" s="13">
        <f t="shared" si="8"/>
        <v>3.6111111111111105E-3</v>
      </c>
      <c r="M17" s="12">
        <f t="shared" si="6"/>
        <v>4.3297252289758545E-2</v>
      </c>
      <c r="N17" s="14">
        <f t="shared" si="7"/>
        <v>2.5559105431309907E-2</v>
      </c>
    </row>
    <row r="18" spans="2:14" ht="16.5" thickTop="1" thickBot="1">
      <c r="B18" s="31" t="s">
        <v>3</v>
      </c>
      <c r="C18" s="32">
        <f>SUM(C7:C17)</f>
        <v>4.0428240740740723E-2</v>
      </c>
      <c r="D18" s="33">
        <f>IFERROR(SUM(D7:D17),0)</f>
        <v>1.0000000000000002</v>
      </c>
      <c r="E18" s="33">
        <f>IFERROR(SUM(E7:E17),0)</f>
        <v>0.57936639575385629</v>
      </c>
      <c r="F18" s="32">
        <f>SUM(F7:F17)</f>
        <v>1.9699074074074077E-2</v>
      </c>
      <c r="G18" s="33">
        <f>IFERROR(SUM(G7:G17),0)</f>
        <v>0.99999999999999978</v>
      </c>
      <c r="H18" s="33">
        <f>IFERROR(SUM(H7:H17),0)</f>
        <v>0.6568892319567734</v>
      </c>
      <c r="I18" s="32">
        <f>SUM(I7:I17)</f>
        <v>2.327546296296296E-2</v>
      </c>
      <c r="J18" s="33">
        <f>IFERROR(SUM(J7:J17),0)</f>
        <v>1</v>
      </c>
      <c r="K18" s="33">
        <f>IFERROR(SUM(K7:K17),0)</f>
        <v>0.56063562865904648</v>
      </c>
      <c r="L18" s="32">
        <f>SUM(L7:L17)</f>
        <v>8.3402777777777742E-2</v>
      </c>
      <c r="M18" s="33">
        <f>IFERROR(SUM(M7:M17),0)</f>
        <v>1.0000000000000002</v>
      </c>
      <c r="N18" s="34">
        <f>IFERROR(SUM(N7:N17),0)</f>
        <v>0.59031703121159995</v>
      </c>
    </row>
    <row r="19" spans="2:14" ht="15.75" thickTop="1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</row>
    <row r="20" spans="2:14">
      <c r="B20" s="7" t="s">
        <v>14</v>
      </c>
      <c r="C20" s="8" t="s">
        <v>53</v>
      </c>
      <c r="D20" s="16" t="s">
        <v>5</v>
      </c>
      <c r="E20" s="16" t="s">
        <v>5</v>
      </c>
      <c r="F20" s="8" t="s">
        <v>53</v>
      </c>
      <c r="G20" s="16" t="s">
        <v>5</v>
      </c>
      <c r="H20" s="16" t="s">
        <v>5</v>
      </c>
      <c r="I20" s="8" t="s">
        <v>53</v>
      </c>
      <c r="J20" s="16" t="s">
        <v>5</v>
      </c>
      <c r="K20" s="16" t="s">
        <v>5</v>
      </c>
      <c r="L20" s="16" t="s">
        <v>53</v>
      </c>
      <c r="M20" s="16" t="s">
        <v>5</v>
      </c>
      <c r="N20" s="17" t="s">
        <v>5</v>
      </c>
    </row>
    <row r="21" spans="2:14">
      <c r="B21" s="18" t="s">
        <v>15</v>
      </c>
      <c r="C21" s="11">
        <v>5.462962962962962E-3</v>
      </c>
      <c r="D21" s="19"/>
      <c r="E21" s="12">
        <f>IFERROR(C21/C$29,0)</f>
        <v>7.8288273345496776E-2</v>
      </c>
      <c r="F21" s="11">
        <v>1.3773148148148145E-3</v>
      </c>
      <c r="G21" s="19"/>
      <c r="H21" s="12">
        <f>IFERROR(F21/F$29,0)</f>
        <v>4.5928213045156298E-2</v>
      </c>
      <c r="I21" s="11">
        <v>2.5000000000000005E-3</v>
      </c>
      <c r="J21" s="19"/>
      <c r="K21" s="12">
        <f>IFERROR(I21/I$29,0)</f>
        <v>6.0217451909673848E-2</v>
      </c>
      <c r="L21" s="13">
        <f>SUM(C21,F21,I21)</f>
        <v>9.3402777777777772E-3</v>
      </c>
      <c r="M21" s="19"/>
      <c r="N21" s="14">
        <f>IFERROR(L21/L$29,0)</f>
        <v>6.6109609240599665E-2</v>
      </c>
    </row>
    <row r="22" spans="2:14">
      <c r="B22" s="18" t="s">
        <v>16</v>
      </c>
      <c r="C22" s="11">
        <v>4.861111111111111E-4</v>
      </c>
      <c r="D22" s="19"/>
      <c r="E22" s="12">
        <f t="shared" ref="E22:E26" si="9">IFERROR(C22/C$29,0)</f>
        <v>6.9663294078620023E-3</v>
      </c>
      <c r="F22" s="11">
        <v>0</v>
      </c>
      <c r="G22" s="19"/>
      <c r="H22" s="12">
        <f t="shared" ref="H22:H26" si="10">IFERROR(F22/F$29,0)</f>
        <v>0</v>
      </c>
      <c r="I22" s="11">
        <v>4.9768518518518521E-4</v>
      </c>
      <c r="J22" s="19"/>
      <c r="K22" s="12">
        <f t="shared" ref="K22:K26" si="11">IFERROR(I22/I$29,0)</f>
        <v>1.1987733482018403E-2</v>
      </c>
      <c r="L22" s="13">
        <f t="shared" ref="L22:L26" si="12">SUM(C22,F22,I22)</f>
        <v>9.8379629629629642E-4</v>
      </c>
      <c r="M22" s="19"/>
      <c r="N22" s="14">
        <f t="shared" ref="N22:N26" si="13">IFERROR(L22/L$29,0)</f>
        <v>6.9632178258376368E-3</v>
      </c>
    </row>
    <row r="23" spans="2:14">
      <c r="B23" s="18" t="s">
        <v>17</v>
      </c>
      <c r="C23" s="11">
        <v>5.5555555555555556E-4</v>
      </c>
      <c r="D23" s="19"/>
      <c r="E23" s="12">
        <f t="shared" si="9"/>
        <v>7.96151932327086E-3</v>
      </c>
      <c r="F23" s="11">
        <v>2.0833333333333335E-4</v>
      </c>
      <c r="G23" s="19"/>
      <c r="H23" s="12">
        <f t="shared" si="10"/>
        <v>6.9471246622925505E-3</v>
      </c>
      <c r="I23" s="11">
        <v>1.9675925925925926E-4</v>
      </c>
      <c r="J23" s="19"/>
      <c r="K23" s="12">
        <f t="shared" si="11"/>
        <v>4.7393364928909965E-3</v>
      </c>
      <c r="L23" s="13">
        <f t="shared" si="12"/>
        <v>9.6064814814814819E-4</v>
      </c>
      <c r="M23" s="19"/>
      <c r="N23" s="14">
        <f t="shared" si="13"/>
        <v>6.7993774064061627E-3</v>
      </c>
    </row>
    <row r="24" spans="2:14">
      <c r="B24" s="18" t="s">
        <v>18</v>
      </c>
      <c r="C24" s="11">
        <v>5.7407407407407407E-3</v>
      </c>
      <c r="D24" s="19"/>
      <c r="E24" s="12">
        <f t="shared" si="9"/>
        <v>8.2269033007132217E-2</v>
      </c>
      <c r="F24" s="11">
        <v>3.1944444444444446E-3</v>
      </c>
      <c r="G24" s="19"/>
      <c r="H24" s="12">
        <f t="shared" si="10"/>
        <v>0.10652257815515245</v>
      </c>
      <c r="I24" s="11">
        <v>3.2870370370370367E-3</v>
      </c>
      <c r="J24" s="19"/>
      <c r="K24" s="12">
        <f t="shared" si="11"/>
        <v>7.917479788123781E-2</v>
      </c>
      <c r="L24" s="13">
        <f t="shared" si="12"/>
        <v>1.2222222222222221E-2</v>
      </c>
      <c r="M24" s="19"/>
      <c r="N24" s="14">
        <f t="shared" si="13"/>
        <v>8.6507741459818155E-2</v>
      </c>
    </row>
    <row r="25" spans="2:14">
      <c r="B25" s="18" t="s">
        <v>19</v>
      </c>
      <c r="C25" s="11">
        <v>1.5925925925925927E-2</v>
      </c>
      <c r="D25" s="19"/>
      <c r="E25" s="12">
        <f t="shared" si="9"/>
        <v>0.22823022060043133</v>
      </c>
      <c r="F25" s="11">
        <v>5.0115740740740737E-3</v>
      </c>
      <c r="G25" s="19"/>
      <c r="H25" s="12">
        <f t="shared" si="10"/>
        <v>0.16711694326514856</v>
      </c>
      <c r="I25" s="11">
        <v>1.0312499999999999E-2</v>
      </c>
      <c r="J25" s="19"/>
      <c r="K25" s="12">
        <f t="shared" si="11"/>
        <v>0.24839698912740454</v>
      </c>
      <c r="L25" s="13">
        <f t="shared" si="12"/>
        <v>3.125E-2</v>
      </c>
      <c r="M25" s="19"/>
      <c r="N25" s="14">
        <f t="shared" si="13"/>
        <v>0.22118456623248961</v>
      </c>
    </row>
    <row r="26" spans="2:14" ht="15.75" thickBot="1">
      <c r="B26" s="23" t="s">
        <v>20</v>
      </c>
      <c r="C26" s="20">
        <v>1.1805555555555556E-3</v>
      </c>
      <c r="D26" s="24"/>
      <c r="E26" s="21">
        <f t="shared" si="9"/>
        <v>1.6918228561950577E-2</v>
      </c>
      <c r="F26" s="20">
        <v>4.9768518518518521E-4</v>
      </c>
      <c r="G26" s="24"/>
      <c r="H26" s="21">
        <f t="shared" si="10"/>
        <v>1.6595908915476649E-2</v>
      </c>
      <c r="I26" s="20">
        <v>1.4467592592592592E-3</v>
      </c>
      <c r="J26" s="24"/>
      <c r="K26" s="21">
        <f t="shared" si="11"/>
        <v>3.4848062447727909E-2</v>
      </c>
      <c r="L26" s="13">
        <f t="shared" si="12"/>
        <v>3.1250000000000002E-3</v>
      </c>
      <c r="M26" s="24"/>
      <c r="N26" s="22">
        <f t="shared" si="13"/>
        <v>2.2118456623248961E-2</v>
      </c>
    </row>
    <row r="27" spans="2:14" ht="16.5" thickTop="1" thickBot="1">
      <c r="B27" s="31" t="s">
        <v>3</v>
      </c>
      <c r="C27" s="32">
        <f>SUM(C21:C26)</f>
        <v>2.9351851851851851E-2</v>
      </c>
      <c r="D27" s="33"/>
      <c r="E27" s="33">
        <f>IFERROR(SUM(E21:E26),0)</f>
        <v>0.42063360424614371</v>
      </c>
      <c r="F27" s="32">
        <f>SUM(F21:F26)</f>
        <v>1.0289351851851852E-2</v>
      </c>
      <c r="G27" s="33"/>
      <c r="H27" s="33">
        <f>IFERROR(SUM(H21:H26),0)</f>
        <v>0.34311076804322649</v>
      </c>
      <c r="I27" s="32">
        <f>SUM(I21:I26)</f>
        <v>1.8240740740740738E-2</v>
      </c>
      <c r="J27" s="33"/>
      <c r="K27" s="33">
        <f>IFERROR(SUM(K21:K26),0)</f>
        <v>0.43936437134095352</v>
      </c>
      <c r="L27" s="32">
        <f>SUM(L21:L26)</f>
        <v>5.7881944444444444E-2</v>
      </c>
      <c r="M27" s="33"/>
      <c r="N27" s="34">
        <f>IFERROR(SUM(N21:N26),0)</f>
        <v>0.40968296878840021</v>
      </c>
    </row>
    <row r="28" spans="2:14" ht="16.5" thickTop="1" thickBot="1"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2:14" ht="16.5" thickTop="1" thickBot="1">
      <c r="B29" s="31" t="s">
        <v>6</v>
      </c>
      <c r="C29" s="32">
        <f>SUM(C18,C27)</f>
        <v>6.9780092592592574E-2</v>
      </c>
      <c r="D29" s="35"/>
      <c r="E29" s="36">
        <f>IFERROR(SUM(E18,E27),0)</f>
        <v>1</v>
      </c>
      <c r="F29" s="32">
        <f>SUM(F18,F27)</f>
        <v>2.9988425925925929E-2</v>
      </c>
      <c r="G29" s="35"/>
      <c r="H29" s="36">
        <f>IFERROR(SUM(H18,H27),0)</f>
        <v>0.99999999999999989</v>
      </c>
      <c r="I29" s="32">
        <f>SUM(I18,I27)</f>
        <v>4.1516203703703694E-2</v>
      </c>
      <c r="J29" s="35"/>
      <c r="K29" s="36">
        <f>IFERROR(SUM(K18,K27),0)</f>
        <v>1</v>
      </c>
      <c r="L29" s="37">
        <f>SUM(L18,L27)</f>
        <v>0.14128472222222219</v>
      </c>
      <c r="M29" s="35"/>
      <c r="N29" s="38">
        <f>IFERROR(SUM(N18,N27),0)</f>
        <v>1.0000000000000002</v>
      </c>
    </row>
    <row r="30" spans="2:14" ht="66" customHeight="1" thickTop="1" thickBot="1">
      <c r="B30" s="194" t="s">
        <v>199</v>
      </c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6"/>
    </row>
  </sheetData>
  <mergeCells count="7">
    <mergeCell ref="B30:N30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sheetPr codeName="Foglio17"/>
  <dimension ref="B1:N65"/>
  <sheetViews>
    <sheetView showGridLines="0" showZeros="0" topLeftCell="A2" zoomScaleSheetLayoutView="110" zoomScalePageLayoutView="5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/>
    <row r="2" spans="2:14" s="5" customFormat="1" ht="15.75" thickBot="1"/>
    <row r="3" spans="2:14" s="5" customFormat="1">
      <c r="B3" s="197" t="s">
        <v>34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9"/>
    </row>
    <row r="4" spans="2:14" s="5" customFormat="1" ht="15.75" thickBot="1">
      <c r="B4" s="200" t="s">
        <v>212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2"/>
    </row>
    <row r="5" spans="2:14" s="5" customFormat="1">
      <c r="B5" s="39"/>
      <c r="C5" s="203" t="s">
        <v>0</v>
      </c>
      <c r="D5" s="203"/>
      <c r="E5" s="203"/>
      <c r="F5" s="203" t="s">
        <v>1</v>
      </c>
      <c r="G5" s="203"/>
      <c r="H5" s="203"/>
      <c r="I5" s="203" t="s">
        <v>2</v>
      </c>
      <c r="J5" s="203"/>
      <c r="K5" s="203"/>
      <c r="L5" s="203" t="s">
        <v>3</v>
      </c>
      <c r="M5" s="203"/>
      <c r="N5" s="204"/>
    </row>
    <row r="6" spans="2:14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>
      <c r="B7" s="10" t="s">
        <v>37</v>
      </c>
      <c r="C7" s="11">
        <v>2.6574074074074066E-2</v>
      </c>
      <c r="D7" s="12">
        <f t="shared" ref="D7:D17" si="0">IFERROR(C7/C$18,0)</f>
        <v>0.19442797866034381</v>
      </c>
      <c r="E7" s="12">
        <f t="shared" ref="E7:E17" si="1">IFERROR(C7/C$29,0)</f>
        <v>9.1976124664503445E-2</v>
      </c>
      <c r="F7" s="11">
        <v>1.1724537037037033E-2</v>
      </c>
      <c r="G7" s="12">
        <f t="shared" ref="G7:G17" si="2">IFERROR(F7/F$18,0)</f>
        <v>0.22307861704470375</v>
      </c>
      <c r="H7" s="12">
        <f t="shared" ref="H7:H17" si="3">IFERROR(F7/F$29,0)</f>
        <v>0.11375631667602466</v>
      </c>
      <c r="I7" s="11">
        <v>1.1215277777777777E-2</v>
      </c>
      <c r="J7" s="12">
        <f t="shared" ref="J7:J17" si="4">IFERROR(I7/I$18,0)</f>
        <v>0.16502043596730245</v>
      </c>
      <c r="K7" s="12">
        <f t="shared" ref="K7:K17" si="5">IFERROR(I7/I$29,0)</f>
        <v>6.7928496319663509E-2</v>
      </c>
      <c r="L7" s="13">
        <f>SUM(C7,F7,I7)</f>
        <v>4.9513888888888878E-2</v>
      </c>
      <c r="M7" s="12">
        <f t="shared" ref="M7:M17" si="6">IFERROR(L7/L$18,0)</f>
        <v>0.19251192511925122</v>
      </c>
      <c r="N7" s="14">
        <f t="shared" ref="N7:N17" si="7">IFERROR(L7/L$29,0)</f>
        <v>8.8878731847173431E-2</v>
      </c>
    </row>
    <row r="8" spans="2:14" s="5" customFormat="1">
      <c r="B8" s="153" t="s">
        <v>115</v>
      </c>
      <c r="C8" s="11">
        <v>3.8437499999999999E-2</v>
      </c>
      <c r="D8" s="12">
        <f t="shared" si="0"/>
        <v>0.28122618341942596</v>
      </c>
      <c r="E8" s="12">
        <f t="shared" si="1"/>
        <v>0.13303689460401394</v>
      </c>
      <c r="F8" s="11">
        <v>1.5497685185185182E-2</v>
      </c>
      <c r="G8" s="12">
        <f t="shared" si="2"/>
        <v>0.2948689715921603</v>
      </c>
      <c r="H8" s="12">
        <f t="shared" si="3"/>
        <v>0.15036496350364961</v>
      </c>
      <c r="I8" s="11">
        <v>1.4907407407407411E-2</v>
      </c>
      <c r="J8" s="12">
        <f t="shared" si="4"/>
        <v>0.21934604904632157</v>
      </c>
      <c r="K8" s="12">
        <f t="shared" si="5"/>
        <v>9.0290921836663179E-2</v>
      </c>
      <c r="L8" s="13">
        <f t="shared" ref="L8:L17" si="8">SUM(C8,F8,I8)</f>
        <v>6.8842592592592594E-2</v>
      </c>
      <c r="M8" s="12">
        <f t="shared" si="6"/>
        <v>0.26766267662676635</v>
      </c>
      <c r="N8" s="14">
        <f t="shared" si="7"/>
        <v>0.12357426297966052</v>
      </c>
    </row>
    <row r="9" spans="2:14" s="5" customFormat="1">
      <c r="B9" s="10" t="s">
        <v>11</v>
      </c>
      <c r="C9" s="11">
        <v>3.907407407407406E-2</v>
      </c>
      <c r="D9" s="12">
        <f t="shared" si="0"/>
        <v>0.28588364806503513</v>
      </c>
      <c r="E9" s="12">
        <f t="shared" si="1"/>
        <v>0.13524015543003642</v>
      </c>
      <c r="F9" s="11">
        <v>1.0092592592592591E-2</v>
      </c>
      <c r="G9" s="12">
        <f t="shared" si="2"/>
        <v>0.19202818762387136</v>
      </c>
      <c r="H9" s="12">
        <f t="shared" si="3"/>
        <v>9.7922515440763594E-2</v>
      </c>
      <c r="I9" s="11">
        <v>2.3773148148148147E-2</v>
      </c>
      <c r="J9" s="12">
        <f t="shared" si="4"/>
        <v>0.34979564032697547</v>
      </c>
      <c r="K9" s="12">
        <f t="shared" si="5"/>
        <v>0.1439887837364178</v>
      </c>
      <c r="L9" s="13">
        <f t="shared" si="8"/>
        <v>7.2939814814814791E-2</v>
      </c>
      <c r="M9" s="12">
        <f t="shared" si="6"/>
        <v>0.28359283592835927</v>
      </c>
      <c r="N9" s="14">
        <f t="shared" si="7"/>
        <v>0.13092888454906193</v>
      </c>
    </row>
    <row r="10" spans="2:14" s="5" customFormat="1">
      <c r="B10" s="10" t="s">
        <v>48</v>
      </c>
      <c r="C10" s="11">
        <v>1.4247685185185172E-2</v>
      </c>
      <c r="D10" s="12">
        <f t="shared" si="0"/>
        <v>0.10424252688627313</v>
      </c>
      <c r="E10" s="12">
        <f t="shared" si="1"/>
        <v>4.9312983215158396E-2</v>
      </c>
      <c r="F10" s="11">
        <v>2.2800925925925922E-3</v>
      </c>
      <c r="G10" s="12">
        <f t="shared" si="2"/>
        <v>4.3382514864567276E-2</v>
      </c>
      <c r="H10" s="12">
        <f t="shared" si="3"/>
        <v>2.2122403144300952E-2</v>
      </c>
      <c r="I10" s="11">
        <v>8.4143518518518465E-3</v>
      </c>
      <c r="J10" s="12">
        <f t="shared" si="4"/>
        <v>0.12380790190735687</v>
      </c>
      <c r="K10" s="12">
        <f t="shared" si="5"/>
        <v>5.0963897651594779E-2</v>
      </c>
      <c r="L10" s="13">
        <f t="shared" si="8"/>
        <v>2.4942129629629613E-2</v>
      </c>
      <c r="M10" s="12">
        <f t="shared" si="6"/>
        <v>9.6975969759697564E-2</v>
      </c>
      <c r="N10" s="14">
        <f t="shared" si="7"/>
        <v>4.477177819790993E-2</v>
      </c>
    </row>
    <row r="11" spans="2:14" s="5" customFormat="1">
      <c r="B11" s="10" t="s">
        <v>12</v>
      </c>
      <c r="C11" s="11">
        <v>6.2499999999999986E-3</v>
      </c>
      <c r="D11" s="12">
        <f t="shared" si="0"/>
        <v>4.572783470234567E-2</v>
      </c>
      <c r="E11" s="12">
        <f t="shared" si="1"/>
        <v>2.163201538276649E-2</v>
      </c>
      <c r="F11" s="11">
        <v>1.0879629629629629E-3</v>
      </c>
      <c r="G11" s="12">
        <f t="shared" si="2"/>
        <v>2.0700286280554946E-2</v>
      </c>
      <c r="H11" s="12">
        <f t="shared" si="3"/>
        <v>1.0555867490174058E-2</v>
      </c>
      <c r="I11" s="11">
        <v>3.425925925925926E-3</v>
      </c>
      <c r="J11" s="12">
        <f t="shared" si="4"/>
        <v>5.0408719346049048E-2</v>
      </c>
      <c r="K11" s="12">
        <f t="shared" si="5"/>
        <v>2.0750087627059238E-2</v>
      </c>
      <c r="L11" s="13">
        <f t="shared" si="8"/>
        <v>1.0763888888888887E-2</v>
      </c>
      <c r="M11" s="12">
        <f t="shared" si="6"/>
        <v>4.1850418504185048E-2</v>
      </c>
      <c r="N11" s="14">
        <f t="shared" si="7"/>
        <v>1.9321463445037705E-2</v>
      </c>
    </row>
    <row r="12" spans="2:14" s="5" customFormat="1">
      <c r="B12" s="10" t="s">
        <v>131</v>
      </c>
      <c r="C12" s="11"/>
      <c r="D12" s="12">
        <f t="shared" si="0"/>
        <v>0</v>
      </c>
      <c r="E12" s="12">
        <f t="shared" si="1"/>
        <v>0</v>
      </c>
      <c r="F12" s="11"/>
      <c r="G12" s="12">
        <f t="shared" si="2"/>
        <v>0</v>
      </c>
      <c r="H12" s="12">
        <f t="shared" si="3"/>
        <v>0</v>
      </c>
      <c r="I12" s="11"/>
      <c r="J12" s="12">
        <f t="shared" si="4"/>
        <v>0</v>
      </c>
      <c r="K12" s="12">
        <f t="shared" si="5"/>
        <v>0</v>
      </c>
      <c r="L12" s="13">
        <f t="shared" si="8"/>
        <v>0</v>
      </c>
      <c r="M12" s="12">
        <f t="shared" si="6"/>
        <v>0</v>
      </c>
      <c r="N12" s="14">
        <f t="shared" si="7"/>
        <v>0</v>
      </c>
    </row>
    <row r="13" spans="2:14" s="5" customFormat="1">
      <c r="B13" s="10" t="s">
        <v>132</v>
      </c>
      <c r="C13" s="15">
        <v>4.2824074074074075E-4</v>
      </c>
      <c r="D13" s="12">
        <f t="shared" si="0"/>
        <v>3.1332034888644266E-3</v>
      </c>
      <c r="E13" s="12">
        <f t="shared" si="1"/>
        <v>1.4821936465969636E-3</v>
      </c>
      <c r="F13" s="15"/>
      <c r="G13" s="12">
        <f t="shared" si="2"/>
        <v>0</v>
      </c>
      <c r="H13" s="12">
        <f t="shared" si="3"/>
        <v>0</v>
      </c>
      <c r="I13" s="15">
        <v>1.1574074074074075E-4</v>
      </c>
      <c r="J13" s="12">
        <f t="shared" si="4"/>
        <v>1.7029972752043599E-3</v>
      </c>
      <c r="K13" s="12">
        <f t="shared" si="5"/>
        <v>7.010164738871364E-4</v>
      </c>
      <c r="L13" s="13">
        <f t="shared" si="8"/>
        <v>5.4398148148148144E-4</v>
      </c>
      <c r="M13" s="12">
        <f t="shared" si="6"/>
        <v>2.1150211502115024E-3</v>
      </c>
      <c r="N13" s="14">
        <f t="shared" si="7"/>
        <v>9.7646105582448628E-4</v>
      </c>
    </row>
    <row r="14" spans="2:14" s="5" customFormat="1">
      <c r="B14" s="10" t="s">
        <v>133</v>
      </c>
      <c r="C14" s="15"/>
      <c r="D14" s="12">
        <f t="shared" si="0"/>
        <v>0</v>
      </c>
      <c r="E14" s="12">
        <f t="shared" si="1"/>
        <v>0</v>
      </c>
      <c r="F14" s="15"/>
      <c r="G14" s="12">
        <f t="shared" si="2"/>
        <v>0</v>
      </c>
      <c r="H14" s="12">
        <f t="shared" si="3"/>
        <v>0</v>
      </c>
      <c r="I14" s="15"/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 s="5" customFormat="1">
      <c r="B15" s="10" t="s">
        <v>134</v>
      </c>
      <c r="C15" s="11">
        <v>1.0763888888888889E-3</v>
      </c>
      <c r="D15" s="12">
        <f t="shared" si="0"/>
        <v>7.8753493098484232E-3</v>
      </c>
      <c r="E15" s="12">
        <f t="shared" si="1"/>
        <v>3.7255137603653407E-3</v>
      </c>
      <c r="F15" s="11">
        <v>0</v>
      </c>
      <c r="G15" s="12">
        <f t="shared" si="2"/>
        <v>0</v>
      </c>
      <c r="H15" s="12">
        <f t="shared" si="3"/>
        <v>0</v>
      </c>
      <c r="I15" s="11">
        <v>4.976851851851851E-4</v>
      </c>
      <c r="J15" s="12">
        <f t="shared" si="4"/>
        <v>7.3228882833787454E-3</v>
      </c>
      <c r="K15" s="12">
        <f t="shared" si="5"/>
        <v>3.014370837714686E-3</v>
      </c>
      <c r="L15" s="13">
        <f t="shared" si="8"/>
        <v>1.5740740740740741E-3</v>
      </c>
      <c r="M15" s="12">
        <f t="shared" si="6"/>
        <v>6.1200612006120083E-3</v>
      </c>
      <c r="N15" s="14">
        <f t="shared" si="7"/>
        <v>2.8255043317474498E-3</v>
      </c>
    </row>
    <row r="16" spans="2:14" s="5" customFormat="1">
      <c r="B16" s="10" t="s">
        <v>135</v>
      </c>
      <c r="C16" s="11">
        <v>5.7870370370370366E-5</v>
      </c>
      <c r="D16" s="12">
        <f t="shared" si="0"/>
        <v>4.2340587687357111E-4</v>
      </c>
      <c r="E16" s="12">
        <f t="shared" si="1"/>
        <v>2.002964387293194E-4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si="8"/>
        <v>5.7870370370370366E-5</v>
      </c>
      <c r="M16" s="12">
        <f t="shared" si="6"/>
        <v>2.2500225002250029E-4</v>
      </c>
      <c r="N16" s="14">
        <f t="shared" si="7"/>
        <v>1.0387883572600917E-4</v>
      </c>
    </row>
    <row r="17" spans="2:14" s="5" customFormat="1" ht="15.75" thickBot="1">
      <c r="B17" s="10" t="s">
        <v>13</v>
      </c>
      <c r="C17" s="11">
        <v>1.053240740740741E-2</v>
      </c>
      <c r="D17" s="12">
        <f t="shared" si="0"/>
        <v>7.7059869590989968E-2</v>
      </c>
      <c r="E17" s="12">
        <f t="shared" si="1"/>
        <v>3.6453951848736142E-2</v>
      </c>
      <c r="F17" s="11">
        <v>1.1875000000000004E-2</v>
      </c>
      <c r="G17" s="12">
        <f t="shared" si="2"/>
        <v>0.22594142259414235</v>
      </c>
      <c r="H17" s="12">
        <f t="shared" si="3"/>
        <v>0.11521617069062327</v>
      </c>
      <c r="I17" s="11">
        <v>5.6134259259259254E-3</v>
      </c>
      <c r="J17" s="12">
        <f t="shared" si="4"/>
        <v>8.2595367847411436E-2</v>
      </c>
      <c r="K17" s="12">
        <f t="shared" si="5"/>
        <v>3.3999298983526112E-2</v>
      </c>
      <c r="L17" s="13">
        <f t="shared" si="8"/>
        <v>2.8020833333333339E-2</v>
      </c>
      <c r="M17" s="12">
        <f t="shared" si="6"/>
        <v>0.10894608946089467</v>
      </c>
      <c r="N17" s="14">
        <f t="shared" si="7"/>
        <v>5.0298132258533655E-2</v>
      </c>
    </row>
    <row r="18" spans="2:14" s="5" customFormat="1" ht="16.5" thickTop="1" thickBot="1">
      <c r="B18" s="31" t="s">
        <v>3</v>
      </c>
      <c r="C18" s="32">
        <f>SUM(C7:C17)</f>
        <v>0.1366782407407407</v>
      </c>
      <c r="D18" s="33">
        <f>IFERROR(SUM(D7:D17),0)</f>
        <v>1.0000000000000002</v>
      </c>
      <c r="E18" s="33">
        <f>IFERROR(SUM(E7:E17),0)</f>
        <v>0.47306012899090644</v>
      </c>
      <c r="F18" s="32">
        <f>SUM(F7:F17)</f>
        <v>5.2557870370370366E-2</v>
      </c>
      <c r="G18" s="33">
        <f>IFERROR(SUM(G7:G17),0)</f>
        <v>1</v>
      </c>
      <c r="H18" s="33">
        <f>IFERROR(SUM(H7:H17),0)</f>
        <v>0.50993823694553619</v>
      </c>
      <c r="I18" s="32">
        <f>SUM(I7:I17)</f>
        <v>6.7962962962962961E-2</v>
      </c>
      <c r="J18" s="33">
        <f>IFERROR(SUM(J7:J17),0)</f>
        <v>1</v>
      </c>
      <c r="K18" s="33">
        <f>IFERROR(SUM(K7:K17),0)</f>
        <v>0.41163687346652639</v>
      </c>
      <c r="L18" s="32">
        <f>SUM(L7:L17)</f>
        <v>0.257199074074074</v>
      </c>
      <c r="M18" s="33">
        <f>IFERROR(SUM(M7:M17),0)</f>
        <v>1</v>
      </c>
      <c r="N18" s="34">
        <f>IFERROR(SUM(N7:N17),0)</f>
        <v>0.4616790975006751</v>
      </c>
    </row>
    <row r="19" spans="2:14" s="5" customFormat="1" ht="15.75" thickTop="1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</row>
    <row r="20" spans="2:14" s="5" customFormat="1">
      <c r="B20" s="7" t="s">
        <v>14</v>
      </c>
      <c r="C20" s="8" t="s">
        <v>53</v>
      </c>
      <c r="D20" s="16" t="s">
        <v>5</v>
      </c>
      <c r="E20" s="16" t="s">
        <v>5</v>
      </c>
      <c r="F20" s="8" t="s">
        <v>53</v>
      </c>
      <c r="G20" s="16" t="s">
        <v>5</v>
      </c>
      <c r="H20" s="16" t="s">
        <v>5</v>
      </c>
      <c r="I20" s="8" t="s">
        <v>53</v>
      </c>
      <c r="J20" s="16" t="s">
        <v>5</v>
      </c>
      <c r="K20" s="16" t="s">
        <v>5</v>
      </c>
      <c r="L20" s="16" t="s">
        <v>53</v>
      </c>
      <c r="M20" s="16" t="s">
        <v>5</v>
      </c>
      <c r="N20" s="17" t="s">
        <v>5</v>
      </c>
    </row>
    <row r="21" spans="2:14" s="5" customFormat="1">
      <c r="B21" s="18" t="s">
        <v>15</v>
      </c>
      <c r="C21" s="11">
        <v>1.2986111111111113E-2</v>
      </c>
      <c r="D21" s="19"/>
      <c r="E21" s="12">
        <f>IFERROR(C21/C$29,0)</f>
        <v>4.4946520850859283E-2</v>
      </c>
      <c r="F21" s="11">
        <v>3.4259259259259256E-3</v>
      </c>
      <c r="G21" s="19"/>
      <c r="H21" s="12">
        <f>IFERROR(F21/F$29,0)</f>
        <v>3.3239752947782142E-2</v>
      </c>
      <c r="I21" s="11">
        <v>5.1620370370370353E-3</v>
      </c>
      <c r="J21" s="19"/>
      <c r="K21" s="12">
        <f>IFERROR(I21/I$29,0)</f>
        <v>3.1265334735366274E-2</v>
      </c>
      <c r="L21" s="13">
        <f>SUM(C21,F21,I21)</f>
        <v>2.1574074074074072E-2</v>
      </c>
      <c r="M21" s="19"/>
      <c r="N21" s="14">
        <f>IFERROR(L21/L$29,0)</f>
        <v>3.8726029958656219E-2</v>
      </c>
    </row>
    <row r="22" spans="2:14" s="5" customFormat="1">
      <c r="B22" s="18" t="s">
        <v>16</v>
      </c>
      <c r="C22" s="11">
        <v>1.3078703703703703E-3</v>
      </c>
      <c r="D22" s="19"/>
      <c r="E22" s="12">
        <f t="shared" ref="E22:E26" si="9">IFERROR(C22/C$29,0)</f>
        <v>4.5266995152826181E-3</v>
      </c>
      <c r="F22" s="11">
        <v>1.5046296296296297E-4</v>
      </c>
      <c r="G22" s="19"/>
      <c r="H22" s="12">
        <f t="shared" ref="H22:H26" si="10">IFERROR(F22/F$29,0)</f>
        <v>1.4598540145985403E-3</v>
      </c>
      <c r="I22" s="11">
        <v>7.7546296296296282E-4</v>
      </c>
      <c r="J22" s="19"/>
      <c r="K22" s="12">
        <f t="shared" ref="K22:K26" si="11">IFERROR(I22/I$29,0)</f>
        <v>4.6968103750438129E-3</v>
      </c>
      <c r="L22" s="13">
        <f t="shared" ref="L22:L26" si="12">SUM(C22,F22,I22)</f>
        <v>2.2337962962962962E-3</v>
      </c>
      <c r="M22" s="19"/>
      <c r="N22" s="14">
        <f t="shared" ref="N22:N26" si="13">IFERROR(L22/L$29,0)</f>
        <v>4.0097230590239539E-3</v>
      </c>
    </row>
    <row r="23" spans="2:14" s="5" customFormat="1">
      <c r="B23" s="18" t="s">
        <v>17</v>
      </c>
      <c r="C23" s="11">
        <v>3.3101851851851851E-3</v>
      </c>
      <c r="D23" s="19"/>
      <c r="E23" s="12">
        <f t="shared" si="9"/>
        <v>1.145695629531707E-2</v>
      </c>
      <c r="F23" s="11">
        <v>2.8935185185185184E-4</v>
      </c>
      <c r="G23" s="19"/>
      <c r="H23" s="12">
        <f t="shared" si="10"/>
        <v>2.807411566535654E-3</v>
      </c>
      <c r="I23" s="11">
        <v>7.5231481481481471E-4</v>
      </c>
      <c r="J23" s="19"/>
      <c r="K23" s="12">
        <f t="shared" si="11"/>
        <v>4.5566070802663854E-3</v>
      </c>
      <c r="L23" s="13">
        <f t="shared" si="12"/>
        <v>4.3518518518518515E-3</v>
      </c>
      <c r="M23" s="19"/>
      <c r="N23" s="14">
        <f t="shared" si="13"/>
        <v>7.8116884465958903E-3</v>
      </c>
    </row>
    <row r="24" spans="2:14" s="5" customFormat="1">
      <c r="B24" s="18" t="s">
        <v>18</v>
      </c>
      <c r="C24" s="11">
        <v>3.2916666666666657E-2</v>
      </c>
      <c r="D24" s="19"/>
      <c r="E24" s="12">
        <f t="shared" si="9"/>
        <v>0.11392861434923685</v>
      </c>
      <c r="F24" s="11">
        <v>1.1574074074074075E-2</v>
      </c>
      <c r="G24" s="19"/>
      <c r="H24" s="12">
        <f t="shared" si="10"/>
        <v>0.11229646266142618</v>
      </c>
      <c r="I24" s="11">
        <v>2.3819444444444445E-2</v>
      </c>
      <c r="J24" s="19"/>
      <c r="K24" s="12">
        <f t="shared" si="11"/>
        <v>0.14426919032597266</v>
      </c>
      <c r="L24" s="13">
        <f t="shared" si="12"/>
        <v>6.8310185185185182E-2</v>
      </c>
      <c r="M24" s="19"/>
      <c r="N24" s="14">
        <f t="shared" si="13"/>
        <v>0.12261857769098124</v>
      </c>
    </row>
    <row r="25" spans="2:14" s="5" customFormat="1">
      <c r="B25" s="18" t="s">
        <v>19</v>
      </c>
      <c r="C25" s="11">
        <v>9.4687500000000008E-2</v>
      </c>
      <c r="D25" s="19"/>
      <c r="E25" s="12">
        <f t="shared" si="9"/>
        <v>0.32772503304891243</v>
      </c>
      <c r="F25" s="11">
        <v>3.2500000000000001E-2</v>
      </c>
      <c r="G25" s="19"/>
      <c r="H25" s="12">
        <f t="shared" si="10"/>
        <v>0.31532846715328466</v>
      </c>
      <c r="I25" s="11">
        <v>6.1840277777777786E-2</v>
      </c>
      <c r="J25" s="19"/>
      <c r="K25" s="12">
        <f t="shared" si="11"/>
        <v>0.37455310199789699</v>
      </c>
      <c r="L25" s="13">
        <f t="shared" si="12"/>
        <v>0.18902777777777779</v>
      </c>
      <c r="M25" s="19"/>
      <c r="N25" s="14">
        <f t="shared" si="13"/>
        <v>0.33930982901543644</v>
      </c>
    </row>
    <row r="26" spans="2:14" s="5" customFormat="1" ht="15.75" thickBot="1">
      <c r="B26" s="23" t="s">
        <v>20</v>
      </c>
      <c r="C26" s="20">
        <v>7.0370370370370361E-3</v>
      </c>
      <c r="D26" s="24"/>
      <c r="E26" s="21">
        <f t="shared" si="9"/>
        <v>2.4356046949485236E-2</v>
      </c>
      <c r="F26" s="20">
        <v>2.5694444444444445E-3</v>
      </c>
      <c r="G26" s="24"/>
      <c r="H26" s="21">
        <f t="shared" si="10"/>
        <v>2.492981471083661E-2</v>
      </c>
      <c r="I26" s="20">
        <v>4.7916666666666663E-3</v>
      </c>
      <c r="J26" s="24"/>
      <c r="K26" s="21">
        <f t="shared" si="11"/>
        <v>2.9022082018927444E-2</v>
      </c>
      <c r="L26" s="13">
        <f t="shared" si="12"/>
        <v>1.4398148148148146E-2</v>
      </c>
      <c r="M26" s="24"/>
      <c r="N26" s="22">
        <f t="shared" si="13"/>
        <v>2.584505432863108E-2</v>
      </c>
    </row>
    <row r="27" spans="2:14" s="5" customFormat="1" ht="16.5" thickTop="1" thickBot="1">
      <c r="B27" s="31" t="s">
        <v>3</v>
      </c>
      <c r="C27" s="32">
        <f>SUM(C21:C26)</f>
        <v>0.15224537037037036</v>
      </c>
      <c r="D27" s="33"/>
      <c r="E27" s="33">
        <f>IFERROR(SUM(E21:E26),0)</f>
        <v>0.52693987100909345</v>
      </c>
      <c r="F27" s="32">
        <f>SUM(F21:F26)</f>
        <v>5.0509259259259261E-2</v>
      </c>
      <c r="G27" s="33"/>
      <c r="H27" s="33">
        <f>IFERROR(SUM(H21:H26),0)</f>
        <v>0.49006176305446375</v>
      </c>
      <c r="I27" s="32">
        <f>SUM(I21:I26)</f>
        <v>9.7141203703703716E-2</v>
      </c>
      <c r="J27" s="33"/>
      <c r="K27" s="33">
        <f>IFERROR(SUM(K21:K26),0)</f>
        <v>0.58836312653347356</v>
      </c>
      <c r="L27" s="32">
        <f>SUM(L21:L26)</f>
        <v>0.29989583333333336</v>
      </c>
      <c r="M27" s="33"/>
      <c r="N27" s="34">
        <f>IFERROR(SUM(N21:N26),0)</f>
        <v>0.53832090249932474</v>
      </c>
    </row>
    <row r="28" spans="2:14" s="5" customFormat="1" ht="16.5" thickTop="1" thickBot="1"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2:14" s="5" customFormat="1" ht="16.5" thickTop="1" thickBot="1">
      <c r="B29" s="31" t="s">
        <v>6</v>
      </c>
      <c r="C29" s="32">
        <f>SUM(C18,C27)</f>
        <v>0.28892361111111109</v>
      </c>
      <c r="D29" s="35"/>
      <c r="E29" s="36">
        <f>IFERROR(SUM(E18,E27),0)</f>
        <v>0.99999999999999989</v>
      </c>
      <c r="F29" s="32">
        <f>SUM(F18,F27)</f>
        <v>0.10306712962962963</v>
      </c>
      <c r="G29" s="35"/>
      <c r="H29" s="36">
        <f>IFERROR(SUM(H18,H27),0)</f>
        <v>1</v>
      </c>
      <c r="I29" s="32">
        <f>SUM(I18,I27)</f>
        <v>0.16510416666666666</v>
      </c>
      <c r="J29" s="35"/>
      <c r="K29" s="36">
        <f>IFERROR(SUM(K18,K27),0)</f>
        <v>1</v>
      </c>
      <c r="L29" s="37">
        <f>SUM(L18,L27)</f>
        <v>0.55709490740740741</v>
      </c>
      <c r="M29" s="35"/>
      <c r="N29" s="38">
        <f>IFERROR(SUM(N18,N27),0)</f>
        <v>0.99999999999999978</v>
      </c>
    </row>
    <row r="30" spans="2:14" s="5" customFormat="1" ht="66" customHeight="1" thickTop="1" thickBot="1">
      <c r="B30" s="194" t="s">
        <v>202</v>
      </c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6"/>
    </row>
    <row r="31" spans="2:14" s="5" customFormat="1"/>
    <row r="32" spans="2:14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</sheetData>
  <mergeCells count="7">
    <mergeCell ref="B30:N30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Foglio18"/>
  <dimension ref="B2:N30"/>
  <sheetViews>
    <sheetView showGridLines="0" showZeros="0" topLeftCell="A2" zoomScaleSheetLayoutView="11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140625" style="1" customWidth="1"/>
    <col min="15" max="16384" width="8.85546875" style="1"/>
  </cols>
  <sheetData>
    <row r="2" spans="2:14" ht="15.75" thickBot="1"/>
    <row r="3" spans="2:14">
      <c r="B3" s="197" t="s">
        <v>35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9"/>
    </row>
    <row r="4" spans="2:14" ht="15.75" thickBot="1">
      <c r="B4" s="200" t="s">
        <v>212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2"/>
    </row>
    <row r="5" spans="2:14">
      <c r="B5" s="39"/>
      <c r="C5" s="203" t="s">
        <v>0</v>
      </c>
      <c r="D5" s="203"/>
      <c r="E5" s="203"/>
      <c r="F5" s="203" t="s">
        <v>1</v>
      </c>
      <c r="G5" s="203"/>
      <c r="H5" s="203"/>
      <c r="I5" s="203" t="s">
        <v>2</v>
      </c>
      <c r="J5" s="203"/>
      <c r="K5" s="203"/>
      <c r="L5" s="203" t="s">
        <v>3</v>
      </c>
      <c r="M5" s="203"/>
      <c r="N5" s="204"/>
    </row>
    <row r="6" spans="2:14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>
      <c r="B7" s="10" t="s">
        <v>37</v>
      </c>
      <c r="C7" s="11">
        <v>3.1597222222222214E-2</v>
      </c>
      <c r="D7" s="12">
        <f t="shared" ref="D7:D17" si="0">IFERROR(C7/C$18,0)</f>
        <v>0.17840805123513259</v>
      </c>
      <c r="E7" s="12">
        <f t="shared" ref="E7:E17" si="1">IFERROR(C7/C$29,0)</f>
        <v>8.8087248322147621E-2</v>
      </c>
      <c r="F7" s="11">
        <v>1.5567129629629623E-2</v>
      </c>
      <c r="G7" s="12">
        <f t="shared" ref="G7:G17" si="2">IFERROR(F7/F$18,0)</f>
        <v>0.21544129424955946</v>
      </c>
      <c r="H7" s="12">
        <f t="shared" ref="H7:H17" si="3">IFERROR(F7/F$29,0)</f>
        <v>0.11723176152706354</v>
      </c>
      <c r="I7" s="11">
        <v>1.4583333333333332E-2</v>
      </c>
      <c r="J7" s="12">
        <f t="shared" ref="J7:J17" si="4">IFERROR(I7/I$18,0)</f>
        <v>0.15983762526956746</v>
      </c>
      <c r="K7" s="12">
        <f t="shared" ref="K7:K17" si="5">IFERROR(I7/I$29,0)</f>
        <v>7.0671378091872808E-2</v>
      </c>
      <c r="L7" s="13">
        <f>SUM(C7,F7,I7)</f>
        <v>6.1747685185185169E-2</v>
      </c>
      <c r="M7" s="12">
        <f t="shared" ref="M7:M17" si="6">IFERROR(L7/L$18,0)</f>
        <v>0.18128992795976615</v>
      </c>
      <c r="N7" s="14">
        <f t="shared" ref="N7:N17" si="7">IFERROR(L7/L$29,0)</f>
        <v>8.8483099479218466E-2</v>
      </c>
    </row>
    <row r="8" spans="2:14">
      <c r="B8" s="153" t="s">
        <v>115</v>
      </c>
      <c r="C8" s="11">
        <v>4.6550925925925954E-2</v>
      </c>
      <c r="D8" s="12">
        <f t="shared" si="0"/>
        <v>0.26284145863285857</v>
      </c>
      <c r="E8" s="12">
        <f t="shared" si="1"/>
        <v>0.12977542591636557</v>
      </c>
      <c r="F8" s="11">
        <v>1.9363425925925926E-2</v>
      </c>
      <c r="G8" s="12">
        <f t="shared" si="2"/>
        <v>0.26798013775428486</v>
      </c>
      <c r="H8" s="12">
        <f t="shared" si="3"/>
        <v>0.14582062233068949</v>
      </c>
      <c r="I8" s="11">
        <v>1.8541666666666654E-2</v>
      </c>
      <c r="J8" s="12">
        <f t="shared" si="4"/>
        <v>0.20322212355702138</v>
      </c>
      <c r="K8" s="12">
        <f t="shared" si="5"/>
        <v>8.9853609288238226E-2</v>
      </c>
      <c r="L8" s="13">
        <f t="shared" ref="L8:L17" si="8">SUM(C8,F8,I8)</f>
        <v>8.4456018518518527E-2</v>
      </c>
      <c r="M8" s="12">
        <f t="shared" si="6"/>
        <v>0.24796112545874677</v>
      </c>
      <c r="N8" s="14">
        <f t="shared" si="7"/>
        <v>0.12102365077785518</v>
      </c>
    </row>
    <row r="9" spans="2:14">
      <c r="B9" s="10" t="s">
        <v>11</v>
      </c>
      <c r="C9" s="11">
        <v>5.2800925925925946E-2</v>
      </c>
      <c r="D9" s="12">
        <f t="shared" si="0"/>
        <v>0.29813096327277488</v>
      </c>
      <c r="E9" s="12">
        <f t="shared" si="1"/>
        <v>0.14719927723283432</v>
      </c>
      <c r="F9" s="11">
        <v>1.761574074074073E-2</v>
      </c>
      <c r="G9" s="12">
        <f t="shared" si="2"/>
        <v>0.24379304821399958</v>
      </c>
      <c r="H9" s="12">
        <f t="shared" si="3"/>
        <v>0.1326592870217031</v>
      </c>
      <c r="I9" s="11">
        <v>3.2777777777777774E-2</v>
      </c>
      <c r="J9" s="12">
        <f t="shared" si="4"/>
        <v>0.35925409108207546</v>
      </c>
      <c r="K9" s="12">
        <f t="shared" si="5"/>
        <v>0.15884233552078078</v>
      </c>
      <c r="L9" s="13">
        <f t="shared" si="8"/>
        <v>0.10319444444444445</v>
      </c>
      <c r="M9" s="12">
        <f t="shared" si="6"/>
        <v>0.30297675683022973</v>
      </c>
      <c r="N9" s="14">
        <f t="shared" si="7"/>
        <v>0.14787541048860584</v>
      </c>
    </row>
    <row r="10" spans="2:14">
      <c r="B10" s="10" t="s">
        <v>48</v>
      </c>
      <c r="C10" s="11">
        <v>2.2974537037037036E-2</v>
      </c>
      <c r="D10" s="12">
        <f t="shared" si="0"/>
        <v>0.12972160501895175</v>
      </c>
      <c r="E10" s="12">
        <f t="shared" si="1"/>
        <v>6.4048786783686099E-2</v>
      </c>
      <c r="F10" s="11">
        <v>5.3009259259259233E-3</v>
      </c>
      <c r="G10" s="12">
        <f t="shared" si="2"/>
        <v>7.3362165625500547E-2</v>
      </c>
      <c r="H10" s="12">
        <f t="shared" si="3"/>
        <v>3.9919811731892262E-2</v>
      </c>
      <c r="I10" s="11">
        <v>1.3449074074074068E-2</v>
      </c>
      <c r="J10" s="12">
        <f t="shared" si="4"/>
        <v>0.14740580997082328</v>
      </c>
      <c r="K10" s="12">
        <f t="shared" si="5"/>
        <v>6.5174715351393783E-2</v>
      </c>
      <c r="L10" s="13">
        <f t="shared" si="8"/>
        <v>4.1724537037037032E-2</v>
      </c>
      <c r="M10" s="12">
        <f t="shared" si="6"/>
        <v>0.12250237868696477</v>
      </c>
      <c r="N10" s="14">
        <f t="shared" si="7"/>
        <v>5.9790360566557191E-2</v>
      </c>
    </row>
    <row r="11" spans="2:14">
      <c r="B11" s="10" t="s">
        <v>12</v>
      </c>
      <c r="C11" s="11">
        <v>8.1249999999999968E-3</v>
      </c>
      <c r="D11" s="12">
        <f t="shared" si="0"/>
        <v>4.5876356031891233E-2</v>
      </c>
      <c r="E11" s="12">
        <f t="shared" si="1"/>
        <v>2.2651006711409384E-2</v>
      </c>
      <c r="F11" s="11">
        <v>1.3888888888888892E-3</v>
      </c>
      <c r="G11" s="12">
        <f t="shared" si="2"/>
        <v>1.9221528111484872E-2</v>
      </c>
      <c r="H11" s="12">
        <f t="shared" si="3"/>
        <v>1.0459339318399727E-2</v>
      </c>
      <c r="I11" s="11">
        <v>4.4444444444444453E-3</v>
      </c>
      <c r="J11" s="12">
        <f t="shared" si="4"/>
        <v>4.8712419129772956E-2</v>
      </c>
      <c r="K11" s="12">
        <f t="shared" si="5"/>
        <v>2.1537943799427906E-2</v>
      </c>
      <c r="L11" s="13">
        <f t="shared" si="8"/>
        <v>1.3958333333333331E-2</v>
      </c>
      <c r="M11" s="12">
        <f t="shared" si="6"/>
        <v>4.0981378279189878E-2</v>
      </c>
      <c r="N11" s="14">
        <f t="shared" si="7"/>
        <v>2.0001990247785845E-2</v>
      </c>
    </row>
    <row r="12" spans="2:14">
      <c r="B12" s="10" t="s">
        <v>131</v>
      </c>
      <c r="C12" s="11"/>
      <c r="D12" s="12">
        <f t="shared" si="0"/>
        <v>0</v>
      </c>
      <c r="E12" s="12">
        <f t="shared" si="1"/>
        <v>0</v>
      </c>
      <c r="F12" s="11"/>
      <c r="G12" s="12">
        <f t="shared" si="2"/>
        <v>0</v>
      </c>
      <c r="H12" s="12">
        <f t="shared" si="3"/>
        <v>0</v>
      </c>
      <c r="I12" s="11"/>
      <c r="J12" s="12">
        <f t="shared" si="4"/>
        <v>0</v>
      </c>
      <c r="K12" s="12">
        <f t="shared" si="5"/>
        <v>0</v>
      </c>
      <c r="L12" s="13">
        <f t="shared" si="8"/>
        <v>0</v>
      </c>
      <c r="M12" s="12">
        <f t="shared" si="6"/>
        <v>0</v>
      </c>
      <c r="N12" s="14">
        <f t="shared" si="7"/>
        <v>0</v>
      </c>
    </row>
    <row r="13" spans="2:14">
      <c r="B13" s="10" t="s">
        <v>132</v>
      </c>
      <c r="C13" s="15">
        <v>4.2824074074074075E-4</v>
      </c>
      <c r="D13" s="12">
        <f t="shared" si="0"/>
        <v>2.4179845771794533E-3</v>
      </c>
      <c r="E13" s="12">
        <f t="shared" si="1"/>
        <v>1.1938564790913784E-3</v>
      </c>
      <c r="F13" s="15"/>
      <c r="G13" s="12">
        <f t="shared" si="2"/>
        <v>0</v>
      </c>
      <c r="H13" s="12">
        <f t="shared" si="3"/>
        <v>0</v>
      </c>
      <c r="I13" s="15">
        <v>1.1574074074074075E-4</v>
      </c>
      <c r="J13" s="12">
        <f t="shared" si="4"/>
        <v>1.2685525815045039E-3</v>
      </c>
      <c r="K13" s="12">
        <f t="shared" si="5"/>
        <v>5.6088395311010167E-4</v>
      </c>
      <c r="L13" s="13">
        <f t="shared" si="8"/>
        <v>5.4398148148148144E-4</v>
      </c>
      <c r="M13" s="12">
        <f t="shared" si="6"/>
        <v>1.5971183906483618E-3</v>
      </c>
      <c r="N13" s="14">
        <f t="shared" si="7"/>
        <v>7.7951371612432403E-4</v>
      </c>
    </row>
    <row r="14" spans="2:14">
      <c r="B14" s="10" t="s">
        <v>133</v>
      </c>
      <c r="C14" s="15"/>
      <c r="D14" s="12">
        <f t="shared" si="0"/>
        <v>0</v>
      </c>
      <c r="E14" s="12">
        <f t="shared" si="1"/>
        <v>0</v>
      </c>
      <c r="F14" s="15"/>
      <c r="G14" s="12">
        <f t="shared" si="2"/>
        <v>0</v>
      </c>
      <c r="H14" s="12">
        <f t="shared" si="3"/>
        <v>0</v>
      </c>
      <c r="I14" s="15"/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>
      <c r="B15" s="10" t="s">
        <v>134</v>
      </c>
      <c r="C15" s="11">
        <v>1.7129629629629628E-3</v>
      </c>
      <c r="D15" s="12">
        <f t="shared" si="0"/>
        <v>9.6719383087178132E-3</v>
      </c>
      <c r="E15" s="12">
        <f t="shared" si="1"/>
        <v>4.7754259163655128E-3</v>
      </c>
      <c r="F15" s="11">
        <v>4.282407407407407E-4</v>
      </c>
      <c r="G15" s="12">
        <f t="shared" si="2"/>
        <v>5.9266378343745003E-3</v>
      </c>
      <c r="H15" s="12">
        <f t="shared" si="3"/>
        <v>3.2249629565065815E-3</v>
      </c>
      <c r="I15" s="11">
        <v>1.1458333333333333E-3</v>
      </c>
      <c r="J15" s="12">
        <f t="shared" si="4"/>
        <v>1.2558670556894589E-2</v>
      </c>
      <c r="K15" s="12">
        <f t="shared" si="5"/>
        <v>5.5527511357900067E-3</v>
      </c>
      <c r="L15" s="13">
        <f t="shared" si="8"/>
        <v>3.2870370370370367E-3</v>
      </c>
      <c r="M15" s="12">
        <f t="shared" si="6"/>
        <v>9.6506728285986124E-3</v>
      </c>
      <c r="N15" s="14">
        <f t="shared" si="7"/>
        <v>4.710253093176766E-3</v>
      </c>
    </row>
    <row r="16" spans="2:14">
      <c r="B16" s="10" t="s">
        <v>135</v>
      </c>
      <c r="C16" s="11">
        <v>5.7870370370370366E-5</v>
      </c>
      <c r="D16" s="12">
        <f t="shared" si="0"/>
        <v>3.2675467259181797E-4</v>
      </c>
      <c r="E16" s="12">
        <f t="shared" si="1"/>
        <v>1.6133195663397003E-4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si="8"/>
        <v>5.7870370370370366E-5</v>
      </c>
      <c r="M16" s="12">
        <f t="shared" si="6"/>
        <v>1.6990621177110233E-4</v>
      </c>
      <c r="N16" s="14">
        <f t="shared" si="7"/>
        <v>8.2926991077055749E-5</v>
      </c>
    </row>
    <row r="17" spans="2:14" ht="15.75" thickBot="1">
      <c r="B17" s="10" t="s">
        <v>13</v>
      </c>
      <c r="C17" s="11">
        <v>1.2858796296296299E-2</v>
      </c>
      <c r="D17" s="12">
        <f t="shared" si="0"/>
        <v>7.260488824990198E-2</v>
      </c>
      <c r="E17" s="12">
        <f t="shared" si="1"/>
        <v>3.5847960764068147E-2</v>
      </c>
      <c r="F17" s="11">
        <v>1.2592592592592596E-2</v>
      </c>
      <c r="G17" s="12">
        <f t="shared" si="2"/>
        <v>0.17427518821079618</v>
      </c>
      <c r="H17" s="12">
        <f t="shared" si="3"/>
        <v>9.4831343153490857E-2</v>
      </c>
      <c r="I17" s="11">
        <v>6.1805555555555555E-3</v>
      </c>
      <c r="J17" s="12">
        <f t="shared" si="4"/>
        <v>6.7740707852340501E-2</v>
      </c>
      <c r="K17" s="12">
        <f t="shared" si="5"/>
        <v>2.9951203096079428E-2</v>
      </c>
      <c r="L17" s="13">
        <f t="shared" si="8"/>
        <v>3.1631944444444449E-2</v>
      </c>
      <c r="M17" s="12">
        <f t="shared" si="6"/>
        <v>9.2870735354084549E-2</v>
      </c>
      <c r="N17" s="14">
        <f t="shared" si="7"/>
        <v>4.5327893322718679E-2</v>
      </c>
    </row>
    <row r="18" spans="2:14" ht="16.5" thickTop="1" thickBot="1">
      <c r="B18" s="31" t="s">
        <v>3</v>
      </c>
      <c r="C18" s="32">
        <f>SUM(C7:C17)</f>
        <v>0.1771064814814815</v>
      </c>
      <c r="D18" s="33">
        <f>IFERROR(SUM(D7:D17),0)</f>
        <v>1.0000000000000002</v>
      </c>
      <c r="E18" s="33">
        <f>IFERROR(SUM(E7:E17),0)</f>
        <v>0.49374032008260205</v>
      </c>
      <c r="F18" s="32">
        <f>SUM(F7:F17)</f>
        <v>7.2256944444444429E-2</v>
      </c>
      <c r="G18" s="33">
        <f>IFERROR(SUM(G7:G17),0)</f>
        <v>1.0000000000000002</v>
      </c>
      <c r="H18" s="33">
        <f>IFERROR(SUM(H7:H17),0)</f>
        <v>0.54414712803974552</v>
      </c>
      <c r="I18" s="32">
        <f>SUM(I7:I17)</f>
        <v>9.123842592592589E-2</v>
      </c>
      <c r="J18" s="33">
        <f>IFERROR(SUM(J7:J17),0)</f>
        <v>1.0000000000000002</v>
      </c>
      <c r="K18" s="33">
        <f>IFERROR(SUM(K7:K17),0)</f>
        <v>0.44214482023669305</v>
      </c>
      <c r="L18" s="32">
        <f>SUM(L7:L17)</f>
        <v>0.34060185185185188</v>
      </c>
      <c r="M18" s="33">
        <f>IFERROR(SUM(M7:M17),0)</f>
        <v>1</v>
      </c>
      <c r="N18" s="34">
        <f>IFERROR(SUM(N7:N17),0)</f>
        <v>0.48807509868311932</v>
      </c>
    </row>
    <row r="19" spans="2:14" ht="15.75" thickTop="1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</row>
    <row r="20" spans="2:14">
      <c r="B20" s="7" t="s">
        <v>14</v>
      </c>
      <c r="C20" s="8" t="s">
        <v>53</v>
      </c>
      <c r="D20" s="16" t="s">
        <v>5</v>
      </c>
      <c r="E20" s="16" t="s">
        <v>5</v>
      </c>
      <c r="F20" s="8" t="s">
        <v>53</v>
      </c>
      <c r="G20" s="16" t="s">
        <v>5</v>
      </c>
      <c r="H20" s="16" t="s">
        <v>5</v>
      </c>
      <c r="I20" s="8" t="s">
        <v>53</v>
      </c>
      <c r="J20" s="16" t="s">
        <v>5</v>
      </c>
      <c r="K20" s="16" t="s">
        <v>5</v>
      </c>
      <c r="L20" s="16" t="s">
        <v>53</v>
      </c>
      <c r="M20" s="16" t="s">
        <v>5</v>
      </c>
      <c r="N20" s="17" t="s">
        <v>5</v>
      </c>
    </row>
    <row r="21" spans="2:14">
      <c r="B21" s="18" t="s">
        <v>15</v>
      </c>
      <c r="C21" s="11">
        <v>1.8449074074074083E-2</v>
      </c>
      <c r="D21" s="19"/>
      <c r="E21" s="12">
        <f>IFERROR(C21/C$29,0)</f>
        <v>5.1432627774909673E-2</v>
      </c>
      <c r="F21" s="11">
        <v>4.8032407407407407E-3</v>
      </c>
      <c r="G21" s="19"/>
      <c r="H21" s="12">
        <f>IFERROR(F21/F$29,0)</f>
        <v>3.6171881809465713E-2</v>
      </c>
      <c r="I21" s="11">
        <v>7.6620370370370358E-3</v>
      </c>
      <c r="J21" s="19"/>
      <c r="K21" s="12">
        <f>IFERROR(I21/I$29,0)</f>
        <v>3.7130517695888723E-2</v>
      </c>
      <c r="L21" s="13">
        <f>SUM(C21,F21,I21)</f>
        <v>3.091435185185186E-2</v>
      </c>
      <c r="M21" s="19"/>
      <c r="N21" s="14">
        <f>IFERROR(L21/L$29,0)</f>
        <v>4.4299598633363191E-2</v>
      </c>
    </row>
    <row r="22" spans="2:14">
      <c r="B22" s="18" t="s">
        <v>16</v>
      </c>
      <c r="C22" s="11">
        <v>1.7939814814814819E-3</v>
      </c>
      <c r="D22" s="19"/>
      <c r="E22" s="12">
        <f t="shared" ref="E22:E26" si="9">IFERROR(C22/C$29,0)</f>
        <v>5.001290655653072E-3</v>
      </c>
      <c r="F22" s="11">
        <v>1.5046296296296297E-4</v>
      </c>
      <c r="G22" s="19"/>
      <c r="H22" s="12">
        <f t="shared" ref="H22:H26" si="10">IFERROR(F22/F$29,0)</f>
        <v>1.133095092826637E-3</v>
      </c>
      <c r="I22" s="11">
        <v>1.273148148148148E-3</v>
      </c>
      <c r="J22" s="19"/>
      <c r="K22" s="12">
        <f t="shared" ref="K22:K26" si="11">IFERROR(I22/I$29,0)</f>
        <v>6.1697234842111176E-3</v>
      </c>
      <c r="L22" s="13">
        <f t="shared" ref="L22:L26" si="12">SUM(C22,F22,I22)</f>
        <v>3.2175925925925931E-3</v>
      </c>
      <c r="M22" s="19"/>
      <c r="N22" s="14">
        <f t="shared" ref="N22:N26" si="13">IFERROR(L22/L$29,0)</f>
        <v>4.6107407038843001E-3</v>
      </c>
    </row>
    <row r="23" spans="2:14">
      <c r="B23" s="18" t="s">
        <v>17</v>
      </c>
      <c r="C23" s="11">
        <v>3.8657407407407408E-3</v>
      </c>
      <c r="D23" s="19"/>
      <c r="E23" s="12">
        <f t="shared" si="9"/>
        <v>1.0776974703149199E-2</v>
      </c>
      <c r="F23" s="11">
        <v>4.9768518518518521E-4</v>
      </c>
      <c r="G23" s="19"/>
      <c r="H23" s="12">
        <f t="shared" si="10"/>
        <v>3.747929922426568E-3</v>
      </c>
      <c r="I23" s="11">
        <v>9.4907407407407397E-4</v>
      </c>
      <c r="J23" s="19"/>
      <c r="K23" s="12">
        <f t="shared" si="11"/>
        <v>4.5992484155028329E-3</v>
      </c>
      <c r="L23" s="13">
        <f t="shared" si="12"/>
        <v>5.3124999999999995E-3</v>
      </c>
      <c r="M23" s="19"/>
      <c r="N23" s="14">
        <f t="shared" si="13"/>
        <v>7.6126977808737171E-3</v>
      </c>
    </row>
    <row r="24" spans="2:14">
      <c r="B24" s="18" t="s">
        <v>18</v>
      </c>
      <c r="C24" s="11">
        <v>3.8657407407407404E-2</v>
      </c>
      <c r="D24" s="19"/>
      <c r="E24" s="12">
        <f t="shared" si="9"/>
        <v>0.10776974703149197</v>
      </c>
      <c r="F24" s="11">
        <v>1.4768518518518519E-2</v>
      </c>
      <c r="G24" s="19"/>
      <c r="H24" s="12">
        <f t="shared" si="10"/>
        <v>0.11121764141898374</v>
      </c>
      <c r="I24" s="11">
        <v>2.7106481481481485E-2</v>
      </c>
      <c r="J24" s="19"/>
      <c r="K24" s="12">
        <f t="shared" si="11"/>
        <v>0.13135902181838582</v>
      </c>
      <c r="L24" s="13">
        <f t="shared" si="12"/>
        <v>8.0532407407407414E-2</v>
      </c>
      <c r="M24" s="19"/>
      <c r="N24" s="14">
        <f t="shared" si="13"/>
        <v>0.1154012007828308</v>
      </c>
    </row>
    <row r="25" spans="2:14">
      <c r="B25" s="18" t="s">
        <v>19</v>
      </c>
      <c r="C25" s="11">
        <v>0.11061342592592598</v>
      </c>
      <c r="D25" s="19"/>
      <c r="E25" s="12">
        <f t="shared" si="9"/>
        <v>0.3083699019101705</v>
      </c>
      <c r="F25" s="11">
        <v>3.7511574074074058E-2</v>
      </c>
      <c r="G25" s="19"/>
      <c r="H25" s="12">
        <f t="shared" si="10"/>
        <v>0.2824893227577791</v>
      </c>
      <c r="I25" s="11">
        <v>7.2152777777777746E-2</v>
      </c>
      <c r="J25" s="19"/>
      <c r="K25" s="12">
        <f t="shared" si="11"/>
        <v>0.3496550563688372</v>
      </c>
      <c r="L25" s="13">
        <f t="shared" si="12"/>
        <v>0.22027777777777779</v>
      </c>
      <c r="M25" s="19"/>
      <c r="N25" s="14">
        <f t="shared" si="13"/>
        <v>0.31565329883570503</v>
      </c>
    </row>
    <row r="26" spans="2:14" ht="15.75" thickBot="1">
      <c r="B26" s="23" t="s">
        <v>20</v>
      </c>
      <c r="C26" s="20">
        <v>8.2175925925925923E-3</v>
      </c>
      <c r="D26" s="24"/>
      <c r="E26" s="21">
        <f t="shared" si="9"/>
        <v>2.2909137842023745E-2</v>
      </c>
      <c r="F26" s="20">
        <v>2.8009259259259255E-3</v>
      </c>
      <c r="G26" s="24"/>
      <c r="H26" s="21">
        <f t="shared" si="10"/>
        <v>2.1093000958772774E-2</v>
      </c>
      <c r="I26" s="20">
        <v>5.9722222222222225E-3</v>
      </c>
      <c r="J26" s="24"/>
      <c r="K26" s="21">
        <f t="shared" si="11"/>
        <v>2.8941611980481247E-2</v>
      </c>
      <c r="L26" s="13">
        <f t="shared" si="12"/>
        <v>1.699074074074074E-2</v>
      </c>
      <c r="M26" s="24"/>
      <c r="N26" s="22">
        <f t="shared" si="13"/>
        <v>2.4347364580223567E-2</v>
      </c>
    </row>
    <row r="27" spans="2:14" ht="16.5" thickTop="1" thickBot="1">
      <c r="B27" s="31" t="s">
        <v>3</v>
      </c>
      <c r="C27" s="32">
        <f>SUM(C21:C26)</f>
        <v>0.18159722222222227</v>
      </c>
      <c r="D27" s="33"/>
      <c r="E27" s="33">
        <f>IFERROR(SUM(E21:E26),0)</f>
        <v>0.50625967991739818</v>
      </c>
      <c r="F27" s="32">
        <f>SUM(F21:F26)</f>
        <v>6.0532407407407396E-2</v>
      </c>
      <c r="G27" s="33"/>
      <c r="H27" s="33">
        <f>IFERROR(SUM(H21:H26),0)</f>
        <v>0.45585287196025454</v>
      </c>
      <c r="I27" s="32">
        <f>SUM(I21:I26)</f>
        <v>0.11511574074074071</v>
      </c>
      <c r="J27" s="33"/>
      <c r="K27" s="33">
        <f>IFERROR(SUM(K21:K26),0)</f>
        <v>0.55785517976330701</v>
      </c>
      <c r="L27" s="32">
        <f>SUM(L21:L26)</f>
        <v>0.35724537037037041</v>
      </c>
      <c r="M27" s="33"/>
      <c r="N27" s="34">
        <f>IFERROR(SUM(N21:N26),0)</f>
        <v>0.51192490131688062</v>
      </c>
    </row>
    <row r="28" spans="2:14" ht="16.5" thickTop="1" thickBot="1"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2:14" ht="16.5" thickTop="1" thickBot="1">
      <c r="B29" s="31" t="s">
        <v>6</v>
      </c>
      <c r="C29" s="32">
        <f>SUM(C18,C27)</f>
        <v>0.35870370370370375</v>
      </c>
      <c r="D29" s="35"/>
      <c r="E29" s="36">
        <f>IFERROR(SUM(E18,E27),0)</f>
        <v>1.0000000000000002</v>
      </c>
      <c r="F29" s="32">
        <f>SUM(F18,F27)</f>
        <v>0.13278935185185181</v>
      </c>
      <c r="G29" s="35"/>
      <c r="H29" s="36">
        <f>IFERROR(SUM(H18,H27),0)</f>
        <v>1</v>
      </c>
      <c r="I29" s="32">
        <f>SUM(I18,I27)</f>
        <v>0.20635416666666662</v>
      </c>
      <c r="J29" s="35"/>
      <c r="K29" s="36">
        <f>IFERROR(SUM(K18,K27),0)</f>
        <v>1</v>
      </c>
      <c r="L29" s="37">
        <f>SUM(L18,L27)</f>
        <v>0.69784722222222229</v>
      </c>
      <c r="M29" s="35"/>
      <c r="N29" s="38">
        <f>IFERROR(SUM(N18,N27),0)</f>
        <v>1</v>
      </c>
    </row>
    <row r="30" spans="2:14" ht="66" customHeight="1" thickTop="1" thickBot="1">
      <c r="B30" s="194" t="s">
        <v>201</v>
      </c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6"/>
    </row>
  </sheetData>
  <mergeCells count="7">
    <mergeCell ref="B30:N30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sheetPr codeName="Foglio19"/>
  <dimension ref="B1:K65"/>
  <sheetViews>
    <sheetView showGridLines="0" showZeros="0" topLeftCell="A2" zoomScaleSheetLayoutView="11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97" t="s">
        <v>36</v>
      </c>
      <c r="C3" s="198"/>
      <c r="D3" s="198"/>
      <c r="E3" s="198"/>
      <c r="F3" s="198"/>
      <c r="G3" s="198"/>
      <c r="H3" s="198"/>
      <c r="I3" s="198"/>
      <c r="J3" s="198"/>
      <c r="K3" s="199"/>
    </row>
    <row r="4" spans="2:11" s="5" customFormat="1" ht="15.75" thickBot="1">
      <c r="B4" s="200" t="s">
        <v>212</v>
      </c>
      <c r="C4" s="201"/>
      <c r="D4" s="201"/>
      <c r="E4" s="201"/>
      <c r="F4" s="201"/>
      <c r="G4" s="201"/>
      <c r="H4" s="201"/>
      <c r="I4" s="201"/>
      <c r="J4" s="201"/>
      <c r="K4" s="202"/>
    </row>
    <row r="5" spans="2:11" s="5" customFormat="1">
      <c r="B5" s="39"/>
      <c r="C5" s="203" t="s">
        <v>25</v>
      </c>
      <c r="D5" s="203"/>
      <c r="E5" s="203"/>
      <c r="F5" s="203" t="s">
        <v>26</v>
      </c>
      <c r="G5" s="203"/>
      <c r="H5" s="203"/>
      <c r="I5" s="203" t="s">
        <v>27</v>
      </c>
      <c r="J5" s="203"/>
      <c r="K5" s="204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6.2731481481481484E-3</v>
      </c>
      <c r="D7" s="12">
        <f t="shared" ref="D7:D17" si="0">IFERROR(C7/C$18,0)</f>
        <v>9.2617908407382127E-2</v>
      </c>
      <c r="E7" s="12">
        <f t="shared" ref="E7:E17" si="1">IFERROR(C7/C$29,0)</f>
        <v>3.3064909712054662E-2</v>
      </c>
      <c r="F7" s="11">
        <v>4.0509259259259257E-3</v>
      </c>
      <c r="G7" s="12">
        <f t="shared" ref="G7:G17" si="2">IFERROR(F7/F$18,0)</f>
        <v>0.25811209439528027</v>
      </c>
      <c r="H7" s="12">
        <f t="shared" ref="H7:H17" si="3">IFERROR(F7/F$29,0)</f>
        <v>0.10866190624029805</v>
      </c>
      <c r="I7" s="11">
        <f>C7+F7</f>
        <v>1.0324074074074074E-2</v>
      </c>
      <c r="J7" s="12">
        <f t="shared" ref="J7:J17" si="4">IFERROR(I7/I$18,0)</f>
        <v>0.12375138734739181</v>
      </c>
      <c r="K7" s="14">
        <f t="shared" ref="K7:K17" si="5">IFERROR(I7/I$29,0)</f>
        <v>4.5480038749808806E-2</v>
      </c>
    </row>
    <row r="8" spans="2:11" s="5" customFormat="1">
      <c r="B8" s="153" t="s">
        <v>115</v>
      </c>
      <c r="C8" s="11">
        <v>3.4351851851851835E-2</v>
      </c>
      <c r="D8" s="12">
        <f t="shared" si="0"/>
        <v>0.50717703349282284</v>
      </c>
      <c r="E8" s="12">
        <f t="shared" si="1"/>
        <v>0.18106393362615902</v>
      </c>
      <c r="F8" s="11">
        <v>4.2708333333333331E-3</v>
      </c>
      <c r="G8" s="12">
        <f t="shared" si="2"/>
        <v>0.27212389380530977</v>
      </c>
      <c r="H8" s="12">
        <f t="shared" si="3"/>
        <v>0.11456069543619996</v>
      </c>
      <c r="I8" s="11">
        <f t="shared" ref="I8:I16" si="6">C8+F8</f>
        <v>3.862268518518517E-2</v>
      </c>
      <c r="J8" s="12">
        <f t="shared" si="4"/>
        <v>0.46295782463928964</v>
      </c>
      <c r="K8" s="14">
        <f t="shared" si="5"/>
        <v>0.17014225258756943</v>
      </c>
    </row>
    <row r="9" spans="2:11" s="5" customFormat="1">
      <c r="B9" s="10" t="s">
        <v>11</v>
      </c>
      <c r="C9" s="11">
        <v>8.9699074074074056E-3</v>
      </c>
      <c r="D9" s="12">
        <f t="shared" si="0"/>
        <v>0.13243335611756665</v>
      </c>
      <c r="E9" s="12">
        <f t="shared" si="1"/>
        <v>4.727916056612981E-2</v>
      </c>
      <c r="F9" s="11">
        <v>6.2499999999999995E-3</v>
      </c>
      <c r="G9" s="12">
        <f t="shared" si="2"/>
        <v>0.39823008849557529</v>
      </c>
      <c r="H9" s="12">
        <f t="shared" si="3"/>
        <v>0.167649798199317</v>
      </c>
      <c r="I9" s="11">
        <f t="shared" si="6"/>
        <v>1.5219907407407404E-2</v>
      </c>
      <c r="J9" s="12">
        <f t="shared" si="4"/>
        <v>0.18243618201997783</v>
      </c>
      <c r="K9" s="14">
        <f t="shared" si="5"/>
        <v>6.7047366542599296E-2</v>
      </c>
    </row>
    <row r="10" spans="2:11" s="5" customFormat="1">
      <c r="B10" s="10" t="s">
        <v>48</v>
      </c>
      <c r="C10" s="11">
        <v>5.5208333333333333E-3</v>
      </c>
      <c r="D10" s="12">
        <f t="shared" si="0"/>
        <v>8.1510594668489422E-2</v>
      </c>
      <c r="E10" s="12">
        <f t="shared" si="1"/>
        <v>2.9099560761346999E-2</v>
      </c>
      <c r="F10" s="11">
        <v>3.7037037037037041E-4</v>
      </c>
      <c r="G10" s="12">
        <f t="shared" si="2"/>
        <v>2.3598820058997057E-2</v>
      </c>
      <c r="H10" s="12">
        <f t="shared" si="3"/>
        <v>9.9348028562558244E-3</v>
      </c>
      <c r="I10" s="11">
        <f t="shared" si="6"/>
        <v>5.8912037037037041E-3</v>
      </c>
      <c r="J10" s="12">
        <f t="shared" si="4"/>
        <v>7.0615982241953409E-2</v>
      </c>
      <c r="K10" s="14">
        <f t="shared" si="5"/>
        <v>2.5952174578085969E-2</v>
      </c>
    </row>
    <row r="11" spans="2:11" s="5" customFormat="1">
      <c r="B11" s="10" t="s">
        <v>12</v>
      </c>
      <c r="C11" s="11">
        <v>3.1250000000000001E-4</v>
      </c>
      <c r="D11" s="12">
        <f t="shared" si="0"/>
        <v>4.6138072453861942E-3</v>
      </c>
      <c r="E11" s="12">
        <f t="shared" si="1"/>
        <v>1.6471449487554905E-3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3.1250000000000001E-4</v>
      </c>
      <c r="J11" s="12">
        <f t="shared" si="4"/>
        <v>3.7458379578246405E-3</v>
      </c>
      <c r="K11" s="14">
        <f t="shared" si="5"/>
        <v>1.3766379442206702E-3</v>
      </c>
    </row>
    <row r="12" spans="2:11" s="5" customFormat="1">
      <c r="B12" s="10" t="s">
        <v>131</v>
      </c>
      <c r="C12" s="11"/>
      <c r="D12" s="12">
        <f t="shared" si="0"/>
        <v>0</v>
      </c>
      <c r="E12" s="12">
        <f t="shared" si="1"/>
        <v>0</v>
      </c>
      <c r="F12" s="11"/>
      <c r="G12" s="12">
        <f t="shared" si="2"/>
        <v>0</v>
      </c>
      <c r="H12" s="12">
        <f t="shared" si="3"/>
        <v>0</v>
      </c>
      <c r="I12" s="11">
        <f t="shared" si="6"/>
        <v>0</v>
      </c>
      <c r="J12" s="12">
        <f t="shared" si="4"/>
        <v>0</v>
      </c>
      <c r="K12" s="14">
        <f t="shared" si="5"/>
        <v>0</v>
      </c>
    </row>
    <row r="13" spans="2:11" s="5" customFormat="1">
      <c r="B13" s="10" t="s">
        <v>132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133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134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s="5" customFormat="1">
      <c r="B16" s="10" t="s">
        <v>135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 ht="15.75" thickBot="1">
      <c r="B17" s="10" t="s">
        <v>13</v>
      </c>
      <c r="C17" s="11">
        <v>1.230324074074074E-2</v>
      </c>
      <c r="D17" s="12">
        <f t="shared" si="0"/>
        <v>0.18164730006835272</v>
      </c>
      <c r="E17" s="12">
        <f t="shared" si="1"/>
        <v>6.484870668618839E-2</v>
      </c>
      <c r="F17" s="11">
        <v>7.5231481481481482E-4</v>
      </c>
      <c r="G17" s="12">
        <f t="shared" si="2"/>
        <v>4.7935103244837768E-2</v>
      </c>
      <c r="H17" s="12">
        <f t="shared" si="3"/>
        <v>2.0180068301769639E-2</v>
      </c>
      <c r="I17" s="11">
        <f>C17+F17</f>
        <v>1.3055555555555555E-2</v>
      </c>
      <c r="J17" s="12">
        <f t="shared" si="4"/>
        <v>0.15649278579356274</v>
      </c>
      <c r="K17" s="14">
        <f t="shared" si="5"/>
        <v>5.7512874114107992E-2</v>
      </c>
    </row>
    <row r="18" spans="2:11" s="5" customFormat="1" ht="16.5" thickTop="1" thickBot="1">
      <c r="B18" s="31" t="s">
        <v>3</v>
      </c>
      <c r="C18" s="32">
        <f>SUM(C7:C17)</f>
        <v>6.7731481481481462E-2</v>
      </c>
      <c r="D18" s="33">
        <f>IFERROR(SUM(D7:D17),0)</f>
        <v>1</v>
      </c>
      <c r="E18" s="33">
        <f>IFERROR(SUM(E7:E17),0)</f>
        <v>0.35700341630063437</v>
      </c>
      <c r="F18" s="32">
        <f>SUM(F7:F17)</f>
        <v>1.5694444444444441E-2</v>
      </c>
      <c r="G18" s="33">
        <f>IFERROR(SUM(G7:G17),0)</f>
        <v>1.0000000000000002</v>
      </c>
      <c r="H18" s="33">
        <f>IFERROR(SUM(H7:H17),0)</f>
        <v>0.42098727103384048</v>
      </c>
      <c r="I18" s="32">
        <f>SUM(I7:I17)</f>
        <v>8.3425925925925903E-2</v>
      </c>
      <c r="J18" s="33">
        <f>IFERROR(SUM(J7:J17),0)</f>
        <v>1</v>
      </c>
      <c r="K18" s="34">
        <f>IFERROR(SUM(K7:K17),0)</f>
        <v>0.36751134451639217</v>
      </c>
    </row>
    <row r="19" spans="2:11" s="5" customFormat="1" ht="15.75" thickTop="1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s="5" customFormat="1">
      <c r="B20" s="7" t="s">
        <v>14</v>
      </c>
      <c r="C20" s="8" t="s">
        <v>53</v>
      </c>
      <c r="D20" s="16" t="s">
        <v>5</v>
      </c>
      <c r="E20" s="16" t="s">
        <v>5</v>
      </c>
      <c r="F20" s="8" t="s">
        <v>53</v>
      </c>
      <c r="G20" s="16" t="s">
        <v>5</v>
      </c>
      <c r="H20" s="16" t="s">
        <v>5</v>
      </c>
      <c r="I20" s="8" t="s">
        <v>53</v>
      </c>
      <c r="J20" s="16" t="s">
        <v>5</v>
      </c>
      <c r="K20" s="17" t="s">
        <v>5</v>
      </c>
    </row>
    <row r="21" spans="2:11" s="5" customFormat="1">
      <c r="B21" s="18" t="s">
        <v>15</v>
      </c>
      <c r="C21" s="11">
        <v>1.7708333333333335E-3</v>
      </c>
      <c r="D21" s="19"/>
      <c r="E21" s="12">
        <f>IFERROR(C21/C$29,0)</f>
        <v>9.3338213762811147E-3</v>
      </c>
      <c r="F21" s="11">
        <v>1.6782407407407408E-3</v>
      </c>
      <c r="G21" s="19"/>
      <c r="H21" s="12">
        <f>IFERROR(F21/F$29,0)</f>
        <v>4.5017075442409196E-2</v>
      </c>
      <c r="I21" s="11">
        <f t="shared" ref="I21:I25" si="7">C21+F21</f>
        <v>3.449074074074074E-3</v>
      </c>
      <c r="J21" s="19"/>
      <c r="K21" s="14">
        <f>IFERROR(I21/I$29,0)</f>
        <v>1.5194003976954064E-2</v>
      </c>
    </row>
    <row r="22" spans="2:11" s="5" customFormat="1">
      <c r="B22" s="18" t="s">
        <v>16</v>
      </c>
      <c r="C22" s="11"/>
      <c r="D22" s="19"/>
      <c r="E22" s="12">
        <f t="shared" ref="E22:E26" si="8">IFERROR(C22/C$29,0)</f>
        <v>0</v>
      </c>
      <c r="F22" s="11"/>
      <c r="G22" s="19"/>
      <c r="H22" s="12">
        <f t="shared" ref="H22:H26" si="9">IFERROR(F22/F$29,0)</f>
        <v>0</v>
      </c>
      <c r="I22" s="11">
        <f t="shared" si="7"/>
        <v>0</v>
      </c>
      <c r="J22" s="19"/>
      <c r="K22" s="14">
        <f t="shared" ref="K22:K26" si="10">IFERROR(I22/I$29,0)</f>
        <v>0</v>
      </c>
    </row>
    <row r="23" spans="2:11" s="5" customFormat="1">
      <c r="B23" s="18" t="s">
        <v>17</v>
      </c>
      <c r="C23" s="11">
        <v>6.9444444444444444E-5</v>
      </c>
      <c r="D23" s="19"/>
      <c r="E23" s="12">
        <f t="shared" si="8"/>
        <v>3.6603221083455345E-4</v>
      </c>
      <c r="F23" s="11">
        <v>4.6296296296296298E-4</v>
      </c>
      <c r="G23" s="19"/>
      <c r="H23" s="12">
        <f t="shared" si="9"/>
        <v>1.2418503570319778E-2</v>
      </c>
      <c r="I23" s="11">
        <f t="shared" si="7"/>
        <v>5.3240740740740744E-4</v>
      </c>
      <c r="J23" s="19"/>
      <c r="K23" s="14">
        <f t="shared" si="10"/>
        <v>2.3453831642278084E-3</v>
      </c>
    </row>
    <row r="24" spans="2:11" s="5" customFormat="1">
      <c r="B24" s="18" t="s">
        <v>18</v>
      </c>
      <c r="C24" s="11">
        <v>1.1712962962962961E-2</v>
      </c>
      <c r="D24" s="19"/>
      <c r="E24" s="12">
        <f t="shared" si="8"/>
        <v>6.1737432894094675E-2</v>
      </c>
      <c r="F24" s="11">
        <v>5.1967592592592603E-3</v>
      </c>
      <c r="G24" s="19"/>
      <c r="H24" s="12">
        <f t="shared" si="9"/>
        <v>0.13939770257683953</v>
      </c>
      <c r="I24" s="11">
        <f t="shared" si="7"/>
        <v>1.6909722222222222E-2</v>
      </c>
      <c r="J24" s="19"/>
      <c r="K24" s="14">
        <f t="shared" si="10"/>
        <v>7.4491408759496267E-2</v>
      </c>
    </row>
    <row r="25" spans="2:11" s="5" customFormat="1">
      <c r="B25" s="18" t="s">
        <v>19</v>
      </c>
      <c r="C25" s="11">
        <v>0.10570601851851852</v>
      </c>
      <c r="D25" s="19"/>
      <c r="E25" s="12">
        <f t="shared" si="8"/>
        <v>0.55716203025866284</v>
      </c>
      <c r="F25" s="11">
        <v>1.4039351851851848E-2</v>
      </c>
      <c r="G25" s="19"/>
      <c r="H25" s="12">
        <f t="shared" si="9"/>
        <v>0.37659112076994716</v>
      </c>
      <c r="I25" s="11">
        <f t="shared" si="7"/>
        <v>0.11974537037037036</v>
      </c>
      <c r="J25" s="19"/>
      <c r="K25" s="14">
        <f t="shared" si="10"/>
        <v>0.52750726558915007</v>
      </c>
    </row>
    <row r="26" spans="2:11" s="5" customFormat="1" ht="15.75" thickBot="1">
      <c r="B26" s="23" t="s">
        <v>20</v>
      </c>
      <c r="C26" s="20">
        <v>2.7314814814814814E-3</v>
      </c>
      <c r="D26" s="24"/>
      <c r="E26" s="21">
        <f t="shared" si="8"/>
        <v>1.4397266959492436E-2</v>
      </c>
      <c r="F26" s="20">
        <v>2.0833333333333332E-4</v>
      </c>
      <c r="G26" s="24"/>
      <c r="H26" s="21">
        <f t="shared" si="9"/>
        <v>5.5883266066439003E-3</v>
      </c>
      <c r="I26" s="11">
        <f>C26+F26</f>
        <v>2.9398148148148148E-3</v>
      </c>
      <c r="J26" s="24"/>
      <c r="K26" s="22">
        <f t="shared" si="10"/>
        <v>1.2950593993779638E-2</v>
      </c>
    </row>
    <row r="27" spans="2:11" s="5" customFormat="1" ht="16.5" thickTop="1" thickBot="1">
      <c r="B27" s="31" t="s">
        <v>3</v>
      </c>
      <c r="C27" s="32">
        <f>SUM(C21:C26)</f>
        <v>0.12199074074074075</v>
      </c>
      <c r="D27" s="33"/>
      <c r="E27" s="33">
        <f>IFERROR(SUM(E21:E26),0)</f>
        <v>0.64299658369936552</v>
      </c>
      <c r="F27" s="32">
        <f>SUM(F21:F26)</f>
        <v>2.1585648148148149E-2</v>
      </c>
      <c r="G27" s="33"/>
      <c r="H27" s="33">
        <f>IFERROR(SUM(H21:H26),0)</f>
        <v>0.57901272896615952</v>
      </c>
      <c r="I27" s="32">
        <f>SUM(I21:I26)</f>
        <v>0.14357638888888888</v>
      </c>
      <c r="J27" s="33"/>
      <c r="K27" s="34">
        <f>IFERROR(SUM(K21:K26),0)</f>
        <v>0.63248865548360789</v>
      </c>
    </row>
    <row r="28" spans="2:11" s="5" customFormat="1" ht="16.5" thickTop="1" thickBot="1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s="5" customFormat="1" ht="16.5" thickTop="1" thickBot="1">
      <c r="B29" s="31" t="s">
        <v>6</v>
      </c>
      <c r="C29" s="32">
        <f>SUM(C18,C27)</f>
        <v>0.18972222222222221</v>
      </c>
      <c r="D29" s="35"/>
      <c r="E29" s="36">
        <f>IFERROR(SUM(E18,E27),0)</f>
        <v>0.99999999999999989</v>
      </c>
      <c r="F29" s="32">
        <f>SUM(F18,F27)</f>
        <v>3.7280092592592587E-2</v>
      </c>
      <c r="G29" s="35"/>
      <c r="H29" s="36">
        <f>IFERROR(SUM(H18,H27),0)</f>
        <v>1</v>
      </c>
      <c r="I29" s="32">
        <f>SUM(I18,I27)</f>
        <v>0.22700231481481478</v>
      </c>
      <c r="J29" s="35"/>
      <c r="K29" s="38">
        <f>IFERROR(SUM(K18,K27),0)</f>
        <v>1</v>
      </c>
    </row>
    <row r="30" spans="2:11" s="5" customFormat="1" ht="66" customHeight="1" thickTop="1" thickBot="1">
      <c r="B30" s="194" t="s">
        <v>198</v>
      </c>
      <c r="C30" s="195"/>
      <c r="D30" s="195"/>
      <c r="E30" s="195"/>
      <c r="F30" s="195"/>
      <c r="G30" s="195"/>
      <c r="H30" s="195"/>
      <c r="I30" s="195"/>
      <c r="J30" s="195"/>
      <c r="K30" s="196"/>
    </row>
    <row r="31" spans="2:11" s="5" customFormat="1">
      <c r="C31" s="6"/>
      <c r="D31" s="6"/>
      <c r="E31" s="6"/>
      <c r="F31" s="6"/>
      <c r="H31" s="6"/>
    </row>
    <row r="32" spans="2:11" s="5" customFormat="1"/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B2:N30"/>
  <sheetViews>
    <sheetView showGridLines="0" showZeros="0" topLeftCell="A3" zoomScaleSheetLayoutView="110" zoomScalePageLayoutView="6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/>
    <row r="3" spans="2:14">
      <c r="B3" s="197" t="s">
        <v>29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9"/>
    </row>
    <row r="4" spans="2:14" ht="15.75" thickBot="1">
      <c r="B4" s="200" t="s">
        <v>212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2"/>
    </row>
    <row r="5" spans="2:14">
      <c r="B5" s="39"/>
      <c r="C5" s="203" t="s">
        <v>0</v>
      </c>
      <c r="D5" s="203"/>
      <c r="E5" s="203"/>
      <c r="F5" s="203" t="s">
        <v>1</v>
      </c>
      <c r="G5" s="203"/>
      <c r="H5" s="203"/>
      <c r="I5" s="203" t="s">
        <v>2</v>
      </c>
      <c r="J5" s="203"/>
      <c r="K5" s="203"/>
      <c r="L5" s="203" t="s">
        <v>3</v>
      </c>
      <c r="M5" s="203"/>
      <c r="N5" s="204"/>
    </row>
    <row r="6" spans="2:14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>
      <c r="B7" s="10" t="s">
        <v>37</v>
      </c>
      <c r="C7" s="11">
        <v>7.9733796296296261E-2</v>
      </c>
      <c r="D7" s="12">
        <f t="shared" ref="D7:D17" si="0">IFERROR(C7/C$18,0)</f>
        <v>0.20382862891295334</v>
      </c>
      <c r="E7" s="12">
        <f t="shared" ref="E7:E17" si="1">IFERROR(C7/C$29,0)</f>
        <v>9.3891402714932029E-2</v>
      </c>
      <c r="F7" s="11">
        <v>2.075231481481481E-2</v>
      </c>
      <c r="G7" s="12">
        <f t="shared" ref="G7:G17" si="2">IFERROR(F7/F$18,0)</f>
        <v>0.24531399644274179</v>
      </c>
      <c r="H7" s="12">
        <f t="shared" ref="H7:H17" si="3">IFERROR(F7/F$29,0)</f>
        <v>0.11986896643936354</v>
      </c>
      <c r="I7" s="11">
        <v>1.546296296296296E-2</v>
      </c>
      <c r="J7" s="12">
        <f t="shared" ref="J7:J17" si="4">IFERROR(I7/I$18,0)</f>
        <v>0.17683653209794842</v>
      </c>
      <c r="K7" s="12">
        <f t="shared" ref="K7:K17" si="5">IFERROR(I7/I$29,0)</f>
        <v>6.9797816206049842E-2</v>
      </c>
      <c r="L7" s="13">
        <f>SUM(C7,F7,I7)</f>
        <v>0.11594907407407402</v>
      </c>
      <c r="M7" s="12">
        <f t="shared" ref="M7:M17" si="6">IFERROR(L7/L$18,0)</f>
        <v>0.2058690559368706</v>
      </c>
      <c r="N7" s="14">
        <f t="shared" ref="N7:N17" si="7">IFERROR(L7/L$29,0)</f>
        <v>9.321584427426928E-2</v>
      </c>
    </row>
    <row r="8" spans="2:14">
      <c r="B8" s="153" t="s">
        <v>115</v>
      </c>
      <c r="C8" s="11">
        <v>0.13144675925925928</v>
      </c>
      <c r="D8" s="12">
        <f t="shared" si="0"/>
        <v>0.33602580034321561</v>
      </c>
      <c r="E8" s="12">
        <f t="shared" si="1"/>
        <v>0.15478656708281083</v>
      </c>
      <c r="F8" s="11">
        <v>2.7997685185185191E-2</v>
      </c>
      <c r="G8" s="12">
        <f t="shared" si="2"/>
        <v>0.33096182788343148</v>
      </c>
      <c r="H8" s="12">
        <f t="shared" si="3"/>
        <v>0.16171948121406612</v>
      </c>
      <c r="I8" s="11">
        <v>2.0347222222222214E-2</v>
      </c>
      <c r="J8" s="12">
        <f t="shared" si="4"/>
        <v>0.23269358041032431</v>
      </c>
      <c r="K8" s="12">
        <f t="shared" si="5"/>
        <v>9.1844731205266164E-2</v>
      </c>
      <c r="L8" s="13">
        <f t="shared" ref="L8:L17" si="8">SUM(C8,F8,I8)</f>
        <v>0.17979166666666668</v>
      </c>
      <c r="M8" s="12">
        <f t="shared" si="6"/>
        <v>0.31922239118819618</v>
      </c>
      <c r="N8" s="14">
        <f t="shared" si="7"/>
        <v>0.14454131812302853</v>
      </c>
    </row>
    <row r="9" spans="2:14">
      <c r="B9" s="10" t="s">
        <v>11</v>
      </c>
      <c r="C9" s="11">
        <v>0.10130787037037042</v>
      </c>
      <c r="D9" s="12">
        <f t="shared" si="0"/>
        <v>0.25897982129120078</v>
      </c>
      <c r="E9" s="12">
        <f t="shared" si="1"/>
        <v>0.11929618928201494</v>
      </c>
      <c r="F9" s="11">
        <v>1.34375E-2</v>
      </c>
      <c r="G9" s="12">
        <f t="shared" si="2"/>
        <v>0.15884525926939391</v>
      </c>
      <c r="H9" s="12">
        <f t="shared" si="3"/>
        <v>7.7617328519855602E-2</v>
      </c>
      <c r="I9" s="11">
        <v>3.0138888888888878E-2</v>
      </c>
      <c r="J9" s="12">
        <f t="shared" si="4"/>
        <v>0.34467240238252816</v>
      </c>
      <c r="K9" s="12">
        <f t="shared" si="5"/>
        <v>0.13604304895251029</v>
      </c>
      <c r="L9" s="13">
        <f t="shared" si="8"/>
        <v>0.1448842592592593</v>
      </c>
      <c r="M9" s="12">
        <f t="shared" si="6"/>
        <v>0.25724384530023436</v>
      </c>
      <c r="N9" s="14">
        <f t="shared" si="7"/>
        <v>0.11647793358208262</v>
      </c>
    </row>
    <row r="10" spans="2:14">
      <c r="B10" s="10" t="s">
        <v>48</v>
      </c>
      <c r="C10" s="11">
        <v>3.2893518518518496E-2</v>
      </c>
      <c r="D10" s="12">
        <f t="shared" si="0"/>
        <v>8.4087815847091477E-2</v>
      </c>
      <c r="E10" s="12">
        <f t="shared" si="1"/>
        <v>3.8734122008395523E-2</v>
      </c>
      <c r="F10" s="11">
        <v>3.0787037037037033E-3</v>
      </c>
      <c r="G10" s="12">
        <f t="shared" si="2"/>
        <v>3.6393487481187578E-2</v>
      </c>
      <c r="H10" s="12">
        <f t="shared" si="3"/>
        <v>1.7783126086375185E-2</v>
      </c>
      <c r="I10" s="11">
        <v>9.1550925925925862E-3</v>
      </c>
      <c r="J10" s="12">
        <f t="shared" si="4"/>
        <v>0.1046988749172733</v>
      </c>
      <c r="K10" s="12">
        <f t="shared" si="5"/>
        <v>4.132490465492919E-2</v>
      </c>
      <c r="L10" s="13">
        <f t="shared" si="8"/>
        <v>4.5127314814814787E-2</v>
      </c>
      <c r="M10" s="12">
        <f t="shared" si="6"/>
        <v>8.0124121491101846E-2</v>
      </c>
      <c r="N10" s="14">
        <f t="shared" si="7"/>
        <v>3.627955448446555E-2</v>
      </c>
    </row>
    <row r="11" spans="2:14">
      <c r="B11" s="10" t="s">
        <v>12</v>
      </c>
      <c r="C11" s="11">
        <v>1.2025462962962958E-2</v>
      </c>
      <c r="D11" s="12">
        <f t="shared" si="0"/>
        <v>3.0741463991952173E-2</v>
      </c>
      <c r="E11" s="12">
        <f t="shared" si="1"/>
        <v>1.4160715259226939E-2</v>
      </c>
      <c r="F11" s="11">
        <v>1.5162037037037039E-3</v>
      </c>
      <c r="G11" s="12">
        <f t="shared" si="2"/>
        <v>1.7923108496374338E-2</v>
      </c>
      <c r="H11" s="12">
        <f t="shared" si="3"/>
        <v>8.7578553282524427E-3</v>
      </c>
      <c r="I11" s="11">
        <v>3.7962962962962963E-3</v>
      </c>
      <c r="J11" s="12">
        <f t="shared" si="4"/>
        <v>4.3414956982131055E-2</v>
      </c>
      <c r="K11" s="12">
        <f t="shared" si="5"/>
        <v>1.7135990805078109E-2</v>
      </c>
      <c r="L11" s="13">
        <f t="shared" si="8"/>
        <v>1.7337962962962958E-2</v>
      </c>
      <c r="M11" s="12">
        <f t="shared" si="6"/>
        <v>3.0783773786527469E-2</v>
      </c>
      <c r="N11" s="14">
        <f t="shared" si="7"/>
        <v>1.3938643913241705E-2</v>
      </c>
    </row>
    <row r="12" spans="2:14">
      <c r="B12" s="10" t="s">
        <v>131</v>
      </c>
      <c r="C12" s="11"/>
      <c r="D12" s="12">
        <f t="shared" si="0"/>
        <v>0</v>
      </c>
      <c r="E12" s="12">
        <f t="shared" si="1"/>
        <v>0</v>
      </c>
      <c r="F12" s="11"/>
      <c r="G12" s="12">
        <f t="shared" si="2"/>
        <v>0</v>
      </c>
      <c r="H12" s="12">
        <f t="shared" si="3"/>
        <v>0</v>
      </c>
      <c r="I12" s="11"/>
      <c r="J12" s="12">
        <f t="shared" si="4"/>
        <v>0</v>
      </c>
      <c r="K12" s="12">
        <f t="shared" si="5"/>
        <v>0</v>
      </c>
      <c r="L12" s="13">
        <f t="shared" si="8"/>
        <v>0</v>
      </c>
      <c r="M12" s="12">
        <f t="shared" si="6"/>
        <v>0</v>
      </c>
      <c r="N12" s="14">
        <f t="shared" si="7"/>
        <v>0</v>
      </c>
    </row>
    <row r="13" spans="2:14">
      <c r="B13" s="10" t="s">
        <v>132</v>
      </c>
      <c r="C13" s="11">
        <v>1.0185185185185186E-3</v>
      </c>
      <c r="D13" s="12">
        <f t="shared" si="0"/>
        <v>2.6037043612048053E-3</v>
      </c>
      <c r="E13" s="12">
        <f t="shared" si="1"/>
        <v>1.1993676061712909E-3</v>
      </c>
      <c r="F13" s="15"/>
      <c r="G13" s="12">
        <f t="shared" si="2"/>
        <v>0</v>
      </c>
      <c r="H13" s="12">
        <f t="shared" si="3"/>
        <v>0</v>
      </c>
      <c r="I13" s="15">
        <v>1.1574074074074075E-4</v>
      </c>
      <c r="J13" s="12">
        <f t="shared" si="4"/>
        <v>1.3236267372600933E-3</v>
      </c>
      <c r="K13" s="12">
        <f t="shared" si="5"/>
        <v>5.2243874405725945E-4</v>
      </c>
      <c r="L13" s="13">
        <f t="shared" si="8"/>
        <v>1.1342592592592593E-3</v>
      </c>
      <c r="M13" s="12">
        <f t="shared" si="6"/>
        <v>2.0138917430438537E-3</v>
      </c>
      <c r="N13" s="14">
        <f t="shared" si="7"/>
        <v>9.1187390086628012E-4</v>
      </c>
    </row>
    <row r="14" spans="2:14">
      <c r="B14" s="10" t="s">
        <v>133</v>
      </c>
      <c r="C14" s="11"/>
      <c r="D14" s="12">
        <f t="shared" si="0"/>
        <v>0</v>
      </c>
      <c r="E14" s="12">
        <f t="shared" si="1"/>
        <v>0</v>
      </c>
      <c r="F14" s="15"/>
      <c r="G14" s="12">
        <f t="shared" si="2"/>
        <v>0</v>
      </c>
      <c r="H14" s="12">
        <f t="shared" si="3"/>
        <v>0</v>
      </c>
      <c r="I14" s="15"/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>
      <c r="B15" s="10" t="s">
        <v>134</v>
      </c>
      <c r="C15" s="11">
        <v>1.8402777777777777E-3</v>
      </c>
      <c r="D15" s="12">
        <f t="shared" si="0"/>
        <v>4.7044203799041359E-3</v>
      </c>
      <c r="E15" s="12">
        <f t="shared" si="1"/>
        <v>2.1670391975140368E-3</v>
      </c>
      <c r="F15" s="11">
        <v>0</v>
      </c>
      <c r="G15" s="12">
        <f t="shared" si="2"/>
        <v>0</v>
      </c>
      <c r="H15" s="12">
        <f t="shared" si="3"/>
        <v>0</v>
      </c>
      <c r="I15" s="11">
        <v>4.976851851851851E-4</v>
      </c>
      <c r="J15" s="12">
        <f t="shared" si="4"/>
        <v>5.6915949702183999E-3</v>
      </c>
      <c r="K15" s="12">
        <f t="shared" si="5"/>
        <v>2.2464865994462151E-3</v>
      </c>
      <c r="L15" s="13">
        <f t="shared" si="8"/>
        <v>2.3379629629629627E-3</v>
      </c>
      <c r="M15" s="12">
        <f t="shared" si="6"/>
        <v>4.1510829805597796E-3</v>
      </c>
      <c r="N15" s="14">
        <f t="shared" si="7"/>
        <v>1.8795768160713119E-3</v>
      </c>
    </row>
    <row r="16" spans="2:14">
      <c r="B16" s="10" t="s">
        <v>135</v>
      </c>
      <c r="C16" s="11">
        <v>5.7870370370370366E-5</v>
      </c>
      <c r="D16" s="12">
        <f t="shared" si="0"/>
        <v>1.4793774779572752E-4</v>
      </c>
      <c r="E16" s="12">
        <f t="shared" si="1"/>
        <v>6.8145886714277883E-5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si="8"/>
        <v>5.7870370370370366E-5</v>
      </c>
      <c r="M16" s="12">
        <f t="shared" si="6"/>
        <v>1.0274957872672723E-4</v>
      </c>
      <c r="N16" s="14">
        <f t="shared" si="7"/>
        <v>4.6524178615626532E-5</v>
      </c>
    </row>
    <row r="17" spans="2:14" ht="15.75" thickBot="1">
      <c r="B17" s="10" t="s">
        <v>13</v>
      </c>
      <c r="C17" s="11">
        <v>3.0856481481481481E-2</v>
      </c>
      <c r="D17" s="12">
        <f t="shared" si="0"/>
        <v>7.8880407124681931E-2</v>
      </c>
      <c r="E17" s="12">
        <f t="shared" si="1"/>
        <v>3.6335386796052971E-2</v>
      </c>
      <c r="F17" s="11">
        <v>1.7812499999999998E-2</v>
      </c>
      <c r="G17" s="12">
        <f t="shared" si="2"/>
        <v>0.21056232042687098</v>
      </c>
      <c r="H17" s="12">
        <f t="shared" si="3"/>
        <v>0.10288808664259928</v>
      </c>
      <c r="I17" s="11">
        <v>7.9282407407407409E-3</v>
      </c>
      <c r="J17" s="12">
        <f t="shared" si="4"/>
        <v>9.0668431502316391E-2</v>
      </c>
      <c r="K17" s="12">
        <f t="shared" si="5"/>
        <v>3.5787053967922269E-2</v>
      </c>
      <c r="L17" s="13">
        <f t="shared" si="8"/>
        <v>5.6597222222222222E-2</v>
      </c>
      <c r="M17" s="12">
        <f t="shared" si="6"/>
        <v>0.10048908799473924</v>
      </c>
      <c r="N17" s="14">
        <f t="shared" si="7"/>
        <v>4.5500646686082752E-2</v>
      </c>
    </row>
    <row r="18" spans="2:14" ht="16.5" thickTop="1" thickBot="1">
      <c r="B18" s="31" t="s">
        <v>3</v>
      </c>
      <c r="C18" s="32">
        <f>SUM(C7:C17)</f>
        <v>0.39118055555555559</v>
      </c>
      <c r="D18" s="33">
        <f>IFERROR(SUM(D7:D17),0)</f>
        <v>1</v>
      </c>
      <c r="E18" s="33">
        <f>IFERROR(SUM(E7:E17),0)</f>
        <v>0.46063893583383292</v>
      </c>
      <c r="F18" s="32">
        <f>SUM(F7:F17)</f>
        <v>8.4594907407407396E-2</v>
      </c>
      <c r="G18" s="33">
        <f>IFERROR(SUM(G7:G17),0)</f>
        <v>1.0000000000000002</v>
      </c>
      <c r="H18" s="33">
        <f>IFERROR(SUM(H7:H17),0)</f>
        <v>0.48863484423051218</v>
      </c>
      <c r="I18" s="32">
        <f>SUM(I7:I17)</f>
        <v>8.7442129629629592E-2</v>
      </c>
      <c r="J18" s="33">
        <f>IFERROR(SUM(J7:J17),0)</f>
        <v>1</v>
      </c>
      <c r="K18" s="33">
        <f>IFERROR(SUM(K7:K17),0)</f>
        <v>0.39470247113525936</v>
      </c>
      <c r="L18" s="32">
        <f>SUM(L7:L17)</f>
        <v>0.56321759259259252</v>
      </c>
      <c r="M18" s="33">
        <f>IFERROR(SUM(M7:M17),0)</f>
        <v>0.99999999999999989</v>
      </c>
      <c r="N18" s="34">
        <f>IFERROR(SUM(N7:N17),0)</f>
        <v>0.4527919159587237</v>
      </c>
    </row>
    <row r="19" spans="2:14" ht="15.75" thickTop="1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</row>
    <row r="20" spans="2:14">
      <c r="B20" s="7" t="s">
        <v>14</v>
      </c>
      <c r="C20" s="8" t="s">
        <v>53</v>
      </c>
      <c r="D20" s="16" t="s">
        <v>5</v>
      </c>
      <c r="E20" s="16" t="s">
        <v>5</v>
      </c>
      <c r="F20" s="8" t="s">
        <v>53</v>
      </c>
      <c r="G20" s="16" t="s">
        <v>5</v>
      </c>
      <c r="H20" s="16" t="s">
        <v>5</v>
      </c>
      <c r="I20" s="8" t="s">
        <v>53</v>
      </c>
      <c r="J20" s="16" t="s">
        <v>5</v>
      </c>
      <c r="K20" s="16" t="s">
        <v>5</v>
      </c>
      <c r="L20" s="16" t="s">
        <v>53</v>
      </c>
      <c r="M20" s="16" t="s">
        <v>5</v>
      </c>
      <c r="N20" s="17" t="s">
        <v>5</v>
      </c>
    </row>
    <row r="21" spans="2:14">
      <c r="B21" s="18" t="s">
        <v>15</v>
      </c>
      <c r="C21" s="11">
        <v>3.2858796296296303E-2</v>
      </c>
      <c r="D21" s="19"/>
      <c r="E21" s="12">
        <f>IFERROR(C21/C$29,0)</f>
        <v>3.8693234476366994E-2</v>
      </c>
      <c r="F21" s="11">
        <v>6.076388888888889E-3</v>
      </c>
      <c r="G21" s="19"/>
      <c r="H21" s="12">
        <f>IFERROR(F21/F$29,0)</f>
        <v>3.5098275170477346E-2</v>
      </c>
      <c r="I21" s="11">
        <v>8.4027777777777746E-3</v>
      </c>
      <c r="J21" s="19"/>
      <c r="K21" s="12">
        <f>IFERROR(I21/I$29,0)</f>
        <v>3.7929052818557019E-2</v>
      </c>
      <c r="L21" s="13">
        <f>SUM(C21,F21,I21)</f>
        <v>4.7337962962962964E-2</v>
      </c>
      <c r="M21" s="19"/>
      <c r="N21" s="14">
        <f>IFERROR(L21/L$29,0)</f>
        <v>3.8056778107582505E-2</v>
      </c>
    </row>
    <row r="22" spans="2:14">
      <c r="B22" s="18" t="s">
        <v>16</v>
      </c>
      <c r="C22" s="11">
        <v>1.4236111111111112E-3</v>
      </c>
      <c r="D22" s="19"/>
      <c r="E22" s="12">
        <f t="shared" ref="E22:E26" si="9">IFERROR(C22/C$29,0)</f>
        <v>1.6763888131712361E-3</v>
      </c>
      <c r="F22" s="11">
        <v>1.5046296296296297E-4</v>
      </c>
      <c r="G22" s="19"/>
      <c r="H22" s="12">
        <f t="shared" ref="H22:H26" si="10">IFERROR(F22/F$29,0)</f>
        <v>8.6910014707848658E-4</v>
      </c>
      <c r="I22" s="11">
        <v>1.0995370370370369E-3</v>
      </c>
      <c r="J22" s="19"/>
      <c r="K22" s="12">
        <f t="shared" ref="K22:K26" si="11">IFERROR(I22/I$29,0)</f>
        <v>4.9631680685439635E-3</v>
      </c>
      <c r="L22" s="13">
        <f t="shared" ref="L22:L26" si="12">SUM(C22,F22,I22)</f>
        <v>2.673611111111111E-3</v>
      </c>
      <c r="M22" s="19"/>
      <c r="N22" s="14">
        <f t="shared" ref="N22:N26" si="13">IFERROR(L22/L$29,0)</f>
        <v>2.1494170520419457E-3</v>
      </c>
    </row>
    <row r="23" spans="2:14">
      <c r="B23" s="18" t="s">
        <v>17</v>
      </c>
      <c r="C23" s="11">
        <v>9.1666666666666615E-3</v>
      </c>
      <c r="D23" s="19"/>
      <c r="E23" s="12">
        <f t="shared" si="9"/>
        <v>1.0794308455541612E-2</v>
      </c>
      <c r="F23" s="11">
        <v>5.6712962962962956E-4</v>
      </c>
      <c r="G23" s="19"/>
      <c r="H23" s="12">
        <f t="shared" si="10"/>
        <v>3.2758390159112181E-3</v>
      </c>
      <c r="I23" s="11">
        <v>8.2175925925925917E-4</v>
      </c>
      <c r="J23" s="19"/>
      <c r="K23" s="12">
        <f t="shared" si="11"/>
        <v>3.7093150828065411E-3</v>
      </c>
      <c r="L23" s="13">
        <f t="shared" si="12"/>
        <v>1.0555555555555551E-2</v>
      </c>
      <c r="M23" s="19"/>
      <c r="N23" s="14">
        <f t="shared" si="13"/>
        <v>8.4860101794902755E-3</v>
      </c>
    </row>
    <row r="24" spans="2:14">
      <c r="B24" s="18" t="s">
        <v>18</v>
      </c>
      <c r="C24" s="11">
        <v>0.11471064814814826</v>
      </c>
      <c r="D24" s="19"/>
      <c r="E24" s="12">
        <f t="shared" si="9"/>
        <v>0.13507877664504175</v>
      </c>
      <c r="F24" s="11">
        <v>2.3784722222222231E-2</v>
      </c>
      <c r="G24" s="19"/>
      <c r="H24" s="12">
        <f t="shared" si="10"/>
        <v>0.13738467709586852</v>
      </c>
      <c r="I24" s="11">
        <v>3.4004629629629621E-2</v>
      </c>
      <c r="J24" s="19"/>
      <c r="K24" s="12">
        <f t="shared" si="11"/>
        <v>0.15349250300402276</v>
      </c>
      <c r="L24" s="13">
        <f t="shared" si="12"/>
        <v>0.1725000000000001</v>
      </c>
      <c r="M24" s="19"/>
      <c r="N24" s="14">
        <f t="shared" si="13"/>
        <v>0.13867927161745966</v>
      </c>
    </row>
    <row r="25" spans="2:14">
      <c r="B25" s="18" t="s">
        <v>19</v>
      </c>
      <c r="C25" s="11">
        <v>0.28062500000000029</v>
      </c>
      <c r="D25" s="19"/>
      <c r="E25" s="12">
        <f t="shared" si="9"/>
        <v>0.33045303385487668</v>
      </c>
      <c r="F25" s="11">
        <v>5.4710648148148147E-2</v>
      </c>
      <c r="G25" s="19"/>
      <c r="H25" s="12">
        <f t="shared" si="10"/>
        <v>0.31601818424923123</v>
      </c>
      <c r="I25" s="11">
        <v>8.4212962962962976E-2</v>
      </c>
      <c r="J25" s="19"/>
      <c r="K25" s="12">
        <f t="shared" si="11"/>
        <v>0.38012643017606201</v>
      </c>
      <c r="L25" s="13">
        <f t="shared" si="12"/>
        <v>0.41954861111111141</v>
      </c>
      <c r="M25" s="19"/>
      <c r="N25" s="14">
        <f t="shared" si="13"/>
        <v>0.33729099012756947</v>
      </c>
    </row>
    <row r="26" spans="2:14" ht="15.75" thickBot="1">
      <c r="B26" s="23" t="s">
        <v>20</v>
      </c>
      <c r="C26" s="20">
        <v>1.924768518518518E-2</v>
      </c>
      <c r="D26" s="24"/>
      <c r="E26" s="21">
        <f t="shared" si="9"/>
        <v>2.266532192116882E-2</v>
      </c>
      <c r="F26" s="20">
        <v>3.2407407407407402E-3</v>
      </c>
      <c r="G26" s="24"/>
      <c r="H26" s="21">
        <f t="shared" si="10"/>
        <v>1.8719080090921245E-2</v>
      </c>
      <c r="I26" s="20">
        <v>5.5555555555555549E-3</v>
      </c>
      <c r="J26" s="24"/>
      <c r="K26" s="21">
        <f t="shared" si="11"/>
        <v>2.5077059714748447E-2</v>
      </c>
      <c r="L26" s="13">
        <f t="shared" si="12"/>
        <v>2.8043981481481475E-2</v>
      </c>
      <c r="M26" s="24"/>
      <c r="N26" s="22">
        <f t="shared" si="13"/>
        <v>2.2545616957132614E-2</v>
      </c>
    </row>
    <row r="27" spans="2:14" ht="16.5" thickTop="1" thickBot="1">
      <c r="B27" s="31" t="s">
        <v>3</v>
      </c>
      <c r="C27" s="32">
        <f>SUM(C21:C26)</f>
        <v>0.4580324074074078</v>
      </c>
      <c r="D27" s="33"/>
      <c r="E27" s="33">
        <f>IFERROR(SUM(E21:E26),0)</f>
        <v>0.53936106416616703</v>
      </c>
      <c r="F27" s="32">
        <f>SUM(F21:F26)</f>
        <v>8.8530092592592591E-2</v>
      </c>
      <c r="G27" s="33"/>
      <c r="H27" s="33">
        <f>IFERROR(SUM(H21:H26),0)</f>
        <v>0.51136515576948804</v>
      </c>
      <c r="I27" s="32">
        <f>SUM(I21:I26)</f>
        <v>0.13409722222222223</v>
      </c>
      <c r="J27" s="33"/>
      <c r="K27" s="33">
        <f>IFERROR(SUM(K21:K26),0)</f>
        <v>0.60529752886474086</v>
      </c>
      <c r="L27" s="32">
        <f>SUM(L21:L26)</f>
        <v>0.6806597222222226</v>
      </c>
      <c r="M27" s="33"/>
      <c r="N27" s="34">
        <f>IFERROR(SUM(N21:N26),0)</f>
        <v>0.54720808404127652</v>
      </c>
    </row>
    <row r="28" spans="2:14" ht="16.5" thickTop="1" thickBot="1"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2:14" ht="16.5" thickTop="1" thickBot="1">
      <c r="B29" s="31" t="s">
        <v>6</v>
      </c>
      <c r="C29" s="32">
        <f>SUM(C18,C27)</f>
        <v>0.84921296296296345</v>
      </c>
      <c r="D29" s="35"/>
      <c r="E29" s="36">
        <f>IFERROR(SUM(E18,E27),0)</f>
        <v>1</v>
      </c>
      <c r="F29" s="32">
        <f>SUM(F18,F27)</f>
        <v>0.17312499999999997</v>
      </c>
      <c r="G29" s="35"/>
      <c r="H29" s="36">
        <f>IFERROR(SUM(H18,H27),0)</f>
        <v>1.0000000000000002</v>
      </c>
      <c r="I29" s="32">
        <f>SUM(I18,I27)</f>
        <v>0.22153935185185181</v>
      </c>
      <c r="J29" s="35"/>
      <c r="K29" s="36">
        <f>IFERROR(SUM(K18,K27),0)</f>
        <v>1.0000000000000002</v>
      </c>
      <c r="L29" s="37">
        <f>SUM(L18,L27)</f>
        <v>1.243877314814815</v>
      </c>
      <c r="M29" s="35"/>
      <c r="N29" s="38">
        <f>IFERROR(SUM(N18,N27),0)</f>
        <v>1.0000000000000002</v>
      </c>
    </row>
    <row r="30" spans="2:14" ht="66" customHeight="1" thickTop="1" thickBot="1">
      <c r="B30" s="194" t="s">
        <v>200</v>
      </c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6"/>
    </row>
  </sheetData>
  <mergeCells count="7">
    <mergeCell ref="B30:N30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 codeName="Foglio20"/>
  <dimension ref="B2:N30"/>
  <sheetViews>
    <sheetView showGridLines="0" showZeros="0" topLeftCell="A2" zoomScaleSheetLayoutView="11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/>
    <row r="3" spans="2:11">
      <c r="B3" s="197" t="s">
        <v>49</v>
      </c>
      <c r="C3" s="198"/>
      <c r="D3" s="198"/>
      <c r="E3" s="198"/>
      <c r="F3" s="198"/>
      <c r="G3" s="198"/>
      <c r="H3" s="198"/>
      <c r="I3" s="198"/>
      <c r="J3" s="198"/>
      <c r="K3" s="199"/>
    </row>
    <row r="4" spans="2:11" ht="15.75" thickBot="1">
      <c r="B4" s="200" t="s">
        <v>212</v>
      </c>
      <c r="C4" s="201"/>
      <c r="D4" s="201"/>
      <c r="E4" s="201"/>
      <c r="F4" s="201"/>
      <c r="G4" s="201"/>
      <c r="H4" s="201"/>
      <c r="I4" s="201"/>
      <c r="J4" s="201"/>
      <c r="K4" s="202"/>
    </row>
    <row r="5" spans="2:11">
      <c r="B5" s="39"/>
      <c r="C5" s="203" t="s">
        <v>25</v>
      </c>
      <c r="D5" s="203"/>
      <c r="E5" s="203"/>
      <c r="F5" s="203" t="s">
        <v>26</v>
      </c>
      <c r="G5" s="203"/>
      <c r="H5" s="203"/>
      <c r="I5" s="203" t="s">
        <v>27</v>
      </c>
      <c r="J5" s="203"/>
      <c r="K5" s="204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1.9097222222222226E-3</v>
      </c>
      <c r="D7" s="12">
        <f t="shared" ref="D7:D17" si="0">IFERROR(C7/C$18,0)</f>
        <v>8.6887835703001584E-2</v>
      </c>
      <c r="E7" s="12">
        <f t="shared" ref="E7:E17" si="1">IFERROR(C7/C$29,0)</f>
        <v>3.2829287703939523E-2</v>
      </c>
      <c r="F7" s="11">
        <v>0</v>
      </c>
      <c r="G7" s="12">
        <f t="shared" ref="G7:G17" si="2">IFERROR(F7/F$18,0)</f>
        <v>0</v>
      </c>
      <c r="H7" s="12">
        <f t="shared" ref="H7:H17" si="3">IFERROR(F7/F$29,0)</f>
        <v>0</v>
      </c>
      <c r="I7" s="11">
        <f>C7+F7</f>
        <v>1.9097222222222226E-3</v>
      </c>
      <c r="J7" s="12">
        <f t="shared" ref="J7:J17" si="4">IFERROR(I7/I$18,0)</f>
        <v>8.4528688524590154E-2</v>
      </c>
      <c r="K7" s="14">
        <f t="shared" ref="K7:K17" si="5">IFERROR(I7/I$29,0)</f>
        <v>3.1572904707233077E-2</v>
      </c>
    </row>
    <row r="8" spans="2:11">
      <c r="B8" s="153" t="s">
        <v>115</v>
      </c>
      <c r="C8" s="11">
        <v>1.3680555555555559E-2</v>
      </c>
      <c r="D8" s="12">
        <f t="shared" si="0"/>
        <v>0.62243285939968407</v>
      </c>
      <c r="E8" s="12">
        <f t="shared" si="1"/>
        <v>0.23517707918822134</v>
      </c>
      <c r="F8" s="11">
        <v>1.1574074074074073E-4</v>
      </c>
      <c r="G8" s="12">
        <f t="shared" si="2"/>
        <v>0.18867924528301885</v>
      </c>
      <c r="H8" s="12">
        <f t="shared" si="3"/>
        <v>4.9999999999999996E-2</v>
      </c>
      <c r="I8" s="11">
        <f t="shared" ref="I8:I16" si="6">C8+F8</f>
        <v>1.37962962962963E-2</v>
      </c>
      <c r="J8" s="12">
        <f t="shared" si="4"/>
        <v>0.61065573770491799</v>
      </c>
      <c r="K8" s="14">
        <f t="shared" si="5"/>
        <v>0.22809031764255655</v>
      </c>
    </row>
    <row r="9" spans="2:11">
      <c r="B9" s="10" t="s">
        <v>11</v>
      </c>
      <c r="C9" s="11">
        <v>2.8703703703703699E-3</v>
      </c>
      <c r="D9" s="12">
        <f t="shared" si="0"/>
        <v>0.1305950500263296</v>
      </c>
      <c r="E9" s="12">
        <f t="shared" si="1"/>
        <v>4.9343414245921209E-2</v>
      </c>
      <c r="F9" s="11">
        <v>4.9768518518518521E-4</v>
      </c>
      <c r="G9" s="12">
        <f t="shared" si="2"/>
        <v>0.81132075471698117</v>
      </c>
      <c r="H9" s="12">
        <f t="shared" si="3"/>
        <v>0.21500000000000002</v>
      </c>
      <c r="I9" s="11">
        <f t="shared" si="6"/>
        <v>3.3680555555555551E-3</v>
      </c>
      <c r="J9" s="12">
        <f t="shared" si="4"/>
        <v>0.14907786885245897</v>
      </c>
      <c r="K9" s="14">
        <f t="shared" si="5"/>
        <v>5.5683122847301952E-2</v>
      </c>
    </row>
    <row r="10" spans="2:11">
      <c r="B10" s="10" t="s">
        <v>48</v>
      </c>
      <c r="C10" s="11">
        <v>4.6296296296296293E-4</v>
      </c>
      <c r="D10" s="12">
        <f t="shared" si="0"/>
        <v>2.1063717746182195E-2</v>
      </c>
      <c r="E10" s="12">
        <f t="shared" si="1"/>
        <v>7.9586152009550343E-3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4.6296296296296293E-4</v>
      </c>
      <c r="J10" s="12">
        <f t="shared" si="4"/>
        <v>2.049180327868852E-2</v>
      </c>
      <c r="K10" s="14">
        <f t="shared" si="5"/>
        <v>7.6540375047837736E-3</v>
      </c>
    </row>
    <row r="11" spans="2:11">
      <c r="B11" s="10" t="s">
        <v>12</v>
      </c>
      <c r="C11" s="11">
        <v>2.0833333333333335E-4</v>
      </c>
      <c r="D11" s="12">
        <f t="shared" si="0"/>
        <v>9.4786729857819895E-3</v>
      </c>
      <c r="E11" s="12">
        <f t="shared" si="1"/>
        <v>3.581376840429766E-3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2.0833333333333335E-4</v>
      </c>
      <c r="J11" s="12">
        <f t="shared" si="4"/>
        <v>9.2213114754098342E-3</v>
      </c>
      <c r="K11" s="14">
        <f t="shared" si="5"/>
        <v>3.4443168771526988E-3</v>
      </c>
    </row>
    <row r="12" spans="2:11">
      <c r="B12" s="10" t="s">
        <v>131</v>
      </c>
      <c r="C12" s="11"/>
      <c r="D12" s="12">
        <f t="shared" si="0"/>
        <v>0</v>
      </c>
      <c r="E12" s="12">
        <f t="shared" si="1"/>
        <v>0</v>
      </c>
      <c r="F12" s="11"/>
      <c r="G12" s="12">
        <f t="shared" si="2"/>
        <v>0</v>
      </c>
      <c r="H12" s="12">
        <f t="shared" si="3"/>
        <v>0</v>
      </c>
      <c r="I12" s="11">
        <f t="shared" si="6"/>
        <v>0</v>
      </c>
      <c r="J12" s="12">
        <f t="shared" si="4"/>
        <v>0</v>
      </c>
      <c r="K12" s="14">
        <f t="shared" si="5"/>
        <v>0</v>
      </c>
    </row>
    <row r="13" spans="2:11">
      <c r="B13" s="10" t="s">
        <v>132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133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134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>
      <c r="B16" s="10" t="s">
        <v>135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4" ht="15.75" thickBot="1">
      <c r="B17" s="10" t="s">
        <v>13</v>
      </c>
      <c r="C17" s="11">
        <v>2.8472222222222223E-3</v>
      </c>
      <c r="D17" s="12">
        <f t="shared" si="0"/>
        <v>0.12954186413902052</v>
      </c>
      <c r="E17" s="12">
        <f t="shared" si="1"/>
        <v>4.8945483485873464E-2</v>
      </c>
      <c r="F17" s="11">
        <v>0</v>
      </c>
      <c r="G17" s="12">
        <f t="shared" si="2"/>
        <v>0</v>
      </c>
      <c r="H17" s="12">
        <f t="shared" si="3"/>
        <v>0</v>
      </c>
      <c r="I17" s="11">
        <f>C17+F17</f>
        <v>2.8472222222222223E-3</v>
      </c>
      <c r="J17" s="12">
        <f t="shared" si="4"/>
        <v>0.12602459016393441</v>
      </c>
      <c r="K17" s="14">
        <f t="shared" si="5"/>
        <v>4.7072330654420215E-2</v>
      </c>
    </row>
    <row r="18" spans="2:14" ht="16.5" thickTop="1" thickBot="1">
      <c r="B18" s="31" t="s">
        <v>3</v>
      </c>
      <c r="C18" s="32">
        <f>SUM(C7:C17)</f>
        <v>2.1979166666666671E-2</v>
      </c>
      <c r="D18" s="33">
        <f>IFERROR(SUM(D7:D17),0)</f>
        <v>1</v>
      </c>
      <c r="E18" s="33">
        <f>IFERROR(SUM(E7:E17),0)</f>
        <v>0.37783525666534029</v>
      </c>
      <c r="F18" s="32">
        <f>SUM(F7:F17)</f>
        <v>6.134259259259259E-4</v>
      </c>
      <c r="G18" s="33">
        <f>IFERROR(SUM(G7:G17),0)</f>
        <v>1</v>
      </c>
      <c r="H18" s="33">
        <f>IFERROR(SUM(H7:H17),0)</f>
        <v>0.26500000000000001</v>
      </c>
      <c r="I18" s="32">
        <f>SUM(I7:I17)</f>
        <v>2.2592592592592598E-2</v>
      </c>
      <c r="J18" s="33">
        <f>IFERROR(SUM(J7:J17),0)</f>
        <v>0.99999999999999989</v>
      </c>
      <c r="K18" s="34">
        <f>IFERROR(SUM(K7:K17),0)</f>
        <v>0.37351703023344829</v>
      </c>
    </row>
    <row r="19" spans="2:14" ht="15.75" thickTop="1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4">
      <c r="B20" s="7" t="s">
        <v>14</v>
      </c>
      <c r="C20" s="8" t="s">
        <v>53</v>
      </c>
      <c r="D20" s="16" t="s">
        <v>5</v>
      </c>
      <c r="E20" s="16" t="s">
        <v>5</v>
      </c>
      <c r="F20" s="8" t="s">
        <v>53</v>
      </c>
      <c r="G20" s="16" t="s">
        <v>5</v>
      </c>
      <c r="H20" s="16" t="s">
        <v>5</v>
      </c>
      <c r="I20" s="8" t="s">
        <v>53</v>
      </c>
      <c r="J20" s="16" t="s">
        <v>5</v>
      </c>
      <c r="K20" s="17" t="s">
        <v>5</v>
      </c>
    </row>
    <row r="21" spans="2:14">
      <c r="B21" s="18" t="s">
        <v>15</v>
      </c>
      <c r="C21" s="11">
        <v>6.3657407407407402E-4</v>
      </c>
      <c r="D21" s="19"/>
      <c r="E21" s="12">
        <f>IFERROR(C21/C$29,0)</f>
        <v>1.0943095901313172E-2</v>
      </c>
      <c r="F21" s="11">
        <v>0</v>
      </c>
      <c r="G21" s="19"/>
      <c r="H21" s="12">
        <f>IFERROR(F21/F$29,0)</f>
        <v>0</v>
      </c>
      <c r="I21" s="11">
        <f t="shared" ref="I21:I25" si="7">C21+F21</f>
        <v>6.3657407407407402E-4</v>
      </c>
      <c r="J21" s="19"/>
      <c r="K21" s="14">
        <f>IFERROR(I21/I$29,0)</f>
        <v>1.0524301569077689E-2</v>
      </c>
    </row>
    <row r="22" spans="2:14">
      <c r="B22" s="18" t="s">
        <v>16</v>
      </c>
      <c r="C22" s="11"/>
      <c r="D22" s="19"/>
      <c r="E22" s="12">
        <f t="shared" ref="E22:E26" si="8">IFERROR(C22/C$29,0)</f>
        <v>0</v>
      </c>
      <c r="F22" s="11"/>
      <c r="G22" s="19"/>
      <c r="H22" s="12">
        <f t="shared" ref="H22:H26" si="9">IFERROR(F22/F$29,0)</f>
        <v>0</v>
      </c>
      <c r="I22" s="11">
        <f t="shared" si="7"/>
        <v>0</v>
      </c>
      <c r="J22" s="19"/>
      <c r="K22" s="14">
        <f t="shared" ref="K22:K26" si="10">IFERROR(I22/I$29,0)</f>
        <v>0</v>
      </c>
    </row>
    <row r="23" spans="2:14">
      <c r="B23" s="18" t="s">
        <v>17</v>
      </c>
      <c r="C23" s="11"/>
      <c r="D23" s="19"/>
      <c r="E23" s="12">
        <f t="shared" si="8"/>
        <v>0</v>
      </c>
      <c r="F23" s="11"/>
      <c r="G23" s="19"/>
      <c r="H23" s="12">
        <f t="shared" si="9"/>
        <v>0</v>
      </c>
      <c r="I23" s="11">
        <f t="shared" si="7"/>
        <v>0</v>
      </c>
      <c r="J23" s="19"/>
      <c r="K23" s="14">
        <f t="shared" si="10"/>
        <v>0</v>
      </c>
    </row>
    <row r="24" spans="2:14">
      <c r="B24" s="18" t="s">
        <v>18</v>
      </c>
      <c r="C24" s="11">
        <v>2.7662037037037039E-3</v>
      </c>
      <c r="D24" s="19"/>
      <c r="E24" s="12">
        <f t="shared" si="8"/>
        <v>4.7552725825706334E-2</v>
      </c>
      <c r="F24" s="11">
        <v>4.0509259259259264E-4</v>
      </c>
      <c r="G24" s="19"/>
      <c r="H24" s="12">
        <f t="shared" si="9"/>
        <v>0.17500000000000002</v>
      </c>
      <c r="I24" s="11">
        <f t="shared" si="7"/>
        <v>3.1712962962962966E-3</v>
      </c>
      <c r="J24" s="19"/>
      <c r="K24" s="14">
        <f t="shared" si="10"/>
        <v>5.2430156907768859E-2</v>
      </c>
    </row>
    <row r="25" spans="2:14" s="2" customFormat="1">
      <c r="B25" s="18" t="s">
        <v>19</v>
      </c>
      <c r="C25" s="11">
        <v>3.2465277777777767E-2</v>
      </c>
      <c r="D25" s="19"/>
      <c r="E25" s="12">
        <f t="shared" si="8"/>
        <v>0.5580978909669716</v>
      </c>
      <c r="F25" s="11">
        <v>1.0648148148148149E-3</v>
      </c>
      <c r="G25" s="19"/>
      <c r="H25" s="12">
        <f t="shared" si="9"/>
        <v>0.46000000000000008</v>
      </c>
      <c r="I25" s="11">
        <f t="shared" si="7"/>
        <v>3.3530092592592584E-2</v>
      </c>
      <c r="J25" s="19"/>
      <c r="K25" s="14">
        <f t="shared" si="10"/>
        <v>0.5543436662839647</v>
      </c>
      <c r="L25" s="1"/>
      <c r="M25" s="1"/>
      <c r="N25" s="1"/>
    </row>
    <row r="26" spans="2:14" ht="15.75" thickBot="1">
      <c r="B26" s="23" t="s">
        <v>20</v>
      </c>
      <c r="C26" s="20">
        <v>3.2407407407407406E-4</v>
      </c>
      <c r="D26" s="24"/>
      <c r="E26" s="21">
        <f t="shared" si="8"/>
        <v>5.5710306406685237E-3</v>
      </c>
      <c r="F26" s="20">
        <v>2.3148148148148146E-4</v>
      </c>
      <c r="G26" s="24"/>
      <c r="H26" s="21">
        <f t="shared" si="9"/>
        <v>9.9999999999999992E-2</v>
      </c>
      <c r="I26" s="11">
        <f>C26+F26</f>
        <v>5.5555555555555556E-4</v>
      </c>
      <c r="J26" s="24"/>
      <c r="K26" s="22">
        <f t="shared" si="10"/>
        <v>9.1848450057405301E-3</v>
      </c>
    </row>
    <row r="27" spans="2:14" s="3" customFormat="1" ht="16.5" thickTop="1" thickBot="1">
      <c r="B27" s="31" t="s">
        <v>3</v>
      </c>
      <c r="C27" s="32">
        <f>SUM(C21:C26)</f>
        <v>3.6192129629629616E-2</v>
      </c>
      <c r="D27" s="33"/>
      <c r="E27" s="33">
        <f>IFERROR(SUM(E21:E26),0)</f>
        <v>0.62216474333465965</v>
      </c>
      <c r="F27" s="32">
        <f>SUM(F21:F26)</f>
        <v>1.701388888888889E-3</v>
      </c>
      <c r="G27" s="33"/>
      <c r="H27" s="33">
        <f>IFERROR(SUM(H21:H26),0)</f>
        <v>0.7350000000000001</v>
      </c>
      <c r="I27" s="32">
        <f>SUM(I21:I26)</f>
        <v>3.7893518518518507E-2</v>
      </c>
      <c r="J27" s="33"/>
      <c r="K27" s="34">
        <f>IFERROR(SUM(K21:K26),0)</f>
        <v>0.62648296976655182</v>
      </c>
      <c r="L27" s="1"/>
      <c r="M27" s="1"/>
      <c r="N27" s="1"/>
    </row>
    <row r="28" spans="2:14" ht="16.5" thickTop="1" thickBot="1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4" ht="16.5" thickTop="1" thickBot="1">
      <c r="B29" s="31" t="s">
        <v>6</v>
      </c>
      <c r="C29" s="32">
        <f>SUM(C18,C27)</f>
        <v>5.817129629629629E-2</v>
      </c>
      <c r="D29" s="35"/>
      <c r="E29" s="36">
        <f>IFERROR(SUM(E18,E27),0)</f>
        <v>1</v>
      </c>
      <c r="F29" s="32">
        <f>SUM(F18,F27)</f>
        <v>2.3148148148148147E-3</v>
      </c>
      <c r="G29" s="35"/>
      <c r="H29" s="36">
        <f>IFERROR(SUM(H18,H27),0)</f>
        <v>1</v>
      </c>
      <c r="I29" s="32">
        <f>SUM(I18,I27)</f>
        <v>6.0486111111111102E-2</v>
      </c>
      <c r="J29" s="35"/>
      <c r="K29" s="38">
        <f>IFERROR(SUM(K18,K27),0)</f>
        <v>1</v>
      </c>
    </row>
    <row r="30" spans="2:14" ht="66" customHeight="1" thickTop="1" thickBot="1">
      <c r="B30" s="194" t="s">
        <v>198</v>
      </c>
      <c r="C30" s="195"/>
      <c r="D30" s="195"/>
      <c r="E30" s="195"/>
      <c r="F30" s="195"/>
      <c r="G30" s="195"/>
      <c r="H30" s="195"/>
      <c r="I30" s="195"/>
      <c r="J30" s="195"/>
      <c r="K30" s="19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Foglio21"/>
  <dimension ref="B1:K65"/>
  <sheetViews>
    <sheetView showGridLines="0" showZeros="0" topLeftCell="A4" zoomScaleSheetLayoutView="11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97" t="s">
        <v>50</v>
      </c>
      <c r="C3" s="198"/>
      <c r="D3" s="198"/>
      <c r="E3" s="198"/>
      <c r="F3" s="198"/>
      <c r="G3" s="198"/>
      <c r="H3" s="198"/>
      <c r="I3" s="198"/>
      <c r="J3" s="198"/>
      <c r="K3" s="199"/>
    </row>
    <row r="4" spans="2:11" s="5" customFormat="1" ht="15.75" thickBot="1">
      <c r="B4" s="200" t="s">
        <v>212</v>
      </c>
      <c r="C4" s="201"/>
      <c r="D4" s="201"/>
      <c r="E4" s="201"/>
      <c r="F4" s="201"/>
      <c r="G4" s="201"/>
      <c r="H4" s="201"/>
      <c r="I4" s="201"/>
      <c r="J4" s="201"/>
      <c r="K4" s="202"/>
    </row>
    <row r="5" spans="2:11" s="5" customFormat="1">
      <c r="B5" s="39"/>
      <c r="C5" s="203" t="s">
        <v>25</v>
      </c>
      <c r="D5" s="203"/>
      <c r="E5" s="203"/>
      <c r="F5" s="203" t="s">
        <v>26</v>
      </c>
      <c r="G5" s="203"/>
      <c r="H5" s="203"/>
      <c r="I5" s="203" t="s">
        <v>27</v>
      </c>
      <c r="J5" s="203"/>
      <c r="K5" s="204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4.4328703703703691E-3</v>
      </c>
      <c r="D7" s="12">
        <f t="shared" ref="D7:D17" si="0">IFERROR(C7/C$18,0)</f>
        <v>0.1852030947775628</v>
      </c>
      <c r="E7" s="12">
        <f t="shared" ref="E7:E17" si="1">IFERROR(C7/C$29,0)</f>
        <v>7.3371647509578544E-2</v>
      </c>
      <c r="F7" s="11">
        <v>8.2175925925925927E-4</v>
      </c>
      <c r="G7" s="12">
        <f t="shared" ref="G7:G17" si="2">IFERROR(F7/F$18,0)</f>
        <v>0.17794486215538846</v>
      </c>
      <c r="H7" s="12">
        <f t="shared" ref="H7:H17" si="3">IFERROR(F7/F$29,0)</f>
        <v>6.4137308039747071E-2</v>
      </c>
      <c r="I7" s="11">
        <f>C7+F7</f>
        <v>5.2546296296296282E-3</v>
      </c>
      <c r="J7" s="12">
        <f t="shared" ref="J7:J17" si="4">IFERROR(I7/I$18,0)</f>
        <v>0.18402918524523709</v>
      </c>
      <c r="K7" s="14">
        <f t="shared" ref="K7:K17" si="5">IFERROR(I7/I$29,0)</f>
        <v>7.175596649280859E-2</v>
      </c>
    </row>
    <row r="8" spans="2:11" s="5" customFormat="1">
      <c r="B8" s="153" t="s">
        <v>115</v>
      </c>
      <c r="C8" s="11">
        <v>9.5370370370370366E-3</v>
      </c>
      <c r="D8" s="12">
        <f t="shared" si="0"/>
        <v>0.39845261121856868</v>
      </c>
      <c r="E8" s="12">
        <f t="shared" si="1"/>
        <v>0.15785440613026822</v>
      </c>
      <c r="F8" s="11">
        <v>1.6666666666666666E-3</v>
      </c>
      <c r="G8" s="12">
        <f t="shared" si="2"/>
        <v>0.36090225563909772</v>
      </c>
      <c r="H8" s="12">
        <f t="shared" si="3"/>
        <v>0.13008130081300812</v>
      </c>
      <c r="I8" s="11">
        <f t="shared" ref="I8:I16" si="6">C8+F8</f>
        <v>1.1203703703703704E-2</v>
      </c>
      <c r="J8" s="12">
        <f t="shared" si="4"/>
        <v>0.3923794081880827</v>
      </c>
      <c r="K8" s="14">
        <f t="shared" si="5"/>
        <v>0.15299510036352146</v>
      </c>
    </row>
    <row r="9" spans="2:11" s="5" customFormat="1">
      <c r="B9" s="10" t="s">
        <v>11</v>
      </c>
      <c r="C9" s="11">
        <v>5.2777777777777779E-3</v>
      </c>
      <c r="D9" s="12">
        <f t="shared" si="0"/>
        <v>0.22050290135396519</v>
      </c>
      <c r="E9" s="12">
        <f t="shared" si="1"/>
        <v>8.7356321839080486E-2</v>
      </c>
      <c r="F9" s="11">
        <v>1.3425925925925927E-3</v>
      </c>
      <c r="G9" s="12">
        <f t="shared" si="2"/>
        <v>0.2907268170426065</v>
      </c>
      <c r="H9" s="12">
        <f t="shared" si="3"/>
        <v>0.10478771454381212</v>
      </c>
      <c r="I9" s="11">
        <f t="shared" si="6"/>
        <v>6.6203703703703702E-3</v>
      </c>
      <c r="J9" s="12">
        <f t="shared" si="4"/>
        <v>0.23186055938386704</v>
      </c>
      <c r="K9" s="14">
        <f t="shared" si="5"/>
        <v>9.0406195669353581E-2</v>
      </c>
    </row>
    <row r="10" spans="2:11" s="5" customFormat="1">
      <c r="B10" s="10" t="s">
        <v>48</v>
      </c>
      <c r="C10" s="11">
        <v>8.3333333333333339E-4</v>
      </c>
      <c r="D10" s="12">
        <f t="shared" si="0"/>
        <v>3.4816247582205036E-2</v>
      </c>
      <c r="E10" s="12">
        <f t="shared" si="1"/>
        <v>1.3793103448275865E-2</v>
      </c>
      <c r="F10" s="11">
        <v>4.9768518518518521E-4</v>
      </c>
      <c r="G10" s="12">
        <f t="shared" si="2"/>
        <v>0.10776942355889724</v>
      </c>
      <c r="H10" s="12">
        <f t="shared" si="3"/>
        <v>3.8843721770551044E-2</v>
      </c>
      <c r="I10" s="11">
        <f t="shared" si="6"/>
        <v>1.3310185185185187E-3</v>
      </c>
      <c r="J10" s="12">
        <f t="shared" si="4"/>
        <v>4.6615322253749501E-2</v>
      </c>
      <c r="K10" s="14">
        <f t="shared" si="5"/>
        <v>1.8176070807649762E-2</v>
      </c>
    </row>
    <row r="11" spans="2:11" s="5" customFormat="1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1.6203703703703703E-4</v>
      </c>
      <c r="G11" s="12">
        <f t="shared" si="2"/>
        <v>3.5087719298245612E-2</v>
      </c>
      <c r="H11" s="12">
        <f t="shared" si="3"/>
        <v>1.2646793134598013E-2</v>
      </c>
      <c r="I11" s="11">
        <f t="shared" si="6"/>
        <v>1.6203703703703703E-4</v>
      </c>
      <c r="J11" s="12">
        <f t="shared" si="4"/>
        <v>5.6749087961086341E-3</v>
      </c>
      <c r="K11" s="14">
        <f t="shared" si="5"/>
        <v>2.2127390548443183E-3</v>
      </c>
    </row>
    <row r="12" spans="2:11" s="5" customFormat="1">
      <c r="B12" s="10" t="s">
        <v>131</v>
      </c>
      <c r="C12" s="11"/>
      <c r="D12" s="12">
        <f t="shared" si="0"/>
        <v>0</v>
      </c>
      <c r="E12" s="12">
        <f t="shared" si="1"/>
        <v>0</v>
      </c>
      <c r="F12" s="11"/>
      <c r="G12" s="12">
        <f t="shared" si="2"/>
        <v>0</v>
      </c>
      <c r="H12" s="12">
        <f t="shared" si="3"/>
        <v>0</v>
      </c>
      <c r="I12" s="11">
        <f t="shared" si="6"/>
        <v>0</v>
      </c>
      <c r="J12" s="12">
        <f t="shared" si="4"/>
        <v>0</v>
      </c>
      <c r="K12" s="14">
        <f t="shared" si="5"/>
        <v>0</v>
      </c>
    </row>
    <row r="13" spans="2:11" s="5" customFormat="1">
      <c r="B13" s="10" t="s">
        <v>132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133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134</v>
      </c>
      <c r="C15" s="11">
        <v>1.2731481481481483E-4</v>
      </c>
      <c r="D15" s="12">
        <f t="shared" si="0"/>
        <v>5.3191489361702135E-3</v>
      </c>
      <c r="E15" s="12">
        <f t="shared" si="1"/>
        <v>2.1072796934865907E-3</v>
      </c>
      <c r="F15" s="11">
        <v>1.273148148148148E-4</v>
      </c>
      <c r="G15" s="12">
        <f t="shared" si="2"/>
        <v>2.7568922305764406E-2</v>
      </c>
      <c r="H15" s="12">
        <f t="shared" si="3"/>
        <v>9.9367660343270096E-3</v>
      </c>
      <c r="I15" s="11">
        <f t="shared" si="6"/>
        <v>2.5462962962962961E-4</v>
      </c>
      <c r="J15" s="12">
        <f t="shared" si="4"/>
        <v>8.9177138224564249E-3</v>
      </c>
      <c r="K15" s="14">
        <f t="shared" si="5"/>
        <v>3.4771613718982144E-3</v>
      </c>
    </row>
    <row r="16" spans="2:11" s="5" customFormat="1">
      <c r="B16" s="10" t="s">
        <v>135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 ht="15.75" thickBot="1">
      <c r="B17" s="10" t="s">
        <v>13</v>
      </c>
      <c r="C17" s="11">
        <v>3.7268518518518523E-3</v>
      </c>
      <c r="D17" s="12">
        <f t="shared" si="0"/>
        <v>0.15570599613152808</v>
      </c>
      <c r="E17" s="12">
        <f t="shared" si="1"/>
        <v>6.1685823754789294E-2</v>
      </c>
      <c r="F17" s="11">
        <v>0</v>
      </c>
      <c r="G17" s="12">
        <f t="shared" si="2"/>
        <v>0</v>
      </c>
      <c r="H17" s="12">
        <f t="shared" si="3"/>
        <v>0</v>
      </c>
      <c r="I17" s="11">
        <f>C17+F17</f>
        <v>3.7268518518518523E-3</v>
      </c>
      <c r="J17" s="12">
        <f t="shared" si="4"/>
        <v>0.1305229023104986</v>
      </c>
      <c r="K17" s="14">
        <f t="shared" si="5"/>
        <v>5.0892998261419332E-2</v>
      </c>
    </row>
    <row r="18" spans="2:11" s="5" customFormat="1" ht="16.5" thickTop="1" thickBot="1">
      <c r="B18" s="31" t="s">
        <v>3</v>
      </c>
      <c r="C18" s="32">
        <f>SUM(C7:C17)</f>
        <v>2.3935185185185184E-2</v>
      </c>
      <c r="D18" s="33">
        <f>IFERROR(SUM(D7:D17),0)</f>
        <v>1</v>
      </c>
      <c r="E18" s="33">
        <f>IFERROR(SUM(E7:E17),0)</f>
        <v>0.39616858237547903</v>
      </c>
      <c r="F18" s="32">
        <f>SUM(F7:F17)</f>
        <v>4.6180555555555558E-3</v>
      </c>
      <c r="G18" s="33">
        <f>IFERROR(SUM(G7:G17),0)</f>
        <v>1</v>
      </c>
      <c r="H18" s="33">
        <f>IFERROR(SUM(H7:H17),0)</f>
        <v>0.36043360433604338</v>
      </c>
      <c r="I18" s="32">
        <f>SUM(I7:I17)</f>
        <v>2.855324074074074E-2</v>
      </c>
      <c r="J18" s="33">
        <f>IFERROR(SUM(J7:J17),0)</f>
        <v>1.0000000000000002</v>
      </c>
      <c r="K18" s="34">
        <f>IFERROR(SUM(K7:K17),0)</f>
        <v>0.38991623202149533</v>
      </c>
    </row>
    <row r="19" spans="2:11" s="5" customFormat="1" ht="15.75" thickTop="1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s="5" customFormat="1">
      <c r="B20" s="7" t="s">
        <v>14</v>
      </c>
      <c r="C20" s="8" t="s">
        <v>53</v>
      </c>
      <c r="D20" s="16" t="s">
        <v>5</v>
      </c>
      <c r="E20" s="16" t="s">
        <v>5</v>
      </c>
      <c r="F20" s="8" t="s">
        <v>53</v>
      </c>
      <c r="G20" s="16" t="s">
        <v>5</v>
      </c>
      <c r="H20" s="16" t="s">
        <v>5</v>
      </c>
      <c r="I20" s="8" t="s">
        <v>53</v>
      </c>
      <c r="J20" s="16" t="s">
        <v>5</v>
      </c>
      <c r="K20" s="17" t="s">
        <v>5</v>
      </c>
    </row>
    <row r="21" spans="2:11" s="5" customFormat="1">
      <c r="B21" s="18" t="s">
        <v>15</v>
      </c>
      <c r="C21" s="11">
        <v>3.2523148148148147E-3</v>
      </c>
      <c r="D21" s="19"/>
      <c r="E21" s="12">
        <f>IFERROR(C21/C$29,0)</f>
        <v>5.383141762452108E-2</v>
      </c>
      <c r="F21" s="11">
        <v>3.8194444444444446E-4</v>
      </c>
      <c r="G21" s="19"/>
      <c r="H21" s="12">
        <f>IFERROR(F21/F$29,0)</f>
        <v>2.9810298102981032E-2</v>
      </c>
      <c r="I21" s="11">
        <f t="shared" ref="I21:I25" si="7">C21+F21</f>
        <v>3.634259259259259E-3</v>
      </c>
      <c r="J21" s="19"/>
      <c r="K21" s="14">
        <f>IFERROR(I21/I$29,0)</f>
        <v>4.9628575944365427E-2</v>
      </c>
    </row>
    <row r="22" spans="2:11" s="5" customFormat="1">
      <c r="B22" s="18" t="s">
        <v>16</v>
      </c>
      <c r="C22" s="11">
        <v>3.8194444444444441E-4</v>
      </c>
      <c r="D22" s="19"/>
      <c r="E22" s="12">
        <f t="shared" ref="E22:E26" si="8">IFERROR(C22/C$29,0)</f>
        <v>6.3218390804597709E-3</v>
      </c>
      <c r="F22" s="11">
        <v>1.0416666666666667E-4</v>
      </c>
      <c r="G22" s="19"/>
      <c r="H22" s="12">
        <f t="shared" ref="H22:H26" si="9">IFERROR(F22/F$29,0)</f>
        <v>8.130081300813009E-3</v>
      </c>
      <c r="I22" s="11">
        <f t="shared" si="7"/>
        <v>4.861111111111111E-4</v>
      </c>
      <c r="J22" s="19"/>
      <c r="K22" s="14">
        <f t="shared" ref="K22:K26" si="10">IFERROR(I22/I$29,0)</f>
        <v>6.638217164532955E-3</v>
      </c>
    </row>
    <row r="23" spans="2:11" s="5" customFormat="1">
      <c r="B23" s="18" t="s">
        <v>17</v>
      </c>
      <c r="C23" s="11">
        <v>2.0833333333333332E-4</v>
      </c>
      <c r="D23" s="19"/>
      <c r="E23" s="12">
        <f t="shared" si="8"/>
        <v>3.4482758620689659E-3</v>
      </c>
      <c r="F23" s="11">
        <v>2.7777777777777778E-4</v>
      </c>
      <c r="G23" s="19"/>
      <c r="H23" s="12">
        <f t="shared" si="9"/>
        <v>2.1680216802168022E-2</v>
      </c>
      <c r="I23" s="11">
        <f t="shared" si="7"/>
        <v>4.861111111111111E-4</v>
      </c>
      <c r="J23" s="19"/>
      <c r="K23" s="14">
        <f t="shared" si="10"/>
        <v>6.638217164532955E-3</v>
      </c>
    </row>
    <row r="24" spans="2:11" s="5" customFormat="1">
      <c r="B24" s="18" t="s">
        <v>18</v>
      </c>
      <c r="C24" s="11">
        <v>8.7615740740740727E-3</v>
      </c>
      <c r="D24" s="19"/>
      <c r="E24" s="12">
        <f t="shared" si="8"/>
        <v>0.1450191570881226</v>
      </c>
      <c r="F24" s="11">
        <v>2.5925925925925921E-3</v>
      </c>
      <c r="G24" s="19"/>
      <c r="H24" s="12">
        <f t="shared" si="9"/>
        <v>0.20234869015356818</v>
      </c>
      <c r="I24" s="11">
        <f t="shared" si="7"/>
        <v>1.1354166666666665E-2</v>
      </c>
      <c r="J24" s="19"/>
      <c r="K24" s="14">
        <f t="shared" si="10"/>
        <v>0.155049786628734</v>
      </c>
    </row>
    <row r="25" spans="2:11" s="5" customFormat="1">
      <c r="B25" s="18" t="s">
        <v>19</v>
      </c>
      <c r="C25" s="11">
        <v>2.3333333333333324E-2</v>
      </c>
      <c r="D25" s="19"/>
      <c r="E25" s="12">
        <f t="shared" si="8"/>
        <v>0.38620689655172408</v>
      </c>
      <c r="F25" s="11">
        <v>4.6990740740740734E-3</v>
      </c>
      <c r="G25" s="19"/>
      <c r="H25" s="12">
        <f t="shared" si="9"/>
        <v>0.36675700090334235</v>
      </c>
      <c r="I25" s="11">
        <f t="shared" si="7"/>
        <v>2.8032407407407398E-2</v>
      </c>
      <c r="J25" s="19"/>
      <c r="K25" s="14">
        <f t="shared" si="10"/>
        <v>0.38280385648806697</v>
      </c>
    </row>
    <row r="26" spans="2:11" s="5" customFormat="1" ht="15.75" thickBot="1">
      <c r="B26" s="23" t="s">
        <v>20</v>
      </c>
      <c r="C26" s="20">
        <v>5.4398148148148144E-4</v>
      </c>
      <c r="D26" s="24"/>
      <c r="E26" s="21">
        <f t="shared" si="8"/>
        <v>9.0038314176245221E-3</v>
      </c>
      <c r="F26" s="20">
        <v>1.3888888888888889E-4</v>
      </c>
      <c r="G26" s="24"/>
      <c r="H26" s="21">
        <f t="shared" si="9"/>
        <v>1.0840108401084011E-2</v>
      </c>
      <c r="I26" s="11">
        <f>C26+F26</f>
        <v>6.8287037037037036E-4</v>
      </c>
      <c r="J26" s="24"/>
      <c r="K26" s="22">
        <f t="shared" si="10"/>
        <v>9.3251145882724852E-3</v>
      </c>
    </row>
    <row r="27" spans="2:11" s="5" customFormat="1" ht="16.5" thickTop="1" thickBot="1">
      <c r="B27" s="31" t="s">
        <v>3</v>
      </c>
      <c r="C27" s="32">
        <f>SUM(C21:C26)</f>
        <v>3.6481481481481469E-2</v>
      </c>
      <c r="D27" s="33"/>
      <c r="E27" s="33">
        <f>IFERROR(SUM(E21:E26),0)</f>
        <v>0.60383141762452108</v>
      </c>
      <c r="F27" s="32">
        <f>SUM(F21:F26)</f>
        <v>8.1944444444444434E-3</v>
      </c>
      <c r="G27" s="33"/>
      <c r="H27" s="33">
        <f>IFERROR(SUM(H21:H26),0)</f>
        <v>0.63956639566395657</v>
      </c>
      <c r="I27" s="32">
        <f>SUM(I21:I26)</f>
        <v>4.4675925925925918E-2</v>
      </c>
      <c r="J27" s="33"/>
      <c r="K27" s="34">
        <f>IFERROR(SUM(K21:K26),0)</f>
        <v>0.61008376797850472</v>
      </c>
    </row>
    <row r="28" spans="2:11" s="5" customFormat="1" ht="16.5" thickTop="1" thickBot="1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s="5" customFormat="1" ht="16.5" thickTop="1" thickBot="1">
      <c r="B29" s="31" t="s">
        <v>6</v>
      </c>
      <c r="C29" s="32">
        <f>SUM(C18,C27)</f>
        <v>6.0416666666666653E-2</v>
      </c>
      <c r="D29" s="35"/>
      <c r="E29" s="36">
        <f>IFERROR(SUM(E18,E27),0)</f>
        <v>1</v>
      </c>
      <c r="F29" s="32">
        <f>SUM(F18,F27)</f>
        <v>1.2812499999999999E-2</v>
      </c>
      <c r="G29" s="35"/>
      <c r="H29" s="36">
        <f>IFERROR(SUM(H18,H27),0)</f>
        <v>1</v>
      </c>
      <c r="I29" s="32">
        <f>SUM(I18,I27)</f>
        <v>7.3229166666666651E-2</v>
      </c>
      <c r="J29" s="35"/>
      <c r="K29" s="38">
        <f>IFERROR(SUM(K18,K27),0)</f>
        <v>1</v>
      </c>
    </row>
    <row r="30" spans="2:11" s="5" customFormat="1" ht="66" customHeight="1" thickTop="1" thickBot="1">
      <c r="B30" s="194" t="s">
        <v>198</v>
      </c>
      <c r="C30" s="195"/>
      <c r="D30" s="195"/>
      <c r="E30" s="195"/>
      <c r="F30" s="195"/>
      <c r="G30" s="195"/>
      <c r="H30" s="195"/>
      <c r="I30" s="195"/>
      <c r="J30" s="195"/>
      <c r="K30" s="196"/>
    </row>
    <row r="31" spans="2:11" s="5" customFormat="1">
      <c r="C31" s="6"/>
      <c r="D31" s="6"/>
      <c r="E31" s="6"/>
      <c r="F31" s="6"/>
      <c r="H31" s="6"/>
    </row>
    <row r="32" spans="2:11" s="5" customFormat="1">
      <c r="C32" s="6"/>
      <c r="D32" s="6"/>
      <c r="E32" s="6"/>
      <c r="F32" s="6"/>
      <c r="H32" s="6"/>
    </row>
    <row r="33" spans="3:8" s="5" customFormat="1">
      <c r="C33" s="6"/>
      <c r="D33" s="6"/>
      <c r="E33" s="6"/>
      <c r="F33" s="6"/>
      <c r="H33" s="6"/>
    </row>
    <row r="34" spans="3:8" s="5" customFormat="1"/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Foglio22"/>
  <dimension ref="B2:K30"/>
  <sheetViews>
    <sheetView showGridLines="0" showZeros="0" topLeftCell="A4" zoomScaleSheetLayoutView="11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/>
    <row r="3" spans="2:11" ht="16.5" customHeight="1">
      <c r="B3" s="197" t="s">
        <v>52</v>
      </c>
      <c r="C3" s="198"/>
      <c r="D3" s="198"/>
      <c r="E3" s="198"/>
      <c r="F3" s="198"/>
      <c r="G3" s="198"/>
      <c r="H3" s="198"/>
      <c r="I3" s="198"/>
      <c r="J3" s="198"/>
      <c r="K3" s="199"/>
    </row>
    <row r="4" spans="2:11" ht="15.75" thickBot="1">
      <c r="B4" s="200" t="s">
        <v>212</v>
      </c>
      <c r="C4" s="201"/>
      <c r="D4" s="201"/>
      <c r="E4" s="201"/>
      <c r="F4" s="201"/>
      <c r="G4" s="201"/>
      <c r="H4" s="201"/>
      <c r="I4" s="201"/>
      <c r="J4" s="201"/>
      <c r="K4" s="202"/>
    </row>
    <row r="5" spans="2:11">
      <c r="B5" s="39"/>
      <c r="C5" s="203" t="s">
        <v>25</v>
      </c>
      <c r="D5" s="203"/>
      <c r="E5" s="203"/>
      <c r="F5" s="203" t="s">
        <v>26</v>
      </c>
      <c r="G5" s="203"/>
      <c r="H5" s="203"/>
      <c r="I5" s="203" t="s">
        <v>27</v>
      </c>
      <c r="J5" s="203"/>
      <c r="K5" s="204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3.8194444444444439E-3</v>
      </c>
      <c r="D7" s="12">
        <f t="shared" ref="D7:D17" si="0">IFERROR(C7/C$18,0)</f>
        <v>0.19020172910662822</v>
      </c>
      <c r="E7" s="12">
        <f t="shared" ref="E7:E17" si="1">IFERROR(C7/C$29,0)</f>
        <v>7.3284477015323118E-2</v>
      </c>
      <c r="F7" s="11">
        <v>1.8055555555555557E-3</v>
      </c>
      <c r="G7" s="12">
        <f t="shared" ref="G7:G17" si="2">IFERROR(F7/F$18,0)</f>
        <v>0.12341772151898735</v>
      </c>
      <c r="H7" s="12">
        <f t="shared" ref="H7:H17" si="3">IFERROR(F7/F$29,0)</f>
        <v>5.5853920515574661E-2</v>
      </c>
      <c r="I7" s="11">
        <f>C7+F7</f>
        <v>5.6249999999999998E-3</v>
      </c>
      <c r="J7" s="12">
        <f t="shared" ref="J7:J17" si="4">IFERROR(I7/I$18,0)</f>
        <v>0.16205401800600203</v>
      </c>
      <c r="K7" s="14">
        <f t="shared" ref="K7:K17" si="5">IFERROR(I7/I$29,0)</f>
        <v>6.6611842105263164E-2</v>
      </c>
    </row>
    <row r="8" spans="2:11">
      <c r="B8" s="153" t="s">
        <v>115</v>
      </c>
      <c r="C8" s="11">
        <v>8.2754629629629619E-3</v>
      </c>
      <c r="D8" s="12">
        <f t="shared" si="0"/>
        <v>0.41210374639769448</v>
      </c>
      <c r="E8" s="12">
        <f t="shared" si="1"/>
        <v>0.15878303353320009</v>
      </c>
      <c r="F8" s="11">
        <v>2.8124999999999995E-3</v>
      </c>
      <c r="G8" s="12">
        <f t="shared" si="2"/>
        <v>0.19224683544303794</v>
      </c>
      <c r="H8" s="12">
        <f t="shared" si="3"/>
        <v>8.7003222341568209E-2</v>
      </c>
      <c r="I8" s="11">
        <f t="shared" ref="I8:I16" si="6">C8+F8</f>
        <v>1.1087962962962961E-2</v>
      </c>
      <c r="J8" s="12">
        <f t="shared" si="4"/>
        <v>0.31943981327109033</v>
      </c>
      <c r="K8" s="14">
        <f t="shared" si="5"/>
        <v>0.13130482456140349</v>
      </c>
    </row>
    <row r="9" spans="2:11">
      <c r="B9" s="10" t="s">
        <v>11</v>
      </c>
      <c r="C9" s="11">
        <v>5.5324074074074043E-3</v>
      </c>
      <c r="D9" s="12">
        <f t="shared" si="0"/>
        <v>0.27550432276657044</v>
      </c>
      <c r="E9" s="12">
        <f t="shared" si="1"/>
        <v>0.10615145458583163</v>
      </c>
      <c r="F9" s="11">
        <v>6.7824074074074071E-3</v>
      </c>
      <c r="G9" s="12">
        <f t="shared" si="2"/>
        <v>0.46360759493670883</v>
      </c>
      <c r="H9" s="12">
        <f t="shared" si="3"/>
        <v>0.20981023988542788</v>
      </c>
      <c r="I9" s="11">
        <f t="shared" si="6"/>
        <v>1.2314814814814811E-2</v>
      </c>
      <c r="J9" s="12">
        <f t="shared" si="4"/>
        <v>0.35478492830943642</v>
      </c>
      <c r="K9" s="14">
        <f t="shared" si="5"/>
        <v>0.14583333333333331</v>
      </c>
    </row>
    <row r="10" spans="2:11">
      <c r="B10" s="10" t="s">
        <v>48</v>
      </c>
      <c r="C10" s="11">
        <v>7.7546296296296282E-4</v>
      </c>
      <c r="D10" s="12">
        <f t="shared" si="0"/>
        <v>3.8616714697406331E-2</v>
      </c>
      <c r="E10" s="12">
        <f t="shared" si="1"/>
        <v>1.4878969575838329E-2</v>
      </c>
      <c r="F10" s="11">
        <v>1.6782407407407408E-3</v>
      </c>
      <c r="G10" s="12">
        <f t="shared" si="2"/>
        <v>0.11471518987341772</v>
      </c>
      <c r="H10" s="12">
        <f t="shared" si="3"/>
        <v>5.1915503043322604E-2</v>
      </c>
      <c r="I10" s="11">
        <f t="shared" si="6"/>
        <v>2.4537037037037036E-3</v>
      </c>
      <c r="J10" s="12">
        <f t="shared" si="4"/>
        <v>7.0690230076692243E-2</v>
      </c>
      <c r="K10" s="14">
        <f t="shared" si="5"/>
        <v>2.9057017543859653E-2</v>
      </c>
    </row>
    <row r="11" spans="2:11">
      <c r="B11" s="10" t="s">
        <v>12</v>
      </c>
      <c r="C11" s="11">
        <v>4.3981481481481476E-4</v>
      </c>
      <c r="D11" s="12">
        <f t="shared" si="0"/>
        <v>2.1902017291066278E-2</v>
      </c>
      <c r="E11" s="12">
        <f t="shared" si="1"/>
        <v>8.4388185654008432E-3</v>
      </c>
      <c r="F11" s="11">
        <v>3.0092592592592595E-4</v>
      </c>
      <c r="G11" s="12">
        <f t="shared" si="2"/>
        <v>2.0569620253164559E-2</v>
      </c>
      <c r="H11" s="12">
        <f t="shared" si="3"/>
        <v>9.3089867525957774E-3</v>
      </c>
      <c r="I11" s="11">
        <f t="shared" si="6"/>
        <v>7.407407407407407E-4</v>
      </c>
      <c r="J11" s="12">
        <f t="shared" si="4"/>
        <v>2.1340446815605204E-2</v>
      </c>
      <c r="K11" s="14">
        <f t="shared" si="5"/>
        <v>8.7719298245614048E-3</v>
      </c>
    </row>
    <row r="12" spans="2:11">
      <c r="B12" s="10" t="s">
        <v>131</v>
      </c>
      <c r="C12" s="11"/>
      <c r="D12" s="12">
        <f t="shared" si="0"/>
        <v>0</v>
      </c>
      <c r="E12" s="12">
        <f t="shared" si="1"/>
        <v>0</v>
      </c>
      <c r="F12" s="11"/>
      <c r="G12" s="12">
        <f t="shared" si="2"/>
        <v>0</v>
      </c>
      <c r="H12" s="12">
        <f t="shared" si="3"/>
        <v>0</v>
      </c>
      <c r="I12" s="11">
        <f t="shared" si="6"/>
        <v>0</v>
      </c>
      <c r="J12" s="12">
        <f t="shared" si="4"/>
        <v>0</v>
      </c>
      <c r="K12" s="14">
        <f t="shared" si="5"/>
        <v>0</v>
      </c>
    </row>
    <row r="13" spans="2:11">
      <c r="B13" s="10" t="s">
        <v>132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133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134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>
      <c r="B16" s="10" t="s">
        <v>135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ht="15.75" thickBot="1">
      <c r="B17" s="10" t="s">
        <v>13</v>
      </c>
      <c r="C17" s="11">
        <v>1.2384259259259258E-3</v>
      </c>
      <c r="D17" s="12">
        <f t="shared" si="0"/>
        <v>6.1671469740633998E-2</v>
      </c>
      <c r="E17" s="12">
        <f t="shared" si="1"/>
        <v>2.3761936486786588E-2</v>
      </c>
      <c r="F17" s="11">
        <v>1.25E-3</v>
      </c>
      <c r="G17" s="12">
        <f t="shared" si="2"/>
        <v>8.5443037974683542E-2</v>
      </c>
      <c r="H17" s="12">
        <f t="shared" si="3"/>
        <v>3.8668098818474765E-2</v>
      </c>
      <c r="I17" s="11">
        <f>C17+F17</f>
        <v>2.488425925925926E-3</v>
      </c>
      <c r="J17" s="12">
        <f t="shared" si="4"/>
        <v>7.1690563521173742E-2</v>
      </c>
      <c r="K17" s="14">
        <f t="shared" si="5"/>
        <v>2.946820175438597E-2</v>
      </c>
    </row>
    <row r="18" spans="2:11" ht="16.5" thickTop="1" thickBot="1">
      <c r="B18" s="31" t="s">
        <v>3</v>
      </c>
      <c r="C18" s="32">
        <f>SUM(C7:C17)</f>
        <v>2.0081018518518519E-2</v>
      </c>
      <c r="D18" s="33">
        <f>IFERROR(SUM(D7:D17),0)</f>
        <v>0.99999999999999978</v>
      </c>
      <c r="E18" s="33">
        <f>IFERROR(SUM(E7:E17),0)</f>
        <v>0.38529868976238063</v>
      </c>
      <c r="F18" s="32">
        <f>SUM(F7:F17)</f>
        <v>1.462962962962963E-2</v>
      </c>
      <c r="G18" s="33">
        <f>IFERROR(SUM(G7:G17),0)</f>
        <v>0.99999999999999989</v>
      </c>
      <c r="H18" s="33">
        <f>IFERROR(SUM(H7:H17),0)</f>
        <v>0.45255997135696391</v>
      </c>
      <c r="I18" s="32">
        <f>SUM(I7:I17)</f>
        <v>3.4710648148148143E-2</v>
      </c>
      <c r="J18" s="33">
        <f>IFERROR(SUM(J7:J17),0)</f>
        <v>1</v>
      </c>
      <c r="K18" s="34">
        <f>IFERROR(SUM(K7:K17),0)</f>
        <v>0.41104714912280704</v>
      </c>
    </row>
    <row r="19" spans="2:11" ht="15.75" thickTop="1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>
      <c r="B20" s="7" t="s">
        <v>14</v>
      </c>
      <c r="C20" s="8" t="s">
        <v>53</v>
      </c>
      <c r="D20" s="16" t="s">
        <v>5</v>
      </c>
      <c r="E20" s="16" t="s">
        <v>5</v>
      </c>
      <c r="F20" s="8" t="s">
        <v>53</v>
      </c>
      <c r="G20" s="16" t="s">
        <v>5</v>
      </c>
      <c r="H20" s="16" t="s">
        <v>5</v>
      </c>
      <c r="I20" s="8" t="s">
        <v>53</v>
      </c>
      <c r="J20" s="16" t="s">
        <v>5</v>
      </c>
      <c r="K20" s="17" t="s">
        <v>5</v>
      </c>
    </row>
    <row r="21" spans="2:11">
      <c r="B21" s="18" t="s">
        <v>15</v>
      </c>
      <c r="C21" s="11">
        <v>3.0555555555555553E-3</v>
      </c>
      <c r="D21" s="19"/>
      <c r="E21" s="12">
        <f>IFERROR(C21/C$29,0)</f>
        <v>5.8627581612258499E-2</v>
      </c>
      <c r="F21" s="11">
        <v>1.3194444444444443E-3</v>
      </c>
      <c r="G21" s="19"/>
      <c r="H21" s="12">
        <f>IFERROR(F21/F$29,0)</f>
        <v>4.0816326530612249E-2</v>
      </c>
      <c r="I21" s="11">
        <f t="shared" ref="I21:I25" si="7">C21+F21</f>
        <v>4.3749999999999995E-3</v>
      </c>
      <c r="J21" s="19"/>
      <c r="K21" s="14">
        <f>IFERROR(I21/I$29,0)</f>
        <v>5.1809210526315791E-2</v>
      </c>
    </row>
    <row r="22" spans="2:11">
      <c r="B22" s="18" t="s">
        <v>16</v>
      </c>
      <c r="C22" s="11"/>
      <c r="D22" s="19"/>
      <c r="E22" s="12">
        <f t="shared" ref="E22:E26" si="8">IFERROR(C22/C$29,0)</f>
        <v>0</v>
      </c>
      <c r="F22" s="11"/>
      <c r="G22" s="19"/>
      <c r="H22" s="12">
        <f t="shared" ref="H22:H26" si="9">IFERROR(F22/F$29,0)</f>
        <v>0</v>
      </c>
      <c r="I22" s="11">
        <f t="shared" si="7"/>
        <v>0</v>
      </c>
      <c r="J22" s="19"/>
      <c r="K22" s="14">
        <f t="shared" ref="K22:K26" si="10">IFERROR(I22/I$29,0)</f>
        <v>0</v>
      </c>
    </row>
    <row r="23" spans="2:11">
      <c r="B23" s="18" t="s">
        <v>17</v>
      </c>
      <c r="C23" s="11">
        <v>2.5462962962962961E-4</v>
      </c>
      <c r="D23" s="19"/>
      <c r="E23" s="12">
        <f t="shared" si="8"/>
        <v>4.8856318010215413E-3</v>
      </c>
      <c r="F23" s="11">
        <v>4.1666666666666669E-4</v>
      </c>
      <c r="G23" s="19"/>
      <c r="H23" s="12">
        <f t="shared" si="9"/>
        <v>1.2889366272824922E-2</v>
      </c>
      <c r="I23" s="11">
        <f t="shared" si="7"/>
        <v>6.7129629629629635E-4</v>
      </c>
      <c r="J23" s="19"/>
      <c r="K23" s="14">
        <f t="shared" si="10"/>
        <v>7.9495614035087741E-3</v>
      </c>
    </row>
    <row r="24" spans="2:11">
      <c r="B24" s="18" t="s">
        <v>18</v>
      </c>
      <c r="C24" s="11">
        <v>1.0023148148148149E-2</v>
      </c>
      <c r="D24" s="19"/>
      <c r="E24" s="12">
        <f t="shared" si="8"/>
        <v>0.19231623362202979</v>
      </c>
      <c r="F24" s="11">
        <v>5.9606481481481481E-3</v>
      </c>
      <c r="G24" s="19"/>
      <c r="H24" s="12">
        <f t="shared" si="9"/>
        <v>0.18438954529180096</v>
      </c>
      <c r="I24" s="11">
        <f t="shared" si="7"/>
        <v>1.5983796296296298E-2</v>
      </c>
      <c r="J24" s="19"/>
      <c r="K24" s="14">
        <f t="shared" si="10"/>
        <v>0.18928179824561409</v>
      </c>
    </row>
    <row r="25" spans="2:11">
      <c r="B25" s="18" t="s">
        <v>19</v>
      </c>
      <c r="C25" s="11">
        <v>1.8229166666666661E-2</v>
      </c>
      <c r="D25" s="19"/>
      <c r="E25" s="12">
        <f t="shared" si="8"/>
        <v>0.34976682211858756</v>
      </c>
      <c r="F25" s="11">
        <v>9.7685185185185167E-3</v>
      </c>
      <c r="G25" s="19"/>
      <c r="H25" s="12">
        <f t="shared" si="9"/>
        <v>0.30218403150733975</v>
      </c>
      <c r="I25" s="11">
        <f t="shared" si="7"/>
        <v>2.7997685185185178E-2</v>
      </c>
      <c r="J25" s="19"/>
      <c r="K25" s="14">
        <f t="shared" si="10"/>
        <v>0.33155153508771923</v>
      </c>
    </row>
    <row r="26" spans="2:11" ht="15.75" thickBot="1">
      <c r="B26" s="23" t="s">
        <v>20</v>
      </c>
      <c r="C26" s="20">
        <v>4.7453703703703704E-4</v>
      </c>
      <c r="D26" s="24"/>
      <c r="E26" s="21">
        <f t="shared" si="8"/>
        <v>9.1050410837219646E-3</v>
      </c>
      <c r="F26" s="20">
        <v>2.3148148148148146E-4</v>
      </c>
      <c r="G26" s="24"/>
      <c r="H26" s="21">
        <f t="shared" si="9"/>
        <v>7.1607590404582895E-3</v>
      </c>
      <c r="I26" s="11">
        <f>C26+F26</f>
        <v>7.0601851851851847E-4</v>
      </c>
      <c r="J26" s="24"/>
      <c r="K26" s="22">
        <f t="shared" si="10"/>
        <v>8.3607456140350877E-3</v>
      </c>
    </row>
    <row r="27" spans="2:11" ht="16.5" thickTop="1" thickBot="1">
      <c r="B27" s="31" t="s">
        <v>3</v>
      </c>
      <c r="C27" s="32">
        <f>SUM(C21:C26)</f>
        <v>3.2037037037037031E-2</v>
      </c>
      <c r="D27" s="33"/>
      <c r="E27" s="33">
        <f>IFERROR(SUM(E21:E26),0)</f>
        <v>0.61470131023761942</v>
      </c>
      <c r="F27" s="32">
        <f>SUM(F21:F26)</f>
        <v>1.7696759259259256E-2</v>
      </c>
      <c r="G27" s="33"/>
      <c r="H27" s="33">
        <f>IFERROR(SUM(H21:H26),0)</f>
        <v>0.5474400286430362</v>
      </c>
      <c r="I27" s="32">
        <f>SUM(I21:I26)</f>
        <v>4.9733796296296283E-2</v>
      </c>
      <c r="J27" s="33"/>
      <c r="K27" s="34">
        <f>IFERROR(SUM(K21:K26),0)</f>
        <v>0.58895285087719296</v>
      </c>
    </row>
    <row r="28" spans="2:11" ht="16.5" thickTop="1" thickBot="1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>
      <c r="B29" s="31" t="s">
        <v>6</v>
      </c>
      <c r="C29" s="32">
        <f>SUM(C18,C27)</f>
        <v>5.2118055555555549E-2</v>
      </c>
      <c r="D29" s="35"/>
      <c r="E29" s="36">
        <f>IFERROR(SUM(E18,E27),0)</f>
        <v>1</v>
      </c>
      <c r="F29" s="32">
        <f>SUM(F18,F27)</f>
        <v>3.2326388888888884E-2</v>
      </c>
      <c r="G29" s="35"/>
      <c r="H29" s="36">
        <f>IFERROR(SUM(H18,H27),0)</f>
        <v>1</v>
      </c>
      <c r="I29" s="32">
        <f>SUM(I18,I27)</f>
        <v>8.4444444444444433E-2</v>
      </c>
      <c r="J29" s="35"/>
      <c r="K29" s="38">
        <f>IFERROR(SUM(K18,K27),0)</f>
        <v>1</v>
      </c>
    </row>
    <row r="30" spans="2:11" ht="66" customHeight="1" thickTop="1" thickBot="1">
      <c r="B30" s="194" t="s">
        <v>198</v>
      </c>
      <c r="C30" s="195"/>
      <c r="D30" s="195"/>
      <c r="E30" s="195"/>
      <c r="F30" s="195"/>
      <c r="G30" s="195"/>
      <c r="H30" s="195"/>
      <c r="I30" s="195"/>
      <c r="J30" s="195"/>
      <c r="K30" s="19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Foglio23"/>
  <dimension ref="B2:K30"/>
  <sheetViews>
    <sheetView showGridLines="0" showZeros="0" topLeftCell="A3" zoomScaleSheetLayoutView="110" workbookViewId="0">
      <selection activeCell="B15" sqref="B15"/>
    </sheetView>
  </sheetViews>
  <sheetFormatPr defaultColWidth="8.85546875" defaultRowHeight="15"/>
  <cols>
    <col min="1" max="1" width="6.140625" style="5" customWidth="1"/>
    <col min="2" max="2" width="56.7109375" style="5" bestFit="1" customWidth="1"/>
    <col min="3" max="6" width="10.42578125" style="6" customWidth="1"/>
    <col min="7" max="7" width="10.42578125" style="5" customWidth="1"/>
    <col min="8" max="8" width="10.42578125" style="6" customWidth="1"/>
    <col min="9" max="11" width="10.42578125" style="5" customWidth="1"/>
    <col min="12" max="16384" width="8.85546875" style="5"/>
  </cols>
  <sheetData>
    <row r="2" spans="2:11" ht="15.75" thickBot="1"/>
    <row r="3" spans="2:11">
      <c r="B3" s="197" t="s">
        <v>51</v>
      </c>
      <c r="C3" s="198"/>
      <c r="D3" s="198"/>
      <c r="E3" s="198"/>
      <c r="F3" s="198"/>
      <c r="G3" s="198"/>
      <c r="H3" s="198"/>
      <c r="I3" s="198"/>
      <c r="J3" s="198"/>
      <c r="K3" s="199"/>
    </row>
    <row r="4" spans="2:11" ht="15.75" thickBot="1">
      <c r="B4" s="200" t="s">
        <v>212</v>
      </c>
      <c r="C4" s="201"/>
      <c r="D4" s="201"/>
      <c r="E4" s="201"/>
      <c r="F4" s="201"/>
      <c r="G4" s="201"/>
      <c r="H4" s="201"/>
      <c r="I4" s="201"/>
      <c r="J4" s="201"/>
      <c r="K4" s="202"/>
    </row>
    <row r="5" spans="2:11">
      <c r="B5" s="39"/>
      <c r="C5" s="203" t="s">
        <v>25</v>
      </c>
      <c r="D5" s="203"/>
      <c r="E5" s="203"/>
      <c r="F5" s="203" t="s">
        <v>26</v>
      </c>
      <c r="G5" s="203"/>
      <c r="H5" s="203"/>
      <c r="I5" s="203" t="s">
        <v>27</v>
      </c>
      <c r="J5" s="203"/>
      <c r="K5" s="204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3.9351851851851847E-4</v>
      </c>
      <c r="D7" s="12">
        <f t="shared" ref="D7:D17" si="0">IFERROR(C7/C$18,0)</f>
        <v>0.11111111111111109</v>
      </c>
      <c r="E7" s="12">
        <f t="shared" ref="E7:E17" si="1">IFERROR(C7/C$29,0)</f>
        <v>2.2063595068137577E-2</v>
      </c>
      <c r="F7" s="11">
        <v>0</v>
      </c>
      <c r="G7" s="12">
        <f t="shared" ref="G7:G17" si="2">IFERROR(F7/F$18,0)</f>
        <v>0</v>
      </c>
      <c r="H7" s="12">
        <f t="shared" ref="H7:H17" si="3">IFERROR(F7/F$29,0)</f>
        <v>0</v>
      </c>
      <c r="I7" s="11">
        <f>C7+F7</f>
        <v>3.9351851851851847E-4</v>
      </c>
      <c r="J7" s="12">
        <f t="shared" ref="J7:J17" si="4">IFERROR(I7/I$18,0)</f>
        <v>0.11111111111111109</v>
      </c>
      <c r="K7" s="14">
        <f t="shared" ref="K7:K17" si="5">IFERROR(I7/I$29,0)</f>
        <v>2.2063595068137577E-2</v>
      </c>
    </row>
    <row r="8" spans="2:11">
      <c r="B8" s="153" t="s">
        <v>115</v>
      </c>
      <c r="C8" s="11">
        <v>6.3657407407407413E-4</v>
      </c>
      <c r="D8" s="12">
        <f t="shared" si="0"/>
        <v>0.17973856209150327</v>
      </c>
      <c r="E8" s="12">
        <f t="shared" si="1"/>
        <v>3.5691109669046088E-2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6" si="6">C8+F8</f>
        <v>6.3657407407407413E-4</v>
      </c>
      <c r="J8" s="12">
        <f t="shared" si="4"/>
        <v>0.17973856209150327</v>
      </c>
      <c r="K8" s="14">
        <f t="shared" si="5"/>
        <v>3.5691109669046088E-2</v>
      </c>
    </row>
    <row r="9" spans="2:11">
      <c r="B9" s="10" t="s">
        <v>11</v>
      </c>
      <c r="C9" s="11">
        <v>1.7592592592592592E-3</v>
      </c>
      <c r="D9" s="12">
        <f t="shared" si="0"/>
        <v>0.49673202614379081</v>
      </c>
      <c r="E9" s="12">
        <f t="shared" si="1"/>
        <v>9.8637248539909184E-2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1.7592592592592592E-3</v>
      </c>
      <c r="J9" s="12">
        <f t="shared" si="4"/>
        <v>0.49673202614379081</v>
      </c>
      <c r="K9" s="14">
        <f t="shared" si="5"/>
        <v>9.8637248539909184E-2</v>
      </c>
    </row>
    <row r="10" spans="2:11">
      <c r="B10" s="10" t="s">
        <v>48</v>
      </c>
      <c r="C10" s="11">
        <v>4.861111111111111E-4</v>
      </c>
      <c r="D10" s="12">
        <f t="shared" si="0"/>
        <v>0.1372549019607843</v>
      </c>
      <c r="E10" s="12">
        <f t="shared" si="1"/>
        <v>2.7255029201817011E-2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4.861111111111111E-4</v>
      </c>
      <c r="J10" s="12">
        <f t="shared" si="4"/>
        <v>0.1372549019607843</v>
      </c>
      <c r="K10" s="14">
        <f t="shared" si="5"/>
        <v>2.7255029201817011E-2</v>
      </c>
    </row>
    <row r="11" spans="2:11">
      <c r="B11" s="10" t="s">
        <v>12</v>
      </c>
      <c r="C11" s="11"/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0</v>
      </c>
      <c r="J11" s="12">
        <f t="shared" si="4"/>
        <v>0</v>
      </c>
      <c r="K11" s="14">
        <f t="shared" si="5"/>
        <v>0</v>
      </c>
    </row>
    <row r="12" spans="2:11">
      <c r="B12" s="10" t="s">
        <v>131</v>
      </c>
      <c r="C12" s="11"/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0</v>
      </c>
      <c r="J12" s="12">
        <f t="shared" si="4"/>
        <v>0</v>
      </c>
      <c r="K12" s="14">
        <f t="shared" si="5"/>
        <v>0</v>
      </c>
    </row>
    <row r="13" spans="2:11">
      <c r="B13" s="10" t="s">
        <v>132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133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134</v>
      </c>
      <c r="C15" s="11"/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>
      <c r="B16" s="10" t="s">
        <v>135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ht="15.75" thickBot="1">
      <c r="B17" s="10" t="s">
        <v>13</v>
      </c>
      <c r="C17" s="11">
        <v>2.6620370370370372E-4</v>
      </c>
      <c r="D17" s="12">
        <f t="shared" si="0"/>
        <v>7.5163398692810454E-2</v>
      </c>
      <c r="E17" s="12">
        <f t="shared" si="1"/>
        <v>1.4925373134328365E-2</v>
      </c>
      <c r="F17" s="11">
        <v>0</v>
      </c>
      <c r="G17" s="12">
        <f t="shared" si="2"/>
        <v>0</v>
      </c>
      <c r="H17" s="12">
        <f t="shared" si="3"/>
        <v>0</v>
      </c>
      <c r="I17" s="11">
        <f>C17+F17</f>
        <v>2.6620370370370372E-4</v>
      </c>
      <c r="J17" s="12">
        <f t="shared" si="4"/>
        <v>7.5163398692810454E-2</v>
      </c>
      <c r="K17" s="14">
        <f t="shared" si="5"/>
        <v>1.4925373134328365E-2</v>
      </c>
    </row>
    <row r="18" spans="2:11" ht="16.5" thickTop="1" thickBot="1">
      <c r="B18" s="31" t="s">
        <v>3</v>
      </c>
      <c r="C18" s="32">
        <f>SUM(C7:C17)</f>
        <v>3.5416666666666669E-3</v>
      </c>
      <c r="D18" s="33">
        <f>IFERROR(SUM(D7:D17),0)</f>
        <v>0.99999999999999978</v>
      </c>
      <c r="E18" s="33">
        <f>IFERROR(SUM(E7:E17),0)</f>
        <v>0.19857235561323824</v>
      </c>
      <c r="F18" s="32">
        <f>SUM(F7:F17)</f>
        <v>0</v>
      </c>
      <c r="G18" s="33">
        <f>IFERROR(SUM(G7:G17),0)</f>
        <v>0</v>
      </c>
      <c r="H18" s="33">
        <f>IFERROR(SUM(H7:H17),0)</f>
        <v>0</v>
      </c>
      <c r="I18" s="32">
        <f>SUM(I7:I17)</f>
        <v>3.5416666666666669E-3</v>
      </c>
      <c r="J18" s="33">
        <f>IFERROR(SUM(J7:J17),0)</f>
        <v>0.99999999999999978</v>
      </c>
      <c r="K18" s="34">
        <f>IFERROR(SUM(K7:K17),0)</f>
        <v>0.19857235561323824</v>
      </c>
    </row>
    <row r="19" spans="2:11" ht="15.75" thickTop="1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>
      <c r="B20" s="7" t="s">
        <v>14</v>
      </c>
      <c r="C20" s="8" t="s">
        <v>53</v>
      </c>
      <c r="D20" s="16" t="s">
        <v>5</v>
      </c>
      <c r="E20" s="16" t="s">
        <v>5</v>
      </c>
      <c r="F20" s="8" t="s">
        <v>53</v>
      </c>
      <c r="G20" s="16" t="s">
        <v>5</v>
      </c>
      <c r="H20" s="16" t="s">
        <v>5</v>
      </c>
      <c r="I20" s="8" t="s">
        <v>53</v>
      </c>
      <c r="J20" s="16" t="s">
        <v>5</v>
      </c>
      <c r="K20" s="17" t="s">
        <v>5</v>
      </c>
    </row>
    <row r="21" spans="2:11">
      <c r="B21" s="18" t="s">
        <v>15</v>
      </c>
      <c r="C21" s="11">
        <v>1.3425925925925927E-3</v>
      </c>
      <c r="D21" s="19"/>
      <c r="E21" s="12">
        <f>IFERROR(C21/C$29,0)</f>
        <v>7.5275794938351751E-2</v>
      </c>
      <c r="F21" s="11">
        <v>0</v>
      </c>
      <c r="G21" s="19"/>
      <c r="H21" s="12">
        <f>IFERROR(F21/F$29,0)</f>
        <v>0</v>
      </c>
      <c r="I21" s="11">
        <f t="shared" ref="I21:I25" si="7">C21+F21</f>
        <v>1.3425925925925927E-3</v>
      </c>
      <c r="J21" s="19"/>
      <c r="K21" s="14">
        <f>IFERROR(I21/I$29,0)</f>
        <v>7.5275794938351751E-2</v>
      </c>
    </row>
    <row r="22" spans="2:11">
      <c r="B22" s="18" t="s">
        <v>16</v>
      </c>
      <c r="C22" s="11">
        <v>2.4305555555555552E-4</v>
      </c>
      <c r="D22" s="19"/>
      <c r="E22" s="12">
        <f t="shared" ref="E22:E26" si="8">IFERROR(C22/C$29,0)</f>
        <v>1.3627514600908504E-2</v>
      </c>
      <c r="F22" s="11">
        <v>0</v>
      </c>
      <c r="G22" s="19"/>
      <c r="H22" s="12">
        <f t="shared" ref="H22:H26" si="9">IFERROR(F22/F$29,0)</f>
        <v>0</v>
      </c>
      <c r="I22" s="11">
        <f t="shared" si="7"/>
        <v>2.4305555555555552E-4</v>
      </c>
      <c r="J22" s="19"/>
      <c r="K22" s="14">
        <f t="shared" ref="K22:K26" si="10">IFERROR(I22/I$29,0)</f>
        <v>1.3627514600908504E-2</v>
      </c>
    </row>
    <row r="23" spans="2:11">
      <c r="B23" s="18" t="s">
        <v>17</v>
      </c>
      <c r="C23" s="11"/>
      <c r="D23" s="19"/>
      <c r="E23" s="12">
        <f t="shared" si="8"/>
        <v>0</v>
      </c>
      <c r="F23" s="11">
        <v>0</v>
      </c>
      <c r="G23" s="19"/>
      <c r="H23" s="12">
        <f t="shared" si="9"/>
        <v>0</v>
      </c>
      <c r="I23" s="11">
        <f t="shared" si="7"/>
        <v>0</v>
      </c>
      <c r="J23" s="19"/>
      <c r="K23" s="14">
        <f t="shared" si="10"/>
        <v>0</v>
      </c>
    </row>
    <row r="24" spans="2:11">
      <c r="B24" s="18" t="s">
        <v>18</v>
      </c>
      <c r="C24" s="11">
        <v>3.1828703703703693E-3</v>
      </c>
      <c r="D24" s="19"/>
      <c r="E24" s="12">
        <f t="shared" si="8"/>
        <v>0.17845554834523036</v>
      </c>
      <c r="F24" s="11">
        <v>0</v>
      </c>
      <c r="G24" s="19"/>
      <c r="H24" s="12">
        <f t="shared" si="9"/>
        <v>0</v>
      </c>
      <c r="I24" s="11">
        <f t="shared" si="7"/>
        <v>3.1828703703703693E-3</v>
      </c>
      <c r="J24" s="19"/>
      <c r="K24" s="14">
        <f t="shared" si="10"/>
        <v>0.17845554834523036</v>
      </c>
    </row>
    <row r="25" spans="2:11">
      <c r="B25" s="18" t="s">
        <v>19</v>
      </c>
      <c r="C25" s="11">
        <v>9.1087962962962902E-3</v>
      </c>
      <c r="D25" s="19"/>
      <c r="E25" s="12">
        <f t="shared" si="8"/>
        <v>0.51070733290071368</v>
      </c>
      <c r="F25" s="11">
        <v>0</v>
      </c>
      <c r="G25" s="19"/>
      <c r="H25" s="12">
        <f t="shared" si="9"/>
        <v>0</v>
      </c>
      <c r="I25" s="11">
        <f t="shared" si="7"/>
        <v>9.1087962962962902E-3</v>
      </c>
      <c r="J25" s="19"/>
      <c r="K25" s="14">
        <f t="shared" si="10"/>
        <v>0.51070733290071368</v>
      </c>
    </row>
    <row r="26" spans="2:11" ht="15.75" thickBot="1">
      <c r="B26" s="23" t="s">
        <v>20</v>
      </c>
      <c r="C26" s="20">
        <v>4.1666666666666664E-4</v>
      </c>
      <c r="D26" s="24"/>
      <c r="E26" s="21">
        <f t="shared" si="8"/>
        <v>2.3361453601557437E-2</v>
      </c>
      <c r="F26" s="20">
        <v>0</v>
      </c>
      <c r="G26" s="24"/>
      <c r="H26" s="21">
        <f t="shared" si="9"/>
        <v>0</v>
      </c>
      <c r="I26" s="11">
        <f>C26+F26</f>
        <v>4.1666666666666664E-4</v>
      </c>
      <c r="J26" s="24"/>
      <c r="K26" s="22">
        <f t="shared" si="10"/>
        <v>2.3361453601557437E-2</v>
      </c>
    </row>
    <row r="27" spans="2:11" ht="16.5" thickTop="1" thickBot="1">
      <c r="B27" s="31" t="s">
        <v>3</v>
      </c>
      <c r="C27" s="32">
        <f>SUM(C21:C26)</f>
        <v>1.4293981481481473E-2</v>
      </c>
      <c r="D27" s="33"/>
      <c r="E27" s="33">
        <f>IFERROR(SUM(E21:E26),0)</f>
        <v>0.80142764438676173</v>
      </c>
      <c r="F27" s="32">
        <f>SUM(F21:F26)</f>
        <v>0</v>
      </c>
      <c r="G27" s="33"/>
      <c r="H27" s="33">
        <f>IFERROR(SUM(H21:H26),0)</f>
        <v>0</v>
      </c>
      <c r="I27" s="32">
        <f>SUM(I21:I26)</f>
        <v>1.4293981481481473E-2</v>
      </c>
      <c r="J27" s="33"/>
      <c r="K27" s="34">
        <f>IFERROR(SUM(K21:K26),0)</f>
        <v>0.80142764438676173</v>
      </c>
    </row>
    <row r="28" spans="2:11" ht="16.5" thickTop="1" thickBot="1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>
      <c r="B29" s="31" t="s">
        <v>6</v>
      </c>
      <c r="C29" s="32">
        <f>SUM(C18,C27)</f>
        <v>1.7835648148148142E-2</v>
      </c>
      <c r="D29" s="35"/>
      <c r="E29" s="36">
        <f>IFERROR(SUM(E18,E27),0)</f>
        <v>1</v>
      </c>
      <c r="F29" s="32">
        <f>SUM(F18,F27)</f>
        <v>0</v>
      </c>
      <c r="G29" s="35"/>
      <c r="H29" s="36">
        <f>IFERROR(SUM(H18,H27),0)</f>
        <v>0</v>
      </c>
      <c r="I29" s="32">
        <f>SUM(I18,I27)</f>
        <v>1.7835648148148142E-2</v>
      </c>
      <c r="J29" s="35"/>
      <c r="K29" s="38">
        <f>IFERROR(SUM(K18,K27),0)</f>
        <v>1</v>
      </c>
    </row>
    <row r="30" spans="2:11" ht="66" customHeight="1" thickTop="1" thickBot="1">
      <c r="B30" s="194" t="s">
        <v>198</v>
      </c>
      <c r="C30" s="195"/>
      <c r="D30" s="195"/>
      <c r="E30" s="195"/>
      <c r="F30" s="195"/>
      <c r="G30" s="195"/>
      <c r="H30" s="195"/>
      <c r="I30" s="195"/>
      <c r="J30" s="195"/>
      <c r="K30" s="19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>
  <sheetPr codeName="Foglio25"/>
  <dimension ref="B2:N30"/>
  <sheetViews>
    <sheetView showGridLines="0" showZeros="0" zoomScale="110" zoomScaleNormal="110" zoomScaleSheetLayoutView="10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/>
    <row r="3" spans="2:14">
      <c r="B3" s="208" t="s">
        <v>180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10"/>
    </row>
    <row r="4" spans="2:14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3"/>
    </row>
    <row r="5" spans="2:14">
      <c r="B5" s="52"/>
      <c r="C5" s="212" t="s">
        <v>7</v>
      </c>
      <c r="D5" s="212"/>
      <c r="E5" s="212"/>
      <c r="F5" s="212" t="s">
        <v>8</v>
      </c>
      <c r="G5" s="212"/>
      <c r="H5" s="212"/>
      <c r="I5" s="212" t="s">
        <v>9</v>
      </c>
      <c r="J5" s="212"/>
      <c r="K5" s="212"/>
      <c r="L5" s="212" t="s">
        <v>3</v>
      </c>
      <c r="M5" s="212"/>
      <c r="N5" s="213"/>
    </row>
    <row r="6" spans="2:14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>
      <c r="B7" s="43" t="s">
        <v>37</v>
      </c>
      <c r="C7" s="44">
        <v>0</v>
      </c>
      <c r="D7" s="45">
        <f t="shared" ref="D7:D17" si="0">IFERROR(C7/C$18,0)</f>
        <v>0</v>
      </c>
      <c r="E7" s="45">
        <f t="shared" ref="E7:E17" si="1">IFERROR(C7/C$29,0)</f>
        <v>0</v>
      </c>
      <c r="F7" s="44">
        <v>1.8518518518518517E-3</v>
      </c>
      <c r="G7" s="45">
        <f t="shared" ref="G7:G17" si="2">IFERROR(F7/F$18,0)</f>
        <v>0.18867924528301885</v>
      </c>
      <c r="H7" s="45">
        <f t="shared" ref="H7:H17" si="3">IFERROR(F7/F$29,0)</f>
        <v>0.18264840182648401</v>
      </c>
      <c r="I7" s="44"/>
      <c r="J7" s="45">
        <f t="shared" ref="J7:J17" si="4">IFERROR(I7/I$18,0)</f>
        <v>0</v>
      </c>
      <c r="K7" s="45">
        <f t="shared" ref="K7:K17" si="5">IFERROR(I7/I$29,0)</f>
        <v>0</v>
      </c>
      <c r="L7" s="46">
        <f>SUM(C7,F7,I7)</f>
        <v>1.8518518518518517E-3</v>
      </c>
      <c r="M7" s="45">
        <f t="shared" ref="M7:M17" si="6">IFERROR(L7/L$18,0)</f>
        <v>5.0664977834072193E-2</v>
      </c>
      <c r="N7" s="47">
        <f t="shared" ref="N7:N17" si="7">IFERROR(L7/L$29,0)</f>
        <v>4.3703906036602021E-2</v>
      </c>
    </row>
    <row r="8" spans="2:14">
      <c r="B8" s="150" t="s">
        <v>115</v>
      </c>
      <c r="C8" s="44">
        <v>0</v>
      </c>
      <c r="D8" s="45">
        <f t="shared" si="0"/>
        <v>0</v>
      </c>
      <c r="E8" s="45">
        <f t="shared" si="1"/>
        <v>0</v>
      </c>
      <c r="F8" s="44"/>
      <c r="G8" s="45">
        <f t="shared" si="2"/>
        <v>0</v>
      </c>
      <c r="H8" s="45">
        <f t="shared" si="3"/>
        <v>0</v>
      </c>
      <c r="I8" s="44">
        <v>7.9861111111111105E-3</v>
      </c>
      <c r="J8" s="45">
        <f t="shared" si="4"/>
        <v>0.29870129870129869</v>
      </c>
      <c r="K8" s="45">
        <f t="shared" si="5"/>
        <v>0.24775583482944344</v>
      </c>
      <c r="L8" s="46">
        <f t="shared" ref="L8:L17" si="8">SUM(C8,F8,I8)</f>
        <v>7.9861111111111105E-3</v>
      </c>
      <c r="M8" s="45">
        <f t="shared" si="6"/>
        <v>0.21849271690943634</v>
      </c>
      <c r="N8" s="47">
        <f t="shared" si="7"/>
        <v>0.18847309478284621</v>
      </c>
    </row>
    <row r="9" spans="2:14">
      <c r="B9" s="43" t="s">
        <v>11</v>
      </c>
      <c r="C9" s="44">
        <v>0</v>
      </c>
      <c r="D9" s="45">
        <f t="shared" si="0"/>
        <v>0</v>
      </c>
      <c r="E9" s="45">
        <f t="shared" si="1"/>
        <v>0</v>
      </c>
      <c r="F9" s="44">
        <v>3.9351851851851848E-3</v>
      </c>
      <c r="G9" s="45">
        <f t="shared" si="2"/>
        <v>0.40094339622641506</v>
      </c>
      <c r="H9" s="45">
        <f t="shared" si="3"/>
        <v>0.38812785388127852</v>
      </c>
      <c r="I9" s="44">
        <v>8.3449074074074068E-3</v>
      </c>
      <c r="J9" s="45">
        <f t="shared" si="4"/>
        <v>0.31212121212121213</v>
      </c>
      <c r="K9" s="45">
        <f t="shared" si="5"/>
        <v>0.25888689407540394</v>
      </c>
      <c r="L9" s="46">
        <f t="shared" si="8"/>
        <v>1.2280092592592592E-2</v>
      </c>
      <c r="M9" s="45">
        <f t="shared" si="6"/>
        <v>0.33597213426219125</v>
      </c>
      <c r="N9" s="47">
        <f t="shared" si="7"/>
        <v>0.28981152690521716</v>
      </c>
    </row>
    <row r="10" spans="2:14">
      <c r="B10" s="43" t="s">
        <v>48</v>
      </c>
      <c r="C10" s="44">
        <v>0</v>
      </c>
      <c r="D10" s="45">
        <f t="shared" si="0"/>
        <v>0</v>
      </c>
      <c r="E10" s="45">
        <f t="shared" si="1"/>
        <v>0</v>
      </c>
      <c r="F10" s="44"/>
      <c r="G10" s="45">
        <f t="shared" si="2"/>
        <v>0</v>
      </c>
      <c r="H10" s="45">
        <f t="shared" si="3"/>
        <v>0</v>
      </c>
      <c r="I10" s="44"/>
      <c r="J10" s="45">
        <f t="shared" si="4"/>
        <v>0</v>
      </c>
      <c r="K10" s="45">
        <f t="shared" si="5"/>
        <v>0</v>
      </c>
      <c r="L10" s="46">
        <f t="shared" si="8"/>
        <v>0</v>
      </c>
      <c r="M10" s="45">
        <f t="shared" si="6"/>
        <v>0</v>
      </c>
      <c r="N10" s="47">
        <f t="shared" si="7"/>
        <v>0</v>
      </c>
    </row>
    <row r="11" spans="2:14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/>
      <c r="G11" s="45">
        <f t="shared" si="2"/>
        <v>0</v>
      </c>
      <c r="H11" s="45">
        <f t="shared" si="3"/>
        <v>0</v>
      </c>
      <c r="I11" s="44"/>
      <c r="J11" s="45">
        <f t="shared" si="4"/>
        <v>0</v>
      </c>
      <c r="K11" s="45">
        <f t="shared" si="5"/>
        <v>0</v>
      </c>
      <c r="L11" s="46">
        <f t="shared" si="8"/>
        <v>0</v>
      </c>
      <c r="M11" s="45">
        <f t="shared" si="6"/>
        <v>0</v>
      </c>
      <c r="N11" s="47">
        <f t="shared" si="7"/>
        <v>0</v>
      </c>
    </row>
    <row r="12" spans="2:14">
      <c r="B12" s="43" t="s">
        <v>131</v>
      </c>
      <c r="C12" s="44">
        <v>0</v>
      </c>
      <c r="D12" s="45">
        <f t="shared" si="0"/>
        <v>0</v>
      </c>
      <c r="E12" s="45">
        <f t="shared" si="1"/>
        <v>0</v>
      </c>
      <c r="F12" s="44"/>
      <c r="G12" s="45">
        <f t="shared" si="2"/>
        <v>0</v>
      </c>
      <c r="H12" s="45">
        <f t="shared" si="3"/>
        <v>0</v>
      </c>
      <c r="I12" s="44"/>
      <c r="J12" s="45">
        <f t="shared" si="4"/>
        <v>0</v>
      </c>
      <c r="K12" s="45">
        <f t="shared" si="5"/>
        <v>0</v>
      </c>
      <c r="L12" s="46">
        <f t="shared" si="8"/>
        <v>0</v>
      </c>
      <c r="M12" s="45">
        <f t="shared" si="6"/>
        <v>0</v>
      </c>
      <c r="N12" s="47">
        <f t="shared" si="7"/>
        <v>0</v>
      </c>
    </row>
    <row r="13" spans="2:14">
      <c r="B13" s="43" t="s">
        <v>132</v>
      </c>
      <c r="C13" s="44">
        <v>0</v>
      </c>
      <c r="D13" s="45">
        <f t="shared" si="0"/>
        <v>0</v>
      </c>
      <c r="E13" s="45">
        <f t="shared" si="1"/>
        <v>0</v>
      </c>
      <c r="F13" s="44"/>
      <c r="G13" s="45">
        <f t="shared" si="2"/>
        <v>0</v>
      </c>
      <c r="H13" s="45">
        <f t="shared" si="3"/>
        <v>0</v>
      </c>
      <c r="I13" s="44">
        <v>4.1319444444444442E-3</v>
      </c>
      <c r="J13" s="45">
        <f t="shared" si="4"/>
        <v>0.15454545454545454</v>
      </c>
      <c r="K13" s="45">
        <f t="shared" si="5"/>
        <v>0.1281867145421903</v>
      </c>
      <c r="L13" s="46">
        <f t="shared" si="8"/>
        <v>4.1319444444444442E-3</v>
      </c>
      <c r="M13" s="45">
        <f t="shared" si="6"/>
        <v>0.11304623179227359</v>
      </c>
      <c r="N13" s="47">
        <f t="shared" si="7"/>
        <v>9.7514340344168268E-2</v>
      </c>
    </row>
    <row r="14" spans="2:14">
      <c r="B14" s="43" t="s">
        <v>133</v>
      </c>
      <c r="C14" s="44">
        <v>0</v>
      </c>
      <c r="D14" s="45">
        <f t="shared" si="0"/>
        <v>0</v>
      </c>
      <c r="E14" s="45">
        <f t="shared" si="1"/>
        <v>0</v>
      </c>
      <c r="F14" s="44"/>
      <c r="G14" s="45">
        <f t="shared" si="2"/>
        <v>0</v>
      </c>
      <c r="H14" s="45">
        <f t="shared" si="3"/>
        <v>0</v>
      </c>
      <c r="I14" s="44"/>
      <c r="J14" s="45">
        <f t="shared" si="4"/>
        <v>0</v>
      </c>
      <c r="K14" s="45">
        <f t="shared" si="5"/>
        <v>0</v>
      </c>
      <c r="L14" s="46">
        <f t="shared" si="8"/>
        <v>0</v>
      </c>
      <c r="M14" s="45">
        <f t="shared" si="6"/>
        <v>0</v>
      </c>
      <c r="N14" s="47">
        <f t="shared" si="7"/>
        <v>0</v>
      </c>
    </row>
    <row r="15" spans="2:14">
      <c r="B15" s="43" t="s">
        <v>134</v>
      </c>
      <c r="C15" s="44">
        <v>0</v>
      </c>
      <c r="D15" s="45">
        <f t="shared" si="0"/>
        <v>0</v>
      </c>
      <c r="E15" s="45">
        <f t="shared" si="1"/>
        <v>0</v>
      </c>
      <c r="F15" s="44"/>
      <c r="G15" s="45">
        <f t="shared" si="2"/>
        <v>0</v>
      </c>
      <c r="H15" s="45">
        <f t="shared" si="3"/>
        <v>0</v>
      </c>
      <c r="I15" s="44"/>
      <c r="J15" s="45">
        <f t="shared" si="4"/>
        <v>0</v>
      </c>
      <c r="K15" s="45">
        <f t="shared" si="5"/>
        <v>0</v>
      </c>
      <c r="L15" s="46">
        <f t="shared" si="8"/>
        <v>0</v>
      </c>
      <c r="M15" s="45">
        <f t="shared" si="6"/>
        <v>0</v>
      </c>
      <c r="N15" s="47">
        <f t="shared" si="7"/>
        <v>0</v>
      </c>
    </row>
    <row r="16" spans="2:14">
      <c r="B16" s="43" t="s">
        <v>135</v>
      </c>
      <c r="C16" s="44">
        <v>0</v>
      </c>
      <c r="D16" s="45">
        <f t="shared" si="0"/>
        <v>0</v>
      </c>
      <c r="E16" s="45">
        <f t="shared" si="1"/>
        <v>0</v>
      </c>
      <c r="F16" s="44"/>
      <c r="G16" s="45">
        <f t="shared" si="2"/>
        <v>0</v>
      </c>
      <c r="H16" s="45">
        <f t="shared" si="3"/>
        <v>0</v>
      </c>
      <c r="I16" s="44"/>
      <c r="J16" s="45">
        <f t="shared" si="4"/>
        <v>0</v>
      </c>
      <c r="K16" s="45">
        <f t="shared" si="5"/>
        <v>0</v>
      </c>
      <c r="L16" s="46">
        <f t="shared" si="8"/>
        <v>0</v>
      </c>
      <c r="M16" s="45">
        <f t="shared" si="6"/>
        <v>0</v>
      </c>
      <c r="N16" s="47">
        <f t="shared" si="7"/>
        <v>0</v>
      </c>
    </row>
    <row r="17" spans="2:14" ht="15.75" thickBot="1">
      <c r="B17" s="43" t="s">
        <v>13</v>
      </c>
      <c r="C17" s="44">
        <v>0</v>
      </c>
      <c r="D17" s="45">
        <f t="shared" si="0"/>
        <v>0</v>
      </c>
      <c r="E17" s="45">
        <f t="shared" si="1"/>
        <v>0</v>
      </c>
      <c r="F17" s="44">
        <v>4.0277777777777777E-3</v>
      </c>
      <c r="G17" s="45">
        <f t="shared" si="2"/>
        <v>0.41037735849056606</v>
      </c>
      <c r="H17" s="45">
        <f t="shared" si="3"/>
        <v>0.39726027397260277</v>
      </c>
      <c r="I17" s="44">
        <v>6.2731481481481484E-3</v>
      </c>
      <c r="J17" s="45">
        <f t="shared" si="4"/>
        <v>0.23463203463203466</v>
      </c>
      <c r="K17" s="45">
        <f t="shared" si="5"/>
        <v>0.19461400359066428</v>
      </c>
      <c r="L17" s="46">
        <f t="shared" si="8"/>
        <v>1.0300925925925925E-2</v>
      </c>
      <c r="M17" s="45">
        <f t="shared" si="6"/>
        <v>0.28182393920202659</v>
      </c>
      <c r="N17" s="47">
        <f t="shared" si="7"/>
        <v>0.24310297732859876</v>
      </c>
    </row>
    <row r="18" spans="2:14" s="2" customFormat="1" ht="16.5" thickTop="1" thickBot="1">
      <c r="B18" s="60" t="s">
        <v>3</v>
      </c>
      <c r="C18" s="61">
        <f>SUM(C7:C17)</f>
        <v>0</v>
      </c>
      <c r="D18" s="62">
        <f>IFERROR(SUM(D7:D17),0)</f>
        <v>0</v>
      </c>
      <c r="E18" s="62">
        <f>IFERROR(SUM(E7:E17),0)</f>
        <v>0</v>
      </c>
      <c r="F18" s="61">
        <f>SUM(F7:F17)</f>
        <v>9.8148148148148144E-3</v>
      </c>
      <c r="G18" s="62">
        <f>IFERROR(SUM(G7:G17),0)</f>
        <v>1</v>
      </c>
      <c r="H18" s="62">
        <f>IFERROR(SUM(H7:H17),0)</f>
        <v>0.96803652968036524</v>
      </c>
      <c r="I18" s="61">
        <f>SUM(I7:I17)</f>
        <v>2.673611111111111E-2</v>
      </c>
      <c r="J18" s="62">
        <f>IFERROR(SUM(J7:J17),0)</f>
        <v>1</v>
      </c>
      <c r="K18" s="62">
        <f>IFERROR(SUM(K7:K17),0)</f>
        <v>0.82944344703770201</v>
      </c>
      <c r="L18" s="61">
        <f>SUM(L7:L17)</f>
        <v>3.6550925925925924E-2</v>
      </c>
      <c r="M18" s="62">
        <f>IFERROR(SUM(M7:M17),0)</f>
        <v>1</v>
      </c>
      <c r="N18" s="63">
        <f>IFERROR(SUM(N7:N17),0)</f>
        <v>0.86260584539743246</v>
      </c>
    </row>
    <row r="19" spans="2:14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68"/>
    </row>
    <row r="20" spans="2:14" s="3" customFormat="1">
      <c r="B20" s="40" t="s">
        <v>14</v>
      </c>
      <c r="C20" s="41" t="s">
        <v>4</v>
      </c>
      <c r="D20" s="48" t="s">
        <v>5</v>
      </c>
      <c r="E20" s="48" t="s">
        <v>5</v>
      </c>
      <c r="F20" s="41" t="s">
        <v>4</v>
      </c>
      <c r="G20" s="48" t="s">
        <v>5</v>
      </c>
      <c r="H20" s="48" t="s">
        <v>5</v>
      </c>
      <c r="I20" s="41" t="s">
        <v>4</v>
      </c>
      <c r="J20" s="48" t="s">
        <v>5</v>
      </c>
      <c r="K20" s="48" t="s">
        <v>5</v>
      </c>
      <c r="L20" s="48" t="s">
        <v>4</v>
      </c>
      <c r="M20" s="48" t="s">
        <v>5</v>
      </c>
      <c r="N20" s="49" t="s">
        <v>5</v>
      </c>
    </row>
    <row r="21" spans="2:14">
      <c r="B21" s="50" t="s">
        <v>15</v>
      </c>
      <c r="C21" s="44">
        <v>0</v>
      </c>
      <c r="D21" s="51"/>
      <c r="E21" s="45">
        <f>IFERROR(C21/C$29,0)</f>
        <v>0</v>
      </c>
      <c r="F21" s="44">
        <v>3.2407407407407406E-4</v>
      </c>
      <c r="G21" s="51"/>
      <c r="H21" s="45">
        <f>IFERROR(F21/F$29,0)</f>
        <v>3.1963470319634701E-2</v>
      </c>
      <c r="I21" s="44"/>
      <c r="J21" s="51"/>
      <c r="K21" s="45">
        <f>IFERROR(I21/I$29,0)</f>
        <v>0</v>
      </c>
      <c r="L21" s="46">
        <f>SUM(C21,F21,I21)</f>
        <v>3.2407407407407406E-4</v>
      </c>
      <c r="M21" s="51"/>
      <c r="N21" s="47">
        <f>IFERROR(L21/L$29,0)</f>
        <v>7.6481835564053543E-3</v>
      </c>
    </row>
    <row r="22" spans="2:14">
      <c r="B22" s="50" t="s">
        <v>16</v>
      </c>
      <c r="C22" s="44">
        <v>0</v>
      </c>
      <c r="D22" s="51"/>
      <c r="E22" s="45">
        <f t="shared" ref="E22:E26" si="9">IFERROR(C22/C$29,0)</f>
        <v>0</v>
      </c>
      <c r="F22" s="44"/>
      <c r="G22" s="51"/>
      <c r="H22" s="45">
        <f t="shared" ref="H22:H26" si="10">IFERROR(F22/F$29,0)</f>
        <v>0</v>
      </c>
      <c r="I22" s="44"/>
      <c r="J22" s="51"/>
      <c r="K22" s="45">
        <f t="shared" ref="K22:K26" si="11">IFERROR(I22/I$29,0)</f>
        <v>0</v>
      </c>
      <c r="L22" s="46">
        <f t="shared" ref="L22:L26" si="12">SUM(C22,F22,I22)</f>
        <v>0</v>
      </c>
      <c r="M22" s="51"/>
      <c r="N22" s="47">
        <f t="shared" ref="N22:N26" si="13">IFERROR(L22/L$29,0)</f>
        <v>0</v>
      </c>
    </row>
    <row r="23" spans="2:14">
      <c r="B23" s="50" t="s">
        <v>17</v>
      </c>
      <c r="C23" s="44">
        <v>0</v>
      </c>
      <c r="D23" s="51"/>
      <c r="E23" s="45">
        <f t="shared" si="9"/>
        <v>0</v>
      </c>
      <c r="F23" s="44"/>
      <c r="G23" s="51"/>
      <c r="H23" s="45">
        <f t="shared" si="10"/>
        <v>0</v>
      </c>
      <c r="I23" s="44"/>
      <c r="J23" s="51"/>
      <c r="K23" s="45">
        <f t="shared" si="11"/>
        <v>0</v>
      </c>
      <c r="L23" s="46">
        <f t="shared" si="12"/>
        <v>0</v>
      </c>
      <c r="M23" s="51"/>
      <c r="N23" s="47">
        <f t="shared" si="13"/>
        <v>0</v>
      </c>
    </row>
    <row r="24" spans="2:14">
      <c r="B24" s="50" t="s">
        <v>18</v>
      </c>
      <c r="C24" s="44">
        <v>0</v>
      </c>
      <c r="D24" s="51"/>
      <c r="E24" s="45">
        <f t="shared" si="9"/>
        <v>0</v>
      </c>
      <c r="F24" s="44"/>
      <c r="G24" s="51"/>
      <c r="H24" s="45">
        <f t="shared" si="10"/>
        <v>0</v>
      </c>
      <c r="I24" s="44"/>
      <c r="J24" s="51"/>
      <c r="K24" s="45">
        <f t="shared" si="11"/>
        <v>0</v>
      </c>
      <c r="L24" s="46">
        <f t="shared" si="12"/>
        <v>0</v>
      </c>
      <c r="M24" s="51"/>
      <c r="N24" s="47">
        <f t="shared" si="13"/>
        <v>0</v>
      </c>
    </row>
    <row r="25" spans="2:14">
      <c r="B25" s="50" t="s">
        <v>19</v>
      </c>
      <c r="C25" s="44">
        <v>0</v>
      </c>
      <c r="D25" s="51"/>
      <c r="E25" s="45">
        <f t="shared" si="9"/>
        <v>0</v>
      </c>
      <c r="F25" s="44"/>
      <c r="G25" s="51"/>
      <c r="H25" s="45">
        <f t="shared" si="10"/>
        <v>0</v>
      </c>
      <c r="I25" s="44">
        <v>5.4976851851851853E-3</v>
      </c>
      <c r="J25" s="51"/>
      <c r="K25" s="45">
        <f t="shared" si="11"/>
        <v>0.17055655296229805</v>
      </c>
      <c r="L25" s="46">
        <f t="shared" si="12"/>
        <v>5.4976851851851853E-3</v>
      </c>
      <c r="M25" s="51"/>
      <c r="N25" s="47">
        <f t="shared" si="13"/>
        <v>0.12974597104616226</v>
      </c>
    </row>
    <row r="26" spans="2:14" ht="15.75" thickBot="1">
      <c r="B26" s="55" t="s">
        <v>20</v>
      </c>
      <c r="C26" s="53">
        <v>0</v>
      </c>
      <c r="D26" s="56"/>
      <c r="E26" s="54">
        <f t="shared" si="9"/>
        <v>0</v>
      </c>
      <c r="F26" s="53"/>
      <c r="G26" s="56"/>
      <c r="H26" s="54">
        <f t="shared" si="10"/>
        <v>0</v>
      </c>
      <c r="I26" s="53"/>
      <c r="J26" s="56"/>
      <c r="K26" s="54">
        <f t="shared" si="11"/>
        <v>0</v>
      </c>
      <c r="L26" s="70">
        <f t="shared" si="12"/>
        <v>0</v>
      </c>
      <c r="M26" s="56"/>
      <c r="N26" s="67">
        <f t="shared" si="13"/>
        <v>0</v>
      </c>
    </row>
    <row r="27" spans="2:14" s="2" customFormat="1" ht="16.5" thickTop="1" thickBot="1">
      <c r="B27" s="60" t="s">
        <v>3</v>
      </c>
      <c r="C27" s="61">
        <f>SUM(C21:C26)</f>
        <v>0</v>
      </c>
      <c r="D27" s="62"/>
      <c r="E27" s="62">
        <f>IFERROR(SUM(E21:E26),0)</f>
        <v>0</v>
      </c>
      <c r="F27" s="61">
        <f>SUM(F21:F26)</f>
        <v>3.2407407407407406E-4</v>
      </c>
      <c r="G27" s="62"/>
      <c r="H27" s="62">
        <f>IFERROR(SUM(H21:H26),0)</f>
        <v>3.1963470319634701E-2</v>
      </c>
      <c r="I27" s="61">
        <f>SUM(I21:I26)</f>
        <v>5.4976851851851853E-3</v>
      </c>
      <c r="J27" s="62"/>
      <c r="K27" s="62">
        <f>IFERROR(SUM(K21:K26),0)</f>
        <v>0.17055655296229805</v>
      </c>
      <c r="L27" s="61">
        <f>SUM(L21:L26)</f>
        <v>5.8217592592592592E-3</v>
      </c>
      <c r="M27" s="62"/>
      <c r="N27" s="63">
        <f>IFERROR(SUM(N21:N26),0)</f>
        <v>0.1373941546025676</v>
      </c>
    </row>
    <row r="28" spans="2:14" ht="16.5" thickTop="1" thickBot="1">
      <c r="B28" s="5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69"/>
    </row>
    <row r="29" spans="2:14" s="2" customFormat="1" ht="16.5" thickTop="1" thickBot="1">
      <c r="B29" s="60" t="s">
        <v>6</v>
      </c>
      <c r="C29" s="61">
        <f>SUM(C18,C27)</f>
        <v>0</v>
      </c>
      <c r="D29" s="64"/>
      <c r="E29" s="65">
        <f>IFERROR(SUM(E18,E27),0)</f>
        <v>0</v>
      </c>
      <c r="F29" s="61">
        <f>SUM(F18,F27)</f>
        <v>1.0138888888888888E-2</v>
      </c>
      <c r="G29" s="64"/>
      <c r="H29" s="65">
        <f>IFERROR(SUM(H18,H27),0)</f>
        <v>1</v>
      </c>
      <c r="I29" s="61">
        <f>SUM(I18,I27)</f>
        <v>3.2233796296296295E-2</v>
      </c>
      <c r="J29" s="64"/>
      <c r="K29" s="65">
        <f>IFERROR(SUM(K18,K27),0)</f>
        <v>1</v>
      </c>
      <c r="L29" s="71">
        <f>SUM(L18,L27)</f>
        <v>4.237268518518518E-2</v>
      </c>
      <c r="M29" s="64"/>
      <c r="N29" s="66">
        <f>IFERROR(SUM(N18,N27),0)</f>
        <v>1</v>
      </c>
    </row>
    <row r="30" spans="2:14" s="3" customFormat="1" ht="66" customHeight="1" thickTop="1" thickBot="1">
      <c r="B30" s="205" t="s">
        <v>213</v>
      </c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7"/>
    </row>
  </sheetData>
  <mergeCells count="7">
    <mergeCell ref="B30:N30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Foglio68"/>
  <dimension ref="B2:N30"/>
  <sheetViews>
    <sheetView showGridLines="0" showZeros="0" zoomScaleSheetLayoutView="10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/>
    <row r="3" spans="2:14">
      <c r="B3" s="208" t="s">
        <v>197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10"/>
    </row>
    <row r="4" spans="2:14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3"/>
    </row>
    <row r="5" spans="2:14">
      <c r="B5" s="52"/>
      <c r="C5" s="212" t="s">
        <v>7</v>
      </c>
      <c r="D5" s="212"/>
      <c r="E5" s="212"/>
      <c r="F5" s="212" t="s">
        <v>8</v>
      </c>
      <c r="G5" s="212"/>
      <c r="H5" s="212"/>
      <c r="I5" s="212" t="s">
        <v>9</v>
      </c>
      <c r="J5" s="212"/>
      <c r="K5" s="212"/>
      <c r="L5" s="212" t="s">
        <v>3</v>
      </c>
      <c r="M5" s="212"/>
      <c r="N5" s="213"/>
    </row>
    <row r="6" spans="2:14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>
      <c r="B7" s="43" t="s">
        <v>37</v>
      </c>
      <c r="C7" s="44">
        <v>0.14192129629629635</v>
      </c>
      <c r="D7" s="45">
        <f t="shared" ref="D7:D17" si="0">IFERROR(C7/C$18,0)</f>
        <v>0.19878736787497575</v>
      </c>
      <c r="E7" s="45">
        <f t="shared" ref="E7:E17" si="1">IFERROR(C7/C$29,0)</f>
        <v>0.15608253459095486</v>
      </c>
      <c r="F7" s="44">
        <v>0</v>
      </c>
      <c r="G7" s="45">
        <f t="shared" ref="G7:G17" si="2">IFERROR(F7/F$18,0)</f>
        <v>0</v>
      </c>
      <c r="H7" s="45">
        <f t="shared" ref="H7:H17" si="3">IFERROR(F7/F$29,0)</f>
        <v>0</v>
      </c>
      <c r="I7" s="44">
        <v>0</v>
      </c>
      <c r="J7" s="45">
        <f t="shared" ref="J7:J17" si="4">IFERROR(I7/I$18,0)</f>
        <v>0</v>
      </c>
      <c r="K7" s="45">
        <f t="shared" ref="K7:K17" si="5">IFERROR(I7/I$29,0)</f>
        <v>0</v>
      </c>
      <c r="L7" s="46">
        <f>SUM(C7,F7,I7)</f>
        <v>0.14192129629629635</v>
      </c>
      <c r="M7" s="45">
        <f t="shared" ref="M7:M17" si="6">IFERROR(L7/L$18,0)</f>
        <v>0.19878736787497575</v>
      </c>
      <c r="N7" s="47">
        <f t="shared" ref="N7:N17" si="7">IFERROR(L7/L$29,0)</f>
        <v>0.15608253459095486</v>
      </c>
    </row>
    <row r="8" spans="2:14">
      <c r="B8" s="150" t="s">
        <v>115</v>
      </c>
      <c r="C8" s="44">
        <v>0.16204861111111105</v>
      </c>
      <c r="D8" s="45">
        <f t="shared" si="0"/>
        <v>0.22697944361584843</v>
      </c>
      <c r="E8" s="45">
        <f t="shared" si="1"/>
        <v>0.17821819987016452</v>
      </c>
      <c r="F8" s="44">
        <v>0</v>
      </c>
      <c r="G8" s="45">
        <f t="shared" si="2"/>
        <v>0</v>
      </c>
      <c r="H8" s="45">
        <f t="shared" si="3"/>
        <v>0</v>
      </c>
      <c r="I8" s="44">
        <v>0</v>
      </c>
      <c r="J8" s="45">
        <f t="shared" si="4"/>
        <v>0</v>
      </c>
      <c r="K8" s="45">
        <f t="shared" si="5"/>
        <v>0</v>
      </c>
      <c r="L8" s="46">
        <f t="shared" ref="L8:L17" si="8">SUM(C8,F8,I8)</f>
        <v>0.16204861111111105</v>
      </c>
      <c r="M8" s="45">
        <f t="shared" si="6"/>
        <v>0.22697944361584843</v>
      </c>
      <c r="N8" s="47">
        <f t="shared" si="7"/>
        <v>0.17821819987016452</v>
      </c>
    </row>
    <row r="9" spans="2:14">
      <c r="B9" s="43" t="s">
        <v>11</v>
      </c>
      <c r="C9" s="44">
        <v>0.1986111111111111</v>
      </c>
      <c r="D9" s="45">
        <f t="shared" si="0"/>
        <v>0.27819207574087285</v>
      </c>
      <c r="E9" s="45">
        <f t="shared" si="1"/>
        <v>0.21842899148432426</v>
      </c>
      <c r="F9" s="44">
        <v>0</v>
      </c>
      <c r="G9" s="45">
        <f t="shared" si="2"/>
        <v>0</v>
      </c>
      <c r="H9" s="45">
        <f t="shared" si="3"/>
        <v>0</v>
      </c>
      <c r="I9" s="44">
        <v>0</v>
      </c>
      <c r="J9" s="45">
        <f t="shared" si="4"/>
        <v>0</v>
      </c>
      <c r="K9" s="45">
        <f t="shared" si="5"/>
        <v>0</v>
      </c>
      <c r="L9" s="46">
        <f t="shared" si="8"/>
        <v>0.1986111111111111</v>
      </c>
      <c r="M9" s="45">
        <f t="shared" si="6"/>
        <v>0.27819207574087285</v>
      </c>
      <c r="N9" s="47">
        <f t="shared" si="7"/>
        <v>0.21842899148432426</v>
      </c>
    </row>
    <row r="10" spans="2:14">
      <c r="B10" s="43" t="s">
        <v>48</v>
      </c>
      <c r="C10" s="44">
        <v>6.7118055555555528E-2</v>
      </c>
      <c r="D10" s="45">
        <f t="shared" si="0"/>
        <v>9.4011413008235484E-2</v>
      </c>
      <c r="E10" s="45">
        <f t="shared" si="1"/>
        <v>7.3815251842517249E-2</v>
      </c>
      <c r="F10" s="44">
        <v>0</v>
      </c>
      <c r="G10" s="45">
        <f t="shared" si="2"/>
        <v>0</v>
      </c>
      <c r="H10" s="45">
        <f t="shared" si="3"/>
        <v>0</v>
      </c>
      <c r="I10" s="44">
        <v>0</v>
      </c>
      <c r="J10" s="45">
        <f t="shared" si="4"/>
        <v>0</v>
      </c>
      <c r="K10" s="45">
        <f t="shared" si="5"/>
        <v>0</v>
      </c>
      <c r="L10" s="46">
        <f t="shared" si="8"/>
        <v>6.7118055555555528E-2</v>
      </c>
      <c r="M10" s="45">
        <f t="shared" si="6"/>
        <v>9.4011413008235484E-2</v>
      </c>
      <c r="N10" s="47">
        <f t="shared" si="7"/>
        <v>7.3815251842517249E-2</v>
      </c>
    </row>
    <row r="11" spans="2:14">
      <c r="B11" s="43" t="s">
        <v>12</v>
      </c>
      <c r="C11" s="44">
        <v>1.4374999999999999E-2</v>
      </c>
      <c r="D11" s="45">
        <f t="shared" si="0"/>
        <v>2.0134881006419816E-2</v>
      </c>
      <c r="E11" s="45">
        <f t="shared" si="1"/>
        <v>1.5809371061977315E-2</v>
      </c>
      <c r="F11" s="44">
        <v>0</v>
      </c>
      <c r="G11" s="45">
        <f t="shared" si="2"/>
        <v>0</v>
      </c>
      <c r="H11" s="45">
        <f t="shared" si="3"/>
        <v>0</v>
      </c>
      <c r="I11" s="44">
        <v>0</v>
      </c>
      <c r="J11" s="45">
        <f t="shared" si="4"/>
        <v>0</v>
      </c>
      <c r="K11" s="45">
        <f t="shared" si="5"/>
        <v>0</v>
      </c>
      <c r="L11" s="46">
        <f t="shared" si="8"/>
        <v>1.4374999999999999E-2</v>
      </c>
      <c r="M11" s="45">
        <f t="shared" si="6"/>
        <v>2.0134881006419816E-2</v>
      </c>
      <c r="N11" s="47">
        <f t="shared" si="7"/>
        <v>1.5809371061977315E-2</v>
      </c>
    </row>
    <row r="12" spans="2:14">
      <c r="B12" s="43" t="s">
        <v>131</v>
      </c>
      <c r="C12" s="44"/>
      <c r="D12" s="45">
        <f t="shared" si="0"/>
        <v>0</v>
      </c>
      <c r="E12" s="45">
        <f t="shared" si="1"/>
        <v>0</v>
      </c>
      <c r="F12" s="44">
        <v>0</v>
      </c>
      <c r="G12" s="45">
        <f t="shared" si="2"/>
        <v>0</v>
      </c>
      <c r="H12" s="45">
        <f t="shared" si="3"/>
        <v>0</v>
      </c>
      <c r="I12" s="44">
        <v>0</v>
      </c>
      <c r="J12" s="45">
        <f t="shared" si="4"/>
        <v>0</v>
      </c>
      <c r="K12" s="45">
        <f t="shared" si="5"/>
        <v>0</v>
      </c>
      <c r="L12" s="46">
        <f t="shared" si="8"/>
        <v>0</v>
      </c>
      <c r="M12" s="45">
        <f t="shared" si="6"/>
        <v>0</v>
      </c>
      <c r="N12" s="47">
        <f t="shared" si="7"/>
        <v>0</v>
      </c>
    </row>
    <row r="13" spans="2:14">
      <c r="B13" s="43" t="s">
        <v>132</v>
      </c>
      <c r="C13" s="44">
        <v>2.2685185185185187E-3</v>
      </c>
      <c r="D13" s="45">
        <f t="shared" si="0"/>
        <v>3.1774852473899231E-3</v>
      </c>
      <c r="E13" s="45">
        <f t="shared" si="1"/>
        <v>2.4948765927113965E-3</v>
      </c>
      <c r="F13" s="44">
        <v>0</v>
      </c>
      <c r="G13" s="45">
        <f t="shared" si="2"/>
        <v>0</v>
      </c>
      <c r="H13" s="45">
        <f t="shared" si="3"/>
        <v>0</v>
      </c>
      <c r="I13" s="44">
        <v>0</v>
      </c>
      <c r="J13" s="45">
        <f t="shared" si="4"/>
        <v>0</v>
      </c>
      <c r="K13" s="45">
        <f t="shared" si="5"/>
        <v>0</v>
      </c>
      <c r="L13" s="46">
        <f t="shared" si="8"/>
        <v>2.2685185185185187E-3</v>
      </c>
      <c r="M13" s="45">
        <f t="shared" si="6"/>
        <v>3.1774852473899231E-3</v>
      </c>
      <c r="N13" s="47">
        <f t="shared" si="7"/>
        <v>2.4948765927113965E-3</v>
      </c>
    </row>
    <row r="14" spans="2:14">
      <c r="B14" s="43" t="s">
        <v>133</v>
      </c>
      <c r="C14" s="44"/>
      <c r="D14" s="45">
        <f t="shared" si="0"/>
        <v>0</v>
      </c>
      <c r="E14" s="45">
        <f t="shared" si="1"/>
        <v>0</v>
      </c>
      <c r="F14" s="44">
        <v>0</v>
      </c>
      <c r="G14" s="45">
        <f t="shared" si="2"/>
        <v>0</v>
      </c>
      <c r="H14" s="45">
        <f t="shared" si="3"/>
        <v>0</v>
      </c>
      <c r="I14" s="44">
        <v>0</v>
      </c>
      <c r="J14" s="45">
        <f t="shared" si="4"/>
        <v>0</v>
      </c>
      <c r="K14" s="45">
        <f t="shared" si="5"/>
        <v>0</v>
      </c>
      <c r="L14" s="46">
        <f t="shared" si="8"/>
        <v>0</v>
      </c>
      <c r="M14" s="45">
        <f t="shared" si="6"/>
        <v>0</v>
      </c>
      <c r="N14" s="47">
        <f t="shared" si="7"/>
        <v>0</v>
      </c>
    </row>
    <row r="15" spans="2:14">
      <c r="B15" s="43" t="s">
        <v>134</v>
      </c>
      <c r="C15" s="44">
        <v>3.0995370370370378E-2</v>
      </c>
      <c r="D15" s="45">
        <f t="shared" si="0"/>
        <v>4.3414823941378654E-2</v>
      </c>
      <c r="E15" s="45">
        <f t="shared" si="1"/>
        <v>3.4088160792250619E-2</v>
      </c>
      <c r="F15" s="44">
        <v>0</v>
      </c>
      <c r="G15" s="45">
        <f t="shared" si="2"/>
        <v>0</v>
      </c>
      <c r="H15" s="45">
        <f t="shared" si="3"/>
        <v>0</v>
      </c>
      <c r="I15" s="44">
        <v>0</v>
      </c>
      <c r="J15" s="45">
        <f t="shared" si="4"/>
        <v>0</v>
      </c>
      <c r="K15" s="45">
        <f t="shared" si="5"/>
        <v>0</v>
      </c>
      <c r="L15" s="46">
        <f t="shared" si="8"/>
        <v>3.0995370370370378E-2</v>
      </c>
      <c r="M15" s="45">
        <f t="shared" si="6"/>
        <v>4.3414823941378654E-2</v>
      </c>
      <c r="N15" s="47">
        <f t="shared" si="7"/>
        <v>3.4088160792250619E-2</v>
      </c>
    </row>
    <row r="16" spans="2:14">
      <c r="B16" s="43" t="s">
        <v>135</v>
      </c>
      <c r="C16" s="44">
        <v>1.8171296296296297E-3</v>
      </c>
      <c r="D16" s="45">
        <f t="shared" si="0"/>
        <v>2.5452305297970304E-3</v>
      </c>
      <c r="E16" s="45">
        <f t="shared" si="1"/>
        <v>1.9984470666106592E-3</v>
      </c>
      <c r="F16" s="44">
        <v>0</v>
      </c>
      <c r="G16" s="45">
        <f t="shared" si="2"/>
        <v>0</v>
      </c>
      <c r="H16" s="45">
        <f t="shared" si="3"/>
        <v>0</v>
      </c>
      <c r="I16" s="44">
        <v>0</v>
      </c>
      <c r="J16" s="45">
        <f t="shared" si="4"/>
        <v>0</v>
      </c>
      <c r="K16" s="45">
        <f t="shared" si="5"/>
        <v>0</v>
      </c>
      <c r="L16" s="46">
        <f t="shared" si="8"/>
        <v>1.8171296296296297E-3</v>
      </c>
      <c r="M16" s="45">
        <f t="shared" si="6"/>
        <v>2.5452305297970304E-3</v>
      </c>
      <c r="N16" s="47">
        <f t="shared" si="7"/>
        <v>1.9984470666106592E-3</v>
      </c>
    </row>
    <row r="17" spans="2:14" ht="15.75" thickBot="1">
      <c r="B17" s="43" t="s">
        <v>13</v>
      </c>
      <c r="C17" s="44">
        <v>9.4780092592592638E-2</v>
      </c>
      <c r="D17" s="45">
        <f t="shared" si="0"/>
        <v>0.13275727903508211</v>
      </c>
      <c r="E17" s="45">
        <f t="shared" si="1"/>
        <v>0.10423747151894711</v>
      </c>
      <c r="F17" s="44">
        <v>0</v>
      </c>
      <c r="G17" s="45">
        <f t="shared" si="2"/>
        <v>0</v>
      </c>
      <c r="H17" s="45">
        <f t="shared" si="3"/>
        <v>0</v>
      </c>
      <c r="I17" s="44">
        <v>0</v>
      </c>
      <c r="J17" s="45">
        <f t="shared" si="4"/>
        <v>0</v>
      </c>
      <c r="K17" s="45">
        <f t="shared" si="5"/>
        <v>0</v>
      </c>
      <c r="L17" s="46">
        <f t="shared" si="8"/>
        <v>9.4780092592592638E-2</v>
      </c>
      <c r="M17" s="45">
        <f t="shared" si="6"/>
        <v>0.13275727903508211</v>
      </c>
      <c r="N17" s="47">
        <f t="shared" si="7"/>
        <v>0.10423747151894711</v>
      </c>
    </row>
    <row r="18" spans="2:14" ht="16.5" thickTop="1" thickBot="1">
      <c r="B18" s="60" t="s">
        <v>3</v>
      </c>
      <c r="C18" s="61">
        <f>SUM(C7:C17)</f>
        <v>0.71393518518518517</v>
      </c>
      <c r="D18" s="62">
        <f>IFERROR(SUM(D7:D17),0)</f>
        <v>1</v>
      </c>
      <c r="E18" s="62">
        <f>IFERROR(SUM(E7:E17),0)</f>
        <v>0.78517330482045811</v>
      </c>
      <c r="F18" s="61">
        <f>SUM(F7:F17)</f>
        <v>0</v>
      </c>
      <c r="G18" s="62">
        <f>IFERROR(SUM(G7:G17),0)</f>
        <v>0</v>
      </c>
      <c r="H18" s="62">
        <f>IFERROR(SUM(H7:H17),0)</f>
        <v>0</v>
      </c>
      <c r="I18" s="61">
        <f>SUM(I7:I17)</f>
        <v>0</v>
      </c>
      <c r="J18" s="62">
        <f>IFERROR(SUM(J7:J17),0)</f>
        <v>0</v>
      </c>
      <c r="K18" s="62">
        <f>IFERROR(SUM(K7:K17),0)</f>
        <v>0</v>
      </c>
      <c r="L18" s="61">
        <f>SUM(L7:L17)</f>
        <v>0.71393518518518517</v>
      </c>
      <c r="M18" s="62">
        <f>IFERROR(SUM(M7:M17),0)</f>
        <v>1</v>
      </c>
      <c r="N18" s="63">
        <f>IFERROR(SUM(N7:N17),0)</f>
        <v>0.78517330482045811</v>
      </c>
    </row>
    <row r="19" spans="2:14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68"/>
    </row>
    <row r="20" spans="2:14">
      <c r="B20" s="40" t="s">
        <v>14</v>
      </c>
      <c r="C20" s="41" t="s">
        <v>4</v>
      </c>
      <c r="D20" s="48" t="s">
        <v>5</v>
      </c>
      <c r="E20" s="48" t="s">
        <v>5</v>
      </c>
      <c r="F20" s="41" t="s">
        <v>4</v>
      </c>
      <c r="G20" s="48" t="s">
        <v>5</v>
      </c>
      <c r="H20" s="48" t="s">
        <v>5</v>
      </c>
      <c r="I20" s="41" t="s">
        <v>4</v>
      </c>
      <c r="J20" s="48" t="s">
        <v>5</v>
      </c>
      <c r="K20" s="48" t="s">
        <v>5</v>
      </c>
      <c r="L20" s="48" t="s">
        <v>4</v>
      </c>
      <c r="M20" s="48" t="s">
        <v>5</v>
      </c>
      <c r="N20" s="49" t="s">
        <v>5</v>
      </c>
    </row>
    <row r="21" spans="2:14">
      <c r="B21" s="50" t="s">
        <v>15</v>
      </c>
      <c r="C21" s="44">
        <v>7.407407407407407E-4</v>
      </c>
      <c r="D21" s="51"/>
      <c r="E21" s="45">
        <f>IFERROR(C21/C$29,0)</f>
        <v>8.1465358129351705E-4</v>
      </c>
      <c r="F21" s="44">
        <v>0</v>
      </c>
      <c r="G21" s="51"/>
      <c r="H21" s="45">
        <f>IFERROR(F21/F$29,0)</f>
        <v>0</v>
      </c>
      <c r="I21" s="44">
        <v>0</v>
      </c>
      <c r="J21" s="51"/>
      <c r="K21" s="45">
        <f>IFERROR(I21/I$29,0)</f>
        <v>0</v>
      </c>
      <c r="L21" s="46">
        <f>SUM(C21,F21,I21)</f>
        <v>7.407407407407407E-4</v>
      </c>
      <c r="M21" s="51"/>
      <c r="N21" s="47">
        <f>IFERROR(L21/L$29,0)</f>
        <v>8.1465358129351705E-4</v>
      </c>
    </row>
    <row r="22" spans="2:14">
      <c r="B22" s="50" t="s">
        <v>16</v>
      </c>
      <c r="C22" s="44">
        <v>3.4722222222222224E-4</v>
      </c>
      <c r="D22" s="51"/>
      <c r="E22" s="45">
        <f t="shared" ref="E22:E26" si="9">IFERROR(C22/C$29,0)</f>
        <v>3.8186886623133617E-4</v>
      </c>
      <c r="F22" s="44">
        <v>0</v>
      </c>
      <c r="G22" s="51"/>
      <c r="H22" s="45">
        <f t="shared" ref="H22:H26" si="10">IFERROR(F22/F$29,0)</f>
        <v>0</v>
      </c>
      <c r="I22" s="44">
        <v>0</v>
      </c>
      <c r="J22" s="51"/>
      <c r="K22" s="45">
        <f t="shared" ref="K22:K26" si="11">IFERROR(I22/I$29,0)</f>
        <v>0</v>
      </c>
      <c r="L22" s="46">
        <f t="shared" ref="L22:L26" si="12">SUM(C22,F22,I22)</f>
        <v>3.4722222222222224E-4</v>
      </c>
      <c r="M22" s="51"/>
      <c r="N22" s="47">
        <f t="shared" ref="N22:N26" si="13">IFERROR(L22/L$29,0)</f>
        <v>3.8186886623133617E-4</v>
      </c>
    </row>
    <row r="23" spans="2:14">
      <c r="B23" s="50" t="s">
        <v>17</v>
      </c>
      <c r="C23" s="44"/>
      <c r="D23" s="51"/>
      <c r="E23" s="45">
        <f t="shared" si="9"/>
        <v>0</v>
      </c>
      <c r="F23" s="44">
        <v>0</v>
      </c>
      <c r="G23" s="51"/>
      <c r="H23" s="45">
        <f t="shared" si="10"/>
        <v>0</v>
      </c>
      <c r="I23" s="44">
        <v>0</v>
      </c>
      <c r="J23" s="51"/>
      <c r="K23" s="45">
        <f t="shared" si="11"/>
        <v>0</v>
      </c>
      <c r="L23" s="46">
        <f t="shared" si="12"/>
        <v>0</v>
      </c>
      <c r="M23" s="51"/>
      <c r="N23" s="47">
        <f t="shared" si="13"/>
        <v>0</v>
      </c>
    </row>
    <row r="24" spans="2:14">
      <c r="B24" s="50" t="s">
        <v>18</v>
      </c>
      <c r="C24" s="44">
        <v>1.5752314814814813E-2</v>
      </c>
      <c r="D24" s="51"/>
      <c r="E24" s="45">
        <f t="shared" si="9"/>
        <v>1.7324117564694947E-2</v>
      </c>
      <c r="F24" s="44">
        <v>0</v>
      </c>
      <c r="G24" s="51"/>
      <c r="H24" s="45">
        <f t="shared" si="10"/>
        <v>0</v>
      </c>
      <c r="I24" s="44">
        <v>0</v>
      </c>
      <c r="J24" s="51"/>
      <c r="K24" s="45">
        <f t="shared" si="11"/>
        <v>0</v>
      </c>
      <c r="L24" s="46">
        <f t="shared" si="12"/>
        <v>1.5752314814814813E-2</v>
      </c>
      <c r="M24" s="51"/>
      <c r="N24" s="47">
        <f t="shared" si="13"/>
        <v>1.7324117564694947E-2</v>
      </c>
    </row>
    <row r="25" spans="2:14" s="2" customFormat="1">
      <c r="B25" s="50" t="s">
        <v>19</v>
      </c>
      <c r="C25" s="44">
        <v>0.17702546296296304</v>
      </c>
      <c r="D25" s="51"/>
      <c r="E25" s="45">
        <f t="shared" si="9"/>
        <v>0.19468947696694297</v>
      </c>
      <c r="F25" s="44">
        <v>0</v>
      </c>
      <c r="G25" s="51"/>
      <c r="H25" s="45">
        <f t="shared" si="10"/>
        <v>0</v>
      </c>
      <c r="I25" s="44">
        <v>0</v>
      </c>
      <c r="J25" s="51"/>
      <c r="K25" s="45">
        <f t="shared" si="11"/>
        <v>0</v>
      </c>
      <c r="L25" s="46">
        <f t="shared" si="12"/>
        <v>0.17702546296296304</v>
      </c>
      <c r="M25" s="51"/>
      <c r="N25" s="47">
        <f t="shared" si="13"/>
        <v>0.19468947696694297</v>
      </c>
    </row>
    <row r="26" spans="2:14" ht="15.75" thickBot="1">
      <c r="B26" s="55" t="s">
        <v>20</v>
      </c>
      <c r="C26" s="53">
        <v>1.4699074074074074E-3</v>
      </c>
      <c r="D26" s="56"/>
      <c r="E26" s="54">
        <f t="shared" si="9"/>
        <v>1.616578200379323E-3</v>
      </c>
      <c r="F26" s="53">
        <v>0</v>
      </c>
      <c r="G26" s="56"/>
      <c r="H26" s="54">
        <f t="shared" si="10"/>
        <v>0</v>
      </c>
      <c r="I26" s="53">
        <v>0</v>
      </c>
      <c r="J26" s="56"/>
      <c r="K26" s="54">
        <f t="shared" si="11"/>
        <v>0</v>
      </c>
      <c r="L26" s="70">
        <f t="shared" si="12"/>
        <v>1.4699074074074074E-3</v>
      </c>
      <c r="M26" s="56"/>
      <c r="N26" s="67">
        <f t="shared" si="13"/>
        <v>1.616578200379323E-3</v>
      </c>
    </row>
    <row r="27" spans="2:14" s="3" customFormat="1" ht="16.5" thickTop="1" thickBot="1">
      <c r="B27" s="60" t="s">
        <v>3</v>
      </c>
      <c r="C27" s="61">
        <f>SUM(C21:C26)</f>
        <v>0.19533564814814822</v>
      </c>
      <c r="D27" s="62"/>
      <c r="E27" s="62">
        <f>IFERROR(SUM(E21:E26),0)</f>
        <v>0.21482669517954209</v>
      </c>
      <c r="F27" s="61">
        <f>SUM(F21:F26)</f>
        <v>0</v>
      </c>
      <c r="G27" s="62"/>
      <c r="H27" s="62">
        <f>IFERROR(SUM(H21:H26),0)</f>
        <v>0</v>
      </c>
      <c r="I27" s="61">
        <f>SUM(I21:I26)</f>
        <v>0</v>
      </c>
      <c r="J27" s="62"/>
      <c r="K27" s="62">
        <f>IFERROR(SUM(K21:K26),0)</f>
        <v>0</v>
      </c>
      <c r="L27" s="61">
        <f>SUM(L21:L26)</f>
        <v>0.19533564814814822</v>
      </c>
      <c r="M27" s="62"/>
      <c r="N27" s="63">
        <f>IFERROR(SUM(N21:N26),0)</f>
        <v>0.21482669517954209</v>
      </c>
    </row>
    <row r="28" spans="2:14" ht="16.5" thickTop="1" thickBot="1">
      <c r="B28" s="5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69"/>
    </row>
    <row r="29" spans="2:14" ht="16.5" thickTop="1" thickBot="1">
      <c r="B29" s="60" t="s">
        <v>6</v>
      </c>
      <c r="C29" s="61">
        <f>SUM(C18,C27)</f>
        <v>0.90927083333333336</v>
      </c>
      <c r="D29" s="64"/>
      <c r="E29" s="65">
        <f>IFERROR(SUM(E18,E27),0)</f>
        <v>1.0000000000000002</v>
      </c>
      <c r="F29" s="61">
        <f>SUM(F18,F27)</f>
        <v>0</v>
      </c>
      <c r="G29" s="64"/>
      <c r="H29" s="65">
        <f>IFERROR(SUM(H18,H27),0)</f>
        <v>0</v>
      </c>
      <c r="I29" s="61">
        <f>SUM(I18,I27)</f>
        <v>0</v>
      </c>
      <c r="J29" s="64"/>
      <c r="K29" s="65">
        <f>IFERROR(SUM(K18,K27),0)</f>
        <v>0</v>
      </c>
      <c r="L29" s="71">
        <f>SUM(L18,L27)</f>
        <v>0.90927083333333336</v>
      </c>
      <c r="M29" s="64"/>
      <c r="N29" s="66">
        <f>IFERROR(SUM(N18,N27),0)</f>
        <v>1.0000000000000002</v>
      </c>
    </row>
    <row r="30" spans="2:14" ht="81.75" customHeight="1" thickTop="1" thickBot="1">
      <c r="B30" s="205" t="s">
        <v>214</v>
      </c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7"/>
    </row>
  </sheetData>
  <mergeCells count="7">
    <mergeCell ref="B30:N30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Foglio26"/>
  <dimension ref="B2:N30"/>
  <sheetViews>
    <sheetView showGridLines="0" showZeros="0" topLeftCell="A24" zoomScaleSheetLayoutView="10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48.28515625" style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8" t="s">
        <v>172</v>
      </c>
      <c r="C3" s="209"/>
      <c r="D3" s="209"/>
      <c r="E3" s="209"/>
      <c r="F3" s="209"/>
      <c r="G3" s="209"/>
      <c r="H3" s="209"/>
      <c r="I3" s="209"/>
      <c r="J3" s="209"/>
      <c r="K3" s="210"/>
    </row>
    <row r="4" spans="2:11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>
      <c r="B5" s="52"/>
      <c r="C5" s="212" t="s">
        <v>136</v>
      </c>
      <c r="D5" s="217"/>
      <c r="E5" s="217"/>
      <c r="F5" s="212" t="s">
        <v>114</v>
      </c>
      <c r="G5" s="217"/>
      <c r="H5" s="217"/>
      <c r="I5" s="212" t="s">
        <v>3</v>
      </c>
      <c r="J5" s="212"/>
      <c r="K5" s="213"/>
    </row>
    <row r="6" spans="2:11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44"/>
      <c r="D7" s="45">
        <f t="shared" ref="D7:D17" si="0">IFERROR(C7/C$18,0)</f>
        <v>0</v>
      </c>
      <c r="E7" s="45">
        <f t="shared" ref="E7:E17" si="1">IFERROR(C7/C$29,0)</f>
        <v>0</v>
      </c>
      <c r="F7" s="44">
        <v>4.2754629629629642E-2</v>
      </c>
      <c r="G7" s="45">
        <f t="shared" ref="G7:G17" si="2">IFERROR(F7/F$18,0)</f>
        <v>0.15445726710152205</v>
      </c>
      <c r="H7" s="45">
        <f t="shared" ref="H7:H17" si="3">IFERROR(F7/F$29,0)</f>
        <v>0.1187323219336591</v>
      </c>
      <c r="I7" s="44">
        <f>SUM(C7,F7)</f>
        <v>4.2754629629629642E-2</v>
      </c>
      <c r="J7" s="45">
        <f t="shared" ref="J7:J17" si="4">IFERROR(I7/I$18,0)</f>
        <v>0.12977796514896009</v>
      </c>
      <c r="K7" s="47">
        <f t="shared" ref="K7:K17" si="5">IFERROR(I7/I$29,0)</f>
        <v>0.10045140588459238</v>
      </c>
    </row>
    <row r="8" spans="2:11">
      <c r="B8" s="150" t="s">
        <v>115</v>
      </c>
      <c r="C8" s="44">
        <v>6.805555555555556E-3</v>
      </c>
      <c r="D8" s="45">
        <f t="shared" si="0"/>
        <v>0.12928759894459099</v>
      </c>
      <c r="E8" s="45">
        <f t="shared" si="1"/>
        <v>0.10385022960084775</v>
      </c>
      <c r="F8" s="44">
        <v>4.7430555555555545E-2</v>
      </c>
      <c r="G8" s="45">
        <f t="shared" si="2"/>
        <v>0.17134972403411941</v>
      </c>
      <c r="H8" s="45">
        <f t="shared" si="3"/>
        <v>0.13171766520956543</v>
      </c>
      <c r="I8" s="44">
        <f t="shared" ref="I8:I17" si="6">SUM(C8,F8)</f>
        <v>5.4236111111111103E-2</v>
      </c>
      <c r="J8" s="45">
        <f t="shared" si="4"/>
        <v>0.16462900505902184</v>
      </c>
      <c r="K8" s="47">
        <f t="shared" si="5"/>
        <v>0.12742698645782341</v>
      </c>
    </row>
    <row r="9" spans="2:11">
      <c r="B9" s="43" t="s">
        <v>11</v>
      </c>
      <c r="C9" s="44">
        <v>3.4108796296296304E-2</v>
      </c>
      <c r="D9" s="45">
        <f t="shared" si="0"/>
        <v>0.64797713280562885</v>
      </c>
      <c r="E9" s="45">
        <f t="shared" si="1"/>
        <v>0.52048746026139181</v>
      </c>
      <c r="F9" s="44">
        <v>8.1099537037037067E-2</v>
      </c>
      <c r="G9" s="45">
        <f t="shared" si="2"/>
        <v>0.2929837765512629</v>
      </c>
      <c r="H9" s="45">
        <f t="shared" si="3"/>
        <v>0.22521856518385203</v>
      </c>
      <c r="I9" s="44">
        <f t="shared" si="6"/>
        <v>0.11520833333333337</v>
      </c>
      <c r="J9" s="45">
        <f t="shared" si="4"/>
        <v>0.34970489038785835</v>
      </c>
      <c r="K9" s="47">
        <f t="shared" si="5"/>
        <v>0.27068037200195794</v>
      </c>
    </row>
    <row r="10" spans="2:11">
      <c r="B10" s="43" t="s">
        <v>48</v>
      </c>
      <c r="C10" s="44"/>
      <c r="D10" s="45">
        <f t="shared" si="0"/>
        <v>0</v>
      </c>
      <c r="E10" s="45">
        <f t="shared" si="1"/>
        <v>0</v>
      </c>
      <c r="F10" s="44">
        <v>2.7719907407407408E-2</v>
      </c>
      <c r="G10" s="45">
        <f t="shared" si="2"/>
        <v>0.10014216424151197</v>
      </c>
      <c r="H10" s="45">
        <f t="shared" si="3"/>
        <v>7.6979943430187728E-2</v>
      </c>
      <c r="I10" s="44">
        <f t="shared" si="6"/>
        <v>2.7719907407407408E-2</v>
      </c>
      <c r="J10" s="45">
        <f t="shared" si="4"/>
        <v>8.4141371557054506E-2</v>
      </c>
      <c r="K10" s="47">
        <f t="shared" si="5"/>
        <v>6.5127535758960117E-2</v>
      </c>
    </row>
    <row r="11" spans="2:11">
      <c r="B11" s="43" t="s">
        <v>12</v>
      </c>
      <c r="C11" s="44">
        <v>9.1782407407407403E-3</v>
      </c>
      <c r="D11" s="45">
        <f t="shared" si="0"/>
        <v>0.17436235708003514</v>
      </c>
      <c r="E11" s="45">
        <f t="shared" si="1"/>
        <v>0.14005651713175554</v>
      </c>
      <c r="F11" s="44">
        <v>2.9479166666666667E-2</v>
      </c>
      <c r="G11" s="45">
        <f t="shared" si="2"/>
        <v>0.10649774209734071</v>
      </c>
      <c r="H11" s="45">
        <f t="shared" si="3"/>
        <v>8.1865518128053497E-2</v>
      </c>
      <c r="I11" s="44">
        <f t="shared" si="6"/>
        <v>3.8657407407407404E-2</v>
      </c>
      <c r="J11" s="45">
        <f t="shared" si="4"/>
        <v>0.1173412029229904</v>
      </c>
      <c r="K11" s="47">
        <f t="shared" si="5"/>
        <v>9.0825039430032062E-2</v>
      </c>
    </row>
    <row r="12" spans="2:11">
      <c r="B12" s="43" t="s">
        <v>131</v>
      </c>
      <c r="C12" s="44"/>
      <c r="D12" s="45">
        <f t="shared" si="0"/>
        <v>0</v>
      </c>
      <c r="E12" s="45">
        <f t="shared" si="1"/>
        <v>0</v>
      </c>
      <c r="F12" s="44"/>
      <c r="G12" s="45">
        <f t="shared" si="2"/>
        <v>0</v>
      </c>
      <c r="H12" s="45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132</v>
      </c>
      <c r="C13" s="44"/>
      <c r="D13" s="45">
        <f t="shared" si="0"/>
        <v>0</v>
      </c>
      <c r="E13" s="45">
        <f t="shared" si="1"/>
        <v>0</v>
      </c>
      <c r="F13" s="44"/>
      <c r="G13" s="45">
        <f t="shared" si="2"/>
        <v>0</v>
      </c>
      <c r="H13" s="45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133</v>
      </c>
      <c r="C14" s="44"/>
      <c r="D14" s="45">
        <f t="shared" si="0"/>
        <v>0</v>
      </c>
      <c r="E14" s="45">
        <f t="shared" si="1"/>
        <v>0</v>
      </c>
      <c r="F14" s="44"/>
      <c r="G14" s="45">
        <f t="shared" si="2"/>
        <v>0</v>
      </c>
      <c r="H14" s="4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134</v>
      </c>
      <c r="C15" s="44"/>
      <c r="D15" s="45">
        <f t="shared" si="0"/>
        <v>0</v>
      </c>
      <c r="E15" s="45">
        <f t="shared" si="1"/>
        <v>0</v>
      </c>
      <c r="F15" s="44">
        <v>4.9421296296296297E-3</v>
      </c>
      <c r="G15" s="45">
        <f t="shared" si="2"/>
        <v>1.7854156213413616E-2</v>
      </c>
      <c r="H15" s="45">
        <f t="shared" si="3"/>
        <v>1.3724607868346622E-2</v>
      </c>
      <c r="I15" s="44">
        <f t="shared" si="6"/>
        <v>4.9421296296296297E-3</v>
      </c>
      <c r="J15" s="45">
        <f t="shared" si="4"/>
        <v>1.5001405283867337E-2</v>
      </c>
      <c r="K15" s="47">
        <f t="shared" si="5"/>
        <v>1.161146462174362E-2</v>
      </c>
    </row>
    <row r="16" spans="2:11">
      <c r="B16" s="43" t="s">
        <v>135</v>
      </c>
      <c r="C16" s="44"/>
      <c r="D16" s="45">
        <f t="shared" si="0"/>
        <v>0</v>
      </c>
      <c r="E16" s="45">
        <f t="shared" si="1"/>
        <v>0</v>
      </c>
      <c r="F16" s="44">
        <v>8.6805555555555551E-4</v>
      </c>
      <c r="G16" s="45">
        <f t="shared" si="2"/>
        <v>3.1359759157049676E-3</v>
      </c>
      <c r="H16" s="45">
        <f t="shared" si="3"/>
        <v>2.4106454101311394E-3</v>
      </c>
      <c r="I16" s="44">
        <f t="shared" si="6"/>
        <v>8.6805555555555551E-4</v>
      </c>
      <c r="J16" s="45">
        <f t="shared" si="4"/>
        <v>2.6349072512647544E-3</v>
      </c>
      <c r="K16" s="47">
        <f t="shared" si="5"/>
        <v>2.0394844183390434E-3</v>
      </c>
    </row>
    <row r="17" spans="2:14" ht="15.75" thickBot="1">
      <c r="B17" s="43" t="s">
        <v>13</v>
      </c>
      <c r="C17" s="44">
        <v>2.5462962962962965E-3</v>
      </c>
      <c r="D17" s="45">
        <f t="shared" si="0"/>
        <v>4.8372911169744938E-2</v>
      </c>
      <c r="E17" s="45">
        <f t="shared" si="1"/>
        <v>3.8855528081949843E-2</v>
      </c>
      <c r="F17" s="44">
        <v>4.2511574074074077E-2</v>
      </c>
      <c r="G17" s="45">
        <f t="shared" si="2"/>
        <v>0.15357919384512464</v>
      </c>
      <c r="H17" s="45">
        <f t="shared" si="3"/>
        <v>0.11805734121882235</v>
      </c>
      <c r="I17" s="44">
        <f t="shared" si="6"/>
        <v>4.5057870370370373E-2</v>
      </c>
      <c r="J17" s="45">
        <f t="shared" si="4"/>
        <v>0.13676925238898255</v>
      </c>
      <c r="K17" s="47">
        <f t="shared" si="5"/>
        <v>0.10586283787458529</v>
      </c>
    </row>
    <row r="18" spans="2:14" ht="16.5" thickTop="1" thickBot="1">
      <c r="B18" s="60" t="s">
        <v>3</v>
      </c>
      <c r="C18" s="61">
        <f>SUM(C7:C17)</f>
        <v>5.2638888888888902E-2</v>
      </c>
      <c r="D18" s="62">
        <f>IFERROR(SUM(D7:D17),0)</f>
        <v>0.99999999999999989</v>
      </c>
      <c r="E18" s="62">
        <f>IFERROR(SUM(E7:E17),0)</f>
        <v>0.80324973507594488</v>
      </c>
      <c r="F18" s="61">
        <f>SUM(F7:F17)</f>
        <v>0.27680555555555553</v>
      </c>
      <c r="G18" s="62">
        <f>IFERROR(SUM(G7:G17),0)</f>
        <v>1.0000000000000004</v>
      </c>
      <c r="H18" s="62">
        <f>IFERROR(SUM(H7:H17),0)</f>
        <v>0.76870660838261795</v>
      </c>
      <c r="I18" s="61">
        <f>SUM(I7:I17)</f>
        <v>0.32944444444444454</v>
      </c>
      <c r="J18" s="62">
        <f>IFERROR(SUM(J7:J17),0)</f>
        <v>0.99999999999999978</v>
      </c>
      <c r="K18" s="63">
        <f>IFERROR(SUM(K7:K17),0)</f>
        <v>0.7740251264480339</v>
      </c>
    </row>
    <row r="19" spans="2:14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4">
      <c r="B20" s="40" t="s">
        <v>14</v>
      </c>
      <c r="C20" s="41" t="s">
        <v>4</v>
      </c>
      <c r="D20" s="48" t="s">
        <v>5</v>
      </c>
      <c r="E20" s="48" t="s">
        <v>5</v>
      </c>
      <c r="F20" s="41" t="s">
        <v>4</v>
      </c>
      <c r="G20" s="48" t="s">
        <v>5</v>
      </c>
      <c r="H20" s="48" t="s">
        <v>5</v>
      </c>
      <c r="I20" s="41" t="s">
        <v>4</v>
      </c>
      <c r="J20" s="48" t="s">
        <v>5</v>
      </c>
      <c r="K20" s="49" t="s">
        <v>5</v>
      </c>
    </row>
    <row r="21" spans="2:14">
      <c r="B21" s="50" t="s">
        <v>15</v>
      </c>
      <c r="C21" s="44"/>
      <c r="D21" s="51"/>
      <c r="E21" s="45">
        <f>IFERROR(C21/C$29,0)</f>
        <v>0</v>
      </c>
      <c r="F21" s="44">
        <v>1.9444444444444444E-3</v>
      </c>
      <c r="G21" s="51"/>
      <c r="H21" s="45">
        <f>IFERROR(F21/F$29,0)</f>
        <v>5.3998457186937524E-3</v>
      </c>
      <c r="I21" s="44">
        <f t="shared" ref="I21:I26" si="7">SUM(C21,F21)</f>
        <v>1.9444444444444444E-3</v>
      </c>
      <c r="J21" s="51"/>
      <c r="K21" s="47">
        <f>IFERROR(I21/I$29,0)</f>
        <v>4.5684450970794573E-3</v>
      </c>
    </row>
    <row r="22" spans="2:14">
      <c r="B22" s="50" t="s">
        <v>16</v>
      </c>
      <c r="C22" s="44"/>
      <c r="D22" s="51"/>
      <c r="E22" s="45">
        <f t="shared" ref="E22:E26" si="8">IFERROR(C22/C$29,0)</f>
        <v>0</v>
      </c>
      <c r="F22" s="44">
        <v>2.8935185185185189E-4</v>
      </c>
      <c r="G22" s="51"/>
      <c r="H22" s="45">
        <f t="shared" ref="H22:H26" si="9">IFERROR(F22/F$29,0)</f>
        <v>8.0354847004371333E-4</v>
      </c>
      <c r="I22" s="44">
        <f t="shared" si="7"/>
        <v>2.8935185185185189E-4</v>
      </c>
      <c r="J22" s="51"/>
      <c r="K22" s="47">
        <f t="shared" ref="K22:K26" si="10">IFERROR(I22/I$29,0)</f>
        <v>6.7982813944634797E-4</v>
      </c>
    </row>
    <row r="23" spans="2:14">
      <c r="B23" s="50" t="s">
        <v>17</v>
      </c>
      <c r="C23" s="44"/>
      <c r="D23" s="51"/>
      <c r="E23" s="45">
        <f t="shared" si="8"/>
        <v>0</v>
      </c>
      <c r="F23" s="44">
        <v>2.8935185185185189E-4</v>
      </c>
      <c r="G23" s="51"/>
      <c r="H23" s="45">
        <f t="shared" si="9"/>
        <v>8.0354847004371333E-4</v>
      </c>
      <c r="I23" s="44">
        <f t="shared" si="7"/>
        <v>2.8935185185185189E-4</v>
      </c>
      <c r="J23" s="51"/>
      <c r="K23" s="47">
        <f t="shared" si="10"/>
        <v>6.7982813944634797E-4</v>
      </c>
    </row>
    <row r="24" spans="2:14">
      <c r="B24" s="50" t="s">
        <v>18</v>
      </c>
      <c r="C24" s="44">
        <v>1.9675925925925926E-4</v>
      </c>
      <c r="D24" s="51"/>
      <c r="E24" s="45">
        <f t="shared" si="8"/>
        <v>3.0024726245143057E-3</v>
      </c>
      <c r="F24" s="44">
        <v>9.0046296296296315E-3</v>
      </c>
      <c r="G24" s="51"/>
      <c r="H24" s="45">
        <f t="shared" si="9"/>
        <v>2.5006428387760359E-2</v>
      </c>
      <c r="I24" s="44">
        <f t="shared" si="7"/>
        <v>9.2013888888888909E-3</v>
      </c>
      <c r="J24" s="51"/>
      <c r="K24" s="47">
        <f t="shared" si="10"/>
        <v>2.1618534834393865E-2</v>
      </c>
    </row>
    <row r="25" spans="2:14" s="2" customFormat="1">
      <c r="B25" s="50" t="s">
        <v>19</v>
      </c>
      <c r="C25" s="44">
        <v>1.2696759259259258E-2</v>
      </c>
      <c r="D25" s="51"/>
      <c r="E25" s="45">
        <f t="shared" si="8"/>
        <v>0.19374779229954076</v>
      </c>
      <c r="F25" s="44">
        <v>6.9768518518518507E-2</v>
      </c>
      <c r="G25" s="51"/>
      <c r="H25" s="45">
        <f t="shared" si="9"/>
        <v>0.19375160709694009</v>
      </c>
      <c r="I25" s="44">
        <f t="shared" si="7"/>
        <v>8.2465277777777762E-2</v>
      </c>
      <c r="J25" s="51"/>
      <c r="K25" s="47">
        <f t="shared" si="10"/>
        <v>0.1937510197422091</v>
      </c>
      <c r="L25" s="1"/>
      <c r="M25" s="1"/>
      <c r="N25" s="1"/>
    </row>
    <row r="26" spans="2:14" ht="15.75" thickBot="1">
      <c r="B26" s="55" t="s">
        <v>20</v>
      </c>
      <c r="C26" s="53"/>
      <c r="D26" s="56"/>
      <c r="E26" s="54">
        <f t="shared" si="8"/>
        <v>0</v>
      </c>
      <c r="F26" s="53">
        <v>1.9907407407407408E-3</v>
      </c>
      <c r="G26" s="56"/>
      <c r="H26" s="54">
        <f t="shared" si="9"/>
        <v>5.528413473900747E-3</v>
      </c>
      <c r="I26" s="44">
        <f t="shared" si="7"/>
        <v>1.9907407407407408E-3</v>
      </c>
      <c r="J26" s="56"/>
      <c r="K26" s="67">
        <f t="shared" si="10"/>
        <v>4.6772175993908729E-3</v>
      </c>
    </row>
    <row r="27" spans="2:14" s="3" customFormat="1" ht="16.5" thickTop="1" thickBot="1">
      <c r="B27" s="60" t="s">
        <v>3</v>
      </c>
      <c r="C27" s="61">
        <f>SUM(C21:C26)</f>
        <v>1.2893518518518518E-2</v>
      </c>
      <c r="D27" s="62"/>
      <c r="E27" s="62">
        <f>IFERROR(SUM(E21:E26),0)</f>
        <v>0.19675026492405506</v>
      </c>
      <c r="F27" s="61">
        <f>SUM(F21:F26)</f>
        <v>8.3287037037037021E-2</v>
      </c>
      <c r="G27" s="62"/>
      <c r="H27" s="62">
        <f>IFERROR(SUM(H21:H26),0)</f>
        <v>0.23129339161738235</v>
      </c>
      <c r="I27" s="61">
        <f>SUM(I21:I26)</f>
        <v>9.6180555555555533E-2</v>
      </c>
      <c r="J27" s="62"/>
      <c r="K27" s="63">
        <f>IFERROR(SUM(K21:K26),0)</f>
        <v>0.22597487355196599</v>
      </c>
      <c r="L27" s="1"/>
      <c r="M27" s="1"/>
      <c r="N27" s="1"/>
    </row>
    <row r="28" spans="2:14" ht="16.5" thickTop="1" thickBot="1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4" ht="16.5" thickTop="1" thickBot="1">
      <c r="B29" s="60" t="s">
        <v>6</v>
      </c>
      <c r="C29" s="61">
        <f>SUM(C18,C27)</f>
        <v>6.5532407407407414E-2</v>
      </c>
      <c r="D29" s="64"/>
      <c r="E29" s="65">
        <f>IFERROR(SUM(E18,E27),0)</f>
        <v>1</v>
      </c>
      <c r="F29" s="61">
        <f>SUM(F18,F27)</f>
        <v>0.36009259259259252</v>
      </c>
      <c r="G29" s="64"/>
      <c r="H29" s="65">
        <f>IFERROR(SUM(H18,H27),0)</f>
        <v>1.0000000000000002</v>
      </c>
      <c r="I29" s="61">
        <f>SUM(I18,I27)</f>
        <v>0.42562500000000009</v>
      </c>
      <c r="J29" s="64"/>
      <c r="K29" s="66">
        <f>IFERROR(SUM(K18,K27),0)</f>
        <v>0.99999999999999989</v>
      </c>
    </row>
    <row r="30" spans="2:14" ht="66" customHeight="1" thickTop="1" thickBot="1">
      <c r="B30" s="214" t="s">
        <v>215</v>
      </c>
      <c r="C30" s="215"/>
      <c r="D30" s="215"/>
      <c r="E30" s="215"/>
      <c r="F30" s="215"/>
      <c r="G30" s="215"/>
      <c r="H30" s="215"/>
      <c r="I30" s="215"/>
      <c r="J30" s="215"/>
      <c r="K30" s="216"/>
    </row>
  </sheetData>
  <mergeCells count="6">
    <mergeCell ref="B30:K30"/>
    <mergeCell ref="B3:K3"/>
    <mergeCell ref="B4:K4"/>
    <mergeCell ref="I5:K5"/>
    <mergeCell ref="C5:E5"/>
    <mergeCell ref="F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&amp;R</oddFooter>
  </headerFooter>
  <ignoredErrors>
    <ignoredError sqref="F18 I18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>
  <sheetPr codeName="Foglio27"/>
  <dimension ref="B2:N30"/>
  <sheetViews>
    <sheetView showGridLines="0" showZeros="0" zoomScale="80" zoomScaleNormal="80" zoomScaleSheetLayoutView="10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8" t="s">
        <v>218</v>
      </c>
      <c r="C3" s="209"/>
      <c r="D3" s="209"/>
      <c r="E3" s="209"/>
      <c r="F3" s="209"/>
      <c r="G3" s="209"/>
      <c r="H3" s="209"/>
      <c r="I3" s="209"/>
      <c r="J3" s="209"/>
      <c r="K3" s="210"/>
    </row>
    <row r="4" spans="2:11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>
      <c r="B5" s="52"/>
      <c r="C5" s="212" t="s">
        <v>137</v>
      </c>
      <c r="D5" s="217"/>
      <c r="E5" s="217"/>
      <c r="F5" s="212" t="s">
        <v>217</v>
      </c>
      <c r="G5" s="217"/>
      <c r="H5" s="217"/>
      <c r="I5" s="212" t="s">
        <v>3</v>
      </c>
      <c r="J5" s="212"/>
      <c r="K5" s="213"/>
    </row>
    <row r="6" spans="2:11" s="134" customFormat="1">
      <c r="B6" s="148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5">
        <v>0</v>
      </c>
      <c r="D7" s="164">
        <f t="shared" ref="D7:D17" si="0">IFERROR(C7/C$18,0)</f>
        <v>0</v>
      </c>
      <c r="E7" s="164">
        <f t="shared" ref="E7:E17" si="1">IFERROR(C7/C$29,0)</f>
        <v>0</v>
      </c>
      <c r="F7" s="135">
        <v>0</v>
      </c>
      <c r="G7" s="164">
        <f t="shared" ref="G7:G17" si="2">IFERROR(F7/F$18,0)</f>
        <v>0</v>
      </c>
      <c r="H7" s="164">
        <f t="shared" ref="H7:H17" si="3">IFERROR(F7/F$29,0)</f>
        <v>0</v>
      </c>
      <c r="I7" s="44">
        <f>SUM(C7,F7)</f>
        <v>0</v>
      </c>
      <c r="J7" s="161">
        <f>IFERROR(I7/I$18,0)</f>
        <v>0</v>
      </c>
      <c r="K7" s="162">
        <f t="shared" ref="K7:K17" si="4">IFERROR(I7/I$29,0)</f>
        <v>0</v>
      </c>
    </row>
    <row r="8" spans="2:11">
      <c r="B8" s="150" t="s">
        <v>115</v>
      </c>
      <c r="C8" s="135">
        <v>0</v>
      </c>
      <c r="D8" s="164">
        <f t="shared" si="0"/>
        <v>0</v>
      </c>
      <c r="E8" s="164">
        <f t="shared" si="1"/>
        <v>0</v>
      </c>
      <c r="F8" s="135">
        <v>0</v>
      </c>
      <c r="G8" s="164">
        <f t="shared" si="2"/>
        <v>0</v>
      </c>
      <c r="H8" s="164">
        <f t="shared" si="3"/>
        <v>0</v>
      </c>
      <c r="I8" s="44">
        <f t="shared" ref="I8:I17" si="5">SUM(C8,F8)</f>
        <v>0</v>
      </c>
      <c r="J8" s="161">
        <f t="shared" ref="J8:J17" si="6">IFERROR(I8/I$18,0)</f>
        <v>0</v>
      </c>
      <c r="K8" s="162">
        <f t="shared" si="4"/>
        <v>0</v>
      </c>
    </row>
    <row r="9" spans="2:11">
      <c r="B9" s="43" t="s">
        <v>11</v>
      </c>
      <c r="C9" s="135">
        <v>0</v>
      </c>
      <c r="D9" s="164">
        <f t="shared" si="0"/>
        <v>0</v>
      </c>
      <c r="E9" s="164">
        <f t="shared" si="1"/>
        <v>0</v>
      </c>
      <c r="F9" s="135">
        <v>0</v>
      </c>
      <c r="G9" s="164">
        <f t="shared" si="2"/>
        <v>0</v>
      </c>
      <c r="H9" s="164">
        <f t="shared" si="3"/>
        <v>0</v>
      </c>
      <c r="I9" s="44">
        <f t="shared" si="5"/>
        <v>0</v>
      </c>
      <c r="J9" s="161">
        <f t="shared" si="6"/>
        <v>0</v>
      </c>
      <c r="K9" s="162">
        <f t="shared" si="4"/>
        <v>0</v>
      </c>
    </row>
    <row r="10" spans="2:11">
      <c r="B10" s="43" t="s">
        <v>48</v>
      </c>
      <c r="C10" s="135">
        <v>0</v>
      </c>
      <c r="D10" s="164">
        <f t="shared" si="0"/>
        <v>0</v>
      </c>
      <c r="E10" s="164">
        <f t="shared" si="1"/>
        <v>0</v>
      </c>
      <c r="F10" s="135">
        <v>0</v>
      </c>
      <c r="G10" s="164">
        <f t="shared" si="2"/>
        <v>0</v>
      </c>
      <c r="H10" s="164">
        <f t="shared" si="3"/>
        <v>0</v>
      </c>
      <c r="I10" s="44">
        <f t="shared" si="5"/>
        <v>0</v>
      </c>
      <c r="J10" s="161">
        <f t="shared" si="6"/>
        <v>0</v>
      </c>
      <c r="K10" s="162">
        <f t="shared" si="4"/>
        <v>0</v>
      </c>
    </row>
    <row r="11" spans="2:11">
      <c r="B11" s="43" t="s">
        <v>12</v>
      </c>
      <c r="C11" s="135">
        <v>0</v>
      </c>
      <c r="D11" s="164">
        <f t="shared" si="0"/>
        <v>0</v>
      </c>
      <c r="E11" s="164">
        <f t="shared" si="1"/>
        <v>0</v>
      </c>
      <c r="F11" s="135">
        <v>0</v>
      </c>
      <c r="G11" s="164">
        <f t="shared" si="2"/>
        <v>0</v>
      </c>
      <c r="H11" s="164">
        <f t="shared" si="3"/>
        <v>0</v>
      </c>
      <c r="I11" s="44">
        <f t="shared" si="5"/>
        <v>0</v>
      </c>
      <c r="J11" s="161">
        <f t="shared" si="6"/>
        <v>0</v>
      </c>
      <c r="K11" s="162">
        <f t="shared" si="4"/>
        <v>0</v>
      </c>
    </row>
    <row r="12" spans="2:11">
      <c r="B12" s="43" t="s">
        <v>131</v>
      </c>
      <c r="C12" s="135">
        <v>0</v>
      </c>
      <c r="D12" s="164">
        <f t="shared" si="0"/>
        <v>0</v>
      </c>
      <c r="E12" s="164">
        <f t="shared" si="1"/>
        <v>0</v>
      </c>
      <c r="F12" s="135">
        <v>0</v>
      </c>
      <c r="G12" s="164">
        <f t="shared" si="2"/>
        <v>0</v>
      </c>
      <c r="H12" s="164">
        <f t="shared" si="3"/>
        <v>0</v>
      </c>
      <c r="I12" s="44">
        <f t="shared" si="5"/>
        <v>0</v>
      </c>
      <c r="J12" s="161">
        <f t="shared" si="6"/>
        <v>0</v>
      </c>
      <c r="K12" s="162">
        <f t="shared" si="4"/>
        <v>0</v>
      </c>
    </row>
    <row r="13" spans="2:11">
      <c r="B13" s="43" t="s">
        <v>132</v>
      </c>
      <c r="C13" s="135">
        <v>0</v>
      </c>
      <c r="D13" s="164">
        <f t="shared" si="0"/>
        <v>0</v>
      </c>
      <c r="E13" s="164">
        <f t="shared" si="1"/>
        <v>0</v>
      </c>
      <c r="F13" s="135">
        <v>0</v>
      </c>
      <c r="G13" s="164">
        <f t="shared" si="2"/>
        <v>0</v>
      </c>
      <c r="H13" s="164">
        <f t="shared" si="3"/>
        <v>0</v>
      </c>
      <c r="I13" s="44">
        <f t="shared" si="5"/>
        <v>0</v>
      </c>
      <c r="J13" s="161">
        <f t="shared" si="6"/>
        <v>0</v>
      </c>
      <c r="K13" s="162">
        <f t="shared" si="4"/>
        <v>0</v>
      </c>
    </row>
    <row r="14" spans="2:11">
      <c r="B14" s="43" t="s">
        <v>133</v>
      </c>
      <c r="C14" s="135">
        <v>0</v>
      </c>
      <c r="D14" s="164">
        <f t="shared" si="0"/>
        <v>0</v>
      </c>
      <c r="E14" s="164">
        <f t="shared" si="1"/>
        <v>0</v>
      </c>
      <c r="F14" s="135">
        <v>0</v>
      </c>
      <c r="G14" s="164">
        <f t="shared" si="2"/>
        <v>0</v>
      </c>
      <c r="H14" s="164">
        <f t="shared" si="3"/>
        <v>0</v>
      </c>
      <c r="I14" s="44">
        <f t="shared" si="5"/>
        <v>0</v>
      </c>
      <c r="J14" s="161">
        <f t="shared" si="6"/>
        <v>0</v>
      </c>
      <c r="K14" s="162">
        <f t="shared" si="4"/>
        <v>0</v>
      </c>
    </row>
    <row r="15" spans="2:11">
      <c r="B15" s="43" t="s">
        <v>134</v>
      </c>
      <c r="C15" s="135">
        <v>0</v>
      </c>
      <c r="D15" s="164">
        <f t="shared" si="0"/>
        <v>0</v>
      </c>
      <c r="E15" s="164">
        <f t="shared" si="1"/>
        <v>0</v>
      </c>
      <c r="F15" s="135">
        <v>0</v>
      </c>
      <c r="G15" s="164">
        <f t="shared" si="2"/>
        <v>0</v>
      </c>
      <c r="H15" s="164">
        <f t="shared" si="3"/>
        <v>0</v>
      </c>
      <c r="I15" s="44">
        <f t="shared" si="5"/>
        <v>0</v>
      </c>
      <c r="J15" s="161">
        <f t="shared" si="6"/>
        <v>0</v>
      </c>
      <c r="K15" s="162">
        <f t="shared" si="4"/>
        <v>0</v>
      </c>
    </row>
    <row r="16" spans="2:11">
      <c r="B16" s="43" t="s">
        <v>135</v>
      </c>
      <c r="C16" s="135">
        <v>0</v>
      </c>
      <c r="D16" s="164">
        <f t="shared" si="0"/>
        <v>0</v>
      </c>
      <c r="E16" s="164">
        <f t="shared" si="1"/>
        <v>0</v>
      </c>
      <c r="F16" s="135">
        <v>0</v>
      </c>
      <c r="G16" s="164">
        <f t="shared" si="2"/>
        <v>0</v>
      </c>
      <c r="H16" s="164">
        <f t="shared" si="3"/>
        <v>0</v>
      </c>
      <c r="I16" s="44">
        <f t="shared" si="5"/>
        <v>0</v>
      </c>
      <c r="J16" s="161">
        <f t="shared" si="6"/>
        <v>0</v>
      </c>
      <c r="K16" s="162">
        <f t="shared" si="4"/>
        <v>0</v>
      </c>
    </row>
    <row r="17" spans="2:14" ht="15.75" thickBot="1">
      <c r="B17" s="43" t="s">
        <v>13</v>
      </c>
      <c r="C17" s="135">
        <v>0</v>
      </c>
      <c r="D17" s="164">
        <f t="shared" si="0"/>
        <v>0</v>
      </c>
      <c r="E17" s="164">
        <f t="shared" si="1"/>
        <v>0</v>
      </c>
      <c r="F17" s="135">
        <v>0</v>
      </c>
      <c r="G17" s="164">
        <f t="shared" si="2"/>
        <v>0</v>
      </c>
      <c r="H17" s="164">
        <f t="shared" si="3"/>
        <v>0</v>
      </c>
      <c r="I17" s="44">
        <f t="shared" si="5"/>
        <v>0</v>
      </c>
      <c r="J17" s="161">
        <f t="shared" si="6"/>
        <v>0</v>
      </c>
      <c r="K17" s="162">
        <f t="shared" si="4"/>
        <v>0</v>
      </c>
    </row>
    <row r="18" spans="2:14" s="2" customFormat="1" ht="16.5" thickTop="1" thickBot="1">
      <c r="B18" s="60" t="s">
        <v>3</v>
      </c>
      <c r="C18" s="136">
        <f>SUM(C7:C17)</f>
        <v>0</v>
      </c>
      <c r="D18" s="160">
        <f>IFERROR(SUM(D7:D17),0)</f>
        <v>0</v>
      </c>
      <c r="E18" s="160">
        <f>IFERROR(SUM(E7:E17),0)</f>
        <v>0</v>
      </c>
      <c r="F18" s="136">
        <f>SUM(F7:F17)</f>
        <v>0</v>
      </c>
      <c r="G18" s="160">
        <f>IFERROR(SUM(G7:G17),0)</f>
        <v>0</v>
      </c>
      <c r="H18" s="160">
        <f>IFERROR(SUM(H7:H17),0)</f>
        <v>0</v>
      </c>
      <c r="I18" s="61">
        <f>SUM(I7:I17)</f>
        <v>0</v>
      </c>
      <c r="J18" s="62">
        <f>IFERROR(SUM(J7:J17),0)</f>
        <v>0</v>
      </c>
      <c r="K18" s="63">
        <f>IFERROR(SUM(K7:K17),0)</f>
        <v>0</v>
      </c>
      <c r="L18" s="1"/>
      <c r="M18" s="1"/>
      <c r="N18" s="1"/>
    </row>
    <row r="19" spans="2:14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4" s="3" customFormat="1">
      <c r="B20" s="40" t="s">
        <v>14</v>
      </c>
      <c r="C20" s="133" t="s">
        <v>4</v>
      </c>
      <c r="D20" s="133"/>
      <c r="E20" s="133" t="s">
        <v>5</v>
      </c>
      <c r="F20" s="133" t="s">
        <v>4</v>
      </c>
      <c r="G20" s="133"/>
      <c r="H20" s="133" t="s">
        <v>5</v>
      </c>
      <c r="I20" s="41" t="s">
        <v>4</v>
      </c>
      <c r="J20" s="48"/>
      <c r="K20" s="49" t="s">
        <v>5</v>
      </c>
      <c r="L20" s="1"/>
      <c r="M20" s="1"/>
      <c r="N20" s="1"/>
    </row>
    <row r="21" spans="2:14">
      <c r="B21" s="50" t="s">
        <v>15</v>
      </c>
      <c r="C21" s="137">
        <v>0</v>
      </c>
      <c r="D21" s="156"/>
      <c r="E21" s="166">
        <f>IFERROR(C21/C$29,0)</f>
        <v>0</v>
      </c>
      <c r="F21" s="137">
        <v>0</v>
      </c>
      <c r="G21" s="156"/>
      <c r="H21" s="166">
        <f>IFERROR(F21/F$29,0)</f>
        <v>0</v>
      </c>
      <c r="I21" s="44">
        <f>SUM(C21,F21)</f>
        <v>0</v>
      </c>
      <c r="J21" s="51"/>
      <c r="K21" s="47">
        <f>IFERROR(I21/I$29,0)</f>
        <v>0</v>
      </c>
    </row>
    <row r="22" spans="2:14">
      <c r="B22" s="50" t="s">
        <v>16</v>
      </c>
      <c r="C22" s="137">
        <v>0</v>
      </c>
      <c r="D22" s="156"/>
      <c r="E22" s="166">
        <f t="shared" ref="E22:E26" si="7">IFERROR(C22/C$29,0)</f>
        <v>0</v>
      </c>
      <c r="F22" s="137">
        <v>0</v>
      </c>
      <c r="G22" s="156"/>
      <c r="H22" s="166">
        <f t="shared" ref="H22:H26" si="8">IFERROR(F22/F$29,0)</f>
        <v>0</v>
      </c>
      <c r="I22" s="44">
        <f t="shared" ref="I22:I26" si="9">SUM(C22,F22)</f>
        <v>0</v>
      </c>
      <c r="J22" s="51"/>
      <c r="K22" s="47">
        <f t="shared" ref="K22:K26" si="10">IFERROR(I22/I$29,0)</f>
        <v>0</v>
      </c>
    </row>
    <row r="23" spans="2:14">
      <c r="B23" s="50" t="s">
        <v>17</v>
      </c>
      <c r="C23" s="137">
        <v>0</v>
      </c>
      <c r="D23" s="156"/>
      <c r="E23" s="166">
        <f t="shared" si="7"/>
        <v>0</v>
      </c>
      <c r="F23" s="137">
        <v>0</v>
      </c>
      <c r="G23" s="156"/>
      <c r="H23" s="166">
        <f t="shared" si="8"/>
        <v>0</v>
      </c>
      <c r="I23" s="44">
        <f t="shared" si="9"/>
        <v>0</v>
      </c>
      <c r="J23" s="51"/>
      <c r="K23" s="47">
        <f t="shared" si="10"/>
        <v>0</v>
      </c>
    </row>
    <row r="24" spans="2:14">
      <c r="B24" s="50" t="s">
        <v>18</v>
      </c>
      <c r="C24" s="137">
        <v>0</v>
      </c>
      <c r="D24" s="156"/>
      <c r="E24" s="166">
        <f t="shared" si="7"/>
        <v>0</v>
      </c>
      <c r="F24" s="137">
        <v>0</v>
      </c>
      <c r="G24" s="156"/>
      <c r="H24" s="166">
        <f t="shared" si="8"/>
        <v>0</v>
      </c>
      <c r="I24" s="44">
        <f t="shared" si="9"/>
        <v>0</v>
      </c>
      <c r="J24" s="51"/>
      <c r="K24" s="47">
        <f t="shared" si="10"/>
        <v>0</v>
      </c>
    </row>
    <row r="25" spans="2:14">
      <c r="B25" s="50" t="s">
        <v>19</v>
      </c>
      <c r="C25" s="137">
        <v>0</v>
      </c>
      <c r="D25" s="156"/>
      <c r="E25" s="166">
        <f t="shared" si="7"/>
        <v>0</v>
      </c>
      <c r="F25" s="137">
        <v>0</v>
      </c>
      <c r="G25" s="156"/>
      <c r="H25" s="166">
        <f t="shared" si="8"/>
        <v>0</v>
      </c>
      <c r="I25" s="44">
        <f t="shared" si="9"/>
        <v>0</v>
      </c>
      <c r="J25" s="51"/>
      <c r="K25" s="47">
        <f t="shared" si="10"/>
        <v>0</v>
      </c>
    </row>
    <row r="26" spans="2:14" ht="15.75" thickBot="1">
      <c r="B26" s="55" t="s">
        <v>20</v>
      </c>
      <c r="C26" s="141">
        <v>0</v>
      </c>
      <c r="D26" s="157"/>
      <c r="E26" s="175">
        <f t="shared" si="7"/>
        <v>0</v>
      </c>
      <c r="F26" s="141">
        <v>0</v>
      </c>
      <c r="G26" s="157"/>
      <c r="H26" s="175">
        <f t="shared" si="8"/>
        <v>0</v>
      </c>
      <c r="I26" s="44">
        <f t="shared" si="9"/>
        <v>0</v>
      </c>
      <c r="J26" s="56"/>
      <c r="K26" s="67">
        <f t="shared" si="10"/>
        <v>0</v>
      </c>
    </row>
    <row r="27" spans="2:14" s="2" customFormat="1" ht="16.5" thickTop="1" thickBot="1">
      <c r="B27" s="60" t="s">
        <v>3</v>
      </c>
      <c r="C27" s="136">
        <f>SUM(C21:C26)</f>
        <v>0</v>
      </c>
      <c r="D27" s="155"/>
      <c r="E27" s="62">
        <f>IFERROR(SUM(E21:E26),0)</f>
        <v>0</v>
      </c>
      <c r="F27" s="136">
        <f>SUM(F21:F26)</f>
        <v>0</v>
      </c>
      <c r="G27" s="155"/>
      <c r="H27" s="62">
        <f>IFERROR(SUM(H21:H26),0)</f>
        <v>0</v>
      </c>
      <c r="I27" s="61">
        <f>SUM(I21:I26)</f>
        <v>0</v>
      </c>
      <c r="J27" s="62"/>
      <c r="K27" s="63">
        <f>IFERROR(SUM(K21:K26),0)</f>
        <v>0</v>
      </c>
      <c r="L27" s="1"/>
      <c r="M27" s="1"/>
      <c r="N27" s="1"/>
    </row>
    <row r="28" spans="2:14" ht="16.5" thickTop="1" thickBot="1">
      <c r="B28" s="59"/>
      <c r="C28" s="159"/>
      <c r="D28" s="158"/>
      <c r="E28" s="167"/>
      <c r="F28" s="159"/>
      <c r="G28" s="158"/>
      <c r="H28" s="167"/>
      <c r="I28" s="158"/>
      <c r="J28" s="158"/>
      <c r="K28" s="176"/>
    </row>
    <row r="29" spans="2:14" s="2" customFormat="1" ht="16.5" thickTop="1" thickBot="1">
      <c r="B29" s="60" t="s">
        <v>6</v>
      </c>
      <c r="C29" s="136">
        <f>SUM(C18,C27)</f>
        <v>0</v>
      </c>
      <c r="D29" s="155"/>
      <c r="E29" s="62">
        <f>IFERROR(SUM(E18,E27),0)</f>
        <v>0</v>
      </c>
      <c r="F29" s="136">
        <f>SUM(F18,F27)</f>
        <v>0</v>
      </c>
      <c r="G29" s="155"/>
      <c r="H29" s="62">
        <f>IFERROR(SUM(H18,H27),0)</f>
        <v>0</v>
      </c>
      <c r="I29" s="61">
        <f>SUM(I18,I27)</f>
        <v>0</v>
      </c>
      <c r="J29" s="64"/>
      <c r="K29" s="66">
        <f>IFERROR(SUM(K18,K27),0)</f>
        <v>0</v>
      </c>
      <c r="L29" s="1"/>
      <c r="M29" s="1"/>
      <c r="N29" s="1"/>
    </row>
    <row r="30" spans="2:14" ht="66" customHeight="1" thickTop="1" thickBot="1">
      <c r="B30" s="205" t="s">
        <v>216</v>
      </c>
      <c r="C30" s="206"/>
      <c r="D30" s="206"/>
      <c r="E30" s="206"/>
      <c r="F30" s="206"/>
      <c r="G30" s="206"/>
      <c r="H30" s="206"/>
      <c r="I30" s="206"/>
      <c r="J30" s="206"/>
      <c r="K30" s="207"/>
    </row>
  </sheetData>
  <mergeCells count="6">
    <mergeCell ref="B30:K30"/>
    <mergeCell ref="B3:K3"/>
    <mergeCell ref="B4:K4"/>
    <mergeCell ref="I5:K5"/>
    <mergeCell ref="F5:H5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Foglio28"/>
  <dimension ref="B2:K30"/>
  <sheetViews>
    <sheetView showGridLines="0" showZeros="0" zoomScale="80" zoomScaleNormal="80" zoomScaleSheetLayoutView="10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8" t="s">
        <v>219</v>
      </c>
      <c r="C3" s="209"/>
      <c r="D3" s="209"/>
      <c r="E3" s="209"/>
      <c r="F3" s="209"/>
      <c r="G3" s="209"/>
      <c r="H3" s="209"/>
      <c r="I3" s="209"/>
      <c r="J3" s="209"/>
      <c r="K3" s="210"/>
    </row>
    <row r="4" spans="2:11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>
      <c r="B5" s="52"/>
      <c r="C5" s="212" t="s">
        <v>138</v>
      </c>
      <c r="D5" s="217"/>
      <c r="E5" s="217"/>
      <c r="F5" s="212" t="s">
        <v>217</v>
      </c>
      <c r="G5" s="217"/>
      <c r="H5" s="217"/>
      <c r="I5" s="212" t="s">
        <v>3</v>
      </c>
      <c r="J5" s="212"/>
      <c r="K5" s="213"/>
    </row>
    <row r="6" spans="2:11">
      <c r="B6" s="148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77">
        <v>0</v>
      </c>
      <c r="D7" s="170">
        <f>IFERROR(C7/C$18,0)</f>
        <v>0</v>
      </c>
      <c r="E7" s="170">
        <f>IFERROR(C7/C$29,0)</f>
        <v>0</v>
      </c>
      <c r="F7" s="135">
        <v>0</v>
      </c>
      <c r="G7" s="170">
        <f>IFERROR(F7/F$18,0)</f>
        <v>0</v>
      </c>
      <c r="H7" s="170">
        <f>IFERROR(F7/F$29,0)</f>
        <v>0</v>
      </c>
      <c r="I7" s="44">
        <f>SUM(C7,F7)</f>
        <v>0</v>
      </c>
      <c r="J7" s="45">
        <f>IFERROR(I7/I$18,0)</f>
        <v>0</v>
      </c>
      <c r="K7" s="47">
        <f>IFERROR(I7/I$29,0)</f>
        <v>0</v>
      </c>
    </row>
    <row r="8" spans="2:11">
      <c r="B8" s="150" t="s">
        <v>115</v>
      </c>
      <c r="C8" s="135">
        <v>0</v>
      </c>
      <c r="D8" s="170">
        <f t="shared" ref="D8:D17" si="0">IFERROR(C8/C$18,0)</f>
        <v>0</v>
      </c>
      <c r="E8" s="170">
        <f t="shared" ref="E8:E17" si="1">IFERROR(C8/C$29,0)</f>
        <v>0</v>
      </c>
      <c r="F8" s="135">
        <v>0</v>
      </c>
      <c r="G8" s="170">
        <f t="shared" ref="G8:G17" si="2">IFERROR(F8/F$18,0)</f>
        <v>0</v>
      </c>
      <c r="H8" s="170">
        <f t="shared" ref="H8:H17" si="3">IFERROR(F8/F$29,0)</f>
        <v>0</v>
      </c>
      <c r="I8" s="44">
        <f t="shared" ref="I8:I17" si="4">SUM(C8,F8)</f>
        <v>0</v>
      </c>
      <c r="J8" s="45">
        <f t="shared" ref="J8:J17" si="5">IFERROR(I8/I$18,0)</f>
        <v>0</v>
      </c>
      <c r="K8" s="47">
        <f t="shared" ref="K8:K17" si="6">IFERROR(I8/I$29,0)</f>
        <v>0</v>
      </c>
    </row>
    <row r="9" spans="2:11">
      <c r="B9" s="43" t="s">
        <v>11</v>
      </c>
      <c r="C9" s="135">
        <v>0</v>
      </c>
      <c r="D9" s="170">
        <f t="shared" si="0"/>
        <v>0</v>
      </c>
      <c r="E9" s="170">
        <f t="shared" si="1"/>
        <v>0</v>
      </c>
      <c r="F9" s="135">
        <v>0</v>
      </c>
      <c r="G9" s="170">
        <f t="shared" si="2"/>
        <v>0</v>
      </c>
      <c r="H9" s="170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>
      <c r="B10" s="43" t="s">
        <v>48</v>
      </c>
      <c r="C10" s="135">
        <v>0</v>
      </c>
      <c r="D10" s="170">
        <f t="shared" si="0"/>
        <v>0</v>
      </c>
      <c r="E10" s="170">
        <f t="shared" si="1"/>
        <v>0</v>
      </c>
      <c r="F10" s="135">
        <v>0</v>
      </c>
      <c r="G10" s="170">
        <f t="shared" si="2"/>
        <v>0</v>
      </c>
      <c r="H10" s="170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>
      <c r="B11" s="43" t="s">
        <v>12</v>
      </c>
      <c r="C11" s="135">
        <v>0</v>
      </c>
      <c r="D11" s="170">
        <f t="shared" si="0"/>
        <v>0</v>
      </c>
      <c r="E11" s="170">
        <f t="shared" si="1"/>
        <v>0</v>
      </c>
      <c r="F11" s="135">
        <v>0</v>
      </c>
      <c r="G11" s="170">
        <f t="shared" si="2"/>
        <v>0</v>
      </c>
      <c r="H11" s="170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>
      <c r="B12" s="43" t="s">
        <v>131</v>
      </c>
      <c r="C12" s="135">
        <v>0</v>
      </c>
      <c r="D12" s="170">
        <f t="shared" si="0"/>
        <v>0</v>
      </c>
      <c r="E12" s="170">
        <f t="shared" si="1"/>
        <v>0</v>
      </c>
      <c r="F12" s="135">
        <v>0</v>
      </c>
      <c r="G12" s="170">
        <f t="shared" si="2"/>
        <v>0</v>
      </c>
      <c r="H12" s="170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>
      <c r="B13" s="43" t="s">
        <v>132</v>
      </c>
      <c r="C13" s="135">
        <v>0</v>
      </c>
      <c r="D13" s="170">
        <f t="shared" si="0"/>
        <v>0</v>
      </c>
      <c r="E13" s="170">
        <f t="shared" si="1"/>
        <v>0</v>
      </c>
      <c r="F13" s="135">
        <v>0</v>
      </c>
      <c r="G13" s="170">
        <f t="shared" si="2"/>
        <v>0</v>
      </c>
      <c r="H13" s="170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>
      <c r="B14" s="43" t="s">
        <v>133</v>
      </c>
      <c r="C14" s="135">
        <v>0</v>
      </c>
      <c r="D14" s="170">
        <f t="shared" si="0"/>
        <v>0</v>
      </c>
      <c r="E14" s="170">
        <f t="shared" si="1"/>
        <v>0</v>
      </c>
      <c r="F14" s="135">
        <v>0</v>
      </c>
      <c r="G14" s="170">
        <f t="shared" si="2"/>
        <v>0</v>
      </c>
      <c r="H14" s="170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>
      <c r="B15" s="43" t="s">
        <v>134</v>
      </c>
      <c r="C15" s="135">
        <v>0</v>
      </c>
      <c r="D15" s="170">
        <f t="shared" si="0"/>
        <v>0</v>
      </c>
      <c r="E15" s="170">
        <f t="shared" si="1"/>
        <v>0</v>
      </c>
      <c r="F15" s="135">
        <v>0</v>
      </c>
      <c r="G15" s="170">
        <f t="shared" si="2"/>
        <v>0</v>
      </c>
      <c r="H15" s="170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>
      <c r="B16" s="43" t="s">
        <v>135</v>
      </c>
      <c r="C16" s="135">
        <v>0</v>
      </c>
      <c r="D16" s="170">
        <f t="shared" si="0"/>
        <v>0</v>
      </c>
      <c r="E16" s="170">
        <f t="shared" si="1"/>
        <v>0</v>
      </c>
      <c r="F16" s="135">
        <v>0</v>
      </c>
      <c r="G16" s="170">
        <f t="shared" si="2"/>
        <v>0</v>
      </c>
      <c r="H16" s="170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>
      <c r="B17" s="43" t="s">
        <v>13</v>
      </c>
      <c r="C17" s="135">
        <v>0</v>
      </c>
      <c r="D17" s="170">
        <f t="shared" si="0"/>
        <v>0</v>
      </c>
      <c r="E17" s="170">
        <f t="shared" si="1"/>
        <v>0</v>
      </c>
      <c r="F17" s="135">
        <v>0</v>
      </c>
      <c r="G17" s="170">
        <f t="shared" si="2"/>
        <v>0</v>
      </c>
      <c r="H17" s="170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6.5" thickTop="1" thickBot="1">
      <c r="B18" s="60" t="s">
        <v>3</v>
      </c>
      <c r="C18" s="136">
        <f>SUM(C7:C17)</f>
        <v>0</v>
      </c>
      <c r="D18" s="171">
        <f>IFERROR(SUM(D7:D17),0)</f>
        <v>0</v>
      </c>
      <c r="E18" s="171">
        <f>IFERROR(SUM(E7:E17),0)</f>
        <v>0</v>
      </c>
      <c r="F18" s="136">
        <f>SUM(F7:F17)</f>
        <v>0</v>
      </c>
      <c r="G18" s="171">
        <f>IFERROR(SUM(G7:G17),0)</f>
        <v>0</v>
      </c>
      <c r="H18" s="171">
        <f>IFERROR(SUM(H7:H17),0)</f>
        <v>0</v>
      </c>
      <c r="I18" s="61">
        <f>SUM(I7:I17)</f>
        <v>0</v>
      </c>
      <c r="J18" s="62">
        <f>IFERROR(SUM(J7:J17),0)</f>
        <v>0</v>
      </c>
      <c r="K18" s="63">
        <f>IFERROR(SUM(K7:K17),0)</f>
        <v>0</v>
      </c>
    </row>
    <row r="19" spans="2:11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>
      <c r="B20" s="40" t="s">
        <v>14</v>
      </c>
      <c r="C20" s="133" t="s">
        <v>4</v>
      </c>
      <c r="D20" s="133"/>
      <c r="E20" s="133" t="s">
        <v>5</v>
      </c>
      <c r="F20" s="133" t="s">
        <v>4</v>
      </c>
      <c r="G20" s="133"/>
      <c r="H20" s="133" t="s">
        <v>5</v>
      </c>
      <c r="I20" s="41" t="s">
        <v>4</v>
      </c>
      <c r="J20" s="48"/>
      <c r="K20" s="49" t="s">
        <v>5</v>
      </c>
    </row>
    <row r="21" spans="2:11">
      <c r="B21" s="50" t="s">
        <v>15</v>
      </c>
      <c r="C21" s="137">
        <v>0</v>
      </c>
      <c r="D21" s="156"/>
      <c r="E21" s="172">
        <f>IFERROR(C21/C$29,0)</f>
        <v>0</v>
      </c>
      <c r="F21" s="137">
        <v>0</v>
      </c>
      <c r="G21" s="156"/>
      <c r="H21" s="172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>
      <c r="B22" s="50" t="s">
        <v>16</v>
      </c>
      <c r="C22" s="137">
        <v>0</v>
      </c>
      <c r="D22" s="156"/>
      <c r="E22" s="172">
        <f t="shared" ref="E22:E26" si="8">IFERROR(C22/C$29,0)</f>
        <v>0</v>
      </c>
      <c r="F22" s="137">
        <v>0</v>
      </c>
      <c r="G22" s="156"/>
      <c r="H22" s="172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>
      <c r="B23" s="50" t="s">
        <v>17</v>
      </c>
      <c r="C23" s="137">
        <v>0</v>
      </c>
      <c r="D23" s="156"/>
      <c r="E23" s="172">
        <f t="shared" si="8"/>
        <v>0</v>
      </c>
      <c r="F23" s="137">
        <v>0</v>
      </c>
      <c r="G23" s="156"/>
      <c r="H23" s="172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>
      <c r="B24" s="50" t="s">
        <v>18</v>
      </c>
      <c r="C24" s="137">
        <v>0</v>
      </c>
      <c r="D24" s="156"/>
      <c r="E24" s="172">
        <f t="shared" si="8"/>
        <v>0</v>
      </c>
      <c r="F24" s="137">
        <v>0</v>
      </c>
      <c r="G24" s="156"/>
      <c r="H24" s="172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19</v>
      </c>
      <c r="C25" s="137">
        <v>0</v>
      </c>
      <c r="D25" s="156"/>
      <c r="E25" s="172">
        <f t="shared" si="8"/>
        <v>0</v>
      </c>
      <c r="F25" s="137">
        <v>0</v>
      </c>
      <c r="G25" s="156"/>
      <c r="H25" s="172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ht="15.75" thickBot="1">
      <c r="B26" s="55" t="s">
        <v>20</v>
      </c>
      <c r="C26" s="141">
        <v>0</v>
      </c>
      <c r="D26" s="157"/>
      <c r="E26" s="172">
        <f t="shared" si="8"/>
        <v>0</v>
      </c>
      <c r="F26" s="141">
        <v>0</v>
      </c>
      <c r="G26" s="157"/>
      <c r="H26" s="172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>
      <c r="B27" s="60" t="s">
        <v>3</v>
      </c>
      <c r="C27" s="136">
        <f>SUM(C21:C26)</f>
        <v>0</v>
      </c>
      <c r="D27" s="155"/>
      <c r="E27" s="171">
        <f>IFERROR(SUM(E21:E26),0)</f>
        <v>0</v>
      </c>
      <c r="F27" s="136">
        <f>SUM(F21:F26)</f>
        <v>0</v>
      </c>
      <c r="G27" s="155"/>
      <c r="H27" s="171">
        <f>IFERROR(SUM(H21:H26),0)</f>
        <v>0</v>
      </c>
      <c r="I27" s="61">
        <f>SUM(I21:I26)</f>
        <v>0</v>
      </c>
      <c r="J27" s="62"/>
      <c r="K27" s="63">
        <f>IFERROR(SUM(K21:K26),0)</f>
        <v>0</v>
      </c>
    </row>
    <row r="28" spans="2:11" ht="16.5" thickTop="1" thickBot="1">
      <c r="B28" s="59"/>
      <c r="C28" s="159"/>
      <c r="D28" s="158"/>
      <c r="E28" s="173"/>
      <c r="F28" s="159"/>
      <c r="G28" s="158"/>
      <c r="H28" s="173"/>
      <c r="I28" s="158"/>
      <c r="J28" s="158"/>
      <c r="K28" s="168"/>
    </row>
    <row r="29" spans="2:11" ht="16.5" thickTop="1" thickBot="1">
      <c r="B29" s="60" t="s">
        <v>6</v>
      </c>
      <c r="C29" s="136">
        <f>SUM(C18,C27)</f>
        <v>0</v>
      </c>
      <c r="D29" s="155"/>
      <c r="E29" s="171">
        <f>IFERROR(SUM(E18,E27),0)</f>
        <v>0</v>
      </c>
      <c r="F29" s="136">
        <f>SUM(F18,F27)</f>
        <v>0</v>
      </c>
      <c r="G29" s="155"/>
      <c r="H29" s="171">
        <f>IFERROR(SUM(H18,H27),0)</f>
        <v>0</v>
      </c>
      <c r="I29" s="61">
        <f>SUM(I18,I27)</f>
        <v>0</v>
      </c>
      <c r="J29" s="64"/>
      <c r="K29" s="66">
        <f>IFERROR(SUM(K18,K27),0)</f>
        <v>0</v>
      </c>
    </row>
    <row r="30" spans="2:11" ht="66" customHeight="1" thickTop="1" thickBot="1">
      <c r="B30" s="205" t="s">
        <v>220</v>
      </c>
      <c r="C30" s="206"/>
      <c r="D30" s="206"/>
      <c r="E30" s="206"/>
      <c r="F30" s="206"/>
      <c r="G30" s="206"/>
      <c r="H30" s="206"/>
      <c r="I30" s="206"/>
      <c r="J30" s="206"/>
      <c r="K30" s="207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Foglio29"/>
  <dimension ref="B2:K30"/>
  <sheetViews>
    <sheetView showGridLines="0" showZeros="0" zoomScale="80" zoomScaleNormal="80" zoomScaleSheetLayoutView="10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8" t="s">
        <v>221</v>
      </c>
      <c r="C3" s="209"/>
      <c r="D3" s="209"/>
      <c r="E3" s="209"/>
      <c r="F3" s="209"/>
      <c r="G3" s="209"/>
      <c r="H3" s="209"/>
      <c r="I3" s="209"/>
      <c r="J3" s="209"/>
      <c r="K3" s="210"/>
    </row>
    <row r="4" spans="2:11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>
      <c r="B5" s="52"/>
      <c r="C5" s="212" t="s">
        <v>139</v>
      </c>
      <c r="D5" s="217"/>
      <c r="E5" s="217"/>
      <c r="F5" s="212" t="s">
        <v>217</v>
      </c>
      <c r="G5" s="217"/>
      <c r="H5" s="217"/>
      <c r="I5" s="212" t="s">
        <v>3</v>
      </c>
      <c r="J5" s="212"/>
      <c r="K5" s="213"/>
    </row>
    <row r="6" spans="2:11">
      <c r="B6" s="148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5">
        <v>0</v>
      </c>
      <c r="D7" s="170">
        <f>IFERROR(C7/C$18,0)</f>
        <v>0</v>
      </c>
      <c r="E7" s="170">
        <f>IFERROR(C7/C$29,0)</f>
        <v>0</v>
      </c>
      <c r="F7" s="135">
        <v>0</v>
      </c>
      <c r="G7" s="170">
        <f>IFERROR(F7/F$18,0)</f>
        <v>0</v>
      </c>
      <c r="H7" s="170">
        <f>IFERROR(F7/F$29,0)</f>
        <v>0</v>
      </c>
      <c r="I7" s="44">
        <f>SUM(C7,F7)</f>
        <v>0</v>
      </c>
      <c r="J7" s="45">
        <f>IFERROR(I7/I$18,0)</f>
        <v>0</v>
      </c>
      <c r="K7" s="47">
        <f>IFERROR(I7/I$29,0)</f>
        <v>0</v>
      </c>
    </row>
    <row r="8" spans="2:11">
      <c r="B8" s="150" t="s">
        <v>115</v>
      </c>
      <c r="C8" s="135">
        <v>0</v>
      </c>
      <c r="D8" s="170">
        <f t="shared" ref="D8:D17" si="0">IFERROR(C8/C$18,0)</f>
        <v>0</v>
      </c>
      <c r="E8" s="170">
        <f t="shared" ref="E8:E17" si="1">IFERROR(C8/C$29,0)</f>
        <v>0</v>
      </c>
      <c r="F8" s="135">
        <v>0</v>
      </c>
      <c r="G8" s="170">
        <f t="shared" ref="G8:G17" si="2">IFERROR(F8/F$18,0)</f>
        <v>0</v>
      </c>
      <c r="H8" s="170">
        <f t="shared" ref="H8:H17" si="3">IFERROR(F8/F$29,0)</f>
        <v>0</v>
      </c>
      <c r="I8" s="44">
        <f t="shared" ref="I8:I17" si="4">SUM(C8,F8)</f>
        <v>0</v>
      </c>
      <c r="J8" s="45">
        <f t="shared" ref="J8:J17" si="5">IFERROR(I8/I$18,0)</f>
        <v>0</v>
      </c>
      <c r="K8" s="47">
        <f t="shared" ref="K8:K17" si="6">IFERROR(I8/I$29,0)</f>
        <v>0</v>
      </c>
    </row>
    <row r="9" spans="2:11">
      <c r="B9" s="43" t="s">
        <v>11</v>
      </c>
      <c r="C9" s="135">
        <v>0</v>
      </c>
      <c r="D9" s="170">
        <f t="shared" si="0"/>
        <v>0</v>
      </c>
      <c r="E9" s="170">
        <f t="shared" si="1"/>
        <v>0</v>
      </c>
      <c r="F9" s="135">
        <v>0</v>
      </c>
      <c r="G9" s="170">
        <f t="shared" si="2"/>
        <v>0</v>
      </c>
      <c r="H9" s="170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>
      <c r="B10" s="43" t="s">
        <v>48</v>
      </c>
      <c r="C10" s="135">
        <v>0</v>
      </c>
      <c r="D10" s="170">
        <f t="shared" si="0"/>
        <v>0</v>
      </c>
      <c r="E10" s="170">
        <f t="shared" si="1"/>
        <v>0</v>
      </c>
      <c r="F10" s="135">
        <v>0</v>
      </c>
      <c r="G10" s="170">
        <f t="shared" si="2"/>
        <v>0</v>
      </c>
      <c r="H10" s="170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>
      <c r="B11" s="43" t="s">
        <v>12</v>
      </c>
      <c r="C11" s="135">
        <v>0</v>
      </c>
      <c r="D11" s="170">
        <f t="shared" si="0"/>
        <v>0</v>
      </c>
      <c r="E11" s="170">
        <f t="shared" si="1"/>
        <v>0</v>
      </c>
      <c r="F11" s="135">
        <v>0</v>
      </c>
      <c r="G11" s="170">
        <f t="shared" si="2"/>
        <v>0</v>
      </c>
      <c r="H11" s="170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>
      <c r="B12" s="43" t="s">
        <v>131</v>
      </c>
      <c r="C12" s="135">
        <v>0</v>
      </c>
      <c r="D12" s="170">
        <f t="shared" si="0"/>
        <v>0</v>
      </c>
      <c r="E12" s="170">
        <f t="shared" si="1"/>
        <v>0</v>
      </c>
      <c r="F12" s="135">
        <v>0</v>
      </c>
      <c r="G12" s="170">
        <f t="shared" si="2"/>
        <v>0</v>
      </c>
      <c r="H12" s="170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>
      <c r="B13" s="43" t="s">
        <v>132</v>
      </c>
      <c r="C13" s="135">
        <v>0</v>
      </c>
      <c r="D13" s="170">
        <f t="shared" si="0"/>
        <v>0</v>
      </c>
      <c r="E13" s="170">
        <f t="shared" si="1"/>
        <v>0</v>
      </c>
      <c r="F13" s="135">
        <v>0</v>
      </c>
      <c r="G13" s="170">
        <f t="shared" si="2"/>
        <v>0</v>
      </c>
      <c r="H13" s="170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>
      <c r="B14" s="43" t="s">
        <v>133</v>
      </c>
      <c r="C14" s="135">
        <v>0</v>
      </c>
      <c r="D14" s="170">
        <f t="shared" si="0"/>
        <v>0</v>
      </c>
      <c r="E14" s="170">
        <f t="shared" si="1"/>
        <v>0</v>
      </c>
      <c r="F14" s="135">
        <v>0</v>
      </c>
      <c r="G14" s="170">
        <f t="shared" si="2"/>
        <v>0</v>
      </c>
      <c r="H14" s="170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>
      <c r="B15" s="43" t="s">
        <v>134</v>
      </c>
      <c r="C15" s="135">
        <v>0</v>
      </c>
      <c r="D15" s="170">
        <f t="shared" si="0"/>
        <v>0</v>
      </c>
      <c r="E15" s="170">
        <f t="shared" si="1"/>
        <v>0</v>
      </c>
      <c r="F15" s="135">
        <v>0</v>
      </c>
      <c r="G15" s="170">
        <f t="shared" si="2"/>
        <v>0</v>
      </c>
      <c r="H15" s="170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>
      <c r="B16" s="43" t="s">
        <v>135</v>
      </c>
      <c r="C16" s="135">
        <v>0</v>
      </c>
      <c r="D16" s="170">
        <f t="shared" si="0"/>
        <v>0</v>
      </c>
      <c r="E16" s="170">
        <f t="shared" si="1"/>
        <v>0</v>
      </c>
      <c r="F16" s="135">
        <v>0</v>
      </c>
      <c r="G16" s="170">
        <f t="shared" si="2"/>
        <v>0</v>
      </c>
      <c r="H16" s="170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>
      <c r="B17" s="43" t="s">
        <v>13</v>
      </c>
      <c r="C17" s="135">
        <v>0</v>
      </c>
      <c r="D17" s="170">
        <f t="shared" si="0"/>
        <v>0</v>
      </c>
      <c r="E17" s="170">
        <f t="shared" si="1"/>
        <v>0</v>
      </c>
      <c r="F17" s="135">
        <v>0</v>
      </c>
      <c r="G17" s="170">
        <f t="shared" si="2"/>
        <v>0</v>
      </c>
      <c r="H17" s="170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6.5" thickTop="1" thickBot="1">
      <c r="B18" s="60" t="s">
        <v>3</v>
      </c>
      <c r="C18" s="136">
        <f>SUM(C7:C17)</f>
        <v>0</v>
      </c>
      <c r="D18" s="171">
        <f>IFERROR(SUM(D7:D17),0)</f>
        <v>0</v>
      </c>
      <c r="E18" s="171">
        <f>IFERROR(SUM(E7:E17),0)</f>
        <v>0</v>
      </c>
      <c r="F18" s="136">
        <f>SUM(F7:F17)</f>
        <v>0</v>
      </c>
      <c r="G18" s="171">
        <f>IFERROR(SUM(G7:G17),0)</f>
        <v>0</v>
      </c>
      <c r="H18" s="171">
        <f>IFERROR(SUM(H7:H17),0)</f>
        <v>0</v>
      </c>
      <c r="I18" s="61">
        <f>SUM(I7:I17)</f>
        <v>0</v>
      </c>
      <c r="J18" s="62">
        <f>IFERROR(SUM(J7:J17),0)</f>
        <v>0</v>
      </c>
      <c r="K18" s="63">
        <f>IFERROR(SUM(K7:K17),0)</f>
        <v>0</v>
      </c>
    </row>
    <row r="19" spans="2:11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>
      <c r="B20" s="40" t="s">
        <v>14</v>
      </c>
      <c r="C20" s="133" t="s">
        <v>4</v>
      </c>
      <c r="D20" s="133"/>
      <c r="E20" s="133" t="s">
        <v>5</v>
      </c>
      <c r="F20" s="133" t="s">
        <v>4</v>
      </c>
      <c r="G20" s="133"/>
      <c r="H20" s="133" t="s">
        <v>5</v>
      </c>
      <c r="I20" s="41" t="s">
        <v>4</v>
      </c>
      <c r="J20" s="48"/>
      <c r="K20" s="49" t="s">
        <v>5</v>
      </c>
    </row>
    <row r="21" spans="2:11">
      <c r="B21" s="50" t="s">
        <v>15</v>
      </c>
      <c r="C21" s="137">
        <v>0</v>
      </c>
      <c r="D21" s="156"/>
      <c r="E21" s="172">
        <f>IFERROR(C21/C$29,0)</f>
        <v>0</v>
      </c>
      <c r="F21" s="137">
        <v>0</v>
      </c>
      <c r="G21" s="156"/>
      <c r="H21" s="172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>
      <c r="B22" s="50" t="s">
        <v>16</v>
      </c>
      <c r="C22" s="137">
        <v>0</v>
      </c>
      <c r="D22" s="156"/>
      <c r="E22" s="172">
        <f t="shared" ref="E22:E26" si="8">IFERROR(C22/C$29,0)</f>
        <v>0</v>
      </c>
      <c r="F22" s="137">
        <v>0</v>
      </c>
      <c r="G22" s="156"/>
      <c r="H22" s="172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>
      <c r="B23" s="50" t="s">
        <v>17</v>
      </c>
      <c r="C23" s="137">
        <v>0</v>
      </c>
      <c r="D23" s="156"/>
      <c r="E23" s="172">
        <f t="shared" si="8"/>
        <v>0</v>
      </c>
      <c r="F23" s="137">
        <v>0</v>
      </c>
      <c r="G23" s="156"/>
      <c r="H23" s="172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>
      <c r="B24" s="50" t="s">
        <v>18</v>
      </c>
      <c r="C24" s="137">
        <v>0</v>
      </c>
      <c r="D24" s="156"/>
      <c r="E24" s="172">
        <f t="shared" si="8"/>
        <v>0</v>
      </c>
      <c r="F24" s="137">
        <v>0</v>
      </c>
      <c r="G24" s="156"/>
      <c r="H24" s="172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19</v>
      </c>
      <c r="C25" s="137">
        <v>0</v>
      </c>
      <c r="D25" s="156"/>
      <c r="E25" s="172">
        <f t="shared" si="8"/>
        <v>0</v>
      </c>
      <c r="F25" s="137">
        <v>0</v>
      </c>
      <c r="G25" s="156"/>
      <c r="H25" s="172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ht="15.75" thickBot="1">
      <c r="B26" s="55" t="s">
        <v>20</v>
      </c>
      <c r="C26" s="141">
        <v>0</v>
      </c>
      <c r="D26" s="157"/>
      <c r="E26" s="172">
        <f t="shared" si="8"/>
        <v>0</v>
      </c>
      <c r="F26" s="141">
        <v>0</v>
      </c>
      <c r="G26" s="157"/>
      <c r="H26" s="172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>
      <c r="B27" s="60" t="s">
        <v>3</v>
      </c>
      <c r="C27" s="136">
        <f>SUM(C21:C26)</f>
        <v>0</v>
      </c>
      <c r="D27" s="155"/>
      <c r="E27" s="171">
        <f>IFERROR(SUM(E21:E26),0)</f>
        <v>0</v>
      </c>
      <c r="F27" s="136">
        <f>SUM(F21:F26)</f>
        <v>0</v>
      </c>
      <c r="G27" s="155"/>
      <c r="H27" s="171">
        <f>IFERROR(SUM(H21:H26),0)</f>
        <v>0</v>
      </c>
      <c r="I27" s="61">
        <f>SUM(I21:I26)</f>
        <v>0</v>
      </c>
      <c r="J27" s="62"/>
      <c r="K27" s="63">
        <f>IFERROR(SUM(K21:K26),0)</f>
        <v>0</v>
      </c>
    </row>
    <row r="28" spans="2:11" ht="16.5" thickTop="1" thickBot="1">
      <c r="B28" s="59"/>
      <c r="C28" s="159"/>
      <c r="D28" s="158"/>
      <c r="E28" s="173"/>
      <c r="F28" s="159"/>
      <c r="G28" s="158"/>
      <c r="H28" s="173"/>
      <c r="I28" s="158"/>
      <c r="J28" s="158"/>
      <c r="K28" s="168"/>
    </row>
    <row r="29" spans="2:11" ht="16.5" thickTop="1" thickBot="1">
      <c r="B29" s="60" t="s">
        <v>6</v>
      </c>
      <c r="C29" s="136">
        <f>SUM(C18,C27)</f>
        <v>0</v>
      </c>
      <c r="D29" s="155"/>
      <c r="E29" s="171">
        <f>IFERROR(SUM(E18,E27),0)</f>
        <v>0</v>
      </c>
      <c r="F29" s="136">
        <f>SUM(F18,F27)</f>
        <v>0</v>
      </c>
      <c r="G29" s="155"/>
      <c r="H29" s="171">
        <f>IFERROR(SUM(H18,H27),0)</f>
        <v>0</v>
      </c>
      <c r="I29" s="61">
        <f>SUM(I18,I27)</f>
        <v>0</v>
      </c>
      <c r="J29" s="64"/>
      <c r="K29" s="66">
        <f>IFERROR(SUM(K18,K27),0)</f>
        <v>0</v>
      </c>
    </row>
    <row r="30" spans="2:11" ht="66" customHeight="1" thickTop="1" thickBot="1">
      <c r="B30" s="205" t="s">
        <v>222</v>
      </c>
      <c r="C30" s="206"/>
      <c r="D30" s="206"/>
      <c r="E30" s="206"/>
      <c r="F30" s="206"/>
      <c r="G30" s="206"/>
      <c r="H30" s="206"/>
      <c r="I30" s="206"/>
      <c r="J30" s="206"/>
      <c r="K30" s="207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3"/>
  <dimension ref="B1:N40"/>
  <sheetViews>
    <sheetView showGridLines="0" showZeros="0" zoomScaleSheetLayoutView="11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/>
    <row r="2" spans="2:14" s="5" customFormat="1" ht="15.75" thickBot="1"/>
    <row r="3" spans="2:14" s="5" customFormat="1">
      <c r="B3" s="197" t="s">
        <v>30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9"/>
    </row>
    <row r="4" spans="2:14" s="5" customFormat="1" ht="15.75" thickBot="1">
      <c r="B4" s="200" t="s">
        <v>212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2"/>
    </row>
    <row r="5" spans="2:14" s="5" customFormat="1">
      <c r="B5" s="39"/>
      <c r="C5" s="203" t="s">
        <v>0</v>
      </c>
      <c r="D5" s="203"/>
      <c r="E5" s="203"/>
      <c r="F5" s="203" t="s">
        <v>1</v>
      </c>
      <c r="G5" s="203"/>
      <c r="H5" s="203"/>
      <c r="I5" s="203" t="s">
        <v>2</v>
      </c>
      <c r="J5" s="203"/>
      <c r="K5" s="203"/>
      <c r="L5" s="203" t="s">
        <v>3</v>
      </c>
      <c r="M5" s="203"/>
      <c r="N5" s="204"/>
    </row>
    <row r="6" spans="2:14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>
      <c r="B7" s="10" t="s">
        <v>37</v>
      </c>
      <c r="C7" s="11">
        <v>8.9699074074074209E-2</v>
      </c>
      <c r="D7" s="12">
        <f t="shared" ref="D7:D17" si="0">IFERROR(C7/C$18,0)</f>
        <v>0.1916277229681283</v>
      </c>
      <c r="E7" s="12">
        <f t="shared" ref="E7:E17" si="1">IFERROR(C7/C$29,0)</f>
        <v>9.0643274853801276E-2</v>
      </c>
      <c r="F7" s="11">
        <v>2.5405092592592594E-2</v>
      </c>
      <c r="G7" s="12">
        <f t="shared" ref="G7:G17" si="2">IFERROR(F7/F$18,0)</f>
        <v>0.23368465878845954</v>
      </c>
      <c r="H7" s="12">
        <f t="shared" ref="H7:H17" si="3">IFERROR(F7/F$29,0)</f>
        <v>0.11947528848247334</v>
      </c>
      <c r="I7" s="11">
        <v>1.9212962962962956E-2</v>
      </c>
      <c r="J7" s="12">
        <f t="shared" ref="J7:J17" si="4">IFERROR(I7/I$18,0)</f>
        <v>0.17146988947422784</v>
      </c>
      <c r="K7" s="12">
        <f t="shared" ref="K7:K17" si="5">IFERROR(I7/I$29,0)</f>
        <v>7.1551724137931011E-2</v>
      </c>
      <c r="L7" s="13">
        <f>SUM(C7,F7,I7)</f>
        <v>0.13431712962962974</v>
      </c>
      <c r="M7" s="12">
        <f t="shared" ref="M7:M17" si="6">IFERROR(L7/L$18,0)</f>
        <v>0.19498630643345613</v>
      </c>
      <c r="N7" s="14">
        <f t="shared" ref="N7:N17" si="7">IFERROR(L7/L$29,0)</f>
        <v>9.1326177285318597E-2</v>
      </c>
    </row>
    <row r="8" spans="2:14" s="5" customFormat="1">
      <c r="B8" s="153" t="s">
        <v>115</v>
      </c>
      <c r="C8" s="11">
        <v>0.14706018518518515</v>
      </c>
      <c r="D8" s="12">
        <f t="shared" si="0"/>
        <v>0.31417056103652052</v>
      </c>
      <c r="E8" s="12">
        <f t="shared" si="1"/>
        <v>0.14860818713450283</v>
      </c>
      <c r="F8" s="11">
        <v>3.304398148148148E-2</v>
      </c>
      <c r="G8" s="12">
        <f t="shared" si="2"/>
        <v>0.30394974981369111</v>
      </c>
      <c r="H8" s="12">
        <f t="shared" si="3"/>
        <v>0.15539952101023297</v>
      </c>
      <c r="I8" s="11">
        <v>2.4155092592592568E-2</v>
      </c>
      <c r="J8" s="12">
        <f t="shared" si="4"/>
        <v>0.21557690321247788</v>
      </c>
      <c r="K8" s="12">
        <f t="shared" si="5"/>
        <v>8.9956896551724064E-2</v>
      </c>
      <c r="L8" s="13">
        <f t="shared" ref="L8:L17" si="8">SUM(C8,F8,I8)</f>
        <v>0.2042592592592592</v>
      </c>
      <c r="M8" s="12">
        <f t="shared" si="6"/>
        <v>0.29652032192482808</v>
      </c>
      <c r="N8" s="14">
        <f t="shared" si="7"/>
        <v>0.13888189372953905</v>
      </c>
    </row>
    <row r="9" spans="2:14" s="5" customFormat="1">
      <c r="B9" s="10" t="s">
        <v>11</v>
      </c>
      <c r="C9" s="11">
        <v>0.12803240740740732</v>
      </c>
      <c r="D9" s="12">
        <f t="shared" si="0"/>
        <v>0.27352075760947492</v>
      </c>
      <c r="E9" s="12">
        <f t="shared" si="1"/>
        <v>0.12938011695906418</v>
      </c>
      <c r="F9" s="11">
        <v>2.1631944444444436E-2</v>
      </c>
      <c r="G9" s="12">
        <f t="shared" si="2"/>
        <v>0.19897796231236023</v>
      </c>
      <c r="H9" s="12">
        <f t="shared" si="3"/>
        <v>0.10173089483997384</v>
      </c>
      <c r="I9" s="11">
        <v>3.9918981481481507E-2</v>
      </c>
      <c r="J9" s="12">
        <f t="shared" si="4"/>
        <v>0.35626484867265812</v>
      </c>
      <c r="K9" s="12">
        <f t="shared" si="5"/>
        <v>0.14866379310344838</v>
      </c>
      <c r="L9" s="13">
        <f t="shared" si="8"/>
        <v>0.18958333333333327</v>
      </c>
      <c r="M9" s="12">
        <f t="shared" si="6"/>
        <v>0.27521548465144402</v>
      </c>
      <c r="N9" s="14">
        <f t="shared" si="7"/>
        <v>0.12890329891714924</v>
      </c>
    </row>
    <row r="10" spans="2:14" s="5" customFormat="1">
      <c r="B10" s="10" t="s">
        <v>48</v>
      </c>
      <c r="C10" s="11">
        <v>4.9432870370370377E-2</v>
      </c>
      <c r="D10" s="12">
        <f t="shared" si="0"/>
        <v>0.1056054199737903</v>
      </c>
      <c r="E10" s="12">
        <f t="shared" si="1"/>
        <v>4.9953216374268992E-2</v>
      </c>
      <c r="F10" s="11">
        <v>6.2847222222222202E-3</v>
      </c>
      <c r="G10" s="12">
        <f t="shared" si="2"/>
        <v>5.7809006707122315E-2</v>
      </c>
      <c r="H10" s="12">
        <f t="shared" si="3"/>
        <v>2.9555845852384056E-2</v>
      </c>
      <c r="I10" s="11">
        <v>1.4189814814814808E-2</v>
      </c>
      <c r="J10" s="12">
        <f t="shared" si="4"/>
        <v>0.12663980993698995</v>
      </c>
      <c r="K10" s="12">
        <f t="shared" si="5"/>
        <v>5.2844827586206879E-2</v>
      </c>
      <c r="L10" s="13">
        <f t="shared" si="8"/>
        <v>6.9907407407407404E-2</v>
      </c>
      <c r="M10" s="12">
        <f t="shared" si="6"/>
        <v>0.10148360972495252</v>
      </c>
      <c r="N10" s="14">
        <f t="shared" si="7"/>
        <v>4.7532107781415242E-2</v>
      </c>
    </row>
    <row r="11" spans="2:14" s="5" customFormat="1">
      <c r="B11" s="10" t="s">
        <v>12</v>
      </c>
      <c r="C11" s="11">
        <v>1.5358796296296291E-2</v>
      </c>
      <c r="D11" s="12">
        <f t="shared" si="0"/>
        <v>3.2811611403703971E-2</v>
      </c>
      <c r="E11" s="12">
        <f t="shared" si="1"/>
        <v>1.5520467836257299E-2</v>
      </c>
      <c r="F11" s="11">
        <v>2.0138888888888888E-3</v>
      </c>
      <c r="G11" s="12">
        <f t="shared" si="2"/>
        <v>1.8524433088470141E-2</v>
      </c>
      <c r="H11" s="12">
        <f t="shared" si="3"/>
        <v>9.4709340300457214E-3</v>
      </c>
      <c r="I11" s="11">
        <v>4.8148148148148152E-3</v>
      </c>
      <c r="J11" s="12">
        <f t="shared" si="4"/>
        <v>4.2970767482698083E-2</v>
      </c>
      <c r="K11" s="12">
        <f t="shared" si="5"/>
        <v>1.7931034482758623E-2</v>
      </c>
      <c r="L11" s="13">
        <f t="shared" si="8"/>
        <v>2.2187499999999992E-2</v>
      </c>
      <c r="M11" s="12">
        <f t="shared" si="6"/>
        <v>3.2209284742174486E-2</v>
      </c>
      <c r="N11" s="14">
        <f t="shared" si="7"/>
        <v>1.5085935532611422E-2</v>
      </c>
    </row>
    <row r="12" spans="2:14" s="5" customFormat="1">
      <c r="B12" s="10" t="s">
        <v>131</v>
      </c>
      <c r="C12" s="11"/>
      <c r="D12" s="12">
        <f t="shared" si="0"/>
        <v>0</v>
      </c>
      <c r="E12" s="12">
        <f t="shared" si="1"/>
        <v>0</v>
      </c>
      <c r="F12" s="11"/>
      <c r="G12" s="12">
        <f t="shared" si="2"/>
        <v>0</v>
      </c>
      <c r="H12" s="12">
        <f t="shared" si="3"/>
        <v>0</v>
      </c>
      <c r="I12" s="11"/>
      <c r="J12" s="12">
        <f t="shared" si="4"/>
        <v>0</v>
      </c>
      <c r="K12" s="12">
        <f t="shared" si="5"/>
        <v>0</v>
      </c>
      <c r="L12" s="13">
        <f t="shared" si="8"/>
        <v>0</v>
      </c>
      <c r="M12" s="12">
        <f t="shared" si="6"/>
        <v>0</v>
      </c>
      <c r="N12" s="14">
        <f t="shared" si="7"/>
        <v>0</v>
      </c>
    </row>
    <row r="13" spans="2:14" s="5" customFormat="1">
      <c r="B13" s="10" t="s">
        <v>132</v>
      </c>
      <c r="C13" s="11">
        <v>1.0185185185185184E-3</v>
      </c>
      <c r="D13" s="12">
        <f t="shared" si="0"/>
        <v>2.1759018866058404E-3</v>
      </c>
      <c r="E13" s="12">
        <f t="shared" si="1"/>
        <v>1.0292397660818708E-3</v>
      </c>
      <c r="F13" s="15"/>
      <c r="G13" s="12">
        <f t="shared" si="2"/>
        <v>0</v>
      </c>
      <c r="H13" s="12">
        <f t="shared" si="3"/>
        <v>0</v>
      </c>
      <c r="I13" s="15">
        <v>1.1574074074074075E-4</v>
      </c>
      <c r="J13" s="12">
        <f t="shared" si="4"/>
        <v>1.0329511414110116E-3</v>
      </c>
      <c r="K13" s="12">
        <f t="shared" si="5"/>
        <v>4.3103448275862074E-4</v>
      </c>
      <c r="L13" s="13">
        <f t="shared" si="8"/>
        <v>1.1342592592592591E-3</v>
      </c>
      <c r="M13" s="12">
        <f t="shared" si="6"/>
        <v>1.6465883697094944E-3</v>
      </c>
      <c r="N13" s="14">
        <f t="shared" si="7"/>
        <v>7.7121631830773067E-4</v>
      </c>
    </row>
    <row r="14" spans="2:14" s="5" customFormat="1">
      <c r="B14" s="10" t="s">
        <v>133</v>
      </c>
      <c r="C14" s="11"/>
      <c r="D14" s="12">
        <f t="shared" si="0"/>
        <v>0</v>
      </c>
      <c r="E14" s="12">
        <f t="shared" si="1"/>
        <v>0</v>
      </c>
      <c r="F14" s="15"/>
      <c r="G14" s="12">
        <f t="shared" si="2"/>
        <v>0</v>
      </c>
      <c r="H14" s="12">
        <f t="shared" si="3"/>
        <v>0</v>
      </c>
      <c r="I14" s="15"/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 s="5" customFormat="1">
      <c r="B15" s="10" t="s">
        <v>134</v>
      </c>
      <c r="C15" s="11">
        <v>2.8356481481481488E-3</v>
      </c>
      <c r="D15" s="12">
        <f t="shared" si="0"/>
        <v>6.05790866157308E-3</v>
      </c>
      <c r="E15" s="12">
        <f t="shared" si="1"/>
        <v>2.8654970760233914E-3</v>
      </c>
      <c r="F15" s="11">
        <v>5.4398148148148144E-4</v>
      </c>
      <c r="G15" s="12">
        <f t="shared" si="2"/>
        <v>5.0037261790695205E-3</v>
      </c>
      <c r="H15" s="12">
        <f t="shared" si="3"/>
        <v>2.5582408012192466E-3</v>
      </c>
      <c r="I15" s="11">
        <v>1.1458333333333333E-3</v>
      </c>
      <c r="J15" s="12">
        <f t="shared" si="4"/>
        <v>1.0226216299969015E-2</v>
      </c>
      <c r="K15" s="12">
        <f t="shared" si="5"/>
        <v>4.267241379310345E-3</v>
      </c>
      <c r="L15" s="13">
        <f t="shared" si="8"/>
        <v>4.5254629629629638E-3</v>
      </c>
      <c r="M15" s="12">
        <f t="shared" si="6"/>
        <v>6.5695515566980868E-3</v>
      </c>
      <c r="N15" s="14">
        <f t="shared" si="7"/>
        <v>3.0769957189624771E-3</v>
      </c>
    </row>
    <row r="16" spans="2:14" s="5" customFormat="1">
      <c r="B16" s="10" t="s">
        <v>135</v>
      </c>
      <c r="C16" s="11">
        <v>5.7870370370370366E-5</v>
      </c>
      <c r="D16" s="12">
        <f t="shared" si="0"/>
        <v>1.2363078901169548E-4</v>
      </c>
      <c r="E16" s="12">
        <f t="shared" si="1"/>
        <v>5.8479532163742665E-5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si="8"/>
        <v>5.7870370370370366E-5</v>
      </c>
      <c r="M16" s="12">
        <f t="shared" si="6"/>
        <v>8.4009610699463996E-5</v>
      </c>
      <c r="N16" s="14">
        <f t="shared" si="7"/>
        <v>3.9347771342231157E-5</v>
      </c>
    </row>
    <row r="17" spans="2:14" s="5" customFormat="1" ht="15.75" thickBot="1">
      <c r="B17" s="10" t="s">
        <v>13</v>
      </c>
      <c r="C17" s="11">
        <v>3.4594907407407401E-2</v>
      </c>
      <c r="D17" s="12">
        <f t="shared" si="0"/>
        <v>7.3906485671191541E-2</v>
      </c>
      <c r="E17" s="12">
        <f t="shared" si="1"/>
        <v>3.4959064327485363E-2</v>
      </c>
      <c r="F17" s="11">
        <v>1.9791666666666659E-2</v>
      </c>
      <c r="G17" s="12">
        <f t="shared" si="2"/>
        <v>0.18205046311082718</v>
      </c>
      <c r="H17" s="12">
        <f t="shared" si="3"/>
        <v>9.3076420640104476E-2</v>
      </c>
      <c r="I17" s="11">
        <v>8.4953703703703719E-3</v>
      </c>
      <c r="J17" s="12">
        <f t="shared" si="4"/>
        <v>7.5818613779568264E-2</v>
      </c>
      <c r="K17" s="12">
        <f t="shared" si="5"/>
        <v>3.1637931034482765E-2</v>
      </c>
      <c r="L17" s="13">
        <f t="shared" si="8"/>
        <v>6.2881944444444435E-2</v>
      </c>
      <c r="M17" s="12">
        <f t="shared" si="6"/>
        <v>9.1284842986037576E-2</v>
      </c>
      <c r="N17" s="14">
        <f t="shared" si="7"/>
        <v>4.2755288340468371E-2</v>
      </c>
    </row>
    <row r="18" spans="2:14" s="5" customFormat="1" ht="16.5" thickTop="1" thickBot="1">
      <c r="B18" s="31" t="s">
        <v>3</v>
      </c>
      <c r="C18" s="32">
        <f>SUM(C7:C17)</f>
        <v>0.46809027777777773</v>
      </c>
      <c r="D18" s="33">
        <f>IFERROR(SUM(D7:D17),0)</f>
        <v>1.0000000000000002</v>
      </c>
      <c r="E18" s="33">
        <f>IFERROR(SUM(E7:E17),0)</f>
        <v>0.473017543859649</v>
      </c>
      <c r="F18" s="32">
        <f>SUM(F7:F17)</f>
        <v>0.10871527777777776</v>
      </c>
      <c r="G18" s="33">
        <f>IFERROR(SUM(G7:G17),0)</f>
        <v>1</v>
      </c>
      <c r="H18" s="33">
        <f>IFERROR(SUM(H7:H17),0)</f>
        <v>0.51126714565643372</v>
      </c>
      <c r="I18" s="32">
        <f>SUM(I7:I17)</f>
        <v>0.11204861111111108</v>
      </c>
      <c r="J18" s="33">
        <f>IFERROR(SUM(J7:J17),0)</f>
        <v>1.0000000000000002</v>
      </c>
      <c r="K18" s="33">
        <f>IFERROR(SUM(K7:K17),0)</f>
        <v>0.41728448275862068</v>
      </c>
      <c r="L18" s="32">
        <f>SUM(L7:L17)</f>
        <v>0.68885416666666677</v>
      </c>
      <c r="M18" s="33">
        <f>IFERROR(SUM(M7:M17),0)</f>
        <v>0.99999999999999978</v>
      </c>
      <c r="N18" s="34">
        <f>IFERROR(SUM(N7:N17),0)</f>
        <v>0.46837226139511434</v>
      </c>
    </row>
    <row r="19" spans="2:14" s="5" customFormat="1" ht="15.75" thickTop="1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</row>
    <row r="20" spans="2:14" s="5" customFormat="1">
      <c r="B20" s="7" t="s">
        <v>14</v>
      </c>
      <c r="C20" s="8" t="s">
        <v>53</v>
      </c>
      <c r="D20" s="16" t="s">
        <v>5</v>
      </c>
      <c r="E20" s="16" t="s">
        <v>5</v>
      </c>
      <c r="F20" s="8" t="s">
        <v>53</v>
      </c>
      <c r="G20" s="16" t="s">
        <v>5</v>
      </c>
      <c r="H20" s="16" t="s">
        <v>5</v>
      </c>
      <c r="I20" s="8" t="s">
        <v>53</v>
      </c>
      <c r="J20" s="16" t="s">
        <v>5</v>
      </c>
      <c r="K20" s="16" t="s">
        <v>5</v>
      </c>
      <c r="L20" s="16" t="s">
        <v>53</v>
      </c>
      <c r="M20" s="16" t="s">
        <v>5</v>
      </c>
      <c r="N20" s="17" t="s">
        <v>5</v>
      </c>
    </row>
    <row r="21" spans="2:14" s="5" customFormat="1">
      <c r="B21" s="18" t="s">
        <v>15</v>
      </c>
      <c r="C21" s="11">
        <v>4.4201388888888936E-2</v>
      </c>
      <c r="D21" s="19"/>
      <c r="E21" s="12">
        <f>IFERROR(C21/C$29,0)</f>
        <v>4.4666666666666695E-2</v>
      </c>
      <c r="F21" s="11">
        <v>8.599537037037034E-3</v>
      </c>
      <c r="G21" s="19"/>
      <c r="H21" s="12">
        <f>IFERROR(F21/F$29,0)</f>
        <v>4.0441976921402119E-2</v>
      </c>
      <c r="I21" s="11">
        <v>1.2627314814814812E-2</v>
      </c>
      <c r="J21" s="19"/>
      <c r="K21" s="12">
        <f>IFERROR(I21/I$29,0)</f>
        <v>4.7025862068965509E-2</v>
      </c>
      <c r="L21" s="13">
        <f>SUM(C21,F21,I21)</f>
        <v>6.5428240740740787E-2</v>
      </c>
      <c r="M21" s="19"/>
      <c r="N21" s="14">
        <f>IFERROR(L21/L$29,0)</f>
        <v>4.4486590279526582E-2</v>
      </c>
    </row>
    <row r="22" spans="2:14" s="5" customFormat="1">
      <c r="B22" s="18" t="s">
        <v>16</v>
      </c>
      <c r="C22" s="11">
        <v>2.0370370370370373E-3</v>
      </c>
      <c r="D22" s="19"/>
      <c r="E22" s="12">
        <f t="shared" ref="E22:E26" si="9">IFERROR(C22/C$29,0)</f>
        <v>2.0584795321637421E-3</v>
      </c>
      <c r="F22" s="11">
        <v>1.5046296296296297E-4</v>
      </c>
      <c r="G22" s="19"/>
      <c r="H22" s="12">
        <f t="shared" ref="H22:H26" si="10">IFERROR(F22/F$29,0)</f>
        <v>7.0759851948617471E-4</v>
      </c>
      <c r="I22" s="11">
        <v>1.5972222222222219E-3</v>
      </c>
      <c r="J22" s="19"/>
      <c r="K22" s="12">
        <f t="shared" ref="K22:K26" si="11">IFERROR(I22/I$29,0)</f>
        <v>5.9482758620689651E-3</v>
      </c>
      <c r="L22" s="13">
        <f t="shared" ref="L22:L26" si="12">SUM(C22,F22,I22)</f>
        <v>3.7847222222222223E-3</v>
      </c>
      <c r="M22" s="19"/>
      <c r="N22" s="14">
        <f t="shared" ref="N22:N26" si="13">IFERROR(L22/L$29,0)</f>
        <v>2.5733442457819178E-3</v>
      </c>
    </row>
    <row r="23" spans="2:14" s="5" customFormat="1">
      <c r="B23" s="18" t="s">
        <v>17</v>
      </c>
      <c r="C23" s="11">
        <v>9.9652777777777743E-3</v>
      </c>
      <c r="D23" s="19"/>
      <c r="E23" s="12">
        <f t="shared" si="9"/>
        <v>1.0070175438596484E-2</v>
      </c>
      <c r="F23" s="11">
        <v>7.7546296296296293E-4</v>
      </c>
      <c r="G23" s="19"/>
      <c r="H23" s="12">
        <f t="shared" si="10"/>
        <v>3.6468539081210539E-3</v>
      </c>
      <c r="I23" s="11">
        <v>1.0185185185185184E-3</v>
      </c>
      <c r="J23" s="19"/>
      <c r="K23" s="12">
        <f t="shared" si="11"/>
        <v>3.7931034482758621E-3</v>
      </c>
      <c r="L23" s="13">
        <f t="shared" si="12"/>
        <v>1.1759259259259254E-2</v>
      </c>
      <c r="M23" s="19"/>
      <c r="N23" s="14">
        <f t="shared" si="13"/>
        <v>7.9954671367413674E-3</v>
      </c>
    </row>
    <row r="24" spans="2:14" s="5" customFormat="1">
      <c r="B24" s="18" t="s">
        <v>18</v>
      </c>
      <c r="C24" s="11">
        <v>0.13163194444444437</v>
      </c>
      <c r="D24" s="19"/>
      <c r="E24" s="12">
        <f t="shared" si="9"/>
        <v>0.13301754385964901</v>
      </c>
      <c r="F24" s="11">
        <v>2.8321759259259265E-2</v>
      </c>
      <c r="G24" s="19"/>
      <c r="H24" s="12">
        <f t="shared" si="10"/>
        <v>0.13319181362943613</v>
      </c>
      <c r="I24" s="11">
        <v>3.8622685185185177E-2</v>
      </c>
      <c r="J24" s="19"/>
      <c r="K24" s="12">
        <f t="shared" si="11"/>
        <v>0.14383620689655172</v>
      </c>
      <c r="L24" s="13">
        <f t="shared" si="12"/>
        <v>0.19857638888888879</v>
      </c>
      <c r="M24" s="19"/>
      <c r="N24" s="14">
        <f t="shared" si="13"/>
        <v>0.13501794258373193</v>
      </c>
    </row>
    <row r="25" spans="2:14" s="5" customFormat="1">
      <c r="B25" s="18" t="s">
        <v>19</v>
      </c>
      <c r="C25" s="11">
        <v>0.31108796296296343</v>
      </c>
      <c r="D25" s="19"/>
      <c r="E25" s="12">
        <f t="shared" si="9"/>
        <v>0.31436257309941557</v>
      </c>
      <c r="F25" s="11">
        <v>6.2303240740740742E-2</v>
      </c>
      <c r="G25" s="19"/>
      <c r="H25" s="12">
        <f t="shared" si="10"/>
        <v>0.29300021772262141</v>
      </c>
      <c r="I25" s="11">
        <v>9.5625000000000043E-2</v>
      </c>
      <c r="J25" s="19"/>
      <c r="K25" s="12">
        <f t="shared" si="11"/>
        <v>0.35612068965517263</v>
      </c>
      <c r="L25" s="13">
        <f t="shared" si="12"/>
        <v>0.46901620370370423</v>
      </c>
      <c r="M25" s="19"/>
      <c r="N25" s="14">
        <f t="shared" si="13"/>
        <v>0.31889794762024704</v>
      </c>
    </row>
    <row r="26" spans="2:14" s="5" customFormat="1" ht="15.75" thickBot="1">
      <c r="B26" s="23" t="s">
        <v>20</v>
      </c>
      <c r="C26" s="20">
        <v>2.2569444444444444E-2</v>
      </c>
      <c r="D26" s="24"/>
      <c r="E26" s="21">
        <f t="shared" si="9"/>
        <v>2.280701754385964E-2</v>
      </c>
      <c r="F26" s="20">
        <v>3.7731481481481479E-3</v>
      </c>
      <c r="G26" s="24"/>
      <c r="H26" s="21">
        <f t="shared" si="10"/>
        <v>1.7744393642499457E-2</v>
      </c>
      <c r="I26" s="20">
        <v>6.9791666666666674E-3</v>
      </c>
      <c r="J26" s="24"/>
      <c r="K26" s="21">
        <f t="shared" si="11"/>
        <v>2.5991379310344832E-2</v>
      </c>
      <c r="L26" s="13">
        <f t="shared" si="12"/>
        <v>3.3321759259259259E-2</v>
      </c>
      <c r="M26" s="24"/>
      <c r="N26" s="22">
        <f t="shared" si="13"/>
        <v>2.2656446738856702E-2</v>
      </c>
    </row>
    <row r="27" spans="2:14" s="5" customFormat="1" ht="16.5" thickTop="1" thickBot="1">
      <c r="B27" s="31" t="s">
        <v>3</v>
      </c>
      <c r="C27" s="32">
        <f>SUM(C21:C26)</f>
        <v>0.52149305555555603</v>
      </c>
      <c r="D27" s="33"/>
      <c r="E27" s="33">
        <f>IFERROR(SUM(E21:E26),0)</f>
        <v>0.52698245614035111</v>
      </c>
      <c r="F27" s="32">
        <f>SUM(F21:F26)</f>
        <v>0.10392361111111112</v>
      </c>
      <c r="G27" s="33"/>
      <c r="H27" s="33">
        <f>IFERROR(SUM(H21:H26),0)</f>
        <v>0.48873285434356639</v>
      </c>
      <c r="I27" s="32">
        <f>SUM(I21:I26)</f>
        <v>0.15646990740740743</v>
      </c>
      <c r="J27" s="33"/>
      <c r="K27" s="33">
        <f>IFERROR(SUM(K21:K26),0)</f>
        <v>0.58271551724137949</v>
      </c>
      <c r="L27" s="32">
        <f>SUM(L21:L26)</f>
        <v>0.78188657407407458</v>
      </c>
      <c r="M27" s="33"/>
      <c r="N27" s="34">
        <f>IFERROR(SUM(N21:N26),0)</f>
        <v>0.53162773860488555</v>
      </c>
    </row>
    <row r="28" spans="2:14" s="5" customFormat="1" ht="16.5" thickTop="1" thickBot="1"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2:14" s="5" customFormat="1" ht="16.5" thickTop="1" thickBot="1">
      <c r="B29" s="31" t="s">
        <v>6</v>
      </c>
      <c r="C29" s="32">
        <f>SUM(C18,C27)</f>
        <v>0.9895833333333337</v>
      </c>
      <c r="D29" s="35"/>
      <c r="E29" s="36">
        <f>IFERROR(SUM(E18,E27),0)</f>
        <v>1</v>
      </c>
      <c r="F29" s="32">
        <f>SUM(F18,F27)</f>
        <v>0.21263888888888888</v>
      </c>
      <c r="G29" s="35"/>
      <c r="H29" s="36">
        <f>IFERROR(SUM(H18,H27),0)</f>
        <v>1</v>
      </c>
      <c r="I29" s="32">
        <f>SUM(I18,I27)</f>
        <v>0.26851851851851849</v>
      </c>
      <c r="J29" s="35"/>
      <c r="K29" s="36">
        <f>IFERROR(SUM(K18,K27),0)</f>
        <v>1.0000000000000002</v>
      </c>
      <c r="L29" s="37">
        <f>SUM(L18,L27)</f>
        <v>1.4707407407407413</v>
      </c>
      <c r="M29" s="35"/>
      <c r="N29" s="38">
        <f>IFERROR(SUM(N18,N27),0)</f>
        <v>0.99999999999999989</v>
      </c>
    </row>
    <row r="30" spans="2:14" s="5" customFormat="1" ht="66" customHeight="1" thickTop="1" thickBot="1">
      <c r="B30" s="194" t="s">
        <v>201</v>
      </c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6"/>
    </row>
    <row r="31" spans="2:14" s="5" customFormat="1"/>
    <row r="32" spans="2:14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</sheetData>
  <mergeCells count="7">
    <mergeCell ref="B30:N30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&amp;R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>
  <sheetPr codeName="Foglio30"/>
  <dimension ref="B2:K60"/>
  <sheetViews>
    <sheetView showGridLines="0" showZeros="0" zoomScale="90" zoomScaleNormal="90" zoomScaleSheetLayoutView="10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8" t="s">
        <v>224</v>
      </c>
      <c r="C3" s="209"/>
      <c r="D3" s="209"/>
      <c r="E3" s="209"/>
      <c r="F3" s="209"/>
      <c r="G3" s="209"/>
      <c r="H3" s="209"/>
      <c r="I3" s="209"/>
      <c r="J3" s="209"/>
      <c r="K3" s="210"/>
    </row>
    <row r="4" spans="2:11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>
      <c r="B5" s="52"/>
      <c r="C5" s="212" t="s">
        <v>140</v>
      </c>
      <c r="D5" s="217"/>
      <c r="E5" s="217"/>
      <c r="F5" s="212" t="s">
        <v>217</v>
      </c>
      <c r="G5" s="212"/>
      <c r="H5" s="213"/>
      <c r="I5" s="212" t="s">
        <v>3</v>
      </c>
      <c r="J5" s="212"/>
      <c r="K5" s="213"/>
    </row>
    <row r="6" spans="2:11">
      <c r="B6" s="148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5"/>
      <c r="D7" s="165">
        <f>IFERROR(C7/C$18,0)</f>
        <v>0</v>
      </c>
      <c r="E7" s="165">
        <f>IFERROR(C7/C$29,0)</f>
        <v>0</v>
      </c>
      <c r="F7" s="135"/>
      <c r="G7" s="165">
        <f>IFERROR(F7/F$18,0)</f>
        <v>0</v>
      </c>
      <c r="H7" s="165">
        <f>IFERROR(F7/F$29,0)</f>
        <v>0</v>
      </c>
      <c r="I7" s="44">
        <f>SUM(C7,F7)</f>
        <v>0</v>
      </c>
      <c r="J7" s="45">
        <f>IFERROR(I7/I$18,0)</f>
        <v>0</v>
      </c>
      <c r="K7" s="47">
        <f>IFERROR(I7/I$29,0)</f>
        <v>0</v>
      </c>
    </row>
    <row r="8" spans="2:11">
      <c r="B8" s="150" t="s">
        <v>115</v>
      </c>
      <c r="C8" s="135"/>
      <c r="D8" s="165">
        <f t="shared" ref="D8:D17" si="0">IFERROR(C8/C$18,0)</f>
        <v>0</v>
      </c>
      <c r="E8" s="165">
        <f t="shared" ref="E8:E17" si="1">IFERROR(C8/C$29,0)</f>
        <v>0</v>
      </c>
      <c r="F8" s="135">
        <v>3.3564814814814812E-4</v>
      </c>
      <c r="G8" s="165">
        <f t="shared" ref="G8:G17" si="2">IFERROR(F8/F$18,0)</f>
        <v>0.13679245283018868</v>
      </c>
      <c r="H8" s="165">
        <f t="shared" ref="H8:H17" si="3">IFERROR(F8/F$29,0)</f>
        <v>0.11693548387096774</v>
      </c>
      <c r="I8" s="44">
        <f t="shared" ref="I8:I17" si="4">SUM(C8,F8)</f>
        <v>3.3564814814814812E-4</v>
      </c>
      <c r="J8" s="45">
        <f t="shared" ref="J8:J17" si="5">IFERROR(I8/I$18,0)</f>
        <v>0.13679245283018868</v>
      </c>
      <c r="K8" s="47">
        <f t="shared" ref="K8:K17" si="6">IFERROR(I8/I$29,0)</f>
        <v>0.11693548387096774</v>
      </c>
    </row>
    <row r="9" spans="2:11">
      <c r="B9" s="43" t="s">
        <v>11</v>
      </c>
      <c r="C9" s="135"/>
      <c r="D9" s="165">
        <f t="shared" si="0"/>
        <v>0</v>
      </c>
      <c r="E9" s="165">
        <f t="shared" si="1"/>
        <v>0</v>
      </c>
      <c r="F9" s="135">
        <v>4.0509259259259258E-4</v>
      </c>
      <c r="G9" s="165">
        <f t="shared" si="2"/>
        <v>0.1650943396226415</v>
      </c>
      <c r="H9" s="165">
        <f t="shared" si="3"/>
        <v>0.1411290322580645</v>
      </c>
      <c r="I9" s="44">
        <f t="shared" si="4"/>
        <v>4.0509259259259258E-4</v>
      </c>
      <c r="J9" s="45">
        <f t="shared" si="5"/>
        <v>0.1650943396226415</v>
      </c>
      <c r="K9" s="47">
        <f t="shared" si="6"/>
        <v>0.1411290322580645</v>
      </c>
    </row>
    <row r="10" spans="2:11">
      <c r="B10" s="43" t="s">
        <v>48</v>
      </c>
      <c r="C10" s="135"/>
      <c r="D10" s="165">
        <f t="shared" si="0"/>
        <v>0</v>
      </c>
      <c r="E10" s="165">
        <f t="shared" si="1"/>
        <v>0</v>
      </c>
      <c r="F10" s="135"/>
      <c r="G10" s="165">
        <f t="shared" si="2"/>
        <v>0</v>
      </c>
      <c r="H10" s="165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>
      <c r="B11" s="43" t="s">
        <v>12</v>
      </c>
      <c r="C11" s="135"/>
      <c r="D11" s="165">
        <f t="shared" si="0"/>
        <v>0</v>
      </c>
      <c r="E11" s="165">
        <f t="shared" si="1"/>
        <v>0</v>
      </c>
      <c r="F11" s="135"/>
      <c r="G11" s="165">
        <f t="shared" si="2"/>
        <v>0</v>
      </c>
      <c r="H11" s="165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>
      <c r="B12" s="43" t="s">
        <v>131</v>
      </c>
      <c r="C12" s="135"/>
      <c r="D12" s="165">
        <f t="shared" si="0"/>
        <v>0</v>
      </c>
      <c r="E12" s="165">
        <f t="shared" si="1"/>
        <v>0</v>
      </c>
      <c r="F12" s="135"/>
      <c r="G12" s="165">
        <f t="shared" si="2"/>
        <v>0</v>
      </c>
      <c r="H12" s="165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>
      <c r="B13" s="43" t="s">
        <v>132</v>
      </c>
      <c r="C13" s="135">
        <v>0</v>
      </c>
      <c r="D13" s="165">
        <f t="shared" si="0"/>
        <v>0</v>
      </c>
      <c r="E13" s="165">
        <f t="shared" si="1"/>
        <v>0</v>
      </c>
      <c r="F13" s="135"/>
      <c r="G13" s="165">
        <f t="shared" si="2"/>
        <v>0</v>
      </c>
      <c r="H13" s="165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>
      <c r="B14" s="43" t="s">
        <v>133</v>
      </c>
      <c r="C14" s="135">
        <v>0</v>
      </c>
      <c r="D14" s="165">
        <f t="shared" si="0"/>
        <v>0</v>
      </c>
      <c r="E14" s="165">
        <f t="shared" si="1"/>
        <v>0</v>
      </c>
      <c r="F14" s="135"/>
      <c r="G14" s="165">
        <f t="shared" si="2"/>
        <v>0</v>
      </c>
      <c r="H14" s="165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>
      <c r="B15" s="43" t="s">
        <v>134</v>
      </c>
      <c r="C15" s="135">
        <v>0</v>
      </c>
      <c r="D15" s="165">
        <f t="shared" si="0"/>
        <v>0</v>
      </c>
      <c r="E15" s="165">
        <f t="shared" si="1"/>
        <v>0</v>
      </c>
      <c r="F15" s="135"/>
      <c r="G15" s="165">
        <f t="shared" si="2"/>
        <v>0</v>
      </c>
      <c r="H15" s="165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>
      <c r="B16" s="43" t="s">
        <v>135</v>
      </c>
      <c r="C16" s="135">
        <v>0</v>
      </c>
      <c r="D16" s="165">
        <f t="shared" si="0"/>
        <v>0</v>
      </c>
      <c r="E16" s="165">
        <f t="shared" si="1"/>
        <v>0</v>
      </c>
      <c r="F16" s="135"/>
      <c r="G16" s="165">
        <f t="shared" si="2"/>
        <v>0</v>
      </c>
      <c r="H16" s="165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>
      <c r="B17" s="43" t="s">
        <v>13</v>
      </c>
      <c r="C17" s="135">
        <v>0</v>
      </c>
      <c r="D17" s="165">
        <f t="shared" si="0"/>
        <v>0</v>
      </c>
      <c r="E17" s="165">
        <f t="shared" si="1"/>
        <v>0</v>
      </c>
      <c r="F17" s="135">
        <v>1.712962962962963E-3</v>
      </c>
      <c r="G17" s="165">
        <f t="shared" si="2"/>
        <v>0.69811320754716988</v>
      </c>
      <c r="H17" s="165">
        <f t="shared" si="3"/>
        <v>0.59677419354838712</v>
      </c>
      <c r="I17" s="44">
        <f t="shared" si="4"/>
        <v>1.712962962962963E-3</v>
      </c>
      <c r="J17" s="45">
        <f t="shared" si="5"/>
        <v>0.69811320754716988</v>
      </c>
      <c r="K17" s="47">
        <f t="shared" si="6"/>
        <v>0.59677419354838712</v>
      </c>
    </row>
    <row r="18" spans="2:11" ht="16.5" thickTop="1" thickBot="1">
      <c r="B18" s="60" t="s">
        <v>3</v>
      </c>
      <c r="C18" s="136">
        <f>SUM(C7:C17)</f>
        <v>0</v>
      </c>
      <c r="D18" s="62">
        <f>IFERROR(SUM(D7:D17),0)</f>
        <v>0</v>
      </c>
      <c r="E18" s="62">
        <f>IFERROR(SUM(E7:E17),0)</f>
        <v>0</v>
      </c>
      <c r="F18" s="136">
        <f>SUM(F7:F17)</f>
        <v>2.4537037037037036E-3</v>
      </c>
      <c r="G18" s="62">
        <f>IFERROR(SUM(G7:G17),0)</f>
        <v>1</v>
      </c>
      <c r="H18" s="62">
        <f>IFERROR(SUM(H7:H17),0)</f>
        <v>0.85483870967741937</v>
      </c>
      <c r="I18" s="61">
        <f>SUM(I7:I17)</f>
        <v>2.4537037037037036E-3</v>
      </c>
      <c r="J18" s="62">
        <f>IFERROR(SUM(J7:J17),0)</f>
        <v>1</v>
      </c>
      <c r="K18" s="63">
        <f>IFERROR(SUM(K7:K17),0)</f>
        <v>0.85483870967741937</v>
      </c>
    </row>
    <row r="19" spans="2:11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>
      <c r="B20" s="40" t="s">
        <v>14</v>
      </c>
      <c r="C20" s="133" t="s">
        <v>4</v>
      </c>
      <c r="D20" s="133"/>
      <c r="E20" s="133" t="s">
        <v>5</v>
      </c>
      <c r="F20" s="133" t="s">
        <v>4</v>
      </c>
      <c r="G20" s="133"/>
      <c r="H20" s="133" t="s">
        <v>5</v>
      </c>
      <c r="I20" s="41" t="s">
        <v>4</v>
      </c>
      <c r="J20" s="48"/>
      <c r="K20" s="49" t="s">
        <v>5</v>
      </c>
    </row>
    <row r="21" spans="2:11">
      <c r="B21" s="50" t="s">
        <v>15</v>
      </c>
      <c r="C21" s="137">
        <v>0</v>
      </c>
      <c r="D21" s="156"/>
      <c r="E21" s="166">
        <f>IFERROR(C21/C$29,0)</f>
        <v>0</v>
      </c>
      <c r="F21" s="137"/>
      <c r="G21" s="156"/>
      <c r="H21" s="166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>
      <c r="B22" s="50" t="s">
        <v>16</v>
      </c>
      <c r="C22" s="137">
        <v>0</v>
      </c>
      <c r="D22" s="156"/>
      <c r="E22" s="166">
        <f t="shared" ref="E22:E26" si="8">IFERROR(C22/C$29,0)</f>
        <v>0</v>
      </c>
      <c r="F22" s="137"/>
      <c r="G22" s="156"/>
      <c r="H22" s="166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>
      <c r="B23" s="50" t="s">
        <v>17</v>
      </c>
      <c r="C23" s="137">
        <v>0</v>
      </c>
      <c r="D23" s="156"/>
      <c r="E23" s="166">
        <f t="shared" si="8"/>
        <v>0</v>
      </c>
      <c r="F23" s="137"/>
      <c r="G23" s="156"/>
      <c r="H23" s="166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>
      <c r="B24" s="50" t="s">
        <v>18</v>
      </c>
      <c r="C24" s="137">
        <v>0</v>
      </c>
      <c r="D24" s="156"/>
      <c r="E24" s="166">
        <f t="shared" si="8"/>
        <v>0</v>
      </c>
      <c r="F24" s="137"/>
      <c r="G24" s="156"/>
      <c r="H24" s="166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19</v>
      </c>
      <c r="C25" s="137">
        <v>0</v>
      </c>
      <c r="D25" s="156"/>
      <c r="E25" s="166">
        <f t="shared" si="8"/>
        <v>0</v>
      </c>
      <c r="F25" s="137">
        <v>4.1666666666666669E-4</v>
      </c>
      <c r="G25" s="156"/>
      <c r="H25" s="166">
        <f t="shared" si="9"/>
        <v>0.14516129032258066</v>
      </c>
      <c r="I25" s="44">
        <f t="shared" si="7"/>
        <v>4.1666666666666669E-4</v>
      </c>
      <c r="J25" s="51"/>
      <c r="K25" s="47">
        <f t="shared" si="10"/>
        <v>0.14516129032258066</v>
      </c>
    </row>
    <row r="26" spans="2:11" ht="15.75" thickBot="1">
      <c r="B26" s="55" t="s">
        <v>20</v>
      </c>
      <c r="C26" s="141">
        <v>0</v>
      </c>
      <c r="D26" s="157"/>
      <c r="E26" s="166">
        <f t="shared" si="8"/>
        <v>0</v>
      </c>
      <c r="F26" s="141"/>
      <c r="G26" s="157"/>
      <c r="H26" s="166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>
      <c r="B27" s="60" t="s">
        <v>3</v>
      </c>
      <c r="C27" s="136">
        <f>SUM(C21:C26)</f>
        <v>0</v>
      </c>
      <c r="D27" s="155"/>
      <c r="E27" s="62">
        <f>IFERROR(SUM(E21:E26),0)</f>
        <v>0</v>
      </c>
      <c r="F27" s="136">
        <f>SUM(F21:F26)</f>
        <v>4.1666666666666669E-4</v>
      </c>
      <c r="G27" s="155"/>
      <c r="H27" s="62">
        <f>IFERROR(SUM(H21:H26),0)</f>
        <v>0.14516129032258066</v>
      </c>
      <c r="I27" s="61">
        <f>SUM(I21:I26)</f>
        <v>4.1666666666666669E-4</v>
      </c>
      <c r="J27" s="62"/>
      <c r="K27" s="63">
        <f>IFERROR(SUM(K21:K26),0)</f>
        <v>0.14516129032258066</v>
      </c>
    </row>
    <row r="28" spans="2:11" ht="16.5" thickTop="1" thickBot="1">
      <c r="B28" s="59"/>
      <c r="C28" s="159"/>
      <c r="D28" s="158"/>
      <c r="E28" s="167"/>
      <c r="F28" s="159"/>
      <c r="G28" s="158"/>
      <c r="H28" s="167"/>
      <c r="I28" s="158"/>
      <c r="J28" s="158"/>
      <c r="K28" s="168"/>
    </row>
    <row r="29" spans="2:11" ht="16.5" thickTop="1" thickBot="1">
      <c r="B29" s="60" t="s">
        <v>6</v>
      </c>
      <c r="C29" s="136">
        <f>SUM(C18,C27)</f>
        <v>0</v>
      </c>
      <c r="D29" s="155"/>
      <c r="E29" s="62">
        <f>IFERROR(SUM(E18,E27),0)</f>
        <v>0</v>
      </c>
      <c r="F29" s="136">
        <f>SUM(F18,F27)</f>
        <v>2.8703703703703703E-3</v>
      </c>
      <c r="G29" s="155"/>
      <c r="H29" s="62">
        <f>IFERROR(SUM(H18,H27),0)</f>
        <v>1</v>
      </c>
      <c r="I29" s="61">
        <f>SUM(I18,I27)</f>
        <v>2.8703703703703703E-3</v>
      </c>
      <c r="J29" s="64"/>
      <c r="K29" s="66">
        <f>IFERROR(SUM(K18,K27),0)</f>
        <v>1</v>
      </c>
    </row>
    <row r="30" spans="2:11" ht="66" customHeight="1" thickTop="1" thickBot="1">
      <c r="B30" s="205" t="s">
        <v>223</v>
      </c>
      <c r="C30" s="206"/>
      <c r="D30" s="206"/>
      <c r="E30" s="206"/>
      <c r="F30" s="206"/>
      <c r="G30" s="206"/>
      <c r="H30" s="206"/>
      <c r="I30" s="206"/>
      <c r="J30" s="206"/>
      <c r="K30" s="207"/>
    </row>
    <row r="60" ht="16.5" customHeight="1"/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Foglio31"/>
  <dimension ref="B2:K30"/>
  <sheetViews>
    <sheetView showGridLines="0" showZeros="0" zoomScaleSheetLayoutView="10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8" t="s">
        <v>173</v>
      </c>
      <c r="C3" s="209"/>
      <c r="D3" s="209"/>
      <c r="E3" s="209"/>
      <c r="F3" s="209"/>
      <c r="G3" s="209"/>
      <c r="H3" s="209"/>
      <c r="I3" s="209"/>
      <c r="J3" s="209"/>
      <c r="K3" s="210"/>
    </row>
    <row r="4" spans="2:11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>
      <c r="B5" s="52"/>
      <c r="C5" s="212" t="s">
        <v>141</v>
      </c>
      <c r="D5" s="217"/>
      <c r="E5" s="217"/>
      <c r="F5" s="212" t="s">
        <v>21</v>
      </c>
      <c r="G5" s="212"/>
      <c r="H5" s="213"/>
      <c r="I5" s="212" t="s">
        <v>3</v>
      </c>
      <c r="J5" s="212"/>
      <c r="K5" s="213"/>
    </row>
    <row r="6" spans="2:11">
      <c r="B6" s="148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5">
        <v>0</v>
      </c>
      <c r="D7" s="165">
        <f>IFERROR(C7/C$18,0)</f>
        <v>0</v>
      </c>
      <c r="E7" s="165">
        <f>IFERROR(C7/C$29,0)</f>
        <v>0</v>
      </c>
      <c r="F7" s="135">
        <v>0</v>
      </c>
      <c r="G7" s="163">
        <f>IFERROR(F7/F$18,0)</f>
        <v>0</v>
      </c>
      <c r="H7" s="163">
        <f>IFERROR(F7/F$29,0)</f>
        <v>0</v>
      </c>
      <c r="I7" s="44">
        <f>SUM(C7,F7)</f>
        <v>0</v>
      </c>
      <c r="J7" s="45">
        <f>IFERROR(I7/I$18,0)</f>
        <v>0</v>
      </c>
      <c r="K7" s="47">
        <f>IFERROR(I7/I$29,0)</f>
        <v>0</v>
      </c>
    </row>
    <row r="8" spans="2:11">
      <c r="B8" s="150" t="s">
        <v>115</v>
      </c>
      <c r="C8" s="135">
        <v>0</v>
      </c>
      <c r="D8" s="165">
        <f t="shared" ref="D8:D17" si="0">IFERROR(C8/C$18,0)</f>
        <v>0</v>
      </c>
      <c r="E8" s="165">
        <f t="shared" ref="E8:E17" si="1">IFERROR(C8/C$29,0)</f>
        <v>0</v>
      </c>
      <c r="F8" s="135">
        <v>0</v>
      </c>
      <c r="G8" s="163">
        <f t="shared" ref="G8:G17" si="2">IFERROR(F8/F$18,0)</f>
        <v>0</v>
      </c>
      <c r="H8" s="163">
        <f t="shared" ref="H8:H17" si="3">IFERROR(F8/F$29,0)</f>
        <v>0</v>
      </c>
      <c r="I8" s="44">
        <f t="shared" ref="I8:I17" si="4">SUM(C8,F8)</f>
        <v>0</v>
      </c>
      <c r="J8" s="45">
        <f t="shared" ref="J8:J17" si="5">IFERROR(I8/I$18,0)</f>
        <v>0</v>
      </c>
      <c r="K8" s="47">
        <f t="shared" ref="K8:K17" si="6">IFERROR(I8/I$29,0)</f>
        <v>0</v>
      </c>
    </row>
    <row r="9" spans="2:11">
      <c r="B9" s="43" t="s">
        <v>11</v>
      </c>
      <c r="C9" s="135">
        <v>0</v>
      </c>
      <c r="D9" s="165">
        <f t="shared" si="0"/>
        <v>0</v>
      </c>
      <c r="E9" s="165">
        <f t="shared" si="1"/>
        <v>0</v>
      </c>
      <c r="F9" s="135">
        <v>0</v>
      </c>
      <c r="G9" s="163">
        <f t="shared" si="2"/>
        <v>0</v>
      </c>
      <c r="H9" s="163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>
      <c r="B10" s="43" t="s">
        <v>48</v>
      </c>
      <c r="C10" s="135">
        <v>0</v>
      </c>
      <c r="D10" s="165">
        <f t="shared" si="0"/>
        <v>0</v>
      </c>
      <c r="E10" s="165">
        <f t="shared" si="1"/>
        <v>0</v>
      </c>
      <c r="F10" s="135">
        <v>0</v>
      </c>
      <c r="G10" s="163">
        <f t="shared" si="2"/>
        <v>0</v>
      </c>
      <c r="H10" s="163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>
      <c r="B11" s="43" t="s">
        <v>12</v>
      </c>
      <c r="C11" s="135">
        <v>0</v>
      </c>
      <c r="D11" s="165">
        <f t="shared" si="0"/>
        <v>0</v>
      </c>
      <c r="E11" s="165">
        <f t="shared" si="1"/>
        <v>0</v>
      </c>
      <c r="F11" s="135">
        <v>0</v>
      </c>
      <c r="G11" s="163">
        <f t="shared" si="2"/>
        <v>0</v>
      </c>
      <c r="H11" s="163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>
      <c r="B12" s="43" t="s">
        <v>131</v>
      </c>
      <c r="C12" s="135">
        <v>0</v>
      </c>
      <c r="D12" s="165">
        <f t="shared" si="0"/>
        <v>0</v>
      </c>
      <c r="E12" s="165">
        <f t="shared" si="1"/>
        <v>0</v>
      </c>
      <c r="F12" s="135">
        <v>0</v>
      </c>
      <c r="G12" s="163">
        <f t="shared" si="2"/>
        <v>0</v>
      </c>
      <c r="H12" s="163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>
      <c r="B13" s="43" t="s">
        <v>132</v>
      </c>
      <c r="C13" s="135">
        <v>0</v>
      </c>
      <c r="D13" s="165">
        <f t="shared" si="0"/>
        <v>0</v>
      </c>
      <c r="E13" s="165">
        <f t="shared" si="1"/>
        <v>0</v>
      </c>
      <c r="F13" s="135">
        <v>0</v>
      </c>
      <c r="G13" s="163">
        <f t="shared" si="2"/>
        <v>0</v>
      </c>
      <c r="H13" s="163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>
      <c r="B14" s="43" t="s">
        <v>133</v>
      </c>
      <c r="C14" s="135">
        <v>0</v>
      </c>
      <c r="D14" s="165">
        <f t="shared" si="0"/>
        <v>0</v>
      </c>
      <c r="E14" s="165">
        <f t="shared" si="1"/>
        <v>0</v>
      </c>
      <c r="F14" s="135">
        <v>0</v>
      </c>
      <c r="G14" s="163">
        <f t="shared" si="2"/>
        <v>0</v>
      </c>
      <c r="H14" s="163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>
      <c r="B15" s="43" t="s">
        <v>134</v>
      </c>
      <c r="C15" s="135">
        <v>0</v>
      </c>
      <c r="D15" s="165">
        <f t="shared" si="0"/>
        <v>0</v>
      </c>
      <c r="E15" s="165">
        <f t="shared" si="1"/>
        <v>0</v>
      </c>
      <c r="F15" s="135">
        <v>0</v>
      </c>
      <c r="G15" s="163">
        <f t="shared" si="2"/>
        <v>0</v>
      </c>
      <c r="H15" s="163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>
      <c r="B16" s="43" t="s">
        <v>135</v>
      </c>
      <c r="C16" s="135">
        <v>0</v>
      </c>
      <c r="D16" s="165">
        <f t="shared" si="0"/>
        <v>0</v>
      </c>
      <c r="E16" s="165">
        <f t="shared" si="1"/>
        <v>0</v>
      </c>
      <c r="F16" s="135">
        <v>0</v>
      </c>
      <c r="G16" s="163">
        <f t="shared" si="2"/>
        <v>0</v>
      </c>
      <c r="H16" s="163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>
      <c r="B17" s="43" t="s">
        <v>13</v>
      </c>
      <c r="C17" s="135">
        <v>0</v>
      </c>
      <c r="D17" s="165">
        <f t="shared" si="0"/>
        <v>0</v>
      </c>
      <c r="E17" s="165">
        <f t="shared" si="1"/>
        <v>0</v>
      </c>
      <c r="F17" s="135">
        <v>0</v>
      </c>
      <c r="G17" s="163">
        <f t="shared" si="2"/>
        <v>0</v>
      </c>
      <c r="H17" s="163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6.5" thickTop="1" thickBot="1">
      <c r="B18" s="60" t="s">
        <v>3</v>
      </c>
      <c r="C18" s="136">
        <f>SUM(C7:C17)</f>
        <v>0</v>
      </c>
      <c r="D18" s="62">
        <f>IFERROR(SUM(D7:D17),0)</f>
        <v>0</v>
      </c>
      <c r="E18" s="62">
        <f>IFERROR(SUM(E7:E17),0)</f>
        <v>0</v>
      </c>
      <c r="F18" s="136">
        <f>SUM(F7:F17)</f>
        <v>0</v>
      </c>
      <c r="G18" s="155">
        <f>IFERROR(SUM(G7:G17),0)</f>
        <v>0</v>
      </c>
      <c r="H18" s="155">
        <f>IFERROR(SUM(H7:H17),0)</f>
        <v>0</v>
      </c>
      <c r="I18" s="61">
        <f>SUM(I7:I17)</f>
        <v>0</v>
      </c>
      <c r="J18" s="62">
        <f>IFERROR(SUM(J7:J17),0)</f>
        <v>0</v>
      </c>
      <c r="K18" s="63">
        <f>IFERROR(SUM(K7:K17),0)</f>
        <v>0</v>
      </c>
    </row>
    <row r="19" spans="2:11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>
      <c r="B20" s="40" t="s">
        <v>14</v>
      </c>
      <c r="C20" s="133" t="s">
        <v>4</v>
      </c>
      <c r="D20" s="133"/>
      <c r="E20" s="133" t="s">
        <v>5</v>
      </c>
      <c r="F20" s="133" t="s">
        <v>4</v>
      </c>
      <c r="G20" s="133"/>
      <c r="H20" s="133" t="s">
        <v>5</v>
      </c>
      <c r="I20" s="41" t="s">
        <v>4</v>
      </c>
      <c r="J20" s="48"/>
      <c r="K20" s="49" t="s">
        <v>5</v>
      </c>
    </row>
    <row r="21" spans="2:11">
      <c r="B21" s="50" t="s">
        <v>15</v>
      </c>
      <c r="C21" s="137">
        <v>0</v>
      </c>
      <c r="D21" s="156"/>
      <c r="E21" s="166">
        <f>IFERROR(C21/C$29,0)</f>
        <v>0</v>
      </c>
      <c r="F21" s="137">
        <v>0</v>
      </c>
      <c r="G21" s="156"/>
      <c r="H21" s="166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>
      <c r="B22" s="50" t="s">
        <v>16</v>
      </c>
      <c r="C22" s="137">
        <v>0</v>
      </c>
      <c r="D22" s="156"/>
      <c r="E22" s="166">
        <f t="shared" ref="E22:E26" si="8">IFERROR(C22/C$29,0)</f>
        <v>0</v>
      </c>
      <c r="F22" s="137">
        <v>0</v>
      </c>
      <c r="G22" s="156"/>
      <c r="H22" s="166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>
      <c r="B23" s="50" t="s">
        <v>17</v>
      </c>
      <c r="C23" s="137">
        <v>0</v>
      </c>
      <c r="D23" s="156"/>
      <c r="E23" s="166">
        <f t="shared" si="8"/>
        <v>0</v>
      </c>
      <c r="F23" s="137">
        <v>0</v>
      </c>
      <c r="G23" s="156"/>
      <c r="H23" s="166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>
      <c r="B24" s="50" t="s">
        <v>18</v>
      </c>
      <c r="C24" s="137">
        <v>0</v>
      </c>
      <c r="D24" s="156"/>
      <c r="E24" s="166">
        <f t="shared" si="8"/>
        <v>0</v>
      </c>
      <c r="F24" s="137">
        <v>0</v>
      </c>
      <c r="G24" s="156"/>
      <c r="H24" s="166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19</v>
      </c>
      <c r="C25" s="137">
        <v>0</v>
      </c>
      <c r="D25" s="156"/>
      <c r="E25" s="166">
        <f t="shared" si="8"/>
        <v>0</v>
      </c>
      <c r="F25" s="137">
        <v>0</v>
      </c>
      <c r="G25" s="156"/>
      <c r="H25" s="166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ht="15.75" thickBot="1">
      <c r="B26" s="55" t="s">
        <v>20</v>
      </c>
      <c r="C26" s="141">
        <v>0</v>
      </c>
      <c r="D26" s="157"/>
      <c r="E26" s="166">
        <f t="shared" si="8"/>
        <v>0</v>
      </c>
      <c r="F26" s="141">
        <v>0</v>
      </c>
      <c r="G26" s="157"/>
      <c r="H26" s="166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>
      <c r="B27" s="60" t="s">
        <v>3</v>
      </c>
      <c r="C27" s="136">
        <f>SUM(C21:C26)</f>
        <v>0</v>
      </c>
      <c r="D27" s="155"/>
      <c r="E27" s="62">
        <f>IFERROR(SUM(E21:E26),0)</f>
        <v>0</v>
      </c>
      <c r="F27" s="136">
        <f>SUM(F21:F26)</f>
        <v>0</v>
      </c>
      <c r="G27" s="155"/>
      <c r="H27" s="62">
        <f>IFERROR(SUM(H21:H26),0)</f>
        <v>0</v>
      </c>
      <c r="I27" s="61">
        <f>SUM(I21:I26)</f>
        <v>0</v>
      </c>
      <c r="J27" s="62"/>
      <c r="K27" s="63">
        <f>IFERROR(SUM(K21:K26),0)</f>
        <v>0</v>
      </c>
    </row>
    <row r="28" spans="2:11" ht="16.5" thickTop="1" thickBot="1">
      <c r="B28" s="59"/>
      <c r="C28" s="154"/>
      <c r="D28" s="29"/>
      <c r="E28" s="169"/>
      <c r="F28" s="154"/>
      <c r="G28" s="29"/>
      <c r="H28" s="169"/>
      <c r="I28" s="29"/>
      <c r="J28" s="29"/>
      <c r="K28" s="69"/>
    </row>
    <row r="29" spans="2:11" ht="16.5" thickTop="1" thickBot="1">
      <c r="B29" s="60" t="s">
        <v>6</v>
      </c>
      <c r="C29" s="136">
        <f>SUM(C18,C27)</f>
        <v>0</v>
      </c>
      <c r="D29" s="155"/>
      <c r="E29" s="62">
        <f>IFERROR(SUM(E18,E27),0)</f>
        <v>0</v>
      </c>
      <c r="F29" s="136">
        <f>SUM(F18,F27)</f>
        <v>0</v>
      </c>
      <c r="G29" s="155"/>
      <c r="H29" s="62">
        <f>IFERROR(SUM(H18,H27),0)</f>
        <v>0</v>
      </c>
      <c r="I29" s="61">
        <f>SUM(I18,I27)</f>
        <v>0</v>
      </c>
      <c r="J29" s="64"/>
      <c r="K29" s="66">
        <f>IFERROR(SUM(K18,K27),0)</f>
        <v>0</v>
      </c>
    </row>
    <row r="30" spans="2:11" ht="66" customHeight="1" thickTop="1" thickBot="1">
      <c r="B30" s="205" t="s">
        <v>204</v>
      </c>
      <c r="C30" s="206"/>
      <c r="D30" s="206"/>
      <c r="E30" s="206"/>
      <c r="F30" s="206"/>
      <c r="G30" s="206"/>
      <c r="H30" s="206"/>
      <c r="I30" s="206"/>
      <c r="J30" s="206"/>
      <c r="K30" s="207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Foglio32"/>
  <dimension ref="B2:K30"/>
  <sheetViews>
    <sheetView showGridLines="0" showZeros="0" zoomScaleSheetLayoutView="10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8" t="s">
        <v>174</v>
      </c>
      <c r="C3" s="209"/>
      <c r="D3" s="209"/>
      <c r="E3" s="209"/>
      <c r="F3" s="209"/>
      <c r="G3" s="209"/>
      <c r="H3" s="209"/>
      <c r="I3" s="209"/>
      <c r="J3" s="209"/>
      <c r="K3" s="210"/>
    </row>
    <row r="4" spans="2:11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>
      <c r="B5" s="52"/>
      <c r="C5" s="212" t="s">
        <v>142</v>
      </c>
      <c r="D5" s="217"/>
      <c r="E5" s="217"/>
      <c r="F5" s="212" t="s">
        <v>23</v>
      </c>
      <c r="G5" s="212"/>
      <c r="H5" s="213"/>
      <c r="I5" s="212" t="s">
        <v>3</v>
      </c>
      <c r="J5" s="212"/>
      <c r="K5" s="213"/>
    </row>
    <row r="6" spans="2:11">
      <c r="B6" s="148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5">
        <v>0</v>
      </c>
      <c r="D7" s="165">
        <f>IFERROR(C7/C$18,0)</f>
        <v>0</v>
      </c>
      <c r="E7" s="165">
        <f>IFERROR(C7/C$29,0)</f>
        <v>0</v>
      </c>
      <c r="F7" s="135">
        <v>0</v>
      </c>
      <c r="G7" s="165">
        <f>IFERROR(F7/F$18,0)</f>
        <v>0</v>
      </c>
      <c r="H7" s="165">
        <f>IFERROR(F7/F$29,0)</f>
        <v>0</v>
      </c>
      <c r="I7" s="44">
        <f>SUM(C7,F7)</f>
        <v>0</v>
      </c>
      <c r="J7" s="45">
        <f>IFERROR(I7/I$18,0)</f>
        <v>0</v>
      </c>
      <c r="K7" s="47">
        <f>IFERROR(I7/I$29,0)</f>
        <v>0</v>
      </c>
    </row>
    <row r="8" spans="2:11">
      <c r="B8" s="150" t="s">
        <v>115</v>
      </c>
      <c r="C8" s="135">
        <v>0</v>
      </c>
      <c r="D8" s="165">
        <f t="shared" ref="D8:D17" si="0">IFERROR(C8/C$18,0)</f>
        <v>0</v>
      </c>
      <c r="E8" s="165">
        <f t="shared" ref="E8:E17" si="1">IFERROR(C8/C$29,0)</f>
        <v>0</v>
      </c>
      <c r="F8" s="135">
        <v>0</v>
      </c>
      <c r="G8" s="165">
        <f t="shared" ref="G8:G17" si="2">IFERROR(F8/F$18,0)</f>
        <v>0</v>
      </c>
      <c r="H8" s="165">
        <f t="shared" ref="H8:H17" si="3">IFERROR(F8/F$29,0)</f>
        <v>0</v>
      </c>
      <c r="I8" s="44">
        <f t="shared" ref="I8:I17" si="4">SUM(C8,F8)</f>
        <v>0</v>
      </c>
      <c r="J8" s="45">
        <f t="shared" ref="J8:J17" si="5">IFERROR(I8/I$18,0)</f>
        <v>0</v>
      </c>
      <c r="K8" s="47">
        <f t="shared" ref="K8:K17" si="6">IFERROR(I8/I$29,0)</f>
        <v>0</v>
      </c>
    </row>
    <row r="9" spans="2:11">
      <c r="B9" s="43" t="s">
        <v>11</v>
      </c>
      <c r="C9" s="135">
        <v>0</v>
      </c>
      <c r="D9" s="165">
        <f t="shared" si="0"/>
        <v>0</v>
      </c>
      <c r="E9" s="165">
        <f t="shared" si="1"/>
        <v>0</v>
      </c>
      <c r="F9" s="135">
        <v>0</v>
      </c>
      <c r="G9" s="165">
        <f t="shared" si="2"/>
        <v>0</v>
      </c>
      <c r="H9" s="165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>
      <c r="B10" s="43" t="s">
        <v>48</v>
      </c>
      <c r="C10" s="135">
        <v>0</v>
      </c>
      <c r="D10" s="165">
        <f t="shared" si="0"/>
        <v>0</v>
      </c>
      <c r="E10" s="165">
        <f t="shared" si="1"/>
        <v>0</v>
      </c>
      <c r="F10" s="135">
        <v>0</v>
      </c>
      <c r="G10" s="165">
        <f t="shared" si="2"/>
        <v>0</v>
      </c>
      <c r="H10" s="165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>
      <c r="B11" s="43" t="s">
        <v>12</v>
      </c>
      <c r="C11" s="135">
        <v>0</v>
      </c>
      <c r="D11" s="165">
        <f t="shared" si="0"/>
        <v>0</v>
      </c>
      <c r="E11" s="165">
        <f t="shared" si="1"/>
        <v>0</v>
      </c>
      <c r="F11" s="135">
        <v>0</v>
      </c>
      <c r="G11" s="165">
        <f t="shared" si="2"/>
        <v>0</v>
      </c>
      <c r="H11" s="165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>
      <c r="B12" s="43" t="s">
        <v>131</v>
      </c>
      <c r="C12" s="135">
        <v>0</v>
      </c>
      <c r="D12" s="165">
        <f t="shared" si="0"/>
        <v>0</v>
      </c>
      <c r="E12" s="165">
        <f t="shared" si="1"/>
        <v>0</v>
      </c>
      <c r="F12" s="135">
        <v>0</v>
      </c>
      <c r="G12" s="165">
        <f t="shared" si="2"/>
        <v>0</v>
      </c>
      <c r="H12" s="165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>
      <c r="B13" s="43" t="s">
        <v>132</v>
      </c>
      <c r="C13" s="135">
        <v>0</v>
      </c>
      <c r="D13" s="165">
        <f t="shared" si="0"/>
        <v>0</v>
      </c>
      <c r="E13" s="165">
        <f t="shared" si="1"/>
        <v>0</v>
      </c>
      <c r="F13" s="135">
        <v>0</v>
      </c>
      <c r="G13" s="165">
        <f t="shared" si="2"/>
        <v>0</v>
      </c>
      <c r="H13" s="165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>
      <c r="B14" s="43" t="s">
        <v>133</v>
      </c>
      <c r="C14" s="135">
        <v>0</v>
      </c>
      <c r="D14" s="165">
        <f t="shared" si="0"/>
        <v>0</v>
      </c>
      <c r="E14" s="165">
        <f t="shared" si="1"/>
        <v>0</v>
      </c>
      <c r="F14" s="135">
        <v>0</v>
      </c>
      <c r="G14" s="165">
        <f t="shared" si="2"/>
        <v>0</v>
      </c>
      <c r="H14" s="165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>
      <c r="B15" s="43" t="s">
        <v>134</v>
      </c>
      <c r="C15" s="135">
        <v>0</v>
      </c>
      <c r="D15" s="165">
        <f t="shared" si="0"/>
        <v>0</v>
      </c>
      <c r="E15" s="165">
        <f t="shared" si="1"/>
        <v>0</v>
      </c>
      <c r="F15" s="135">
        <v>0</v>
      </c>
      <c r="G15" s="165">
        <f t="shared" si="2"/>
        <v>0</v>
      </c>
      <c r="H15" s="165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>
      <c r="B16" s="43" t="s">
        <v>135</v>
      </c>
      <c r="C16" s="135">
        <v>0</v>
      </c>
      <c r="D16" s="165">
        <f t="shared" si="0"/>
        <v>0</v>
      </c>
      <c r="E16" s="165">
        <f t="shared" si="1"/>
        <v>0</v>
      </c>
      <c r="F16" s="135">
        <v>0</v>
      </c>
      <c r="G16" s="165">
        <f t="shared" si="2"/>
        <v>0</v>
      </c>
      <c r="H16" s="165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>
      <c r="B17" s="43" t="s">
        <v>13</v>
      </c>
      <c r="C17" s="135">
        <v>0</v>
      </c>
      <c r="D17" s="165">
        <f t="shared" si="0"/>
        <v>0</v>
      </c>
      <c r="E17" s="165">
        <f t="shared" si="1"/>
        <v>0</v>
      </c>
      <c r="F17" s="135">
        <v>0</v>
      </c>
      <c r="G17" s="165">
        <f t="shared" si="2"/>
        <v>0</v>
      </c>
      <c r="H17" s="165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6.5" thickTop="1" thickBot="1">
      <c r="B18" s="60" t="s">
        <v>3</v>
      </c>
      <c r="C18" s="136">
        <f>SUM(C7:C17)</f>
        <v>0</v>
      </c>
      <c r="D18" s="62">
        <f>IFERROR(SUM(D7:D17),0)</f>
        <v>0</v>
      </c>
      <c r="E18" s="62">
        <f>IFERROR(SUM(E7:E17),0)</f>
        <v>0</v>
      </c>
      <c r="F18" s="136">
        <f>SUM(F7:F17)</f>
        <v>0</v>
      </c>
      <c r="G18" s="62">
        <f>IFERROR(SUM(G7:G17),0)</f>
        <v>0</v>
      </c>
      <c r="H18" s="62">
        <f>IFERROR(SUM(H7:H17),0)</f>
        <v>0</v>
      </c>
      <c r="I18" s="61">
        <f>SUM(I7:I17)</f>
        <v>0</v>
      </c>
      <c r="J18" s="62">
        <f>IFERROR(SUM(J7:J17),0)</f>
        <v>0</v>
      </c>
      <c r="K18" s="63">
        <f>IFERROR(SUM(K7:K17),0)</f>
        <v>0</v>
      </c>
    </row>
    <row r="19" spans="2:11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>
      <c r="B20" s="40" t="s">
        <v>14</v>
      </c>
      <c r="C20" s="133" t="s">
        <v>4</v>
      </c>
      <c r="D20" s="133"/>
      <c r="E20" s="133" t="s">
        <v>5</v>
      </c>
      <c r="F20" s="133" t="s">
        <v>4</v>
      </c>
      <c r="G20" s="133"/>
      <c r="H20" s="133" t="s">
        <v>5</v>
      </c>
      <c r="I20" s="41" t="s">
        <v>4</v>
      </c>
      <c r="J20" s="48"/>
      <c r="K20" s="49" t="s">
        <v>5</v>
      </c>
    </row>
    <row r="21" spans="2:11">
      <c r="B21" s="50" t="s">
        <v>15</v>
      </c>
      <c r="C21" s="137">
        <v>0</v>
      </c>
      <c r="D21" s="156"/>
      <c r="E21" s="166">
        <f>IFERROR(C21/C$29,0)</f>
        <v>0</v>
      </c>
      <c r="F21" s="137">
        <v>0</v>
      </c>
      <c r="G21" s="156"/>
      <c r="H21" s="166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>
      <c r="B22" s="50" t="s">
        <v>16</v>
      </c>
      <c r="C22" s="137">
        <v>0</v>
      </c>
      <c r="D22" s="156"/>
      <c r="E22" s="166">
        <f t="shared" ref="E22:E26" si="8">IFERROR(C22/C$29,0)</f>
        <v>0</v>
      </c>
      <c r="F22" s="137">
        <v>0</v>
      </c>
      <c r="G22" s="156"/>
      <c r="H22" s="166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>
      <c r="B23" s="50" t="s">
        <v>17</v>
      </c>
      <c r="C23" s="137">
        <v>0</v>
      </c>
      <c r="D23" s="156"/>
      <c r="E23" s="166">
        <f t="shared" si="8"/>
        <v>0</v>
      </c>
      <c r="F23" s="137">
        <v>0</v>
      </c>
      <c r="G23" s="156"/>
      <c r="H23" s="166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>
      <c r="B24" s="50" t="s">
        <v>18</v>
      </c>
      <c r="C24" s="137">
        <v>0</v>
      </c>
      <c r="D24" s="156"/>
      <c r="E24" s="166">
        <f t="shared" si="8"/>
        <v>0</v>
      </c>
      <c r="F24" s="137">
        <v>0</v>
      </c>
      <c r="G24" s="156"/>
      <c r="H24" s="166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19</v>
      </c>
      <c r="C25" s="137">
        <v>0</v>
      </c>
      <c r="D25" s="156"/>
      <c r="E25" s="166">
        <f t="shared" si="8"/>
        <v>0</v>
      </c>
      <c r="F25" s="137">
        <v>0</v>
      </c>
      <c r="G25" s="156"/>
      <c r="H25" s="166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ht="15.75" thickBot="1">
      <c r="B26" s="55" t="s">
        <v>20</v>
      </c>
      <c r="C26" s="141">
        <v>0</v>
      </c>
      <c r="D26" s="157"/>
      <c r="E26" s="166">
        <f t="shared" si="8"/>
        <v>0</v>
      </c>
      <c r="F26" s="141">
        <v>0</v>
      </c>
      <c r="G26" s="157"/>
      <c r="H26" s="166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>
      <c r="B27" s="60" t="s">
        <v>3</v>
      </c>
      <c r="C27" s="136">
        <f>SUM(C21:C26)</f>
        <v>0</v>
      </c>
      <c r="D27" s="155"/>
      <c r="E27" s="62">
        <f>IFERROR(SUM(E21:E26),0)</f>
        <v>0</v>
      </c>
      <c r="F27" s="136">
        <f>SUM(F21:F26)</f>
        <v>0</v>
      </c>
      <c r="G27" s="155"/>
      <c r="H27" s="62">
        <f>IFERROR(SUM(H21:H26),0)</f>
        <v>0</v>
      </c>
      <c r="I27" s="61">
        <f>SUM(I21:I26)</f>
        <v>0</v>
      </c>
      <c r="J27" s="62"/>
      <c r="K27" s="63">
        <f>IFERROR(SUM(K21:K26),0)</f>
        <v>0</v>
      </c>
    </row>
    <row r="28" spans="2:11" ht="16.5" thickTop="1" thickBot="1">
      <c r="B28" s="59"/>
      <c r="C28" s="159"/>
      <c r="D28" s="158"/>
      <c r="E28" s="167"/>
      <c r="F28" s="159"/>
      <c r="G28" s="158"/>
      <c r="H28" s="167"/>
      <c r="I28" s="158"/>
      <c r="J28" s="158"/>
      <c r="K28" s="168"/>
    </row>
    <row r="29" spans="2:11" ht="16.5" thickTop="1" thickBot="1">
      <c r="B29" s="60" t="s">
        <v>6</v>
      </c>
      <c r="C29" s="136">
        <f>SUM(C18,C27)</f>
        <v>0</v>
      </c>
      <c r="D29" s="155"/>
      <c r="E29" s="62">
        <f>IFERROR(SUM(E18,E27),0)</f>
        <v>0</v>
      </c>
      <c r="F29" s="136">
        <f>SUM(F18,F27)</f>
        <v>0</v>
      </c>
      <c r="G29" s="155"/>
      <c r="H29" s="62">
        <f>IFERROR(SUM(H18,H27),0)</f>
        <v>0</v>
      </c>
      <c r="I29" s="61">
        <f>SUM(I18,I27)</f>
        <v>0</v>
      </c>
      <c r="J29" s="64"/>
      <c r="K29" s="66">
        <f>IFERROR(SUM(K18,K27),0)</f>
        <v>0</v>
      </c>
    </row>
    <row r="30" spans="2:11" ht="66" customHeight="1" thickTop="1" thickBot="1">
      <c r="B30" s="205" t="s">
        <v>205</v>
      </c>
      <c r="C30" s="206"/>
      <c r="D30" s="206"/>
      <c r="E30" s="206"/>
      <c r="F30" s="206"/>
      <c r="G30" s="206"/>
      <c r="H30" s="206"/>
      <c r="I30" s="206"/>
      <c r="J30" s="206"/>
      <c r="K30" s="207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Foglio33"/>
  <dimension ref="B2:K30"/>
  <sheetViews>
    <sheetView showGridLines="0" showZeros="0" zoomScaleSheetLayoutView="10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8" t="s">
        <v>175</v>
      </c>
      <c r="C3" s="209"/>
      <c r="D3" s="209"/>
      <c r="E3" s="209"/>
      <c r="F3" s="209"/>
      <c r="G3" s="209"/>
      <c r="H3" s="209"/>
      <c r="I3" s="209"/>
      <c r="J3" s="209"/>
      <c r="K3" s="210"/>
    </row>
    <row r="4" spans="2:11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>
      <c r="B5" s="52"/>
      <c r="C5" s="212" t="s">
        <v>143</v>
      </c>
      <c r="D5" s="217"/>
      <c r="E5" s="217"/>
      <c r="F5" s="212" t="s">
        <v>24</v>
      </c>
      <c r="G5" s="212"/>
      <c r="H5" s="213"/>
      <c r="I5" s="212" t="s">
        <v>3</v>
      </c>
      <c r="J5" s="212"/>
      <c r="K5" s="213"/>
    </row>
    <row r="6" spans="2:11">
      <c r="B6" s="148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5"/>
      <c r="D7" s="163">
        <f>IFERROR(C7/C$18,0)</f>
        <v>0</v>
      </c>
      <c r="E7" s="163">
        <f>IFERROR(C7/C$29,0)</f>
        <v>0</v>
      </c>
      <c r="F7" s="135">
        <v>1.9606481481481485E-2</v>
      </c>
      <c r="G7" s="170">
        <f>IFERROR(F7/F$18,0)</f>
        <v>0.11906100646612314</v>
      </c>
      <c r="H7" s="170">
        <f>IFERROR(F7/F$29,0)</f>
        <v>8.9265953522685362E-2</v>
      </c>
      <c r="I7" s="44">
        <f>SUM(C7,F7)</f>
        <v>1.9606481481481485E-2</v>
      </c>
      <c r="J7" s="45">
        <f>IFERROR(I7/I$18,0)</f>
        <v>0.11722372154176181</v>
      </c>
      <c r="K7" s="47">
        <f>IFERROR(I7/I$29,0)</f>
        <v>8.8229166666666664E-2</v>
      </c>
    </row>
    <row r="8" spans="2:11">
      <c r="B8" s="150" t="s">
        <v>115</v>
      </c>
      <c r="C8" s="135"/>
      <c r="D8" s="163">
        <f t="shared" ref="D8:D17" si="0">IFERROR(C8/C$18,0)</f>
        <v>0</v>
      </c>
      <c r="E8" s="163">
        <f t="shared" ref="E8:E17" si="1">IFERROR(C8/C$29,0)</f>
        <v>0</v>
      </c>
      <c r="F8" s="135">
        <v>4.8402777777777801E-2</v>
      </c>
      <c r="G8" s="170">
        <f t="shared" ref="G8:G17" si="2">IFERROR(F8/F$18,0)</f>
        <v>0.29392746696654493</v>
      </c>
      <c r="H8" s="170">
        <f t="shared" ref="H8:H17" si="3">IFERROR(F8/F$29,0)</f>
        <v>0.22037202929862476</v>
      </c>
      <c r="I8" s="44">
        <f t="shared" ref="I8:I17" si="4">SUM(C8,F8)</f>
        <v>4.8402777777777801E-2</v>
      </c>
      <c r="J8" s="45">
        <f t="shared" ref="J8:J17" si="5">IFERROR(I8/I$18,0)</f>
        <v>0.28939173759601416</v>
      </c>
      <c r="K8" s="47">
        <f t="shared" ref="K8:K17" si="6">IFERROR(I8/I$29,0)</f>
        <v>0.21781250000000008</v>
      </c>
    </row>
    <row r="9" spans="2:11">
      <c r="B9" s="43" t="s">
        <v>11</v>
      </c>
      <c r="C9" s="135"/>
      <c r="D9" s="163">
        <f t="shared" si="0"/>
        <v>0</v>
      </c>
      <c r="E9" s="163">
        <f t="shared" si="1"/>
        <v>0</v>
      </c>
      <c r="F9" s="135">
        <v>5.0671296296296277E-2</v>
      </c>
      <c r="G9" s="170">
        <f t="shared" si="2"/>
        <v>0.30770312060725313</v>
      </c>
      <c r="H9" s="170">
        <f t="shared" si="3"/>
        <v>0.23070032144174518</v>
      </c>
      <c r="I9" s="44">
        <f t="shared" si="4"/>
        <v>5.0671296296296277E-2</v>
      </c>
      <c r="J9" s="45">
        <f t="shared" si="5"/>
        <v>0.3029548128157219</v>
      </c>
      <c r="K9" s="47">
        <f t="shared" si="6"/>
        <v>0.2280208333333332</v>
      </c>
    </row>
    <row r="10" spans="2:11">
      <c r="B10" s="43" t="s">
        <v>48</v>
      </c>
      <c r="C10" s="135"/>
      <c r="D10" s="163">
        <f t="shared" si="0"/>
        <v>0</v>
      </c>
      <c r="E10" s="163">
        <f t="shared" si="1"/>
        <v>0</v>
      </c>
      <c r="F10" s="135">
        <v>5.4745370370370382E-3</v>
      </c>
      <c r="G10" s="170">
        <f t="shared" si="2"/>
        <v>3.3244307000281137E-2</v>
      </c>
      <c r="H10" s="170">
        <f t="shared" si="3"/>
        <v>2.492490910049007E-2</v>
      </c>
      <c r="I10" s="44">
        <f t="shared" si="4"/>
        <v>5.4745370370370382E-3</v>
      </c>
      <c r="J10" s="45">
        <f t="shared" si="5"/>
        <v>3.2731298872050375E-2</v>
      </c>
      <c r="K10" s="47">
        <f t="shared" si="6"/>
        <v>2.4635416666666667E-2</v>
      </c>
    </row>
    <row r="11" spans="2:11">
      <c r="B11" s="43" t="s">
        <v>12</v>
      </c>
      <c r="C11" s="135"/>
      <c r="D11" s="163">
        <f t="shared" si="0"/>
        <v>0</v>
      </c>
      <c r="E11" s="163">
        <f t="shared" si="1"/>
        <v>0</v>
      </c>
      <c r="F11" s="135">
        <v>1.759259259259259E-3</v>
      </c>
      <c r="G11" s="170">
        <f t="shared" si="2"/>
        <v>1.0683159966263702E-2</v>
      </c>
      <c r="H11" s="170">
        <f t="shared" si="3"/>
        <v>8.0096959477261934E-3</v>
      </c>
      <c r="I11" s="44">
        <f t="shared" si="4"/>
        <v>1.759259259259259E-3</v>
      </c>
      <c r="J11" s="45">
        <f t="shared" si="5"/>
        <v>1.0518303231610264E-2</v>
      </c>
      <c r="K11" s="47">
        <f t="shared" si="6"/>
        <v>7.9166666666666639E-3</v>
      </c>
    </row>
    <row r="12" spans="2:11">
      <c r="B12" s="43" t="s">
        <v>131</v>
      </c>
      <c r="C12" s="135"/>
      <c r="D12" s="163">
        <f t="shared" si="0"/>
        <v>0</v>
      </c>
      <c r="E12" s="163">
        <f t="shared" si="1"/>
        <v>0</v>
      </c>
      <c r="F12" s="135"/>
      <c r="G12" s="170">
        <f t="shared" si="2"/>
        <v>0</v>
      </c>
      <c r="H12" s="170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>
      <c r="B13" s="43" t="s">
        <v>132</v>
      </c>
      <c r="C13" s="135">
        <v>2.5810185185185185E-3</v>
      </c>
      <c r="D13" s="170">
        <f t="shared" si="0"/>
        <v>1</v>
      </c>
      <c r="E13" s="170">
        <f t="shared" si="1"/>
        <v>1</v>
      </c>
      <c r="F13" s="135"/>
      <c r="G13" s="170">
        <f t="shared" si="2"/>
        <v>0</v>
      </c>
      <c r="H13" s="170">
        <f t="shared" si="3"/>
        <v>0</v>
      </c>
      <c r="I13" s="44">
        <f t="shared" si="4"/>
        <v>2.5810185185185185E-3</v>
      </c>
      <c r="J13" s="45">
        <f t="shared" si="5"/>
        <v>1.5431458030586114E-2</v>
      </c>
      <c r="K13" s="47">
        <f t="shared" si="6"/>
        <v>1.1614583333333331E-2</v>
      </c>
    </row>
    <row r="14" spans="2:11">
      <c r="B14" s="43" t="s">
        <v>133</v>
      </c>
      <c r="C14" s="135"/>
      <c r="D14" s="163">
        <f t="shared" si="0"/>
        <v>0</v>
      </c>
      <c r="E14" s="163">
        <f t="shared" si="1"/>
        <v>0</v>
      </c>
      <c r="F14" s="135"/>
      <c r="G14" s="170">
        <f t="shared" si="2"/>
        <v>0</v>
      </c>
      <c r="H14" s="170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>
      <c r="B15" s="43" t="s">
        <v>134</v>
      </c>
      <c r="C15" s="135"/>
      <c r="D15" s="163">
        <f t="shared" si="0"/>
        <v>0</v>
      </c>
      <c r="E15" s="163">
        <f t="shared" si="1"/>
        <v>0</v>
      </c>
      <c r="F15" s="135">
        <v>1.4467592592592592E-3</v>
      </c>
      <c r="G15" s="170">
        <f t="shared" si="2"/>
        <v>8.7854933933089671E-3</v>
      </c>
      <c r="H15" s="170">
        <f t="shared" si="3"/>
        <v>6.5869210096432514E-3</v>
      </c>
      <c r="I15" s="44">
        <f t="shared" si="4"/>
        <v>1.4467592592592592E-3</v>
      </c>
      <c r="J15" s="45">
        <f t="shared" si="5"/>
        <v>8.6499204207321264E-3</v>
      </c>
      <c r="K15" s="47">
        <f t="shared" si="6"/>
        <v>6.5104166666666652E-3</v>
      </c>
    </row>
    <row r="16" spans="2:11">
      <c r="B16" s="43" t="s">
        <v>135</v>
      </c>
      <c r="C16" s="135"/>
      <c r="D16" s="163">
        <f t="shared" si="0"/>
        <v>0</v>
      </c>
      <c r="E16" s="163">
        <f t="shared" si="1"/>
        <v>0</v>
      </c>
      <c r="F16" s="135"/>
      <c r="G16" s="170">
        <f t="shared" si="2"/>
        <v>0</v>
      </c>
      <c r="H16" s="170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>
      <c r="B17" s="43" t="s">
        <v>13</v>
      </c>
      <c r="C17" s="135"/>
      <c r="D17" s="163">
        <f t="shared" si="0"/>
        <v>0</v>
      </c>
      <c r="E17" s="163">
        <f t="shared" si="1"/>
        <v>0</v>
      </c>
      <c r="F17" s="135">
        <v>3.7314814814814815E-2</v>
      </c>
      <c r="G17" s="170">
        <f t="shared" si="2"/>
        <v>0.22659544560022488</v>
      </c>
      <c r="H17" s="170">
        <f t="shared" si="3"/>
        <v>0.16988986668071876</v>
      </c>
      <c r="I17" s="44">
        <f t="shared" si="4"/>
        <v>3.7314814814814815E-2</v>
      </c>
      <c r="J17" s="45">
        <f t="shared" si="5"/>
        <v>0.223098747491523</v>
      </c>
      <c r="K17" s="47">
        <f t="shared" si="6"/>
        <v>0.16791666666666663</v>
      </c>
    </row>
    <row r="18" spans="2:11" ht="16.5" thickTop="1" thickBot="1">
      <c r="B18" s="60" t="s">
        <v>3</v>
      </c>
      <c r="C18" s="136">
        <f>SUM(C7:C17)</f>
        <v>2.5810185185185185E-3</v>
      </c>
      <c r="D18" s="171">
        <f>IFERROR(SUM(D7:D17),0)</f>
        <v>1</v>
      </c>
      <c r="E18" s="61">
        <f>IFERROR(SUM(E7:E17),0)</f>
        <v>1</v>
      </c>
      <c r="F18" s="136">
        <f>SUM(F7:F17)</f>
        <v>0.16467592592592595</v>
      </c>
      <c r="G18" s="171">
        <f>IFERROR(SUM(G7:G17),0)</f>
        <v>0.99999999999999978</v>
      </c>
      <c r="H18" s="171">
        <f>IFERROR(SUM(H7:H17),0)</f>
        <v>0.74974969700163352</v>
      </c>
      <c r="I18" s="61">
        <f>SUM(I7:I17)</f>
        <v>0.1672569444444445</v>
      </c>
      <c r="J18" s="62">
        <f>IFERROR(SUM(J7:J17),0)</f>
        <v>0.99999999999999978</v>
      </c>
      <c r="K18" s="63">
        <f>IFERROR(SUM(K7:K17),0)</f>
        <v>0.75265624999999992</v>
      </c>
    </row>
    <row r="19" spans="2:11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>
      <c r="B20" s="40" t="s">
        <v>14</v>
      </c>
      <c r="C20" s="133" t="s">
        <v>4</v>
      </c>
      <c r="D20" s="133"/>
      <c r="E20" s="133" t="s">
        <v>5</v>
      </c>
      <c r="F20" s="133" t="s">
        <v>4</v>
      </c>
      <c r="G20" s="133"/>
      <c r="H20" s="133" t="s">
        <v>5</v>
      </c>
      <c r="I20" s="41" t="s">
        <v>4</v>
      </c>
      <c r="J20" s="48"/>
      <c r="K20" s="49" t="s">
        <v>5</v>
      </c>
    </row>
    <row r="21" spans="2:11">
      <c r="B21" s="50" t="s">
        <v>15</v>
      </c>
      <c r="C21" s="137">
        <v>0</v>
      </c>
      <c r="D21" s="156"/>
      <c r="E21" s="172">
        <f>IFERROR(C21/C$29,0)</f>
        <v>0</v>
      </c>
      <c r="F21" s="137"/>
      <c r="G21" s="156"/>
      <c r="H21" s="172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>
      <c r="B22" s="50" t="s">
        <v>16</v>
      </c>
      <c r="C22" s="137">
        <v>0</v>
      </c>
      <c r="D22" s="156"/>
      <c r="E22" s="172">
        <f t="shared" ref="E22:E26" si="8">IFERROR(C22/C$29,0)</f>
        <v>0</v>
      </c>
      <c r="F22" s="137">
        <v>6.5972222222222213E-4</v>
      </c>
      <c r="G22" s="156"/>
      <c r="H22" s="172">
        <f t="shared" ref="H22:H26" si="9">IFERROR(F22/F$29,0)</f>
        <v>3.0036359803973225E-3</v>
      </c>
      <c r="I22" s="44">
        <f t="shared" si="7"/>
        <v>6.5972222222222213E-4</v>
      </c>
      <c r="J22" s="51"/>
      <c r="K22" s="47">
        <f t="shared" ref="K22:K26" si="10">IFERROR(I22/I$29,0)</f>
        <v>2.9687499999999992E-3</v>
      </c>
    </row>
    <row r="23" spans="2:11">
      <c r="B23" s="50" t="s">
        <v>17</v>
      </c>
      <c r="C23" s="137">
        <v>0</v>
      </c>
      <c r="D23" s="156"/>
      <c r="E23" s="172">
        <f t="shared" si="8"/>
        <v>0</v>
      </c>
      <c r="F23" s="137">
        <v>1.0532407407407409E-3</v>
      </c>
      <c r="G23" s="156"/>
      <c r="H23" s="172">
        <f t="shared" si="9"/>
        <v>4.7952784950202878E-3</v>
      </c>
      <c r="I23" s="44">
        <f t="shared" si="7"/>
        <v>1.0532407407407409E-3</v>
      </c>
      <c r="J23" s="51"/>
      <c r="K23" s="47">
        <f t="shared" si="10"/>
        <v>4.7395833333333326E-3</v>
      </c>
    </row>
    <row r="24" spans="2:11">
      <c r="B24" s="50" t="s">
        <v>18</v>
      </c>
      <c r="C24" s="137">
        <v>0</v>
      </c>
      <c r="D24" s="156"/>
      <c r="E24" s="172">
        <f t="shared" si="8"/>
        <v>0</v>
      </c>
      <c r="F24" s="137">
        <v>3.8310185185185183E-3</v>
      </c>
      <c r="G24" s="156"/>
      <c r="H24" s="172">
        <f t="shared" si="9"/>
        <v>1.744216683353533E-2</v>
      </c>
      <c r="I24" s="44">
        <f t="shared" si="7"/>
        <v>3.8310185185185183E-3</v>
      </c>
      <c r="J24" s="51"/>
      <c r="K24" s="47">
        <f t="shared" si="10"/>
        <v>1.7239583333333329E-2</v>
      </c>
    </row>
    <row r="25" spans="2:11">
      <c r="B25" s="50" t="s">
        <v>19</v>
      </c>
      <c r="C25" s="137">
        <v>0</v>
      </c>
      <c r="D25" s="156"/>
      <c r="E25" s="172">
        <f t="shared" si="8"/>
        <v>0</v>
      </c>
      <c r="F25" s="137">
        <v>2.9849537037037036E-2</v>
      </c>
      <c r="G25" s="156"/>
      <c r="H25" s="172">
        <f t="shared" si="9"/>
        <v>0.13590135427095956</v>
      </c>
      <c r="I25" s="44">
        <f t="shared" si="7"/>
        <v>2.9849537037037036E-2</v>
      </c>
      <c r="J25" s="51"/>
      <c r="K25" s="47">
        <f t="shared" si="10"/>
        <v>0.13432291666666663</v>
      </c>
    </row>
    <row r="26" spans="2:11" ht="15.75" thickBot="1">
      <c r="B26" s="55" t="s">
        <v>20</v>
      </c>
      <c r="C26" s="141">
        <v>0</v>
      </c>
      <c r="D26" s="157"/>
      <c r="E26" s="172">
        <f t="shared" si="8"/>
        <v>0</v>
      </c>
      <c r="F26" s="141">
        <v>1.9571759259259257E-2</v>
      </c>
      <c r="G26" s="157"/>
      <c r="H26" s="172">
        <f t="shared" si="9"/>
        <v>8.9107867418453904E-2</v>
      </c>
      <c r="I26" s="44">
        <f t="shared" si="7"/>
        <v>1.9571759259259257E-2</v>
      </c>
      <c r="J26" s="56"/>
      <c r="K26" s="47">
        <f t="shared" si="10"/>
        <v>8.807291666666664E-2</v>
      </c>
    </row>
    <row r="27" spans="2:11" ht="16.5" thickTop="1" thickBot="1">
      <c r="B27" s="60" t="s">
        <v>3</v>
      </c>
      <c r="C27" s="136">
        <f>SUM(C21:C26)</f>
        <v>0</v>
      </c>
      <c r="D27" s="155"/>
      <c r="E27" s="171">
        <f>IFERROR(SUM(E21:E26),0)</f>
        <v>0</v>
      </c>
      <c r="F27" s="136">
        <f>SUM(F21:F26)</f>
        <v>5.496527777777778E-2</v>
      </c>
      <c r="G27" s="155"/>
      <c r="H27" s="171">
        <f>IFERROR(SUM(H21:H26),0)</f>
        <v>0.25025030299836643</v>
      </c>
      <c r="I27" s="61">
        <f>SUM(I21:I26)</f>
        <v>5.496527777777778E-2</v>
      </c>
      <c r="J27" s="62"/>
      <c r="K27" s="63">
        <f>IFERROR(SUM(K21:K26),0)</f>
        <v>0.24734374999999992</v>
      </c>
    </row>
    <row r="28" spans="2:11" ht="16.5" thickTop="1" thickBot="1">
      <c r="B28" s="59"/>
      <c r="C28" s="159"/>
      <c r="D28" s="158"/>
      <c r="E28" s="173"/>
      <c r="F28" s="159"/>
      <c r="G28" s="158"/>
      <c r="H28" s="173"/>
      <c r="I28" s="158"/>
      <c r="J28" s="158"/>
      <c r="K28" s="168"/>
    </row>
    <row r="29" spans="2:11" ht="16.5" thickTop="1" thickBot="1">
      <c r="B29" s="60" t="s">
        <v>6</v>
      </c>
      <c r="C29" s="136">
        <f>SUM(C18,C27)</f>
        <v>2.5810185185185185E-3</v>
      </c>
      <c r="D29" s="155"/>
      <c r="E29" s="171">
        <f>IFERROR(SUM(E18,E27),0)</f>
        <v>1</v>
      </c>
      <c r="F29" s="136">
        <f>SUM(F18,F27)</f>
        <v>0.21964120370370371</v>
      </c>
      <c r="G29" s="155"/>
      <c r="H29" s="171">
        <f>IFERROR(SUM(H18,H27),0)</f>
        <v>1</v>
      </c>
      <c r="I29" s="61">
        <f>SUM(I18,I27)</f>
        <v>0.22222222222222227</v>
      </c>
      <c r="J29" s="64"/>
      <c r="K29" s="66">
        <f>IFERROR(SUM(K18,K27),0)</f>
        <v>0.99999999999999978</v>
      </c>
    </row>
    <row r="30" spans="2:11" ht="66" customHeight="1" thickTop="1" thickBot="1">
      <c r="B30" s="205" t="s">
        <v>225</v>
      </c>
      <c r="C30" s="206"/>
      <c r="D30" s="206"/>
      <c r="E30" s="206"/>
      <c r="F30" s="206"/>
      <c r="G30" s="206"/>
      <c r="H30" s="206"/>
      <c r="I30" s="206"/>
      <c r="J30" s="206"/>
      <c r="K30" s="207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Foglio34"/>
  <dimension ref="B2:K30"/>
  <sheetViews>
    <sheetView showGridLines="0" showZeros="0" zoomScaleSheetLayoutView="100" zoomScalePageLayoutView="9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8" t="s">
        <v>176</v>
      </c>
      <c r="C3" s="209"/>
      <c r="D3" s="209"/>
      <c r="E3" s="209"/>
      <c r="F3" s="209"/>
      <c r="G3" s="209"/>
      <c r="H3" s="209"/>
      <c r="I3" s="209"/>
      <c r="J3" s="209"/>
      <c r="K3" s="210"/>
    </row>
    <row r="4" spans="2:11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>
      <c r="B5" s="52"/>
      <c r="C5" s="212" t="s">
        <v>144</v>
      </c>
      <c r="D5" s="217"/>
      <c r="E5" s="217"/>
      <c r="F5" s="212" t="s">
        <v>145</v>
      </c>
      <c r="G5" s="212"/>
      <c r="H5" s="213"/>
      <c r="I5" s="212" t="s">
        <v>3</v>
      </c>
      <c r="J5" s="212"/>
      <c r="K5" s="213"/>
    </row>
    <row r="6" spans="2:11">
      <c r="B6" s="148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5">
        <v>0</v>
      </c>
      <c r="D7" s="170">
        <f>IFERROR(C7/C$18,0)</f>
        <v>0</v>
      </c>
      <c r="E7" s="170">
        <f>IFERROR(C7/C$29,0)</f>
        <v>0</v>
      </c>
      <c r="F7" s="135">
        <v>0</v>
      </c>
      <c r="G7" s="170">
        <f>IFERROR(F7/F$18,0)</f>
        <v>0</v>
      </c>
      <c r="H7" s="170">
        <f>IFERROR(F7/F$29,0)</f>
        <v>0</v>
      </c>
      <c r="I7" s="44">
        <f>SUM(C7,F7)</f>
        <v>0</v>
      </c>
      <c r="J7" s="45">
        <f>IFERROR(I7/I$18,0)</f>
        <v>0</v>
      </c>
      <c r="K7" s="47">
        <f>IFERROR(I7/I$29,0)</f>
        <v>0</v>
      </c>
    </row>
    <row r="8" spans="2:11">
      <c r="B8" s="150" t="s">
        <v>115</v>
      </c>
      <c r="C8" s="135">
        <v>0</v>
      </c>
      <c r="D8" s="170">
        <f t="shared" ref="D8:D17" si="0">IFERROR(C8/C$18,0)</f>
        <v>0</v>
      </c>
      <c r="E8" s="170">
        <f t="shared" ref="E8:E17" si="1">IFERROR(C8/C$29,0)</f>
        <v>0</v>
      </c>
      <c r="F8" s="135">
        <v>0</v>
      </c>
      <c r="G8" s="170">
        <f t="shared" ref="G8:G17" si="2">IFERROR(F8/F$18,0)</f>
        <v>0</v>
      </c>
      <c r="H8" s="170">
        <f t="shared" ref="H8:H17" si="3">IFERROR(F8/F$29,0)</f>
        <v>0</v>
      </c>
      <c r="I8" s="44">
        <f t="shared" ref="I8:I17" si="4">SUM(C8,F8)</f>
        <v>0</v>
      </c>
      <c r="J8" s="45">
        <f t="shared" ref="J8:J17" si="5">IFERROR(I8/I$18,0)</f>
        <v>0</v>
      </c>
      <c r="K8" s="47">
        <f t="shared" ref="K8:K17" si="6">IFERROR(I8/I$29,0)</f>
        <v>0</v>
      </c>
    </row>
    <row r="9" spans="2:11">
      <c r="B9" s="43" t="s">
        <v>11</v>
      </c>
      <c r="C9" s="135">
        <v>0</v>
      </c>
      <c r="D9" s="170">
        <f t="shared" si="0"/>
        <v>0</v>
      </c>
      <c r="E9" s="170">
        <f t="shared" si="1"/>
        <v>0</v>
      </c>
      <c r="F9" s="135">
        <v>0</v>
      </c>
      <c r="G9" s="170">
        <f t="shared" si="2"/>
        <v>0</v>
      </c>
      <c r="H9" s="170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>
      <c r="B10" s="43" t="s">
        <v>48</v>
      </c>
      <c r="C10" s="135">
        <v>0</v>
      </c>
      <c r="D10" s="170">
        <f t="shared" si="0"/>
        <v>0</v>
      </c>
      <c r="E10" s="170">
        <f t="shared" si="1"/>
        <v>0</v>
      </c>
      <c r="F10" s="135">
        <v>0</v>
      </c>
      <c r="G10" s="170">
        <f t="shared" si="2"/>
        <v>0</v>
      </c>
      <c r="H10" s="170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>
      <c r="B11" s="43" t="s">
        <v>12</v>
      </c>
      <c r="C11" s="135">
        <v>0</v>
      </c>
      <c r="D11" s="170">
        <f t="shared" si="0"/>
        <v>0</v>
      </c>
      <c r="E11" s="170">
        <f t="shared" si="1"/>
        <v>0</v>
      </c>
      <c r="F11" s="135">
        <v>0</v>
      </c>
      <c r="G11" s="170">
        <f t="shared" si="2"/>
        <v>0</v>
      </c>
      <c r="H11" s="170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>
      <c r="B12" s="43" t="s">
        <v>131</v>
      </c>
      <c r="C12" s="135">
        <v>0</v>
      </c>
      <c r="D12" s="170">
        <f t="shared" si="0"/>
        <v>0</v>
      </c>
      <c r="E12" s="170">
        <f t="shared" si="1"/>
        <v>0</v>
      </c>
      <c r="F12" s="135">
        <v>0</v>
      </c>
      <c r="G12" s="170">
        <f t="shared" si="2"/>
        <v>0</v>
      </c>
      <c r="H12" s="170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>
      <c r="B13" s="43" t="s">
        <v>132</v>
      </c>
      <c r="C13" s="135">
        <v>0</v>
      </c>
      <c r="D13" s="170">
        <f t="shared" si="0"/>
        <v>0</v>
      </c>
      <c r="E13" s="170">
        <f t="shared" si="1"/>
        <v>0</v>
      </c>
      <c r="F13" s="135">
        <v>0</v>
      </c>
      <c r="G13" s="170">
        <f t="shared" si="2"/>
        <v>0</v>
      </c>
      <c r="H13" s="170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>
      <c r="B14" s="43" t="s">
        <v>133</v>
      </c>
      <c r="C14" s="135">
        <v>0</v>
      </c>
      <c r="D14" s="170">
        <f t="shared" si="0"/>
        <v>0</v>
      </c>
      <c r="E14" s="170">
        <f t="shared" si="1"/>
        <v>0</v>
      </c>
      <c r="F14" s="135">
        <v>0</v>
      </c>
      <c r="G14" s="170">
        <f t="shared" si="2"/>
        <v>0</v>
      </c>
      <c r="H14" s="170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>
      <c r="B15" s="43" t="s">
        <v>134</v>
      </c>
      <c r="C15" s="135">
        <v>0</v>
      </c>
      <c r="D15" s="170">
        <f t="shared" si="0"/>
        <v>0</v>
      </c>
      <c r="E15" s="170">
        <f t="shared" si="1"/>
        <v>0</v>
      </c>
      <c r="F15" s="135">
        <v>0</v>
      </c>
      <c r="G15" s="170">
        <f t="shared" si="2"/>
        <v>0</v>
      </c>
      <c r="H15" s="170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>
      <c r="B16" s="43" t="s">
        <v>135</v>
      </c>
      <c r="C16" s="135">
        <v>0</v>
      </c>
      <c r="D16" s="170">
        <f t="shared" si="0"/>
        <v>0</v>
      </c>
      <c r="E16" s="170">
        <f t="shared" si="1"/>
        <v>0</v>
      </c>
      <c r="F16" s="135">
        <v>0</v>
      </c>
      <c r="G16" s="170">
        <f t="shared" si="2"/>
        <v>0</v>
      </c>
      <c r="H16" s="170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>
      <c r="B17" s="43" t="s">
        <v>13</v>
      </c>
      <c r="C17" s="135">
        <v>0</v>
      </c>
      <c r="D17" s="170">
        <f t="shared" si="0"/>
        <v>0</v>
      </c>
      <c r="E17" s="170">
        <f t="shared" si="1"/>
        <v>0</v>
      </c>
      <c r="F17" s="135">
        <v>0</v>
      </c>
      <c r="G17" s="170">
        <f t="shared" si="2"/>
        <v>0</v>
      </c>
      <c r="H17" s="170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6.5" thickTop="1" thickBot="1">
      <c r="B18" s="60" t="s">
        <v>3</v>
      </c>
      <c r="C18" s="136">
        <f>SUM(C7:C17)</f>
        <v>0</v>
      </c>
      <c r="D18" s="171">
        <f>IFERROR(SUM(D7:D17),0)</f>
        <v>0</v>
      </c>
      <c r="E18" s="171">
        <f>IFERROR(SUM(E7:E17),0)</f>
        <v>0</v>
      </c>
      <c r="F18" s="136">
        <f>SUM(F7:F17)</f>
        <v>0</v>
      </c>
      <c r="G18" s="171">
        <f>IFERROR(SUM(G7:G17),0)</f>
        <v>0</v>
      </c>
      <c r="H18" s="171">
        <f>IFERROR(SUM(H7:H17),0)</f>
        <v>0</v>
      </c>
      <c r="I18" s="61">
        <f>SUM(I7:I17)</f>
        <v>0</v>
      </c>
      <c r="J18" s="62">
        <f>IFERROR(SUM(J7:J17),0)</f>
        <v>0</v>
      </c>
      <c r="K18" s="63">
        <f>IFERROR(SUM(K7:K17),0)</f>
        <v>0</v>
      </c>
    </row>
    <row r="19" spans="2:11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>
      <c r="B20" s="40" t="s">
        <v>14</v>
      </c>
      <c r="C20" s="133" t="s">
        <v>4</v>
      </c>
      <c r="D20" s="133"/>
      <c r="E20" s="174" t="s">
        <v>5</v>
      </c>
      <c r="F20" s="133" t="s">
        <v>4</v>
      </c>
      <c r="G20" s="133"/>
      <c r="H20" s="174" t="s">
        <v>5</v>
      </c>
      <c r="I20" s="41" t="s">
        <v>4</v>
      </c>
      <c r="J20" s="48"/>
      <c r="K20" s="49" t="s">
        <v>5</v>
      </c>
    </row>
    <row r="21" spans="2:11">
      <c r="B21" s="50" t="s">
        <v>15</v>
      </c>
      <c r="C21" s="137">
        <v>0</v>
      </c>
      <c r="D21" s="156"/>
      <c r="E21" s="172">
        <f>IFERROR(C21/C$29,0)</f>
        <v>0</v>
      </c>
      <c r="F21" s="137">
        <v>0</v>
      </c>
      <c r="G21" s="156"/>
      <c r="H21" s="172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>
      <c r="B22" s="50" t="s">
        <v>16</v>
      </c>
      <c r="C22" s="137">
        <v>0</v>
      </c>
      <c r="D22" s="156"/>
      <c r="E22" s="172">
        <f t="shared" ref="E22:E26" si="8">IFERROR(C22/C$29,0)</f>
        <v>0</v>
      </c>
      <c r="F22" s="137">
        <v>0</v>
      </c>
      <c r="G22" s="156"/>
      <c r="H22" s="172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>
      <c r="B23" s="50" t="s">
        <v>17</v>
      </c>
      <c r="C23" s="137">
        <v>0</v>
      </c>
      <c r="D23" s="156"/>
      <c r="E23" s="172">
        <f t="shared" si="8"/>
        <v>0</v>
      </c>
      <c r="F23" s="137">
        <v>0</v>
      </c>
      <c r="G23" s="156"/>
      <c r="H23" s="172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>
      <c r="B24" s="50" t="s">
        <v>18</v>
      </c>
      <c r="C24" s="137">
        <v>0</v>
      </c>
      <c r="D24" s="156"/>
      <c r="E24" s="172">
        <f t="shared" si="8"/>
        <v>0</v>
      </c>
      <c r="F24" s="137">
        <v>0</v>
      </c>
      <c r="G24" s="156"/>
      <c r="H24" s="172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19</v>
      </c>
      <c r="C25" s="137">
        <v>0</v>
      </c>
      <c r="D25" s="156"/>
      <c r="E25" s="172">
        <f t="shared" si="8"/>
        <v>0</v>
      </c>
      <c r="F25" s="137">
        <v>0</v>
      </c>
      <c r="G25" s="156"/>
      <c r="H25" s="172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ht="15.75" thickBot="1">
      <c r="B26" s="55" t="s">
        <v>20</v>
      </c>
      <c r="C26" s="141">
        <v>0</v>
      </c>
      <c r="D26" s="157"/>
      <c r="E26" s="172">
        <f t="shared" si="8"/>
        <v>0</v>
      </c>
      <c r="F26" s="141">
        <v>0</v>
      </c>
      <c r="G26" s="157"/>
      <c r="H26" s="172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>
      <c r="B27" s="60" t="s">
        <v>3</v>
      </c>
      <c r="C27" s="136">
        <f>SUM(C21:C26)</f>
        <v>0</v>
      </c>
      <c r="D27" s="155"/>
      <c r="E27" s="171">
        <f>IFERROR(SUM(E21:E26),0)</f>
        <v>0</v>
      </c>
      <c r="F27" s="136">
        <f>SUM(F21:F26)</f>
        <v>0</v>
      </c>
      <c r="G27" s="155"/>
      <c r="H27" s="171">
        <f>IFERROR(SUM(H21:H26),0)</f>
        <v>0</v>
      </c>
      <c r="I27" s="61">
        <f>SUM(I21:I26)</f>
        <v>0</v>
      </c>
      <c r="J27" s="62"/>
      <c r="K27" s="63">
        <f>IFERROR(SUM(K21:K26),0)</f>
        <v>0</v>
      </c>
    </row>
    <row r="28" spans="2:11" ht="16.5" thickTop="1" thickBot="1">
      <c r="B28" s="59"/>
      <c r="C28" s="159"/>
      <c r="D28" s="158"/>
      <c r="E28" s="173"/>
      <c r="F28" s="159"/>
      <c r="G28" s="158"/>
      <c r="H28" s="173"/>
      <c r="I28" s="158"/>
      <c r="J28" s="158"/>
      <c r="K28" s="168"/>
    </row>
    <row r="29" spans="2:11" ht="16.5" thickTop="1" thickBot="1">
      <c r="B29" s="60" t="s">
        <v>6</v>
      </c>
      <c r="C29" s="136">
        <f>SUM(C18,C27)</f>
        <v>0</v>
      </c>
      <c r="D29" s="155"/>
      <c r="E29" s="171">
        <f>IFERROR(SUM(E18,E27),0)</f>
        <v>0</v>
      </c>
      <c r="F29" s="136">
        <f>SUM(F18,F27)</f>
        <v>0</v>
      </c>
      <c r="G29" s="155"/>
      <c r="H29" s="171">
        <f>IFERROR(SUM(H18,H27),0)</f>
        <v>0</v>
      </c>
      <c r="I29" s="61">
        <f>SUM(I18,I27)</f>
        <v>0</v>
      </c>
      <c r="J29" s="64"/>
      <c r="K29" s="66">
        <f>IFERROR(SUM(K18,K27),0)</f>
        <v>0</v>
      </c>
    </row>
    <row r="30" spans="2:11" ht="66" customHeight="1" thickTop="1" thickBot="1">
      <c r="B30" s="205" t="s">
        <v>206</v>
      </c>
      <c r="C30" s="206"/>
      <c r="D30" s="206"/>
      <c r="E30" s="206"/>
      <c r="F30" s="206"/>
      <c r="G30" s="206"/>
      <c r="H30" s="206"/>
      <c r="I30" s="206"/>
      <c r="J30" s="206"/>
      <c r="K30" s="207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Foglio35"/>
  <dimension ref="B2:K30"/>
  <sheetViews>
    <sheetView showGridLines="0" showZeros="0" topLeftCell="A4" zoomScaleSheetLayoutView="100" zoomScalePageLayoutView="8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8" t="s">
        <v>177</v>
      </c>
      <c r="C3" s="209"/>
      <c r="D3" s="209"/>
      <c r="E3" s="209"/>
      <c r="F3" s="209"/>
      <c r="G3" s="209"/>
      <c r="H3" s="209"/>
      <c r="I3" s="209"/>
      <c r="J3" s="209"/>
      <c r="K3" s="210"/>
    </row>
    <row r="4" spans="2:11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>
      <c r="B5" s="52"/>
      <c r="C5" s="212" t="s">
        <v>146</v>
      </c>
      <c r="D5" s="217"/>
      <c r="E5" s="217"/>
      <c r="F5" s="212" t="s">
        <v>22</v>
      </c>
      <c r="G5" s="212"/>
      <c r="H5" s="213"/>
      <c r="I5" s="212" t="s">
        <v>3</v>
      </c>
      <c r="J5" s="212"/>
      <c r="K5" s="213"/>
    </row>
    <row r="6" spans="2:11">
      <c r="B6" s="148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5">
        <v>0</v>
      </c>
      <c r="D7" s="170">
        <f>IFERROR(C7/C$18,0)</f>
        <v>0</v>
      </c>
      <c r="E7" s="170">
        <f>IFERROR(C7/C$29,0)</f>
        <v>0</v>
      </c>
      <c r="F7" s="135"/>
      <c r="G7" s="170">
        <f>IFERROR(F7/F$18,0)</f>
        <v>0</v>
      </c>
      <c r="H7" s="170">
        <f>IFERROR(F7/F$29,0)</f>
        <v>0</v>
      </c>
      <c r="I7" s="44">
        <f>SUM(C7,F7)</f>
        <v>0</v>
      </c>
      <c r="J7" s="45">
        <f>IFERROR(I7/I$18,0)</f>
        <v>0</v>
      </c>
      <c r="K7" s="47">
        <f>IFERROR(I7/I$29,0)</f>
        <v>0</v>
      </c>
    </row>
    <row r="8" spans="2:11">
      <c r="B8" s="150" t="s">
        <v>115</v>
      </c>
      <c r="C8" s="135">
        <v>0</v>
      </c>
      <c r="D8" s="170">
        <f t="shared" ref="D8:D17" si="0">IFERROR(C8/C$18,0)</f>
        <v>0</v>
      </c>
      <c r="E8" s="170">
        <f t="shared" ref="E8:E17" si="1">IFERROR(C8/C$29,0)</f>
        <v>0</v>
      </c>
      <c r="F8" s="135"/>
      <c r="G8" s="170">
        <f t="shared" ref="G8:G17" si="2">IFERROR(F8/F$18,0)</f>
        <v>0</v>
      </c>
      <c r="H8" s="170">
        <f t="shared" ref="H8:H17" si="3">IFERROR(F8/F$29,0)</f>
        <v>0</v>
      </c>
      <c r="I8" s="44">
        <f t="shared" ref="I8:I17" si="4">SUM(C8,F8)</f>
        <v>0</v>
      </c>
      <c r="J8" s="45">
        <f t="shared" ref="J8:J17" si="5">IFERROR(I8/I$18,0)</f>
        <v>0</v>
      </c>
      <c r="K8" s="47">
        <f t="shared" ref="K8:K17" si="6">IFERROR(I8/I$29,0)</f>
        <v>0</v>
      </c>
    </row>
    <row r="9" spans="2:11">
      <c r="B9" s="43" t="s">
        <v>11</v>
      </c>
      <c r="C9" s="135">
        <v>0</v>
      </c>
      <c r="D9" s="170">
        <f t="shared" si="0"/>
        <v>0</v>
      </c>
      <c r="E9" s="170">
        <f t="shared" si="1"/>
        <v>0</v>
      </c>
      <c r="F9" s="135"/>
      <c r="G9" s="170">
        <f t="shared" si="2"/>
        <v>0</v>
      </c>
      <c r="H9" s="170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>
      <c r="B10" s="43" t="s">
        <v>48</v>
      </c>
      <c r="C10" s="135">
        <v>0</v>
      </c>
      <c r="D10" s="170">
        <f t="shared" si="0"/>
        <v>0</v>
      </c>
      <c r="E10" s="170">
        <f t="shared" si="1"/>
        <v>0</v>
      </c>
      <c r="F10" s="135"/>
      <c r="G10" s="170">
        <f t="shared" si="2"/>
        <v>0</v>
      </c>
      <c r="H10" s="170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>
      <c r="B11" s="43" t="s">
        <v>12</v>
      </c>
      <c r="C11" s="135">
        <v>0</v>
      </c>
      <c r="D11" s="170">
        <f t="shared" si="0"/>
        <v>0</v>
      </c>
      <c r="E11" s="170">
        <f t="shared" si="1"/>
        <v>0</v>
      </c>
      <c r="F11" s="135"/>
      <c r="G11" s="170">
        <f t="shared" si="2"/>
        <v>0</v>
      </c>
      <c r="H11" s="170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>
      <c r="B12" s="43" t="s">
        <v>131</v>
      </c>
      <c r="C12" s="135">
        <v>0</v>
      </c>
      <c r="D12" s="170">
        <f t="shared" si="0"/>
        <v>0</v>
      </c>
      <c r="E12" s="170">
        <f t="shared" si="1"/>
        <v>0</v>
      </c>
      <c r="F12" s="135"/>
      <c r="G12" s="170">
        <f t="shared" si="2"/>
        <v>0</v>
      </c>
      <c r="H12" s="170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>
      <c r="B13" s="43" t="s">
        <v>132</v>
      </c>
      <c r="C13" s="135">
        <v>0</v>
      </c>
      <c r="D13" s="170">
        <f t="shared" si="0"/>
        <v>0</v>
      </c>
      <c r="E13" s="170">
        <f t="shared" si="1"/>
        <v>0</v>
      </c>
      <c r="F13" s="135"/>
      <c r="G13" s="170">
        <f t="shared" si="2"/>
        <v>0</v>
      </c>
      <c r="H13" s="170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>
      <c r="B14" s="43" t="s">
        <v>133</v>
      </c>
      <c r="C14" s="135">
        <v>0</v>
      </c>
      <c r="D14" s="170">
        <f t="shared" si="0"/>
        <v>0</v>
      </c>
      <c r="E14" s="170">
        <f t="shared" si="1"/>
        <v>0</v>
      </c>
      <c r="F14" s="135"/>
      <c r="G14" s="170">
        <f t="shared" si="2"/>
        <v>0</v>
      </c>
      <c r="H14" s="170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>
      <c r="B15" s="43" t="s">
        <v>134</v>
      </c>
      <c r="C15" s="135">
        <v>0</v>
      </c>
      <c r="D15" s="170">
        <f t="shared" si="0"/>
        <v>0</v>
      </c>
      <c r="E15" s="170">
        <f t="shared" si="1"/>
        <v>0</v>
      </c>
      <c r="F15" s="135"/>
      <c r="G15" s="170">
        <f t="shared" si="2"/>
        <v>0</v>
      </c>
      <c r="H15" s="170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>
      <c r="B16" s="43" t="s">
        <v>135</v>
      </c>
      <c r="C16" s="135">
        <v>0</v>
      </c>
      <c r="D16" s="170">
        <f t="shared" si="0"/>
        <v>0</v>
      </c>
      <c r="E16" s="170">
        <f t="shared" si="1"/>
        <v>0</v>
      </c>
      <c r="F16" s="135"/>
      <c r="G16" s="170">
        <f t="shared" si="2"/>
        <v>0</v>
      </c>
      <c r="H16" s="170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>
      <c r="B17" s="43" t="s">
        <v>13</v>
      </c>
      <c r="C17" s="135">
        <v>0</v>
      </c>
      <c r="D17" s="170">
        <f t="shared" si="0"/>
        <v>0</v>
      </c>
      <c r="E17" s="170">
        <f t="shared" si="1"/>
        <v>0</v>
      </c>
      <c r="F17" s="135">
        <v>2.465277777777778E-3</v>
      </c>
      <c r="G17" s="170">
        <f t="shared" si="2"/>
        <v>1</v>
      </c>
      <c r="H17" s="170">
        <f t="shared" si="3"/>
        <v>1</v>
      </c>
      <c r="I17" s="44">
        <f t="shared" si="4"/>
        <v>2.465277777777778E-3</v>
      </c>
      <c r="J17" s="45">
        <f t="shared" si="5"/>
        <v>1</v>
      </c>
      <c r="K17" s="47">
        <f t="shared" si="6"/>
        <v>1</v>
      </c>
    </row>
    <row r="18" spans="2:11" ht="16.5" thickTop="1" thickBot="1">
      <c r="B18" s="60" t="s">
        <v>3</v>
      </c>
      <c r="C18" s="136">
        <f>SUM(C7:C17)</f>
        <v>0</v>
      </c>
      <c r="D18" s="171">
        <f>IFERROR(SUM(D7:D17),0)</f>
        <v>0</v>
      </c>
      <c r="E18" s="171">
        <f>IFERROR(SUM(E7:E17),0)</f>
        <v>0</v>
      </c>
      <c r="F18" s="136">
        <f>SUM(F7:F17)</f>
        <v>2.465277777777778E-3</v>
      </c>
      <c r="G18" s="171">
        <f>IFERROR(SUM(G7:G17),0)</f>
        <v>1</v>
      </c>
      <c r="H18" s="171">
        <f>IFERROR(SUM(H7:H17),0)</f>
        <v>1</v>
      </c>
      <c r="I18" s="61">
        <f>SUM(I7:I17)</f>
        <v>2.465277777777778E-3</v>
      </c>
      <c r="J18" s="62">
        <f>IFERROR(SUM(J7:J17),0)</f>
        <v>1</v>
      </c>
      <c r="K18" s="63">
        <f>IFERROR(SUM(K7:K17),0)</f>
        <v>1</v>
      </c>
    </row>
    <row r="19" spans="2:11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>
      <c r="B20" s="40" t="s">
        <v>14</v>
      </c>
      <c r="C20" s="133" t="s">
        <v>4</v>
      </c>
      <c r="D20" s="133"/>
      <c r="E20" s="133" t="s">
        <v>5</v>
      </c>
      <c r="F20" s="133" t="s">
        <v>4</v>
      </c>
      <c r="G20" s="133"/>
      <c r="H20" s="133" t="s">
        <v>5</v>
      </c>
      <c r="I20" s="41" t="s">
        <v>4</v>
      </c>
      <c r="J20" s="48"/>
      <c r="K20" s="49" t="s">
        <v>5</v>
      </c>
    </row>
    <row r="21" spans="2:11">
      <c r="B21" s="50" t="s">
        <v>15</v>
      </c>
      <c r="C21" s="137">
        <v>0</v>
      </c>
      <c r="D21" s="156"/>
      <c r="E21" s="172">
        <f>IFERROR(C21/C$29,0)</f>
        <v>0</v>
      </c>
      <c r="F21" s="137">
        <v>0</v>
      </c>
      <c r="G21" s="156"/>
      <c r="H21" s="172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>
      <c r="B22" s="50" t="s">
        <v>16</v>
      </c>
      <c r="C22" s="137">
        <v>0</v>
      </c>
      <c r="D22" s="156"/>
      <c r="E22" s="172">
        <f t="shared" ref="E22:E26" si="8">IFERROR(C22/C$29,0)</f>
        <v>0</v>
      </c>
      <c r="F22" s="137">
        <v>0</v>
      </c>
      <c r="G22" s="156"/>
      <c r="H22" s="172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>
      <c r="B23" s="50" t="s">
        <v>17</v>
      </c>
      <c r="C23" s="137">
        <v>0</v>
      </c>
      <c r="D23" s="156"/>
      <c r="E23" s="172">
        <f t="shared" si="8"/>
        <v>0</v>
      </c>
      <c r="F23" s="137">
        <v>0</v>
      </c>
      <c r="G23" s="156"/>
      <c r="H23" s="172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>
      <c r="B24" s="50" t="s">
        <v>18</v>
      </c>
      <c r="C24" s="137">
        <v>0</v>
      </c>
      <c r="D24" s="156"/>
      <c r="E24" s="172">
        <f t="shared" si="8"/>
        <v>0</v>
      </c>
      <c r="F24" s="137">
        <v>0</v>
      </c>
      <c r="G24" s="156"/>
      <c r="H24" s="172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19</v>
      </c>
      <c r="C25" s="137">
        <v>0</v>
      </c>
      <c r="D25" s="156"/>
      <c r="E25" s="172">
        <f t="shared" si="8"/>
        <v>0</v>
      </c>
      <c r="F25" s="137"/>
      <c r="G25" s="156"/>
      <c r="H25" s="172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ht="15.75" thickBot="1">
      <c r="B26" s="55" t="s">
        <v>20</v>
      </c>
      <c r="C26" s="141">
        <v>0</v>
      </c>
      <c r="D26" s="157"/>
      <c r="E26" s="172">
        <f t="shared" si="8"/>
        <v>0</v>
      </c>
      <c r="F26" s="141">
        <v>0</v>
      </c>
      <c r="G26" s="157"/>
      <c r="H26" s="172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>
      <c r="B27" s="60" t="s">
        <v>3</v>
      </c>
      <c r="C27" s="136">
        <f>SUM(C21:C26)</f>
        <v>0</v>
      </c>
      <c r="D27" s="155"/>
      <c r="E27" s="171">
        <f>IFERROR(SUM(E21:E26),0)</f>
        <v>0</v>
      </c>
      <c r="F27" s="136">
        <f>SUM(F21:F26)</f>
        <v>0</v>
      </c>
      <c r="G27" s="155"/>
      <c r="H27" s="171">
        <f>IFERROR(SUM(H21:H26),0)</f>
        <v>0</v>
      </c>
      <c r="I27" s="61">
        <f>SUM(I21:I26)</f>
        <v>0</v>
      </c>
      <c r="J27" s="62"/>
      <c r="K27" s="63">
        <f>IFERROR(SUM(K21:K26),0)</f>
        <v>0</v>
      </c>
    </row>
    <row r="28" spans="2:11" ht="16.5" thickTop="1" thickBot="1">
      <c r="B28" s="59"/>
      <c r="C28" s="159"/>
      <c r="D28" s="158"/>
      <c r="E28" s="173"/>
      <c r="F28" s="159"/>
      <c r="G28" s="158"/>
      <c r="H28" s="173"/>
      <c r="I28" s="158"/>
      <c r="J28" s="158"/>
      <c r="K28" s="168"/>
    </row>
    <row r="29" spans="2:11" ht="16.5" thickTop="1" thickBot="1">
      <c r="B29" s="60" t="s">
        <v>6</v>
      </c>
      <c r="C29" s="136">
        <f>SUM(C18,C27)</f>
        <v>0</v>
      </c>
      <c r="D29" s="155"/>
      <c r="E29" s="171">
        <f>IFERROR(SUM(E18,E27),0)</f>
        <v>0</v>
      </c>
      <c r="F29" s="136">
        <f>SUM(F18,F27)</f>
        <v>2.465277777777778E-3</v>
      </c>
      <c r="G29" s="155"/>
      <c r="H29" s="171">
        <f>IFERROR(SUM(H18,H27),0)</f>
        <v>1</v>
      </c>
      <c r="I29" s="61">
        <f>SUM(I18,I27)</f>
        <v>2.465277777777778E-3</v>
      </c>
      <c r="J29" s="64"/>
      <c r="K29" s="66">
        <f>IFERROR(SUM(K18,K27),0)</f>
        <v>1</v>
      </c>
    </row>
    <row r="30" spans="2:11" ht="66" customHeight="1" thickTop="1" thickBot="1">
      <c r="B30" s="205" t="s">
        <v>207</v>
      </c>
      <c r="C30" s="206"/>
      <c r="D30" s="206"/>
      <c r="E30" s="206"/>
      <c r="F30" s="206"/>
      <c r="G30" s="206"/>
      <c r="H30" s="206"/>
      <c r="I30" s="206"/>
      <c r="J30" s="206"/>
      <c r="K30" s="207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Foglio36"/>
  <dimension ref="B2:K30"/>
  <sheetViews>
    <sheetView showGridLines="0" showZeros="0" zoomScale="90" zoomScaleNormal="90" zoomScaleSheetLayoutView="10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8" t="s">
        <v>178</v>
      </c>
      <c r="C3" s="209"/>
      <c r="D3" s="209"/>
      <c r="E3" s="209"/>
      <c r="F3" s="209"/>
      <c r="G3" s="209"/>
      <c r="H3" s="209"/>
      <c r="I3" s="209"/>
      <c r="J3" s="209"/>
      <c r="K3" s="210"/>
    </row>
    <row r="4" spans="2:11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>
      <c r="B5" s="52"/>
      <c r="C5" s="212" t="s">
        <v>146</v>
      </c>
      <c r="D5" s="217"/>
      <c r="E5" s="217"/>
      <c r="F5" s="212" t="s">
        <v>22</v>
      </c>
      <c r="G5" s="212"/>
      <c r="H5" s="213"/>
      <c r="I5" s="212" t="s">
        <v>3</v>
      </c>
      <c r="J5" s="212"/>
      <c r="K5" s="213"/>
    </row>
    <row r="6" spans="2:11">
      <c r="B6" s="148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5">
        <v>0</v>
      </c>
      <c r="D7" s="170">
        <f>IFERROR(C7/C$18,0)</f>
        <v>0</v>
      </c>
      <c r="E7" s="170">
        <f>IFERROR(C7/C$29,0)</f>
        <v>0</v>
      </c>
      <c r="F7" s="135">
        <v>0</v>
      </c>
      <c r="G7" s="170">
        <f>IFERROR(F7/F$18,0)</f>
        <v>0</v>
      </c>
      <c r="H7" s="170">
        <f>IFERROR(F7/F$29,0)</f>
        <v>0</v>
      </c>
      <c r="I7" s="44">
        <f>SUM(C7,F7)</f>
        <v>0</v>
      </c>
      <c r="J7" s="45">
        <f>IFERROR(I7/I$18,0)</f>
        <v>0</v>
      </c>
      <c r="K7" s="47">
        <f>IFERROR(I7/I$29,0)</f>
        <v>0</v>
      </c>
    </row>
    <row r="8" spans="2:11">
      <c r="B8" s="150" t="s">
        <v>115</v>
      </c>
      <c r="C8" s="135">
        <v>0</v>
      </c>
      <c r="D8" s="170">
        <f t="shared" ref="D8:D17" si="0">IFERROR(C8/C$18,0)</f>
        <v>0</v>
      </c>
      <c r="E8" s="170">
        <f t="shared" ref="E8:E17" si="1">IFERROR(C8/C$29,0)</f>
        <v>0</v>
      </c>
      <c r="F8" s="135">
        <v>0</v>
      </c>
      <c r="G8" s="170">
        <f t="shared" ref="G8:G17" si="2">IFERROR(F8/F$18,0)</f>
        <v>0</v>
      </c>
      <c r="H8" s="170">
        <f t="shared" ref="H8:H17" si="3">IFERROR(F8/F$29,0)</f>
        <v>0</v>
      </c>
      <c r="I8" s="44">
        <f t="shared" ref="I8:I17" si="4">SUM(C8,F8)</f>
        <v>0</v>
      </c>
      <c r="J8" s="45">
        <f t="shared" ref="J8:J17" si="5">IFERROR(I8/I$18,0)</f>
        <v>0</v>
      </c>
      <c r="K8" s="47">
        <f t="shared" ref="K8:K17" si="6">IFERROR(I8/I$29,0)</f>
        <v>0</v>
      </c>
    </row>
    <row r="9" spans="2:11">
      <c r="B9" s="43" t="s">
        <v>11</v>
      </c>
      <c r="C9" s="135">
        <v>0</v>
      </c>
      <c r="D9" s="170">
        <f t="shared" si="0"/>
        <v>0</v>
      </c>
      <c r="E9" s="170">
        <f t="shared" si="1"/>
        <v>0</v>
      </c>
      <c r="F9" s="135">
        <v>0</v>
      </c>
      <c r="G9" s="170">
        <f t="shared" si="2"/>
        <v>0</v>
      </c>
      <c r="H9" s="170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>
      <c r="B10" s="43" t="s">
        <v>48</v>
      </c>
      <c r="C10" s="135">
        <v>0</v>
      </c>
      <c r="D10" s="170">
        <f t="shared" si="0"/>
        <v>0</v>
      </c>
      <c r="E10" s="170">
        <f t="shared" si="1"/>
        <v>0</v>
      </c>
      <c r="F10" s="135">
        <v>0</v>
      </c>
      <c r="G10" s="170">
        <f t="shared" si="2"/>
        <v>0</v>
      </c>
      <c r="H10" s="170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>
      <c r="B11" s="43" t="s">
        <v>12</v>
      </c>
      <c r="C11" s="135">
        <v>0</v>
      </c>
      <c r="D11" s="170">
        <f t="shared" si="0"/>
        <v>0</v>
      </c>
      <c r="E11" s="170">
        <f t="shared" si="1"/>
        <v>0</v>
      </c>
      <c r="F11" s="135">
        <v>0</v>
      </c>
      <c r="G11" s="170">
        <f t="shared" si="2"/>
        <v>0</v>
      </c>
      <c r="H11" s="170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>
      <c r="B12" s="43" t="s">
        <v>131</v>
      </c>
      <c r="C12" s="135">
        <v>0</v>
      </c>
      <c r="D12" s="170">
        <f t="shared" si="0"/>
        <v>0</v>
      </c>
      <c r="E12" s="170">
        <f t="shared" si="1"/>
        <v>0</v>
      </c>
      <c r="F12" s="135">
        <v>0</v>
      </c>
      <c r="G12" s="170">
        <f t="shared" si="2"/>
        <v>0</v>
      </c>
      <c r="H12" s="170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>
      <c r="B13" s="43" t="s">
        <v>132</v>
      </c>
      <c r="C13" s="135">
        <v>0</v>
      </c>
      <c r="D13" s="170">
        <f t="shared" si="0"/>
        <v>0</v>
      </c>
      <c r="E13" s="170">
        <f t="shared" si="1"/>
        <v>0</v>
      </c>
      <c r="F13" s="135">
        <v>0</v>
      </c>
      <c r="G13" s="170">
        <f t="shared" si="2"/>
        <v>0</v>
      </c>
      <c r="H13" s="170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>
      <c r="B14" s="43" t="s">
        <v>133</v>
      </c>
      <c r="C14" s="135">
        <v>0</v>
      </c>
      <c r="D14" s="170">
        <f t="shared" si="0"/>
        <v>0</v>
      </c>
      <c r="E14" s="170">
        <f t="shared" si="1"/>
        <v>0</v>
      </c>
      <c r="F14" s="135">
        <v>0</v>
      </c>
      <c r="G14" s="170">
        <f t="shared" si="2"/>
        <v>0</v>
      </c>
      <c r="H14" s="170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>
      <c r="B15" s="43" t="s">
        <v>134</v>
      </c>
      <c r="C15" s="135">
        <v>0</v>
      </c>
      <c r="D15" s="170">
        <f t="shared" si="0"/>
        <v>0</v>
      </c>
      <c r="E15" s="170">
        <f t="shared" si="1"/>
        <v>0</v>
      </c>
      <c r="F15" s="135">
        <v>0</v>
      </c>
      <c r="G15" s="170">
        <f t="shared" si="2"/>
        <v>0</v>
      </c>
      <c r="H15" s="170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>
      <c r="B16" s="43" t="s">
        <v>135</v>
      </c>
      <c r="C16" s="135">
        <v>0</v>
      </c>
      <c r="D16" s="170">
        <f t="shared" si="0"/>
        <v>0</v>
      </c>
      <c r="E16" s="170">
        <f t="shared" si="1"/>
        <v>0</v>
      </c>
      <c r="F16" s="135">
        <v>0</v>
      </c>
      <c r="G16" s="170">
        <f t="shared" si="2"/>
        <v>0</v>
      </c>
      <c r="H16" s="170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>
      <c r="B17" s="43" t="s">
        <v>13</v>
      </c>
      <c r="C17" s="135">
        <v>0</v>
      </c>
      <c r="D17" s="170">
        <f t="shared" si="0"/>
        <v>0</v>
      </c>
      <c r="E17" s="170">
        <f t="shared" si="1"/>
        <v>0</v>
      </c>
      <c r="F17" s="135">
        <v>0</v>
      </c>
      <c r="G17" s="170">
        <f t="shared" si="2"/>
        <v>0</v>
      </c>
      <c r="H17" s="170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6.5" thickTop="1" thickBot="1">
      <c r="B18" s="60" t="s">
        <v>3</v>
      </c>
      <c r="C18" s="136">
        <f>SUM(C7:C17)</f>
        <v>0</v>
      </c>
      <c r="D18" s="171">
        <f>IFERROR(SUM(D7:D17),0)</f>
        <v>0</v>
      </c>
      <c r="E18" s="171">
        <f>IFERROR(SUM(E7:E17),0)</f>
        <v>0</v>
      </c>
      <c r="F18" s="136">
        <f>SUM(F7:F17)</f>
        <v>0</v>
      </c>
      <c r="G18" s="171">
        <f>IFERROR(SUM(G7:G17),0)</f>
        <v>0</v>
      </c>
      <c r="H18" s="171">
        <f>IFERROR(SUM(H7:H17),0)</f>
        <v>0</v>
      </c>
      <c r="I18" s="61">
        <f>SUM(I7:I17)</f>
        <v>0</v>
      </c>
      <c r="J18" s="62">
        <f>IFERROR(SUM(J7:J17),0)</f>
        <v>0</v>
      </c>
      <c r="K18" s="63">
        <f>IFERROR(SUM(K7:K17),0)</f>
        <v>0</v>
      </c>
    </row>
    <row r="19" spans="2:11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>
      <c r="B20" s="40" t="s">
        <v>14</v>
      </c>
      <c r="C20" s="133" t="s">
        <v>4</v>
      </c>
      <c r="D20" s="133"/>
      <c r="E20" s="133" t="s">
        <v>5</v>
      </c>
      <c r="F20" s="133" t="s">
        <v>4</v>
      </c>
      <c r="G20" s="133"/>
      <c r="H20" s="133" t="s">
        <v>5</v>
      </c>
      <c r="I20" s="41" t="s">
        <v>4</v>
      </c>
      <c r="J20" s="48"/>
      <c r="K20" s="49" t="s">
        <v>5</v>
      </c>
    </row>
    <row r="21" spans="2:11">
      <c r="B21" s="50" t="s">
        <v>15</v>
      </c>
      <c r="C21" s="137">
        <v>0</v>
      </c>
      <c r="D21" s="156"/>
      <c r="E21" s="172">
        <f>IFERROR(C21/C$29,0)</f>
        <v>0</v>
      </c>
      <c r="F21" s="137">
        <v>0</v>
      </c>
      <c r="G21" s="156"/>
      <c r="H21" s="172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>
      <c r="B22" s="50" t="s">
        <v>16</v>
      </c>
      <c r="C22" s="137">
        <v>0</v>
      </c>
      <c r="D22" s="156"/>
      <c r="E22" s="172">
        <f t="shared" ref="E22:E26" si="8">IFERROR(C22/C$29,0)</f>
        <v>0</v>
      </c>
      <c r="F22" s="137">
        <v>0</v>
      </c>
      <c r="G22" s="156"/>
      <c r="H22" s="172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>
      <c r="B23" s="50" t="s">
        <v>17</v>
      </c>
      <c r="C23" s="137">
        <v>0</v>
      </c>
      <c r="D23" s="156"/>
      <c r="E23" s="172">
        <f t="shared" si="8"/>
        <v>0</v>
      </c>
      <c r="F23" s="137">
        <v>0</v>
      </c>
      <c r="G23" s="156"/>
      <c r="H23" s="172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>
      <c r="B24" s="50" t="s">
        <v>18</v>
      </c>
      <c r="C24" s="137">
        <v>0</v>
      </c>
      <c r="D24" s="156"/>
      <c r="E24" s="172">
        <f t="shared" si="8"/>
        <v>0</v>
      </c>
      <c r="F24" s="137">
        <v>0</v>
      </c>
      <c r="G24" s="156"/>
      <c r="H24" s="172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19</v>
      </c>
      <c r="C25" s="137">
        <v>0</v>
      </c>
      <c r="D25" s="156"/>
      <c r="E25" s="172">
        <f t="shared" si="8"/>
        <v>0</v>
      </c>
      <c r="F25" s="137">
        <v>0</v>
      </c>
      <c r="G25" s="156"/>
      <c r="H25" s="172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ht="15.75" thickBot="1">
      <c r="B26" s="55" t="s">
        <v>20</v>
      </c>
      <c r="C26" s="141">
        <v>0</v>
      </c>
      <c r="D26" s="157"/>
      <c r="E26" s="172">
        <f t="shared" si="8"/>
        <v>0</v>
      </c>
      <c r="F26" s="141">
        <v>0</v>
      </c>
      <c r="G26" s="157"/>
      <c r="H26" s="172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>
      <c r="B27" s="60" t="s">
        <v>3</v>
      </c>
      <c r="C27" s="136">
        <f>SUM(C21:C26)</f>
        <v>0</v>
      </c>
      <c r="D27" s="155"/>
      <c r="E27" s="171">
        <f>IFERROR(SUM(E21:E26),0)</f>
        <v>0</v>
      </c>
      <c r="F27" s="136">
        <f>SUM(F21:F26)</f>
        <v>0</v>
      </c>
      <c r="G27" s="155"/>
      <c r="H27" s="171">
        <f>IFERROR(SUM(H21:H26),0)</f>
        <v>0</v>
      </c>
      <c r="I27" s="61">
        <f>SUM(I21:I26)</f>
        <v>0</v>
      </c>
      <c r="J27" s="62"/>
      <c r="K27" s="63">
        <f>IFERROR(SUM(K21:K26),0)</f>
        <v>0</v>
      </c>
    </row>
    <row r="28" spans="2:11" ht="16.5" thickTop="1" thickBot="1">
      <c r="B28" s="59"/>
      <c r="C28" s="159"/>
      <c r="D28" s="158"/>
      <c r="E28" s="173"/>
      <c r="F28" s="159"/>
      <c r="G28" s="158"/>
      <c r="H28" s="173"/>
      <c r="I28" s="158"/>
      <c r="J28" s="158"/>
      <c r="K28" s="168"/>
    </row>
    <row r="29" spans="2:11" ht="16.5" thickTop="1" thickBot="1">
      <c r="B29" s="60" t="s">
        <v>6</v>
      </c>
      <c r="C29" s="136">
        <f>SUM(C18,C27)</f>
        <v>0</v>
      </c>
      <c r="D29" s="155"/>
      <c r="E29" s="171">
        <f>IFERROR(SUM(E18,E27),0)</f>
        <v>0</v>
      </c>
      <c r="F29" s="136">
        <f>SUM(F18,F27)</f>
        <v>0</v>
      </c>
      <c r="G29" s="155"/>
      <c r="H29" s="171">
        <f>IFERROR(SUM(H18,H27),0)</f>
        <v>0</v>
      </c>
      <c r="I29" s="61">
        <f>SUM(I18,I27)</f>
        <v>0</v>
      </c>
      <c r="J29" s="64"/>
      <c r="K29" s="66">
        <f>IFERROR(SUM(K18,K27),0)</f>
        <v>0</v>
      </c>
    </row>
    <row r="30" spans="2:11" ht="66" customHeight="1" thickTop="1" thickBot="1">
      <c r="B30" s="205" t="s">
        <v>208</v>
      </c>
      <c r="C30" s="206"/>
      <c r="D30" s="206"/>
      <c r="E30" s="206"/>
      <c r="F30" s="206"/>
      <c r="G30" s="206"/>
      <c r="H30" s="206"/>
      <c r="I30" s="206"/>
      <c r="J30" s="206"/>
      <c r="K30" s="207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Foglio37"/>
  <dimension ref="B2:K30"/>
  <sheetViews>
    <sheetView showGridLines="0" showZeros="0" zoomScaleSheetLayoutView="80" zoomScalePageLayoutView="9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8" t="s">
        <v>179</v>
      </c>
      <c r="C3" s="209"/>
      <c r="D3" s="209"/>
      <c r="E3" s="209"/>
      <c r="F3" s="209"/>
      <c r="G3" s="209"/>
      <c r="H3" s="209"/>
      <c r="I3" s="209"/>
      <c r="J3" s="209"/>
      <c r="K3" s="210"/>
    </row>
    <row r="4" spans="2:11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>
      <c r="B5" s="52"/>
      <c r="C5" s="212" t="s">
        <v>147</v>
      </c>
      <c r="D5" s="217"/>
      <c r="E5" s="217"/>
      <c r="F5" s="212" t="s">
        <v>148</v>
      </c>
      <c r="G5" s="212"/>
      <c r="H5" s="213"/>
      <c r="I5" s="212" t="s">
        <v>3</v>
      </c>
      <c r="J5" s="212"/>
      <c r="K5" s="213"/>
    </row>
    <row r="6" spans="2:11">
      <c r="B6" s="148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5">
        <v>0</v>
      </c>
      <c r="D7" s="170">
        <f>IFERROR(C7/C$18,0)</f>
        <v>0</v>
      </c>
      <c r="E7" s="170">
        <f>IFERROR(C7/C$29,0)</f>
        <v>0</v>
      </c>
      <c r="F7" s="135">
        <v>0</v>
      </c>
      <c r="G7" s="170">
        <f>IFERROR(F7/F$18,0)</f>
        <v>0</v>
      </c>
      <c r="H7" s="170">
        <f>IFERROR(F7/F$29,0)</f>
        <v>0</v>
      </c>
      <c r="I7" s="44">
        <f>SUM(C7,F7)</f>
        <v>0</v>
      </c>
      <c r="J7" s="45">
        <f>IFERROR(I7/I$18,0)</f>
        <v>0</v>
      </c>
      <c r="K7" s="47">
        <f>IFERROR(I7/I$29,0)</f>
        <v>0</v>
      </c>
    </row>
    <row r="8" spans="2:11">
      <c r="B8" s="150" t="s">
        <v>115</v>
      </c>
      <c r="C8" s="135">
        <v>0</v>
      </c>
      <c r="D8" s="170">
        <f t="shared" ref="D8:D17" si="0">IFERROR(C8/C$18,0)</f>
        <v>0</v>
      </c>
      <c r="E8" s="170">
        <f t="shared" ref="E8:E17" si="1">IFERROR(C8/C$29,0)</f>
        <v>0</v>
      </c>
      <c r="F8" s="135">
        <v>0</v>
      </c>
      <c r="G8" s="170">
        <f t="shared" ref="G8:G17" si="2">IFERROR(F8/F$18,0)</f>
        <v>0</v>
      </c>
      <c r="H8" s="170">
        <f t="shared" ref="H8:H17" si="3">IFERROR(F8/F$29,0)</f>
        <v>0</v>
      </c>
      <c r="I8" s="44">
        <f t="shared" ref="I8:I17" si="4">SUM(C8,F8)</f>
        <v>0</v>
      </c>
      <c r="J8" s="45">
        <f t="shared" ref="J8:J17" si="5">IFERROR(I8/I$18,0)</f>
        <v>0</v>
      </c>
      <c r="K8" s="47">
        <f t="shared" ref="K8:K17" si="6">IFERROR(I8/I$29,0)</f>
        <v>0</v>
      </c>
    </row>
    <row r="9" spans="2:11">
      <c r="B9" s="43" t="s">
        <v>11</v>
      </c>
      <c r="C9" s="135">
        <v>0</v>
      </c>
      <c r="D9" s="170">
        <f t="shared" si="0"/>
        <v>0</v>
      </c>
      <c r="E9" s="170">
        <f t="shared" si="1"/>
        <v>0</v>
      </c>
      <c r="F9" s="135">
        <v>0</v>
      </c>
      <c r="G9" s="170">
        <f t="shared" si="2"/>
        <v>0</v>
      </c>
      <c r="H9" s="170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>
      <c r="B10" s="43" t="s">
        <v>48</v>
      </c>
      <c r="C10" s="135">
        <v>0</v>
      </c>
      <c r="D10" s="170">
        <f t="shared" si="0"/>
        <v>0</v>
      </c>
      <c r="E10" s="170">
        <f t="shared" si="1"/>
        <v>0</v>
      </c>
      <c r="F10" s="135">
        <v>0</v>
      </c>
      <c r="G10" s="170">
        <f t="shared" si="2"/>
        <v>0</v>
      </c>
      <c r="H10" s="170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>
      <c r="B11" s="43" t="s">
        <v>12</v>
      </c>
      <c r="C11" s="135">
        <v>0</v>
      </c>
      <c r="D11" s="170">
        <f t="shared" si="0"/>
        <v>0</v>
      </c>
      <c r="E11" s="170">
        <f t="shared" si="1"/>
        <v>0</v>
      </c>
      <c r="F11" s="135">
        <v>0</v>
      </c>
      <c r="G11" s="170">
        <f t="shared" si="2"/>
        <v>0</v>
      </c>
      <c r="H11" s="170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>
      <c r="B12" s="43" t="s">
        <v>131</v>
      </c>
      <c r="C12" s="135">
        <v>0</v>
      </c>
      <c r="D12" s="170">
        <f t="shared" si="0"/>
        <v>0</v>
      </c>
      <c r="E12" s="170">
        <f t="shared" si="1"/>
        <v>0</v>
      </c>
      <c r="F12" s="135">
        <v>0</v>
      </c>
      <c r="G12" s="170">
        <f t="shared" si="2"/>
        <v>0</v>
      </c>
      <c r="H12" s="170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>
      <c r="B13" s="43" t="s">
        <v>132</v>
      </c>
      <c r="C13" s="135">
        <v>0</v>
      </c>
      <c r="D13" s="170">
        <f t="shared" si="0"/>
        <v>0</v>
      </c>
      <c r="E13" s="170">
        <f t="shared" si="1"/>
        <v>0</v>
      </c>
      <c r="F13" s="135">
        <v>0</v>
      </c>
      <c r="G13" s="170">
        <f t="shared" si="2"/>
        <v>0</v>
      </c>
      <c r="H13" s="170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>
      <c r="B14" s="43" t="s">
        <v>133</v>
      </c>
      <c r="C14" s="135">
        <v>0</v>
      </c>
      <c r="D14" s="170">
        <f t="shared" si="0"/>
        <v>0</v>
      </c>
      <c r="E14" s="170">
        <f t="shared" si="1"/>
        <v>0</v>
      </c>
      <c r="F14" s="135">
        <v>0</v>
      </c>
      <c r="G14" s="170">
        <f t="shared" si="2"/>
        <v>0</v>
      </c>
      <c r="H14" s="170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>
      <c r="B15" s="43" t="s">
        <v>134</v>
      </c>
      <c r="C15" s="135">
        <v>0</v>
      </c>
      <c r="D15" s="170">
        <f t="shared" si="0"/>
        <v>0</v>
      </c>
      <c r="E15" s="170">
        <f t="shared" si="1"/>
        <v>0</v>
      </c>
      <c r="F15" s="135">
        <v>0</v>
      </c>
      <c r="G15" s="170">
        <f t="shared" si="2"/>
        <v>0</v>
      </c>
      <c r="H15" s="170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>
      <c r="B16" s="43" t="s">
        <v>135</v>
      </c>
      <c r="C16" s="135">
        <v>0</v>
      </c>
      <c r="D16" s="170">
        <f t="shared" si="0"/>
        <v>0</v>
      </c>
      <c r="E16" s="170">
        <f t="shared" si="1"/>
        <v>0</v>
      </c>
      <c r="F16" s="135">
        <v>0</v>
      </c>
      <c r="G16" s="170">
        <f t="shared" si="2"/>
        <v>0</v>
      </c>
      <c r="H16" s="170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>
      <c r="B17" s="43" t="s">
        <v>13</v>
      </c>
      <c r="C17" s="135">
        <v>0</v>
      </c>
      <c r="D17" s="170">
        <f t="shared" si="0"/>
        <v>0</v>
      </c>
      <c r="E17" s="170">
        <f t="shared" si="1"/>
        <v>0</v>
      </c>
      <c r="F17" s="135">
        <v>0</v>
      </c>
      <c r="G17" s="170">
        <f t="shared" si="2"/>
        <v>0</v>
      </c>
      <c r="H17" s="170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6.5" thickTop="1" thickBot="1">
      <c r="B18" s="60" t="s">
        <v>3</v>
      </c>
      <c r="C18" s="136">
        <f>SUM(C7:C17)</f>
        <v>0</v>
      </c>
      <c r="D18" s="171">
        <f>IFERROR(SUM(D7:D17),0)</f>
        <v>0</v>
      </c>
      <c r="E18" s="171">
        <f>IFERROR(SUM(E7:E17),0)</f>
        <v>0</v>
      </c>
      <c r="F18" s="136">
        <f>SUM(F7:F17)</f>
        <v>0</v>
      </c>
      <c r="G18" s="171">
        <f>IFERROR(SUM(G7:G17),0)</f>
        <v>0</v>
      </c>
      <c r="H18" s="171">
        <f>IFERROR(SUM(H7:H17),0)</f>
        <v>0</v>
      </c>
      <c r="I18" s="61">
        <f>SUM(I7:I17)</f>
        <v>0</v>
      </c>
      <c r="J18" s="62">
        <f>IFERROR(SUM(J7:J17),0)</f>
        <v>0</v>
      </c>
      <c r="K18" s="63">
        <f>IFERROR(SUM(K7:K17),0)</f>
        <v>0</v>
      </c>
    </row>
    <row r="19" spans="2:11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>
      <c r="B20" s="40" t="s">
        <v>14</v>
      </c>
      <c r="C20" s="133" t="s">
        <v>4</v>
      </c>
      <c r="D20" s="133"/>
      <c r="E20" s="133" t="s">
        <v>5</v>
      </c>
      <c r="F20" s="133" t="s">
        <v>4</v>
      </c>
      <c r="G20" s="133"/>
      <c r="H20" s="133" t="s">
        <v>5</v>
      </c>
      <c r="I20" s="41" t="s">
        <v>4</v>
      </c>
      <c r="J20" s="48"/>
      <c r="K20" s="49" t="s">
        <v>5</v>
      </c>
    </row>
    <row r="21" spans="2:11">
      <c r="B21" s="50" t="s">
        <v>15</v>
      </c>
      <c r="C21" s="137">
        <v>0</v>
      </c>
      <c r="D21" s="156"/>
      <c r="E21" s="172">
        <f>IFERROR(C21/C$29,0)</f>
        <v>0</v>
      </c>
      <c r="F21" s="137">
        <v>0</v>
      </c>
      <c r="G21" s="156"/>
      <c r="H21" s="172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>
      <c r="B22" s="50" t="s">
        <v>16</v>
      </c>
      <c r="C22" s="137">
        <v>0</v>
      </c>
      <c r="D22" s="156"/>
      <c r="E22" s="172">
        <f t="shared" ref="E22:E26" si="8">IFERROR(C22/C$29,0)</f>
        <v>0</v>
      </c>
      <c r="F22" s="137">
        <v>0</v>
      </c>
      <c r="G22" s="156"/>
      <c r="H22" s="172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>
      <c r="B23" s="50" t="s">
        <v>17</v>
      </c>
      <c r="C23" s="137">
        <v>0</v>
      </c>
      <c r="D23" s="156"/>
      <c r="E23" s="172">
        <f t="shared" si="8"/>
        <v>0</v>
      </c>
      <c r="F23" s="137">
        <v>0</v>
      </c>
      <c r="G23" s="156"/>
      <c r="H23" s="172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>
      <c r="B24" s="50" t="s">
        <v>18</v>
      </c>
      <c r="C24" s="137">
        <v>0</v>
      </c>
      <c r="D24" s="156"/>
      <c r="E24" s="172">
        <f t="shared" si="8"/>
        <v>0</v>
      </c>
      <c r="F24" s="137">
        <v>0</v>
      </c>
      <c r="G24" s="156"/>
      <c r="H24" s="172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19</v>
      </c>
      <c r="C25" s="137">
        <v>0</v>
      </c>
      <c r="D25" s="156"/>
      <c r="E25" s="172">
        <f t="shared" si="8"/>
        <v>0</v>
      </c>
      <c r="F25" s="137">
        <v>0</v>
      </c>
      <c r="G25" s="156"/>
      <c r="H25" s="172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ht="15.75" thickBot="1">
      <c r="B26" s="55" t="s">
        <v>20</v>
      </c>
      <c r="C26" s="141">
        <v>0</v>
      </c>
      <c r="D26" s="157"/>
      <c r="E26" s="172">
        <f t="shared" si="8"/>
        <v>0</v>
      </c>
      <c r="F26" s="141">
        <v>0</v>
      </c>
      <c r="G26" s="157"/>
      <c r="H26" s="172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>
      <c r="B27" s="60" t="s">
        <v>3</v>
      </c>
      <c r="C27" s="136">
        <f>SUM(C21:C26)</f>
        <v>0</v>
      </c>
      <c r="D27" s="155"/>
      <c r="E27" s="171">
        <f>IFERROR(SUM(E21:E26),0)</f>
        <v>0</v>
      </c>
      <c r="F27" s="136">
        <f>SUM(F21:F26)</f>
        <v>0</v>
      </c>
      <c r="G27" s="155"/>
      <c r="H27" s="171">
        <f>IFERROR(SUM(H21:H26),0)</f>
        <v>0</v>
      </c>
      <c r="I27" s="61">
        <f>SUM(I21:I26)</f>
        <v>0</v>
      </c>
      <c r="J27" s="62"/>
      <c r="K27" s="63">
        <f>IFERROR(SUM(K21:K26),0)</f>
        <v>0</v>
      </c>
    </row>
    <row r="28" spans="2:11" ht="16.5" thickTop="1" thickBot="1">
      <c r="B28" s="59"/>
      <c r="C28" s="159"/>
      <c r="D28" s="158"/>
      <c r="E28" s="173"/>
      <c r="F28" s="159"/>
      <c r="G28" s="158"/>
      <c r="H28" s="173"/>
      <c r="I28" s="158"/>
      <c r="J28" s="158"/>
      <c r="K28" s="168"/>
    </row>
    <row r="29" spans="2:11" ht="16.5" thickTop="1" thickBot="1">
      <c r="B29" s="60" t="s">
        <v>6</v>
      </c>
      <c r="C29" s="136">
        <f>SUM(C18,C27)</f>
        <v>0</v>
      </c>
      <c r="D29" s="155"/>
      <c r="E29" s="171">
        <f>IFERROR(SUM(E18,E27),0)</f>
        <v>0</v>
      </c>
      <c r="F29" s="136">
        <f>SUM(F18,F27)</f>
        <v>0</v>
      </c>
      <c r="G29" s="155"/>
      <c r="H29" s="171">
        <f>IFERROR(SUM(H18,H27),0)</f>
        <v>0</v>
      </c>
      <c r="I29" s="61">
        <f>SUM(I18,I27)</f>
        <v>0</v>
      </c>
      <c r="J29" s="64"/>
      <c r="K29" s="66">
        <f>IFERROR(SUM(K18,K27),0)</f>
        <v>0</v>
      </c>
    </row>
    <row r="30" spans="2:11" ht="65.25" customHeight="1" thickTop="1" thickBot="1">
      <c r="B30" s="205" t="s">
        <v>209</v>
      </c>
      <c r="C30" s="206"/>
      <c r="D30" s="206"/>
      <c r="E30" s="206"/>
      <c r="F30" s="206"/>
      <c r="G30" s="206"/>
      <c r="H30" s="206"/>
      <c r="I30" s="206"/>
      <c r="J30" s="206"/>
      <c r="K30" s="207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Foglio74"/>
  <dimension ref="B2:K31"/>
  <sheetViews>
    <sheetView showGridLines="0" showZeros="0" zoomScale="90" zoomScaleNormal="90" zoomScaleSheetLayoutView="10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>
      <c r="B2" s="186"/>
    </row>
    <row r="3" spans="2:11">
      <c r="B3" s="208" t="s">
        <v>149</v>
      </c>
      <c r="C3" s="209"/>
      <c r="D3" s="209"/>
      <c r="E3" s="209"/>
      <c r="F3" s="209"/>
      <c r="G3" s="209"/>
      <c r="H3" s="209"/>
      <c r="I3" s="209"/>
      <c r="J3" s="209"/>
      <c r="K3" s="210"/>
    </row>
    <row r="4" spans="2:11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>
      <c r="B5" s="52"/>
      <c r="C5" s="178" t="s">
        <v>150</v>
      </c>
      <c r="D5" s="178" t="s">
        <v>151</v>
      </c>
      <c r="E5" s="178" t="s">
        <v>152</v>
      </c>
      <c r="F5" s="178" t="s">
        <v>153</v>
      </c>
      <c r="G5" s="178" t="s">
        <v>154</v>
      </c>
      <c r="H5" s="179" t="s">
        <v>155</v>
      </c>
      <c r="I5" s="178" t="s">
        <v>156</v>
      </c>
      <c r="J5" s="178" t="s">
        <v>157</v>
      </c>
      <c r="K5" s="179" t="s">
        <v>3</v>
      </c>
    </row>
    <row r="6" spans="2:11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5">
        <v>3.3877314814814811E-2</v>
      </c>
      <c r="D7" s="135">
        <v>1.5150462962962965E-2</v>
      </c>
      <c r="E7" s="135"/>
      <c r="F7" s="135">
        <v>1.9606481481481482E-2</v>
      </c>
      <c r="G7" s="135">
        <v>5.7569444444444465E-2</v>
      </c>
      <c r="H7" s="135">
        <v>1.5717592592592592E-2</v>
      </c>
      <c r="I7" s="138"/>
      <c r="J7" s="149">
        <v>0</v>
      </c>
      <c r="K7" s="140">
        <f>SUM(C7:J7)</f>
        <v>0.1419212962962963</v>
      </c>
    </row>
    <row r="8" spans="2:11">
      <c r="B8" s="150" t="s">
        <v>115</v>
      </c>
      <c r="C8" s="135">
        <v>4.2743055555555576E-2</v>
      </c>
      <c r="D8" s="135">
        <v>1.9097222222222217E-2</v>
      </c>
      <c r="E8" s="135"/>
      <c r="F8" s="135">
        <v>2.6921296296296294E-2</v>
      </c>
      <c r="G8" s="135">
        <v>5.0648148148148157E-2</v>
      </c>
      <c r="H8" s="135">
        <v>1.6956018518518516E-2</v>
      </c>
      <c r="I8" s="138">
        <v>5.6828703703703702E-3</v>
      </c>
      <c r="J8" s="149">
        <v>0</v>
      </c>
      <c r="K8" s="140">
        <f t="shared" ref="K8:K17" si="0">SUM(C8:J8)</f>
        <v>0.16204861111111116</v>
      </c>
    </row>
    <row r="9" spans="2:11">
      <c r="B9" s="150" t="s">
        <v>11</v>
      </c>
      <c r="C9" s="135">
        <v>2.902777777777777E-2</v>
      </c>
      <c r="D9" s="135">
        <v>4.5266203703703697E-2</v>
      </c>
      <c r="E9" s="135">
        <v>2.3263888888888887E-3</v>
      </c>
      <c r="F9" s="135">
        <v>3.0289351851851852E-2</v>
      </c>
      <c r="G9" s="135">
        <v>7.5497685185185195E-2</v>
      </c>
      <c r="H9" s="135">
        <v>8.0671296296296307E-3</v>
      </c>
      <c r="I9" s="138">
        <v>8.1365740740740738E-3</v>
      </c>
      <c r="J9" s="149">
        <v>0</v>
      </c>
      <c r="K9" s="140">
        <f t="shared" si="0"/>
        <v>0.19861111111111113</v>
      </c>
    </row>
    <row r="10" spans="2:11">
      <c r="B10" s="150" t="s">
        <v>48</v>
      </c>
      <c r="C10" s="135">
        <v>6.2384259259259259E-3</v>
      </c>
      <c r="D10" s="135">
        <v>1.3472222222222226E-2</v>
      </c>
      <c r="E10" s="135"/>
      <c r="F10" s="135">
        <v>9.2245370370370363E-3</v>
      </c>
      <c r="G10" s="135">
        <v>2.3379629629629636E-2</v>
      </c>
      <c r="H10" s="135">
        <v>9.2939814814814829E-3</v>
      </c>
      <c r="I10" s="138">
        <v>5.5092592592592598E-3</v>
      </c>
      <c r="J10" s="149">
        <v>0</v>
      </c>
      <c r="K10" s="140">
        <f t="shared" si="0"/>
        <v>6.711805555555557E-2</v>
      </c>
    </row>
    <row r="11" spans="2:11">
      <c r="B11" s="43" t="s">
        <v>12</v>
      </c>
      <c r="C11" s="135"/>
      <c r="D11" s="135">
        <v>8.3449074074074085E-3</v>
      </c>
      <c r="E11" s="135"/>
      <c r="F11" s="135">
        <v>3.472222222222222E-3</v>
      </c>
      <c r="G11" s="135"/>
      <c r="H11" s="135">
        <v>2.5578703703703701E-3</v>
      </c>
      <c r="I11" s="138"/>
      <c r="J11" s="149">
        <v>0</v>
      </c>
      <c r="K11" s="140">
        <f t="shared" si="0"/>
        <v>1.4375000000000001E-2</v>
      </c>
    </row>
    <row r="12" spans="2:11">
      <c r="B12" s="43" t="s">
        <v>131</v>
      </c>
      <c r="C12" s="135"/>
      <c r="D12" s="135"/>
      <c r="E12" s="135"/>
      <c r="F12" s="135"/>
      <c r="G12" s="135"/>
      <c r="H12" s="135"/>
      <c r="I12" s="138"/>
      <c r="J12" s="149">
        <v>0</v>
      </c>
      <c r="K12" s="140">
        <f t="shared" si="0"/>
        <v>0</v>
      </c>
    </row>
    <row r="13" spans="2:11">
      <c r="B13" s="43" t="s">
        <v>132</v>
      </c>
      <c r="C13" s="135"/>
      <c r="D13" s="135">
        <v>2.2685185185185187E-3</v>
      </c>
      <c r="E13" s="135"/>
      <c r="F13" s="135"/>
      <c r="G13" s="135"/>
      <c r="H13" s="135"/>
      <c r="I13" s="138"/>
      <c r="J13" s="149">
        <v>0</v>
      </c>
      <c r="K13" s="140">
        <f t="shared" si="0"/>
        <v>2.2685185185185187E-3</v>
      </c>
    </row>
    <row r="14" spans="2:11">
      <c r="B14" s="43" t="s">
        <v>133</v>
      </c>
      <c r="C14" s="135"/>
      <c r="D14" s="135"/>
      <c r="E14" s="135"/>
      <c r="F14" s="135"/>
      <c r="G14" s="135"/>
      <c r="H14" s="135"/>
      <c r="I14" s="138"/>
      <c r="J14" s="149">
        <v>0</v>
      </c>
      <c r="K14" s="140">
        <f t="shared" si="0"/>
        <v>0</v>
      </c>
    </row>
    <row r="15" spans="2:11">
      <c r="B15" s="43" t="s">
        <v>134</v>
      </c>
      <c r="C15" s="135">
        <v>1.8402777777777777E-3</v>
      </c>
      <c r="D15" s="135"/>
      <c r="E15" s="135"/>
      <c r="F15" s="135">
        <v>5.9953703703703705E-3</v>
      </c>
      <c r="G15" s="135">
        <v>1.5462962962962965E-2</v>
      </c>
      <c r="H15" s="135">
        <v>7.6967592592592582E-3</v>
      </c>
      <c r="I15" s="138"/>
      <c r="J15" s="149">
        <v>0</v>
      </c>
      <c r="K15" s="140">
        <f t="shared" si="0"/>
        <v>3.0995370370370371E-2</v>
      </c>
    </row>
    <row r="16" spans="2:11">
      <c r="B16" s="43" t="s">
        <v>135</v>
      </c>
      <c r="C16" s="135"/>
      <c r="D16" s="135">
        <v>1.8171296296296297E-3</v>
      </c>
      <c r="E16" s="135"/>
      <c r="F16" s="135"/>
      <c r="G16" s="135"/>
      <c r="H16" s="135"/>
      <c r="I16" s="138"/>
      <c r="J16" s="149">
        <v>0</v>
      </c>
      <c r="K16" s="140">
        <f>SUM(C16:J16)</f>
        <v>1.8171296296296297E-3</v>
      </c>
    </row>
    <row r="17" spans="2:11" ht="15.75" thickBot="1">
      <c r="B17" s="43" t="s">
        <v>13</v>
      </c>
      <c r="C17" s="135">
        <v>8.6805555555555559E-3</v>
      </c>
      <c r="D17" s="135">
        <v>4.2268518518518518E-2</v>
      </c>
      <c r="E17" s="135">
        <v>9.6064814814814808E-4</v>
      </c>
      <c r="F17" s="135">
        <v>1.0844907407407407E-2</v>
      </c>
      <c r="G17" s="135">
        <v>1.6597222222222222E-2</v>
      </c>
      <c r="H17" s="135">
        <v>1.2210648148148149E-2</v>
      </c>
      <c r="I17" s="138">
        <v>3.2175925925925926E-3</v>
      </c>
      <c r="J17" s="149">
        <v>0</v>
      </c>
      <c r="K17" s="140">
        <f t="shared" si="0"/>
        <v>9.4780092592592596E-2</v>
      </c>
    </row>
    <row r="18" spans="2:11" ht="16.5" thickTop="1" thickBot="1">
      <c r="B18" s="60" t="s">
        <v>3</v>
      </c>
      <c r="C18" s="136">
        <f>SUM(C7:C17)</f>
        <v>0.12240740740740741</v>
      </c>
      <c r="D18" s="136">
        <f t="shared" ref="D18:J18" si="1">SUM(D7:D17)</f>
        <v>0.14768518518518517</v>
      </c>
      <c r="E18" s="136">
        <f t="shared" si="1"/>
        <v>3.2870370370370367E-3</v>
      </c>
      <c r="F18" s="136">
        <f t="shared" si="1"/>
        <v>0.10635416666666667</v>
      </c>
      <c r="G18" s="136">
        <f t="shared" si="1"/>
        <v>0.2391550925925926</v>
      </c>
      <c r="H18" s="136">
        <f t="shared" si="1"/>
        <v>7.2500000000000009E-2</v>
      </c>
      <c r="I18" s="136">
        <f t="shared" si="1"/>
        <v>2.2546296296296293E-2</v>
      </c>
      <c r="J18" s="136">
        <f t="shared" si="1"/>
        <v>0</v>
      </c>
      <c r="K18" s="145">
        <f>SUM(K7:K17)</f>
        <v>0.71393518518518539</v>
      </c>
    </row>
    <row r="19" spans="2:11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1" t="s">
        <v>4</v>
      </c>
      <c r="K20" s="42" t="s">
        <v>4</v>
      </c>
    </row>
    <row r="21" spans="2:11">
      <c r="B21" s="50" t="s">
        <v>15</v>
      </c>
      <c r="C21" s="137"/>
      <c r="D21" s="137">
        <v>7.407407407407407E-4</v>
      </c>
      <c r="E21" s="137"/>
      <c r="F21" s="137"/>
      <c r="G21" s="137"/>
      <c r="H21" s="137"/>
      <c r="I21" s="138"/>
      <c r="J21" s="139">
        <v>0</v>
      </c>
      <c r="K21" s="140">
        <f>SUM(C21:J21)</f>
        <v>7.407407407407407E-4</v>
      </c>
    </row>
    <row r="22" spans="2:11">
      <c r="B22" s="50" t="s">
        <v>16</v>
      </c>
      <c r="C22" s="137"/>
      <c r="D22" s="137"/>
      <c r="E22" s="137"/>
      <c r="F22" s="137">
        <v>3.4722222222222224E-4</v>
      </c>
      <c r="G22" s="137"/>
      <c r="H22" s="137"/>
      <c r="I22" s="138"/>
      <c r="J22" s="139">
        <v>0</v>
      </c>
      <c r="K22" s="140">
        <f t="shared" ref="K22:K26" si="2">SUM(C22:J22)</f>
        <v>3.4722222222222224E-4</v>
      </c>
    </row>
    <row r="23" spans="2:11">
      <c r="B23" s="50" t="s">
        <v>17</v>
      </c>
      <c r="C23" s="137"/>
      <c r="D23" s="137"/>
      <c r="E23" s="137"/>
      <c r="F23" s="137"/>
      <c r="G23" s="137"/>
      <c r="H23" s="137"/>
      <c r="I23" s="138"/>
      <c r="J23" s="139">
        <v>0</v>
      </c>
      <c r="K23" s="140">
        <f t="shared" si="2"/>
        <v>0</v>
      </c>
    </row>
    <row r="24" spans="2:11">
      <c r="B24" s="50" t="s">
        <v>18</v>
      </c>
      <c r="C24" s="137"/>
      <c r="D24" s="137"/>
      <c r="E24" s="137"/>
      <c r="F24" s="137">
        <v>1.0173611111111111E-2</v>
      </c>
      <c r="G24" s="137">
        <v>5.5787037037037046E-3</v>
      </c>
      <c r="H24" s="137"/>
      <c r="I24" s="138"/>
      <c r="J24" s="139">
        <v>0</v>
      </c>
      <c r="K24" s="140">
        <f t="shared" si="2"/>
        <v>1.5752314814814816E-2</v>
      </c>
    </row>
    <row r="25" spans="2:11">
      <c r="B25" s="50" t="s">
        <v>19</v>
      </c>
      <c r="C25" s="137">
        <v>5.1342592592592579E-2</v>
      </c>
      <c r="D25" s="137">
        <v>3.0694444444444451E-2</v>
      </c>
      <c r="E25" s="137"/>
      <c r="F25" s="137">
        <v>1.9942129629629629E-2</v>
      </c>
      <c r="G25" s="137">
        <v>7.1504629629629626E-2</v>
      </c>
      <c r="H25" s="137"/>
      <c r="I25" s="138">
        <v>3.5416666666666665E-3</v>
      </c>
      <c r="J25" s="139">
        <v>0</v>
      </c>
      <c r="K25" s="140">
        <f t="shared" si="2"/>
        <v>0.17702546296296295</v>
      </c>
    </row>
    <row r="26" spans="2:11" ht="15.75" thickBot="1">
      <c r="B26" s="55" t="s">
        <v>20</v>
      </c>
      <c r="C26" s="141">
        <v>5.4398148148148144E-4</v>
      </c>
      <c r="D26" s="141"/>
      <c r="E26" s="141"/>
      <c r="F26" s="141">
        <v>2.8935185185185189E-4</v>
      </c>
      <c r="G26" s="141">
        <v>6.3657407407407402E-4</v>
      </c>
      <c r="H26" s="141"/>
      <c r="I26" s="142"/>
      <c r="J26" s="143">
        <v>0</v>
      </c>
      <c r="K26" s="144">
        <f t="shared" si="2"/>
        <v>1.4699074074074072E-3</v>
      </c>
    </row>
    <row r="27" spans="2:11" ht="16.5" thickTop="1" thickBot="1">
      <c r="B27" s="60" t="s">
        <v>3</v>
      </c>
      <c r="C27" s="136">
        <f>SUM(C21:C26)</f>
        <v>5.1886574074074057E-2</v>
      </c>
      <c r="D27" s="136">
        <f t="shared" ref="D27:K27" si="3">SUM(D21:D26)</f>
        <v>3.1435185185185191E-2</v>
      </c>
      <c r="E27" s="136">
        <f t="shared" si="3"/>
        <v>0</v>
      </c>
      <c r="F27" s="136">
        <f t="shared" si="3"/>
        <v>3.0752314814814816E-2</v>
      </c>
      <c r="G27" s="136">
        <f t="shared" si="3"/>
        <v>7.7719907407407404E-2</v>
      </c>
      <c r="H27" s="136">
        <f t="shared" si="3"/>
        <v>0</v>
      </c>
      <c r="I27" s="136">
        <f t="shared" si="3"/>
        <v>3.5416666666666665E-3</v>
      </c>
      <c r="J27" s="136">
        <f t="shared" si="3"/>
        <v>0</v>
      </c>
      <c r="K27" s="145">
        <f t="shared" si="3"/>
        <v>0.19533564814814813</v>
      </c>
    </row>
    <row r="28" spans="2:11" ht="16.5" thickTop="1" thickBot="1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>
      <c r="B29" s="60" t="s">
        <v>6</v>
      </c>
      <c r="C29" s="136">
        <f t="shared" ref="C29:K29" si="4">SUM(C18,C27)</f>
        <v>0.17429398148148145</v>
      </c>
      <c r="D29" s="136">
        <f t="shared" si="4"/>
        <v>0.17912037037037037</v>
      </c>
      <c r="E29" s="136">
        <f t="shared" si="4"/>
        <v>3.2870370370370367E-3</v>
      </c>
      <c r="F29" s="136">
        <f t="shared" si="4"/>
        <v>0.13710648148148147</v>
      </c>
      <c r="G29" s="136">
        <f t="shared" si="4"/>
        <v>0.31687500000000002</v>
      </c>
      <c r="H29" s="136">
        <f t="shared" si="4"/>
        <v>7.2500000000000009E-2</v>
      </c>
      <c r="I29" s="136">
        <f t="shared" si="4"/>
        <v>2.6087962962962959E-2</v>
      </c>
      <c r="J29" s="146">
        <f>SUM(J18,J27)</f>
        <v>0</v>
      </c>
      <c r="K29" s="147">
        <f t="shared" si="4"/>
        <v>0.90927083333333347</v>
      </c>
    </row>
    <row r="30" spans="2:11" ht="16.5" thickTop="1" thickBot="1">
      <c r="B30" s="205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2:11" ht="66" customHeight="1" thickBot="1">
      <c r="B31" s="218" t="s">
        <v>203</v>
      </c>
      <c r="C31" s="219"/>
      <c r="D31" s="219"/>
      <c r="E31" s="219"/>
      <c r="F31" s="219"/>
      <c r="G31" s="219"/>
      <c r="H31" s="219"/>
      <c r="I31" s="219"/>
      <c r="J31" s="219"/>
      <c r="K31" s="220"/>
    </row>
  </sheetData>
  <mergeCells count="4">
    <mergeCell ref="B3:K3"/>
    <mergeCell ref="B4:K4"/>
    <mergeCell ref="B31:K31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1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>
  <sheetPr codeName="Foglio83"/>
  <dimension ref="B2:K31"/>
  <sheetViews>
    <sheetView showGridLines="0" showZeros="0" zoomScale="90" zoomScaleNormal="90" zoomScaleSheetLayoutView="10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>
      <c r="B2" s="186"/>
    </row>
    <row r="3" spans="2:11">
      <c r="B3" s="208" t="s">
        <v>158</v>
      </c>
      <c r="C3" s="209"/>
      <c r="D3" s="209"/>
      <c r="E3" s="209"/>
      <c r="F3" s="209"/>
      <c r="G3" s="209"/>
      <c r="H3" s="209"/>
      <c r="I3" s="209"/>
      <c r="J3" s="209"/>
      <c r="K3" s="210"/>
    </row>
    <row r="4" spans="2:11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>
      <c r="B5" s="52"/>
      <c r="C5" s="178" t="s">
        <v>150</v>
      </c>
      <c r="D5" s="178" t="s">
        <v>151</v>
      </c>
      <c r="E5" s="178" t="s">
        <v>152</v>
      </c>
      <c r="F5" s="178" t="s">
        <v>153</v>
      </c>
      <c r="G5" s="178" t="s">
        <v>154</v>
      </c>
      <c r="H5" s="179" t="s">
        <v>155</v>
      </c>
      <c r="I5" s="178" t="s">
        <v>156</v>
      </c>
      <c r="J5" s="178" t="s">
        <v>157</v>
      </c>
      <c r="K5" s="179" t="s">
        <v>3</v>
      </c>
    </row>
    <row r="6" spans="2:11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5">
        <v>0</v>
      </c>
      <c r="D7" s="135">
        <v>0</v>
      </c>
      <c r="E7" s="135"/>
      <c r="F7" s="135">
        <v>0</v>
      </c>
      <c r="G7" s="135">
        <v>1.8518518518518517E-3</v>
      </c>
      <c r="H7" s="135">
        <v>0</v>
      </c>
      <c r="I7" s="138"/>
      <c r="J7" s="149"/>
      <c r="K7" s="140">
        <f>SUM(C7:J7)</f>
        <v>1.8518518518518517E-3</v>
      </c>
    </row>
    <row r="8" spans="2:11">
      <c r="B8" s="150" t="s">
        <v>115</v>
      </c>
      <c r="C8" s="135">
        <v>0</v>
      </c>
      <c r="D8" s="135">
        <v>0</v>
      </c>
      <c r="E8" s="135"/>
      <c r="F8" s="135">
        <v>0</v>
      </c>
      <c r="G8" s="135"/>
      <c r="H8" s="135">
        <v>0</v>
      </c>
      <c r="I8" s="138"/>
      <c r="J8" s="149"/>
      <c r="K8" s="140">
        <f t="shared" ref="K8:K17" si="0">SUM(C8:J8)</f>
        <v>0</v>
      </c>
    </row>
    <row r="9" spans="2:11">
      <c r="B9" s="150" t="s">
        <v>11</v>
      </c>
      <c r="C9" s="135"/>
      <c r="D9" s="135"/>
      <c r="E9" s="135"/>
      <c r="F9" s="135">
        <v>0</v>
      </c>
      <c r="G9" s="135">
        <v>3.9351851851851848E-3</v>
      </c>
      <c r="H9" s="135">
        <v>0</v>
      </c>
      <c r="I9" s="138"/>
      <c r="J9" s="149"/>
      <c r="K9" s="140">
        <f t="shared" si="0"/>
        <v>3.9351851851851848E-3</v>
      </c>
    </row>
    <row r="10" spans="2:11">
      <c r="B10" s="150" t="s">
        <v>48</v>
      </c>
      <c r="C10" s="135"/>
      <c r="D10" s="135"/>
      <c r="E10" s="135"/>
      <c r="F10" s="135">
        <v>0</v>
      </c>
      <c r="G10" s="135"/>
      <c r="H10" s="135">
        <v>0</v>
      </c>
      <c r="I10" s="138"/>
      <c r="J10" s="149"/>
      <c r="K10" s="140">
        <f t="shared" si="0"/>
        <v>0</v>
      </c>
    </row>
    <row r="11" spans="2:11">
      <c r="B11" s="43" t="s">
        <v>12</v>
      </c>
      <c r="C11" s="135"/>
      <c r="D11" s="135"/>
      <c r="E11" s="135"/>
      <c r="F11" s="135">
        <v>0</v>
      </c>
      <c r="G11" s="135"/>
      <c r="H11" s="135">
        <v>0</v>
      </c>
      <c r="I11" s="138"/>
      <c r="J11" s="149"/>
      <c r="K11" s="140">
        <f t="shared" si="0"/>
        <v>0</v>
      </c>
    </row>
    <row r="12" spans="2:11">
      <c r="B12" s="43" t="s">
        <v>131</v>
      </c>
      <c r="C12" s="135"/>
      <c r="D12" s="135"/>
      <c r="E12" s="135"/>
      <c r="F12" s="135">
        <v>0</v>
      </c>
      <c r="G12" s="135"/>
      <c r="H12" s="135">
        <v>0</v>
      </c>
      <c r="I12" s="138"/>
      <c r="J12" s="149"/>
      <c r="K12" s="140">
        <f t="shared" si="0"/>
        <v>0</v>
      </c>
    </row>
    <row r="13" spans="2:11">
      <c r="B13" s="43" t="s">
        <v>132</v>
      </c>
      <c r="C13" s="135"/>
      <c r="D13" s="135"/>
      <c r="E13" s="135"/>
      <c r="F13" s="135">
        <v>0</v>
      </c>
      <c r="G13" s="135"/>
      <c r="H13" s="135">
        <v>0</v>
      </c>
      <c r="I13" s="138">
        <v>0</v>
      </c>
      <c r="J13" s="149">
        <v>0</v>
      </c>
      <c r="K13" s="140">
        <f t="shared" si="0"/>
        <v>0</v>
      </c>
    </row>
    <row r="14" spans="2:11">
      <c r="B14" s="43" t="s">
        <v>133</v>
      </c>
      <c r="C14" s="135"/>
      <c r="D14" s="135"/>
      <c r="E14" s="135"/>
      <c r="F14" s="135">
        <v>0</v>
      </c>
      <c r="G14" s="135"/>
      <c r="H14" s="135">
        <v>0</v>
      </c>
      <c r="I14" s="138">
        <v>0</v>
      </c>
      <c r="J14" s="149">
        <v>0</v>
      </c>
      <c r="K14" s="140">
        <f t="shared" si="0"/>
        <v>0</v>
      </c>
    </row>
    <row r="15" spans="2:11">
      <c r="B15" s="43" t="s">
        <v>134</v>
      </c>
      <c r="C15" s="135"/>
      <c r="D15" s="135"/>
      <c r="E15" s="135"/>
      <c r="F15" s="135">
        <v>0</v>
      </c>
      <c r="G15" s="135"/>
      <c r="H15" s="135">
        <v>0</v>
      </c>
      <c r="I15" s="138">
        <v>0</v>
      </c>
      <c r="J15" s="149">
        <v>0</v>
      </c>
      <c r="K15" s="140">
        <f t="shared" si="0"/>
        <v>0</v>
      </c>
    </row>
    <row r="16" spans="2:11">
      <c r="B16" s="43" t="s">
        <v>135</v>
      </c>
      <c r="C16" s="135"/>
      <c r="D16" s="135"/>
      <c r="E16" s="135"/>
      <c r="F16" s="135">
        <v>0</v>
      </c>
      <c r="G16" s="135"/>
      <c r="H16" s="135">
        <v>0</v>
      </c>
      <c r="I16" s="138">
        <v>0</v>
      </c>
      <c r="J16" s="149">
        <v>0</v>
      </c>
      <c r="K16" s="140">
        <f t="shared" si="0"/>
        <v>0</v>
      </c>
    </row>
    <row r="17" spans="2:11" ht="15.75" thickBot="1">
      <c r="B17" s="43" t="s">
        <v>13</v>
      </c>
      <c r="C17" s="135"/>
      <c r="D17" s="135"/>
      <c r="E17" s="135">
        <v>1.6087962962962963E-3</v>
      </c>
      <c r="F17" s="135">
        <v>0</v>
      </c>
      <c r="G17" s="135">
        <v>2.4189814814814816E-3</v>
      </c>
      <c r="H17" s="135">
        <v>0</v>
      </c>
      <c r="I17" s="138">
        <v>0</v>
      </c>
      <c r="J17" s="149">
        <v>0</v>
      </c>
      <c r="K17" s="140">
        <f t="shared" si="0"/>
        <v>4.0277777777777777E-3</v>
      </c>
    </row>
    <row r="18" spans="2:11" ht="16.5" thickTop="1" thickBot="1">
      <c r="B18" s="60" t="s">
        <v>3</v>
      </c>
      <c r="C18" s="136">
        <f>SUM(C7:C17)</f>
        <v>0</v>
      </c>
      <c r="D18" s="136">
        <f t="shared" ref="D18:K18" si="1">SUM(D7:D17)</f>
        <v>0</v>
      </c>
      <c r="E18" s="136">
        <f t="shared" si="1"/>
        <v>1.6087962962962963E-3</v>
      </c>
      <c r="F18" s="136">
        <f t="shared" si="1"/>
        <v>0</v>
      </c>
      <c r="G18" s="136">
        <f t="shared" si="1"/>
        <v>8.2060185185185187E-3</v>
      </c>
      <c r="H18" s="136">
        <f t="shared" si="1"/>
        <v>0</v>
      </c>
      <c r="I18" s="136">
        <f t="shared" si="1"/>
        <v>0</v>
      </c>
      <c r="J18" s="136">
        <f t="shared" si="1"/>
        <v>0</v>
      </c>
      <c r="K18" s="145">
        <f t="shared" si="1"/>
        <v>9.8148148148148144E-3</v>
      </c>
    </row>
    <row r="19" spans="2:11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1" t="s">
        <v>4</v>
      </c>
      <c r="K20" s="42" t="s">
        <v>4</v>
      </c>
    </row>
    <row r="21" spans="2:11">
      <c r="B21" s="50" t="s">
        <v>15</v>
      </c>
      <c r="C21" s="137">
        <v>0</v>
      </c>
      <c r="D21" s="137">
        <v>0</v>
      </c>
      <c r="E21" s="137">
        <v>0</v>
      </c>
      <c r="F21" s="137">
        <v>0</v>
      </c>
      <c r="G21" s="137">
        <v>3.2407407407407406E-4</v>
      </c>
      <c r="H21" s="137">
        <v>0</v>
      </c>
      <c r="I21" s="138">
        <v>0</v>
      </c>
      <c r="J21" s="139">
        <v>0</v>
      </c>
      <c r="K21" s="140">
        <f>SUM(C21:J21)</f>
        <v>3.2407407407407406E-4</v>
      </c>
    </row>
    <row r="22" spans="2:11">
      <c r="B22" s="50" t="s">
        <v>16</v>
      </c>
      <c r="C22" s="137">
        <v>0</v>
      </c>
      <c r="D22" s="137">
        <v>0</v>
      </c>
      <c r="E22" s="137">
        <v>0</v>
      </c>
      <c r="F22" s="137">
        <v>0</v>
      </c>
      <c r="G22" s="137"/>
      <c r="H22" s="137">
        <v>0</v>
      </c>
      <c r="I22" s="138">
        <v>0</v>
      </c>
      <c r="J22" s="139">
        <v>0</v>
      </c>
      <c r="K22" s="140">
        <f t="shared" ref="K22:K26" si="2">SUM(C22:J22)</f>
        <v>0</v>
      </c>
    </row>
    <row r="23" spans="2:11">
      <c r="B23" s="50" t="s">
        <v>17</v>
      </c>
      <c r="C23" s="137">
        <v>0</v>
      </c>
      <c r="D23" s="137">
        <v>0</v>
      </c>
      <c r="E23" s="137">
        <v>0</v>
      </c>
      <c r="F23" s="137">
        <v>0</v>
      </c>
      <c r="G23" s="137"/>
      <c r="H23" s="137">
        <v>0</v>
      </c>
      <c r="I23" s="138">
        <v>0</v>
      </c>
      <c r="J23" s="139">
        <v>0</v>
      </c>
      <c r="K23" s="140">
        <f t="shared" si="2"/>
        <v>0</v>
      </c>
    </row>
    <row r="24" spans="2:11">
      <c r="B24" s="50" t="s">
        <v>18</v>
      </c>
      <c r="C24" s="137">
        <v>0</v>
      </c>
      <c r="D24" s="137">
        <v>0</v>
      </c>
      <c r="E24" s="137">
        <v>0</v>
      </c>
      <c r="F24" s="137">
        <v>0</v>
      </c>
      <c r="G24" s="137"/>
      <c r="H24" s="137">
        <v>0</v>
      </c>
      <c r="I24" s="138">
        <v>0</v>
      </c>
      <c r="J24" s="139">
        <v>0</v>
      </c>
      <c r="K24" s="140">
        <f t="shared" si="2"/>
        <v>0</v>
      </c>
    </row>
    <row r="25" spans="2:11">
      <c r="B25" s="50" t="s">
        <v>19</v>
      </c>
      <c r="C25" s="137">
        <v>0</v>
      </c>
      <c r="D25" s="137">
        <v>0</v>
      </c>
      <c r="E25" s="137">
        <v>0</v>
      </c>
      <c r="F25" s="137">
        <v>0</v>
      </c>
      <c r="G25" s="137"/>
      <c r="H25" s="137">
        <v>0</v>
      </c>
      <c r="I25" s="138"/>
      <c r="J25" s="139">
        <v>0</v>
      </c>
      <c r="K25" s="140">
        <f t="shared" si="2"/>
        <v>0</v>
      </c>
    </row>
    <row r="26" spans="2:11" ht="15.75" thickBot="1">
      <c r="B26" s="55" t="s">
        <v>20</v>
      </c>
      <c r="C26" s="141">
        <v>0</v>
      </c>
      <c r="D26" s="141">
        <v>0</v>
      </c>
      <c r="E26" s="141">
        <v>0</v>
      </c>
      <c r="F26" s="141">
        <v>0</v>
      </c>
      <c r="G26" s="141"/>
      <c r="H26" s="141">
        <v>0</v>
      </c>
      <c r="I26" s="142">
        <v>0</v>
      </c>
      <c r="J26" s="143">
        <v>0</v>
      </c>
      <c r="K26" s="144">
        <f t="shared" si="2"/>
        <v>0</v>
      </c>
    </row>
    <row r="27" spans="2:11" ht="16.5" thickTop="1" thickBot="1">
      <c r="B27" s="60" t="s">
        <v>3</v>
      </c>
      <c r="C27" s="136">
        <f>SUM(C21:C26)</f>
        <v>0</v>
      </c>
      <c r="D27" s="136">
        <f t="shared" ref="D27:K27" si="3">SUM(D21:D26)</f>
        <v>0</v>
      </c>
      <c r="E27" s="136">
        <f t="shared" si="3"/>
        <v>0</v>
      </c>
      <c r="F27" s="136">
        <f t="shared" si="3"/>
        <v>0</v>
      </c>
      <c r="G27" s="136">
        <f t="shared" si="3"/>
        <v>3.2407407407407406E-4</v>
      </c>
      <c r="H27" s="136">
        <f t="shared" si="3"/>
        <v>0</v>
      </c>
      <c r="I27" s="136">
        <f t="shared" si="3"/>
        <v>0</v>
      </c>
      <c r="J27" s="136">
        <f t="shared" si="3"/>
        <v>0</v>
      </c>
      <c r="K27" s="145">
        <f t="shared" si="3"/>
        <v>3.2407407407407406E-4</v>
      </c>
    </row>
    <row r="28" spans="2:11" ht="16.5" thickTop="1" thickBot="1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>
      <c r="B29" s="60" t="s">
        <v>6</v>
      </c>
      <c r="C29" s="136">
        <f t="shared" ref="C29:K29" si="4">SUM(C18,C27)</f>
        <v>0</v>
      </c>
      <c r="D29" s="136">
        <f t="shared" si="4"/>
        <v>0</v>
      </c>
      <c r="E29" s="136">
        <f t="shared" si="4"/>
        <v>1.6087962962962963E-3</v>
      </c>
      <c r="F29" s="136">
        <f t="shared" si="4"/>
        <v>0</v>
      </c>
      <c r="G29" s="136">
        <f t="shared" si="4"/>
        <v>8.5300925925925926E-3</v>
      </c>
      <c r="H29" s="136">
        <f t="shared" si="4"/>
        <v>0</v>
      </c>
      <c r="I29" s="136">
        <f t="shared" si="4"/>
        <v>0</v>
      </c>
      <c r="J29" s="146">
        <f>SUM(J18,J27)</f>
        <v>0</v>
      </c>
      <c r="K29" s="147">
        <f t="shared" si="4"/>
        <v>1.0138888888888888E-2</v>
      </c>
    </row>
    <row r="30" spans="2:11" ht="16.5" thickTop="1" thickBot="1">
      <c r="B30" s="205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2:11" ht="66" customHeight="1" thickBot="1">
      <c r="B31" s="218" t="s">
        <v>203</v>
      </c>
      <c r="C31" s="219"/>
      <c r="D31" s="219"/>
      <c r="E31" s="219"/>
      <c r="F31" s="219"/>
      <c r="G31" s="219"/>
      <c r="H31" s="219"/>
      <c r="I31" s="219"/>
      <c r="J31" s="219"/>
      <c r="K31" s="220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4"/>
  <dimension ref="B1:K65"/>
  <sheetViews>
    <sheetView showGridLines="0" showZeros="0" topLeftCell="A2" zoomScaleSheetLayoutView="11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97" t="s">
        <v>31</v>
      </c>
      <c r="C3" s="198"/>
      <c r="D3" s="198"/>
      <c r="E3" s="198"/>
      <c r="F3" s="198"/>
      <c r="G3" s="198"/>
      <c r="H3" s="198"/>
      <c r="I3" s="198"/>
      <c r="J3" s="198"/>
      <c r="K3" s="199"/>
    </row>
    <row r="4" spans="2:11" s="5" customFormat="1" ht="15.75" thickBot="1">
      <c r="B4" s="200" t="s">
        <v>212</v>
      </c>
      <c r="C4" s="201"/>
      <c r="D4" s="201"/>
      <c r="E4" s="201"/>
      <c r="F4" s="201"/>
      <c r="G4" s="201"/>
      <c r="H4" s="201"/>
      <c r="I4" s="201"/>
      <c r="J4" s="201"/>
      <c r="K4" s="202"/>
    </row>
    <row r="5" spans="2:11" s="5" customFormat="1">
      <c r="B5" s="39"/>
      <c r="C5" s="203" t="s">
        <v>25</v>
      </c>
      <c r="D5" s="203"/>
      <c r="E5" s="203"/>
      <c r="F5" s="203" t="s">
        <v>26</v>
      </c>
      <c r="G5" s="203"/>
      <c r="H5" s="203"/>
      <c r="I5" s="203" t="s">
        <v>27</v>
      </c>
      <c r="J5" s="203"/>
      <c r="K5" s="204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2.2789351851851859E-2</v>
      </c>
      <c r="D7" s="12">
        <f t="shared" ref="D7:D17" si="0">IFERROR(C7/C$18,0)</f>
        <v>9.271990958749296E-2</v>
      </c>
      <c r="E7" s="12">
        <f t="shared" ref="E7:E17" si="1">IFERROR(C7/C$29,0)</f>
        <v>3.7581356288053737E-2</v>
      </c>
      <c r="F7" s="11">
        <v>1.6319444444444439E-2</v>
      </c>
      <c r="G7" s="12">
        <f t="shared" ref="G7:G17" si="2">IFERROR(F7/F$18,0)</f>
        <v>0.20002837281883948</v>
      </c>
      <c r="H7" s="12">
        <f t="shared" ref="H7:H17" si="3">IFERROR(F7/F$29,0)</f>
        <v>9.1958520837409505E-2</v>
      </c>
      <c r="I7" s="11">
        <f>C7+F7</f>
        <v>3.9108796296296294E-2</v>
      </c>
      <c r="J7" s="12">
        <f t="shared" ref="J7:J17" si="4">IFERROR(I7/I$18,0)</f>
        <v>0.11946261269223968</v>
      </c>
      <c r="K7" s="14">
        <f t="shared" ref="K7:K17" si="5">IFERROR(I7/I$29,0)</f>
        <v>4.9892212739568231E-2</v>
      </c>
    </row>
    <row r="8" spans="2:11" s="5" customFormat="1">
      <c r="B8" s="153" t="s">
        <v>115</v>
      </c>
      <c r="C8" s="11">
        <v>0.13207175925925921</v>
      </c>
      <c r="D8" s="12">
        <f t="shared" si="0"/>
        <v>0.53734224901111294</v>
      </c>
      <c r="E8" s="12">
        <f t="shared" si="1"/>
        <v>0.21779627049414976</v>
      </c>
      <c r="F8" s="11">
        <v>2.6493055555555568E-2</v>
      </c>
      <c r="G8" s="12">
        <f t="shared" si="2"/>
        <v>0.32472691161866951</v>
      </c>
      <c r="H8" s="12">
        <f t="shared" si="3"/>
        <v>0.14928585404030537</v>
      </c>
      <c r="I8" s="11">
        <f t="shared" ref="I8:I16" si="6">C8+F8</f>
        <v>0.15856481481481477</v>
      </c>
      <c r="J8" s="12">
        <f t="shared" si="4"/>
        <v>0.48435566554710952</v>
      </c>
      <c r="K8" s="14">
        <f t="shared" si="5"/>
        <v>0.20228568053627838</v>
      </c>
    </row>
    <row r="9" spans="2:11" s="5" customFormat="1">
      <c r="B9" s="10" t="s">
        <v>11</v>
      </c>
      <c r="C9" s="11">
        <v>4.5289351851851928E-2</v>
      </c>
      <c r="D9" s="12">
        <f t="shared" si="0"/>
        <v>0.18426257298926382</v>
      </c>
      <c r="E9" s="12">
        <f t="shared" si="1"/>
        <v>7.4685549596320192E-2</v>
      </c>
      <c r="F9" s="11">
        <v>2.9351851851851834E-2</v>
      </c>
      <c r="G9" s="12">
        <f t="shared" si="2"/>
        <v>0.35976734288551548</v>
      </c>
      <c r="H9" s="12">
        <f t="shared" si="3"/>
        <v>0.16539489988912798</v>
      </c>
      <c r="I9" s="11">
        <f t="shared" si="6"/>
        <v>7.4641203703703765E-2</v>
      </c>
      <c r="J9" s="12">
        <f t="shared" si="4"/>
        <v>0.22800070708856299</v>
      </c>
      <c r="K9" s="14">
        <f t="shared" si="5"/>
        <v>9.5221923633464281E-2</v>
      </c>
    </row>
    <row r="10" spans="2:11" s="5" customFormat="1">
      <c r="B10" s="10" t="s">
        <v>48</v>
      </c>
      <c r="C10" s="11">
        <v>1.8032407407407407E-2</v>
      </c>
      <c r="D10" s="12">
        <f t="shared" si="0"/>
        <v>7.3365982294217355E-2</v>
      </c>
      <c r="E10" s="12">
        <f t="shared" si="1"/>
        <v>2.9736796900349263E-2</v>
      </c>
      <c r="F10" s="11">
        <v>3.1018518518518513E-3</v>
      </c>
      <c r="G10" s="12">
        <f t="shared" si="2"/>
        <v>3.8019577244999284E-2</v>
      </c>
      <c r="H10" s="12">
        <f t="shared" si="3"/>
        <v>1.7478640840018263E-2</v>
      </c>
      <c r="I10" s="11">
        <f t="shared" si="6"/>
        <v>2.1134259259259259E-2</v>
      </c>
      <c r="J10" s="12">
        <f t="shared" si="4"/>
        <v>6.4557185787519872E-2</v>
      </c>
      <c r="K10" s="14">
        <f t="shared" si="5"/>
        <v>2.6961580486076234E-2</v>
      </c>
    </row>
    <row r="11" spans="2:11" s="5" customFormat="1">
      <c r="B11" s="10" t="s">
        <v>12</v>
      </c>
      <c r="C11" s="11">
        <v>3.0324074074074073E-3</v>
      </c>
      <c r="D11" s="12">
        <f t="shared" si="0"/>
        <v>1.2337540026370313E-2</v>
      </c>
      <c r="E11" s="12">
        <f t="shared" si="1"/>
        <v>5.0006680281716991E-3</v>
      </c>
      <c r="F11" s="11">
        <v>9.2592592592592596E-4</v>
      </c>
      <c r="G11" s="12">
        <f t="shared" si="2"/>
        <v>1.1349127535820685E-2</v>
      </c>
      <c r="H11" s="12">
        <f t="shared" si="3"/>
        <v>5.2175047283636623E-3</v>
      </c>
      <c r="I11" s="11">
        <f t="shared" si="6"/>
        <v>3.9583333333333328E-3</v>
      </c>
      <c r="J11" s="12">
        <f t="shared" si="4"/>
        <v>1.2091214424606677E-2</v>
      </c>
      <c r="K11" s="14">
        <f t="shared" si="5"/>
        <v>5.0497593243362931E-3</v>
      </c>
    </row>
    <row r="12" spans="2:11" s="5" customFormat="1">
      <c r="B12" s="10" t="s">
        <v>131</v>
      </c>
      <c r="C12" s="11"/>
      <c r="D12" s="12">
        <f t="shared" si="0"/>
        <v>0</v>
      </c>
      <c r="E12" s="12">
        <f t="shared" si="1"/>
        <v>0</v>
      </c>
      <c r="F12" s="11"/>
      <c r="G12" s="12">
        <f t="shared" si="2"/>
        <v>0</v>
      </c>
      <c r="H12" s="12">
        <f t="shared" si="3"/>
        <v>0</v>
      </c>
      <c r="I12" s="11">
        <f t="shared" si="6"/>
        <v>0</v>
      </c>
      <c r="J12" s="12">
        <f t="shared" si="4"/>
        <v>0</v>
      </c>
      <c r="K12" s="14">
        <f t="shared" si="5"/>
        <v>0</v>
      </c>
    </row>
    <row r="13" spans="2:11" s="5" customFormat="1">
      <c r="B13" s="10" t="s">
        <v>132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133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134</v>
      </c>
      <c r="C15" s="11">
        <v>0</v>
      </c>
      <c r="D15" s="12">
        <f t="shared" si="0"/>
        <v>0</v>
      </c>
      <c r="E15" s="12">
        <f t="shared" si="1"/>
        <v>0</v>
      </c>
      <c r="F15" s="11">
        <v>1.3425925925925927E-3</v>
      </c>
      <c r="G15" s="12">
        <f t="shared" si="2"/>
        <v>1.6456234926939994E-2</v>
      </c>
      <c r="H15" s="12">
        <f t="shared" si="3"/>
        <v>7.5653818561273109E-3</v>
      </c>
      <c r="I15" s="11">
        <f t="shared" si="6"/>
        <v>1.3425925925925927E-3</v>
      </c>
      <c r="J15" s="12">
        <f t="shared" si="4"/>
        <v>4.1011136644864762E-3</v>
      </c>
      <c r="K15" s="14">
        <f t="shared" si="5"/>
        <v>1.7127838643947665E-3</v>
      </c>
    </row>
    <row r="16" spans="2:11" s="5" customFormat="1">
      <c r="B16" s="10" t="s">
        <v>135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 ht="15.75" thickBot="1">
      <c r="B17" s="10" t="s">
        <v>13</v>
      </c>
      <c r="C17" s="11">
        <v>2.4571759259259258E-2</v>
      </c>
      <c r="D17" s="12">
        <f t="shared" si="0"/>
        <v>9.9971746091542649E-2</v>
      </c>
      <c r="E17" s="12">
        <f t="shared" si="1"/>
        <v>4.0520680243543959E-2</v>
      </c>
      <c r="F17" s="11">
        <v>4.0509259259259266E-3</v>
      </c>
      <c r="G17" s="12">
        <f t="shared" si="2"/>
        <v>4.9652432969215503E-2</v>
      </c>
      <c r="H17" s="12">
        <f t="shared" si="3"/>
        <v>2.2826583186591025E-2</v>
      </c>
      <c r="I17" s="11">
        <f>C17+F17</f>
        <v>2.8622685185185185E-2</v>
      </c>
      <c r="J17" s="12">
        <f t="shared" si="4"/>
        <v>8.7431500795474612E-2</v>
      </c>
      <c r="K17" s="14">
        <f t="shared" si="5"/>
        <v>3.6514780143519457E-2</v>
      </c>
    </row>
    <row r="18" spans="2:11" s="5" customFormat="1" ht="16.5" thickTop="1" thickBot="1">
      <c r="B18" s="31" t="s">
        <v>3</v>
      </c>
      <c r="C18" s="32">
        <f>SUM(C7:C17)</f>
        <v>0.24578703703703705</v>
      </c>
      <c r="D18" s="33">
        <f>IFERROR(SUM(D7:D17),0)</f>
        <v>1</v>
      </c>
      <c r="E18" s="33">
        <f>IFERROR(SUM(E7:E17),0)</f>
        <v>0.40532132155058853</v>
      </c>
      <c r="F18" s="32">
        <f>SUM(F7:F17)</f>
        <v>8.1585648148148143E-2</v>
      </c>
      <c r="G18" s="33">
        <f>IFERROR(SUM(G7:G17),0)</f>
        <v>1</v>
      </c>
      <c r="H18" s="33">
        <f>IFERROR(SUM(H7:H17),0)</f>
        <v>0.45972738537794317</v>
      </c>
      <c r="I18" s="32">
        <f>SUM(I7:I17)</f>
        <v>0.32737268518518525</v>
      </c>
      <c r="J18" s="33">
        <f>IFERROR(SUM(J7:J17),0)</f>
        <v>0.99999999999999989</v>
      </c>
      <c r="K18" s="34">
        <f>IFERROR(SUM(K7:K17),0)</f>
        <v>0.41763872072763758</v>
      </c>
    </row>
    <row r="19" spans="2:11" s="5" customFormat="1" ht="15.75" thickTop="1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s="5" customFormat="1">
      <c r="B20" s="7" t="s">
        <v>14</v>
      </c>
      <c r="C20" s="8" t="s">
        <v>53</v>
      </c>
      <c r="D20" s="16" t="s">
        <v>5</v>
      </c>
      <c r="E20" s="16" t="s">
        <v>5</v>
      </c>
      <c r="F20" s="8" t="s">
        <v>53</v>
      </c>
      <c r="G20" s="16" t="s">
        <v>5</v>
      </c>
      <c r="H20" s="16" t="s">
        <v>5</v>
      </c>
      <c r="I20" s="8" t="s">
        <v>53</v>
      </c>
      <c r="J20" s="16" t="s">
        <v>5</v>
      </c>
      <c r="K20" s="17" t="s">
        <v>5</v>
      </c>
    </row>
    <row r="21" spans="2:11" s="5" customFormat="1">
      <c r="B21" s="18" t="s">
        <v>15</v>
      </c>
      <c r="C21" s="11">
        <v>1.2476851851851852E-2</v>
      </c>
      <c r="D21" s="19"/>
      <c r="E21" s="12">
        <f>IFERROR(C21/C$29,0)</f>
        <v>2.0575267688431646E-2</v>
      </c>
      <c r="F21" s="11">
        <v>5.3356481481481484E-3</v>
      </c>
      <c r="G21" s="19"/>
      <c r="H21" s="12">
        <f>IFERROR(F21/F$29,0)</f>
        <v>3.0065870997195605E-2</v>
      </c>
      <c r="I21" s="11">
        <f>C21+F21</f>
        <v>1.7812500000000002E-2</v>
      </c>
      <c r="J21" s="19"/>
      <c r="K21" s="14">
        <f>IFERROR(I21/I$29,0)</f>
        <v>2.2723916959513323E-2</v>
      </c>
    </row>
    <row r="22" spans="2:11" s="5" customFormat="1">
      <c r="B22" s="18" t="s">
        <v>16</v>
      </c>
      <c r="C22" s="11">
        <v>0</v>
      </c>
      <c r="D22" s="19"/>
      <c r="E22" s="12">
        <f t="shared" ref="E22:E26" si="7">IFERROR(C22/C$29,0)</f>
        <v>0</v>
      </c>
      <c r="F22" s="11">
        <v>1.4814814814814814E-3</v>
      </c>
      <c r="G22" s="19"/>
      <c r="H22" s="12">
        <f t="shared" ref="H22:H26" si="8">IFERROR(F22/F$29,0)</f>
        <v>8.3480075653818587E-3</v>
      </c>
      <c r="I22" s="11">
        <f t="shared" ref="I22:I25" si="9">C22+F22</f>
        <v>1.4814814814814814E-3</v>
      </c>
      <c r="J22" s="19"/>
      <c r="K22" s="14">
        <f>IFERROR(I22/I$29,0)</f>
        <v>1.8899684020907766E-3</v>
      </c>
    </row>
    <row r="23" spans="2:11" s="5" customFormat="1">
      <c r="B23" s="18" t="s">
        <v>17</v>
      </c>
      <c r="C23" s="11">
        <v>9.7222222222222198E-4</v>
      </c>
      <c r="D23" s="19"/>
      <c r="E23" s="12">
        <f t="shared" si="7"/>
        <v>1.6032676120855825E-3</v>
      </c>
      <c r="F23" s="11">
        <v>2.0370370370370369E-3</v>
      </c>
      <c r="G23" s="19"/>
      <c r="H23" s="12">
        <f t="shared" si="8"/>
        <v>1.1478510402400055E-2</v>
      </c>
      <c r="I23" s="11">
        <f t="shared" si="9"/>
        <v>3.0092592592592588E-3</v>
      </c>
      <c r="J23" s="19"/>
      <c r="K23" s="14">
        <f t="shared" ref="K23:K26" si="10">IFERROR(I23/I$29,0)</f>
        <v>3.8389983167468897E-3</v>
      </c>
    </row>
    <row r="24" spans="2:11" s="5" customFormat="1">
      <c r="B24" s="18" t="s">
        <v>18</v>
      </c>
      <c r="C24" s="11">
        <v>3.4270833333333313E-2</v>
      </c>
      <c r="D24" s="19"/>
      <c r="E24" s="12">
        <f t="shared" si="7"/>
        <v>5.6515183326016766E-2</v>
      </c>
      <c r="F24" s="11">
        <v>2.748842592592592E-2</v>
      </c>
      <c r="G24" s="19"/>
      <c r="H24" s="12">
        <f t="shared" si="8"/>
        <v>0.15489467162329618</v>
      </c>
      <c r="I24" s="11">
        <f t="shared" si="9"/>
        <v>6.1759259259259236E-2</v>
      </c>
      <c r="J24" s="19"/>
      <c r="K24" s="14">
        <f t="shared" si="10"/>
        <v>7.8788057762159219E-2</v>
      </c>
    </row>
    <row r="25" spans="2:11" s="5" customFormat="1">
      <c r="B25" s="18" t="s">
        <v>19</v>
      </c>
      <c r="C25" s="11">
        <v>0.30247685185185219</v>
      </c>
      <c r="D25" s="19"/>
      <c r="E25" s="12">
        <f t="shared" si="7"/>
        <v>0.49880709255053179</v>
      </c>
      <c r="F25" s="11">
        <v>5.5150462962962922E-2</v>
      </c>
      <c r="G25" s="19"/>
      <c r="H25" s="12">
        <f t="shared" si="8"/>
        <v>0.31076762538316038</v>
      </c>
      <c r="I25" s="11">
        <f t="shared" si="9"/>
        <v>0.35762731481481513</v>
      </c>
      <c r="J25" s="19"/>
      <c r="K25" s="14">
        <f t="shared" si="10"/>
        <v>0.45623541918908561</v>
      </c>
    </row>
    <row r="26" spans="2:11" s="5" customFormat="1" ht="15.75" thickBot="1">
      <c r="B26" s="23" t="s">
        <v>20</v>
      </c>
      <c r="C26" s="20">
        <v>1.0416666666666664E-2</v>
      </c>
      <c r="D26" s="24"/>
      <c r="E26" s="21">
        <f t="shared" si="7"/>
        <v>1.7177867272345528E-2</v>
      </c>
      <c r="F26" s="20">
        <v>4.3865740740740749E-3</v>
      </c>
      <c r="G26" s="24"/>
      <c r="H26" s="21">
        <f t="shared" si="8"/>
        <v>2.4717928650622854E-2</v>
      </c>
      <c r="I26" s="20">
        <f>C26+F26</f>
        <v>1.4803240740740738E-2</v>
      </c>
      <c r="J26" s="24"/>
      <c r="K26" s="22">
        <f t="shared" si="10"/>
        <v>1.8884918642766431E-2</v>
      </c>
    </row>
    <row r="27" spans="2:11" s="5" customFormat="1" ht="16.5" thickTop="1" thickBot="1">
      <c r="B27" s="31" t="s">
        <v>3</v>
      </c>
      <c r="C27" s="32">
        <f>SUM(C21:C26)</f>
        <v>0.36061342592592627</v>
      </c>
      <c r="D27" s="33"/>
      <c r="E27" s="33">
        <f>IFERROR(SUM(E21:E26),0)</f>
        <v>0.59467867844941125</v>
      </c>
      <c r="F27" s="32">
        <f>SUM(F21:F26)</f>
        <v>9.5879629629629579E-2</v>
      </c>
      <c r="G27" s="33"/>
      <c r="H27" s="33">
        <f>IFERROR(SUM(H21:H26),0)</f>
        <v>0.54027261462205689</v>
      </c>
      <c r="I27" s="32">
        <f>SUM(I21:I26)</f>
        <v>0.45649305555555586</v>
      </c>
      <c r="J27" s="33"/>
      <c r="K27" s="34">
        <f>IFERROR(SUM(K21:K26),0)</f>
        <v>0.58236127927236225</v>
      </c>
    </row>
    <row r="28" spans="2:11" s="5" customFormat="1" ht="16.5" thickTop="1" thickBot="1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s="5" customFormat="1" ht="16.5" thickTop="1" thickBot="1">
      <c r="B29" s="31" t="s">
        <v>6</v>
      </c>
      <c r="C29" s="32">
        <f>SUM(C18,C27)</f>
        <v>0.60640046296296335</v>
      </c>
      <c r="D29" s="35"/>
      <c r="E29" s="36">
        <f>IFERROR(SUM(E18,E27),0)</f>
        <v>0.99999999999999978</v>
      </c>
      <c r="F29" s="32">
        <f>SUM(F18,F27)</f>
        <v>0.17746527777777771</v>
      </c>
      <c r="G29" s="35"/>
      <c r="H29" s="36">
        <f>IFERROR(SUM(H18,H27),0)</f>
        <v>1</v>
      </c>
      <c r="I29" s="32">
        <f>SUM(I18,I27)</f>
        <v>0.78386574074074111</v>
      </c>
      <c r="J29" s="35"/>
      <c r="K29" s="38">
        <f>IFERROR(SUM(K18,K27),0)</f>
        <v>0.99999999999999978</v>
      </c>
    </row>
    <row r="30" spans="2:11" s="5" customFormat="1" ht="66" customHeight="1" thickTop="1" thickBot="1">
      <c r="B30" s="194" t="s">
        <v>198</v>
      </c>
      <c r="C30" s="195"/>
      <c r="D30" s="195"/>
      <c r="E30" s="195"/>
      <c r="F30" s="195"/>
      <c r="G30" s="195"/>
      <c r="H30" s="195"/>
      <c r="I30" s="195"/>
      <c r="J30" s="195"/>
      <c r="K30" s="196"/>
    </row>
    <row r="31" spans="2:11" s="5" customFormat="1">
      <c r="C31" s="6"/>
      <c r="D31" s="6"/>
      <c r="E31" s="6"/>
      <c r="F31" s="6"/>
      <c r="H31" s="6"/>
    </row>
    <row r="32" spans="2:11" s="5" customFormat="1">
      <c r="C32" s="6"/>
      <c r="D32" s="6"/>
      <c r="E32" s="6"/>
      <c r="F32" s="6"/>
      <c r="H32" s="6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>
  <sheetPr codeName="Foglio88"/>
  <dimension ref="B2:K31"/>
  <sheetViews>
    <sheetView showGridLines="0" showZeros="0" zoomScaleSheetLayoutView="10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>
      <c r="B2" s="186"/>
    </row>
    <row r="3" spans="2:11">
      <c r="B3" s="208" t="s">
        <v>159</v>
      </c>
      <c r="C3" s="209"/>
      <c r="D3" s="209"/>
      <c r="E3" s="209"/>
      <c r="F3" s="209"/>
      <c r="G3" s="209"/>
      <c r="H3" s="209"/>
      <c r="I3" s="209"/>
      <c r="J3" s="209"/>
      <c r="K3" s="210"/>
    </row>
    <row r="4" spans="2:11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>
      <c r="B5" s="52"/>
      <c r="C5" s="178" t="s">
        <v>150</v>
      </c>
      <c r="D5" s="178" t="s">
        <v>151</v>
      </c>
      <c r="E5" s="178" t="s">
        <v>152</v>
      </c>
      <c r="F5" s="178" t="s">
        <v>153</v>
      </c>
      <c r="G5" s="178" t="s">
        <v>154</v>
      </c>
      <c r="H5" s="179" t="s">
        <v>155</v>
      </c>
      <c r="I5" s="178" t="s">
        <v>156</v>
      </c>
      <c r="J5" s="178" t="s">
        <v>157</v>
      </c>
      <c r="K5" s="179" t="s">
        <v>3</v>
      </c>
    </row>
    <row r="6" spans="2:11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5">
        <v>0</v>
      </c>
      <c r="D7" s="135"/>
      <c r="E7" s="135">
        <v>0</v>
      </c>
      <c r="F7" s="135"/>
      <c r="G7" s="135">
        <v>0</v>
      </c>
      <c r="H7" s="135">
        <v>0</v>
      </c>
      <c r="I7" s="138">
        <v>0</v>
      </c>
      <c r="J7" s="149">
        <v>0</v>
      </c>
      <c r="K7" s="140">
        <f>SUM(C7:J7)</f>
        <v>0</v>
      </c>
    </row>
    <row r="8" spans="2:11">
      <c r="B8" s="150" t="s">
        <v>115</v>
      </c>
      <c r="C8" s="135">
        <v>0</v>
      </c>
      <c r="D8" s="135">
        <v>7.9861111111111105E-3</v>
      </c>
      <c r="E8" s="135">
        <v>0</v>
      </c>
      <c r="F8" s="135"/>
      <c r="G8" s="135">
        <v>0</v>
      </c>
      <c r="H8" s="135">
        <v>0</v>
      </c>
      <c r="I8" s="138">
        <v>0</v>
      </c>
      <c r="J8" s="149">
        <v>0</v>
      </c>
      <c r="K8" s="140">
        <f t="shared" ref="K8:K17" si="0">SUM(C8:J8)</f>
        <v>7.9861111111111105E-3</v>
      </c>
    </row>
    <row r="9" spans="2:11">
      <c r="B9" s="150" t="s">
        <v>11</v>
      </c>
      <c r="C9" s="135">
        <v>0</v>
      </c>
      <c r="D9" s="135">
        <v>8.3449074074074068E-3</v>
      </c>
      <c r="E9" s="135">
        <v>0</v>
      </c>
      <c r="F9" s="135"/>
      <c r="G9" s="135">
        <v>0</v>
      </c>
      <c r="H9" s="135">
        <v>0</v>
      </c>
      <c r="I9" s="138">
        <v>0</v>
      </c>
      <c r="J9" s="149">
        <v>0</v>
      </c>
      <c r="K9" s="140">
        <f t="shared" si="0"/>
        <v>8.3449074074074068E-3</v>
      </c>
    </row>
    <row r="10" spans="2:11">
      <c r="B10" s="150" t="s">
        <v>48</v>
      </c>
      <c r="C10" s="135">
        <v>0</v>
      </c>
      <c r="D10" s="135"/>
      <c r="E10" s="135">
        <v>0</v>
      </c>
      <c r="F10" s="135"/>
      <c r="G10" s="135">
        <v>0</v>
      </c>
      <c r="H10" s="135">
        <v>0</v>
      </c>
      <c r="I10" s="138">
        <v>0</v>
      </c>
      <c r="J10" s="149">
        <v>0</v>
      </c>
      <c r="K10" s="140">
        <f t="shared" si="0"/>
        <v>0</v>
      </c>
    </row>
    <row r="11" spans="2:11">
      <c r="B11" s="43" t="s">
        <v>12</v>
      </c>
      <c r="C11" s="135">
        <v>0</v>
      </c>
      <c r="D11" s="135"/>
      <c r="E11" s="135">
        <v>0</v>
      </c>
      <c r="F11" s="135"/>
      <c r="G11" s="135">
        <v>0</v>
      </c>
      <c r="H11" s="135">
        <v>0</v>
      </c>
      <c r="I11" s="138">
        <v>0</v>
      </c>
      <c r="J11" s="149">
        <v>0</v>
      </c>
      <c r="K11" s="140">
        <f t="shared" si="0"/>
        <v>0</v>
      </c>
    </row>
    <row r="12" spans="2:11">
      <c r="B12" s="43" t="s">
        <v>131</v>
      </c>
      <c r="C12" s="135">
        <v>0</v>
      </c>
      <c r="D12" s="135"/>
      <c r="E12" s="135">
        <v>0</v>
      </c>
      <c r="F12" s="135"/>
      <c r="G12" s="135">
        <v>0</v>
      </c>
      <c r="H12" s="135">
        <v>0</v>
      </c>
      <c r="I12" s="138">
        <v>0</v>
      </c>
      <c r="J12" s="149">
        <v>0</v>
      </c>
      <c r="K12" s="140">
        <f t="shared" si="0"/>
        <v>0</v>
      </c>
    </row>
    <row r="13" spans="2:11">
      <c r="B13" s="43" t="s">
        <v>132</v>
      </c>
      <c r="C13" s="135">
        <v>0</v>
      </c>
      <c r="D13" s="135">
        <v>4.1319444444444442E-3</v>
      </c>
      <c r="E13" s="135">
        <v>0</v>
      </c>
      <c r="F13" s="135"/>
      <c r="G13" s="135">
        <v>0</v>
      </c>
      <c r="H13" s="135">
        <v>0</v>
      </c>
      <c r="I13" s="138">
        <v>0</v>
      </c>
      <c r="J13" s="149">
        <v>0</v>
      </c>
      <c r="K13" s="140">
        <f t="shared" si="0"/>
        <v>4.1319444444444442E-3</v>
      </c>
    </row>
    <row r="14" spans="2:11">
      <c r="B14" s="43" t="s">
        <v>133</v>
      </c>
      <c r="C14" s="135">
        <v>0</v>
      </c>
      <c r="D14" s="135"/>
      <c r="E14" s="135">
        <v>0</v>
      </c>
      <c r="F14" s="135"/>
      <c r="G14" s="135">
        <v>0</v>
      </c>
      <c r="H14" s="135">
        <v>0</v>
      </c>
      <c r="I14" s="138">
        <v>0</v>
      </c>
      <c r="J14" s="149">
        <v>0</v>
      </c>
      <c r="K14" s="140">
        <f t="shared" si="0"/>
        <v>0</v>
      </c>
    </row>
    <row r="15" spans="2:11">
      <c r="B15" s="43" t="s">
        <v>134</v>
      </c>
      <c r="C15" s="135">
        <v>0</v>
      </c>
      <c r="D15" s="135"/>
      <c r="E15" s="135">
        <v>0</v>
      </c>
      <c r="F15" s="135"/>
      <c r="G15" s="135">
        <v>0</v>
      </c>
      <c r="H15" s="135">
        <v>0</v>
      </c>
      <c r="I15" s="138">
        <v>0</v>
      </c>
      <c r="J15" s="149">
        <v>0</v>
      </c>
      <c r="K15" s="140">
        <f t="shared" si="0"/>
        <v>0</v>
      </c>
    </row>
    <row r="16" spans="2:11">
      <c r="B16" s="43" t="s">
        <v>135</v>
      </c>
      <c r="C16" s="135">
        <v>0</v>
      </c>
      <c r="D16" s="135"/>
      <c r="E16" s="135">
        <v>0</v>
      </c>
      <c r="F16" s="135"/>
      <c r="G16" s="135">
        <v>0</v>
      </c>
      <c r="H16" s="135">
        <v>0</v>
      </c>
      <c r="I16" s="138">
        <v>0</v>
      </c>
      <c r="J16" s="149">
        <v>0</v>
      </c>
      <c r="K16" s="140">
        <f t="shared" si="0"/>
        <v>0</v>
      </c>
    </row>
    <row r="17" spans="2:11" ht="15.75" thickBot="1">
      <c r="B17" s="43" t="s">
        <v>13</v>
      </c>
      <c r="C17" s="135">
        <v>0</v>
      </c>
      <c r="D17" s="135"/>
      <c r="E17" s="135">
        <v>0</v>
      </c>
      <c r="F17" s="135">
        <v>6.2731481481481484E-3</v>
      </c>
      <c r="G17" s="135">
        <v>0</v>
      </c>
      <c r="H17" s="135">
        <v>0</v>
      </c>
      <c r="I17" s="138">
        <v>0</v>
      </c>
      <c r="J17" s="149">
        <v>0</v>
      </c>
      <c r="K17" s="140">
        <f t="shared" si="0"/>
        <v>6.2731481481481484E-3</v>
      </c>
    </row>
    <row r="18" spans="2:11" ht="16.5" thickTop="1" thickBot="1">
      <c r="B18" s="60" t="s">
        <v>3</v>
      </c>
      <c r="C18" s="136">
        <v>0</v>
      </c>
      <c r="D18" s="136">
        <f t="shared" ref="D18:F18" si="1">SUM(D7:D17)</f>
        <v>2.0462962962962961E-2</v>
      </c>
      <c r="E18" s="136">
        <f t="shared" si="1"/>
        <v>0</v>
      </c>
      <c r="F18" s="136">
        <f t="shared" si="1"/>
        <v>6.2731481481481484E-3</v>
      </c>
      <c r="G18" s="136">
        <v>0</v>
      </c>
      <c r="H18" s="136">
        <v>0</v>
      </c>
      <c r="I18" s="136">
        <v>0</v>
      </c>
      <c r="J18" s="136">
        <v>0</v>
      </c>
      <c r="K18" s="145">
        <f t="shared" ref="K18" si="2">SUM(K7:K17)</f>
        <v>2.673611111111111E-2</v>
      </c>
    </row>
    <row r="19" spans="2:11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1" t="s">
        <v>4</v>
      </c>
      <c r="K20" s="42" t="s">
        <v>4</v>
      </c>
    </row>
    <row r="21" spans="2:11">
      <c r="B21" s="50" t="s">
        <v>15</v>
      </c>
      <c r="C21" s="137">
        <v>0</v>
      </c>
      <c r="D21" s="137"/>
      <c r="E21" s="137">
        <v>0</v>
      </c>
      <c r="F21" s="137">
        <v>0</v>
      </c>
      <c r="G21" s="137">
        <v>0</v>
      </c>
      <c r="H21" s="137">
        <v>0</v>
      </c>
      <c r="I21" s="138">
        <v>0</v>
      </c>
      <c r="J21" s="139">
        <v>0</v>
      </c>
      <c r="K21" s="140">
        <f>SUM(C21:J21)</f>
        <v>0</v>
      </c>
    </row>
    <row r="22" spans="2:11">
      <c r="B22" s="50" t="s">
        <v>16</v>
      </c>
      <c r="C22" s="137">
        <v>0</v>
      </c>
      <c r="D22" s="137"/>
      <c r="E22" s="137">
        <v>0</v>
      </c>
      <c r="F22" s="137">
        <v>0</v>
      </c>
      <c r="G22" s="137">
        <v>0</v>
      </c>
      <c r="H22" s="137">
        <v>0</v>
      </c>
      <c r="I22" s="138">
        <v>0</v>
      </c>
      <c r="J22" s="139">
        <v>0</v>
      </c>
      <c r="K22" s="140">
        <f t="shared" ref="K22:K25" si="3">SUM(C22:J22)</f>
        <v>0</v>
      </c>
    </row>
    <row r="23" spans="2:11">
      <c r="B23" s="50" t="s">
        <v>17</v>
      </c>
      <c r="C23" s="137">
        <v>0</v>
      </c>
      <c r="D23" s="137"/>
      <c r="E23" s="137">
        <v>0</v>
      </c>
      <c r="F23" s="137">
        <v>0</v>
      </c>
      <c r="G23" s="137">
        <v>0</v>
      </c>
      <c r="H23" s="137">
        <v>0</v>
      </c>
      <c r="I23" s="138">
        <v>0</v>
      </c>
      <c r="J23" s="139">
        <v>0</v>
      </c>
      <c r="K23" s="140">
        <f t="shared" si="3"/>
        <v>0</v>
      </c>
    </row>
    <row r="24" spans="2:11">
      <c r="B24" s="50" t="s">
        <v>18</v>
      </c>
      <c r="C24" s="137">
        <v>0</v>
      </c>
      <c r="D24" s="137"/>
      <c r="E24" s="137">
        <v>0</v>
      </c>
      <c r="F24" s="137">
        <v>0</v>
      </c>
      <c r="G24" s="137">
        <v>0</v>
      </c>
      <c r="H24" s="137">
        <v>0</v>
      </c>
      <c r="I24" s="138">
        <v>0</v>
      </c>
      <c r="J24" s="139">
        <v>0</v>
      </c>
      <c r="K24" s="140">
        <f t="shared" si="3"/>
        <v>0</v>
      </c>
    </row>
    <row r="25" spans="2:11">
      <c r="B25" s="50" t="s">
        <v>19</v>
      </c>
      <c r="C25" s="137">
        <v>0</v>
      </c>
      <c r="D25" s="137">
        <v>5.4976851851851853E-3</v>
      </c>
      <c r="E25" s="137">
        <v>0</v>
      </c>
      <c r="F25" s="137">
        <v>0</v>
      </c>
      <c r="G25" s="137">
        <v>0</v>
      </c>
      <c r="H25" s="137">
        <v>0</v>
      </c>
      <c r="I25" s="138">
        <v>0</v>
      </c>
      <c r="J25" s="139">
        <v>0</v>
      </c>
      <c r="K25" s="140">
        <f t="shared" si="3"/>
        <v>5.4976851851851853E-3</v>
      </c>
    </row>
    <row r="26" spans="2:11" ht="15.75" thickBot="1">
      <c r="B26" s="55" t="s">
        <v>20</v>
      </c>
      <c r="C26" s="141">
        <v>0</v>
      </c>
      <c r="D26" s="141"/>
      <c r="E26" s="141">
        <v>0</v>
      </c>
      <c r="F26" s="141">
        <v>0</v>
      </c>
      <c r="G26" s="141">
        <v>0</v>
      </c>
      <c r="H26" s="141">
        <v>0</v>
      </c>
      <c r="I26" s="142">
        <v>0</v>
      </c>
      <c r="J26" s="143">
        <v>0</v>
      </c>
      <c r="K26" s="144">
        <f>SUM(C26:J26)</f>
        <v>0</v>
      </c>
    </row>
    <row r="27" spans="2:11" ht="16.5" thickTop="1" thickBot="1">
      <c r="B27" s="60" t="s">
        <v>3</v>
      </c>
      <c r="C27" s="136">
        <f>SUM(C21:C26)</f>
        <v>0</v>
      </c>
      <c r="D27" s="136">
        <f t="shared" ref="D27:K27" si="4">SUM(D21:D26)</f>
        <v>5.4976851851851853E-3</v>
      </c>
      <c r="E27" s="136">
        <f t="shared" si="4"/>
        <v>0</v>
      </c>
      <c r="F27" s="136">
        <f t="shared" si="4"/>
        <v>0</v>
      </c>
      <c r="G27" s="136">
        <f t="shared" si="4"/>
        <v>0</v>
      </c>
      <c r="H27" s="136">
        <f t="shared" si="4"/>
        <v>0</v>
      </c>
      <c r="I27" s="136">
        <f t="shared" si="4"/>
        <v>0</v>
      </c>
      <c r="J27" s="136">
        <f t="shared" si="4"/>
        <v>0</v>
      </c>
      <c r="K27" s="145">
        <f t="shared" si="4"/>
        <v>5.4976851851851853E-3</v>
      </c>
    </row>
    <row r="28" spans="2:11" ht="16.5" thickTop="1" thickBot="1">
      <c r="B28" s="59"/>
      <c r="C28" s="154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>
      <c r="B29" s="60" t="s">
        <v>6</v>
      </c>
      <c r="C29" s="136">
        <f>SUM(C27,C18)</f>
        <v>0</v>
      </c>
      <c r="D29" s="136">
        <f t="shared" ref="D29:K29" si="5">SUM(D27,D18)</f>
        <v>2.5960648148148146E-2</v>
      </c>
      <c r="E29" s="136">
        <f t="shared" si="5"/>
        <v>0</v>
      </c>
      <c r="F29" s="136">
        <f t="shared" si="5"/>
        <v>6.2731481481481484E-3</v>
      </c>
      <c r="G29" s="136">
        <f t="shared" si="5"/>
        <v>0</v>
      </c>
      <c r="H29" s="136">
        <f t="shared" si="5"/>
        <v>0</v>
      </c>
      <c r="I29" s="136">
        <f t="shared" si="5"/>
        <v>0</v>
      </c>
      <c r="J29" s="136">
        <f t="shared" si="5"/>
        <v>0</v>
      </c>
      <c r="K29" s="145">
        <f t="shared" si="5"/>
        <v>3.2233796296296295E-2</v>
      </c>
    </row>
    <row r="30" spans="2:11" ht="16.5" thickTop="1" thickBot="1">
      <c r="B30" s="205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2:11" ht="66" customHeight="1" thickBot="1">
      <c r="B31" s="218" t="s">
        <v>203</v>
      </c>
      <c r="C31" s="219"/>
      <c r="D31" s="219"/>
      <c r="E31" s="219"/>
      <c r="F31" s="219"/>
      <c r="G31" s="219"/>
      <c r="H31" s="219"/>
      <c r="I31" s="219"/>
      <c r="J31" s="219"/>
      <c r="K31" s="220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>
  <sheetPr codeName="Foglio89"/>
  <dimension ref="B2:K31"/>
  <sheetViews>
    <sheetView showGridLines="0" showZeros="0" zoomScaleSheetLayoutView="10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>
      <c r="B2" s="186"/>
    </row>
    <row r="3" spans="2:11">
      <c r="B3" s="208" t="s">
        <v>160</v>
      </c>
      <c r="C3" s="209"/>
      <c r="D3" s="209"/>
      <c r="E3" s="209"/>
      <c r="F3" s="209"/>
      <c r="G3" s="209"/>
      <c r="H3" s="209"/>
      <c r="I3" s="209"/>
      <c r="J3" s="209"/>
      <c r="K3" s="210"/>
    </row>
    <row r="4" spans="2:11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>
      <c r="B5" s="52"/>
      <c r="C5" s="178" t="s">
        <v>150</v>
      </c>
      <c r="D5" s="178" t="s">
        <v>151</v>
      </c>
      <c r="E5" s="178" t="s">
        <v>152</v>
      </c>
      <c r="F5" s="178" t="s">
        <v>153</v>
      </c>
      <c r="G5" s="178" t="s">
        <v>154</v>
      </c>
      <c r="H5" s="179" t="s">
        <v>155</v>
      </c>
      <c r="I5" s="178" t="s">
        <v>156</v>
      </c>
      <c r="J5" s="178" t="s">
        <v>157</v>
      </c>
      <c r="K5" s="179" t="s">
        <v>3</v>
      </c>
    </row>
    <row r="6" spans="2:11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5">
        <v>2.1539351851851851E-2</v>
      </c>
      <c r="D7" s="135">
        <v>6.6319444444444455E-3</v>
      </c>
      <c r="E7" s="135">
        <v>7.7314814814814815E-3</v>
      </c>
      <c r="F7" s="135"/>
      <c r="G7" s="135">
        <v>3.8194444444444446E-4</v>
      </c>
      <c r="H7" s="135">
        <v>6.4699074074074069E-3</v>
      </c>
      <c r="I7" s="138">
        <v>0</v>
      </c>
      <c r="J7" s="149">
        <v>0</v>
      </c>
      <c r="K7" s="140">
        <f>SUM(C7:J7)</f>
        <v>4.2754629629629629E-2</v>
      </c>
    </row>
    <row r="8" spans="2:11">
      <c r="B8" s="150" t="s">
        <v>115</v>
      </c>
      <c r="C8" s="135">
        <v>3.048611111111111E-2</v>
      </c>
      <c r="D8" s="135">
        <v>4.2129629629629635E-3</v>
      </c>
      <c r="E8" s="135">
        <v>8.3912037037037028E-3</v>
      </c>
      <c r="F8" s="135"/>
      <c r="G8" s="135">
        <v>4.9421296296296297E-3</v>
      </c>
      <c r="H8" s="135">
        <v>6.2037037037037026E-3</v>
      </c>
      <c r="I8" s="138">
        <v>0</v>
      </c>
      <c r="J8" s="149">
        <v>0</v>
      </c>
      <c r="K8" s="140">
        <f t="shared" ref="K8:K17" si="0">SUM(C8:J8)</f>
        <v>5.4236111111111117E-2</v>
      </c>
    </row>
    <row r="9" spans="2:11">
      <c r="B9" s="150" t="s">
        <v>11</v>
      </c>
      <c r="C9" s="135">
        <v>8.4178240740740734E-2</v>
      </c>
      <c r="D9" s="135"/>
      <c r="E9" s="135">
        <v>9.7337962962962959E-3</v>
      </c>
      <c r="F9" s="135">
        <v>1.2442129629629631E-2</v>
      </c>
      <c r="G9" s="135"/>
      <c r="H9" s="135">
        <v>8.8541666666666647E-3</v>
      </c>
      <c r="I9" s="138">
        <v>0</v>
      </c>
      <c r="J9" s="149">
        <v>0</v>
      </c>
      <c r="K9" s="140">
        <f t="shared" si="0"/>
        <v>0.11520833333333333</v>
      </c>
    </row>
    <row r="10" spans="2:11">
      <c r="B10" s="150" t="s">
        <v>48</v>
      </c>
      <c r="C10" s="135">
        <v>1.9745370370370371E-2</v>
      </c>
      <c r="D10" s="135"/>
      <c r="E10" s="135">
        <v>7.3379629629629628E-3</v>
      </c>
      <c r="F10" s="135"/>
      <c r="G10" s="135">
        <v>1.3888888888888889E-4</v>
      </c>
      <c r="H10" s="135">
        <v>4.976851851851851E-4</v>
      </c>
      <c r="I10" s="138">
        <v>0</v>
      </c>
      <c r="J10" s="149">
        <v>0</v>
      </c>
      <c r="K10" s="140">
        <f t="shared" si="0"/>
        <v>2.7719907407407408E-2</v>
      </c>
    </row>
    <row r="11" spans="2:11">
      <c r="B11" s="43" t="s">
        <v>12</v>
      </c>
      <c r="C11" s="135">
        <v>2.5555555555555557E-2</v>
      </c>
      <c r="D11" s="135"/>
      <c r="E11" s="135"/>
      <c r="F11" s="135"/>
      <c r="G11" s="135">
        <v>1.1527777777777776E-2</v>
      </c>
      <c r="H11" s="135">
        <v>1.5740740740740741E-3</v>
      </c>
      <c r="I11" s="138">
        <v>0</v>
      </c>
      <c r="J11" s="149">
        <v>0</v>
      </c>
      <c r="K11" s="140">
        <f t="shared" si="0"/>
        <v>3.8657407407407404E-2</v>
      </c>
    </row>
    <row r="12" spans="2:11">
      <c r="B12" s="43" t="s">
        <v>131</v>
      </c>
      <c r="C12" s="135"/>
      <c r="D12" s="135"/>
      <c r="E12" s="135"/>
      <c r="F12" s="135"/>
      <c r="G12" s="135"/>
      <c r="H12" s="135"/>
      <c r="I12" s="138">
        <v>0</v>
      </c>
      <c r="J12" s="149">
        <v>0</v>
      </c>
      <c r="K12" s="140">
        <f t="shared" si="0"/>
        <v>0</v>
      </c>
    </row>
    <row r="13" spans="2:11">
      <c r="B13" s="43" t="s">
        <v>132</v>
      </c>
      <c r="C13" s="135"/>
      <c r="D13" s="135"/>
      <c r="E13" s="135"/>
      <c r="F13" s="135"/>
      <c r="G13" s="135"/>
      <c r="H13" s="135"/>
      <c r="I13" s="138">
        <v>0</v>
      </c>
      <c r="J13" s="149">
        <v>0</v>
      </c>
      <c r="K13" s="140">
        <f t="shared" si="0"/>
        <v>0</v>
      </c>
    </row>
    <row r="14" spans="2:11">
      <c r="B14" s="43" t="s">
        <v>133</v>
      </c>
      <c r="C14" s="135"/>
      <c r="D14" s="135"/>
      <c r="E14" s="135"/>
      <c r="F14" s="135"/>
      <c r="G14" s="135"/>
      <c r="H14" s="135"/>
      <c r="I14" s="138">
        <v>0</v>
      </c>
      <c r="J14" s="149">
        <v>0</v>
      </c>
      <c r="K14" s="140">
        <f t="shared" si="0"/>
        <v>0</v>
      </c>
    </row>
    <row r="15" spans="2:11">
      <c r="B15" s="43" t="s">
        <v>134</v>
      </c>
      <c r="C15" s="135">
        <v>3.6689814814814814E-3</v>
      </c>
      <c r="D15" s="135"/>
      <c r="E15" s="135"/>
      <c r="F15" s="135"/>
      <c r="G15" s="135">
        <v>7.9861111111111105E-4</v>
      </c>
      <c r="H15" s="135">
        <v>4.7453703703703709E-4</v>
      </c>
      <c r="I15" s="138">
        <v>0</v>
      </c>
      <c r="J15" s="149">
        <v>0</v>
      </c>
      <c r="K15" s="140">
        <f t="shared" si="0"/>
        <v>4.9421296296296297E-3</v>
      </c>
    </row>
    <row r="16" spans="2:11">
      <c r="B16" s="43" t="s">
        <v>135</v>
      </c>
      <c r="C16" s="135"/>
      <c r="D16" s="135"/>
      <c r="E16" s="135">
        <v>8.6805555555555551E-4</v>
      </c>
      <c r="F16" s="135"/>
      <c r="G16" s="135"/>
      <c r="H16" s="135"/>
      <c r="I16" s="138">
        <v>0</v>
      </c>
      <c r="J16" s="149">
        <v>0</v>
      </c>
      <c r="K16" s="140">
        <f t="shared" si="0"/>
        <v>8.6805555555555551E-4</v>
      </c>
    </row>
    <row r="17" spans="2:11" ht="15.75" thickBot="1">
      <c r="B17" s="43" t="s">
        <v>13</v>
      </c>
      <c r="C17" s="135"/>
      <c r="D17" s="135">
        <v>1.9629629629629632E-2</v>
      </c>
      <c r="E17" s="135">
        <v>1.6875000000000001E-2</v>
      </c>
      <c r="F17" s="135"/>
      <c r="G17" s="135">
        <v>3.7500000000000003E-3</v>
      </c>
      <c r="H17" s="135">
        <v>4.8032407407407407E-3</v>
      </c>
      <c r="I17" s="138">
        <v>0</v>
      </c>
      <c r="J17" s="149">
        <v>0</v>
      </c>
      <c r="K17" s="140">
        <f t="shared" si="0"/>
        <v>4.505787037037038E-2</v>
      </c>
    </row>
    <row r="18" spans="2:11" ht="16.5" thickTop="1" thickBot="1">
      <c r="B18" s="60" t="s">
        <v>3</v>
      </c>
      <c r="C18" s="136">
        <f t="shared" ref="C18:K18" si="1">SUM(C7:C17)</f>
        <v>0.18517361111111108</v>
      </c>
      <c r="D18" s="136">
        <f t="shared" si="1"/>
        <v>3.0474537037037043E-2</v>
      </c>
      <c r="E18" s="136">
        <f t="shared" si="1"/>
        <v>5.0937499999999997E-2</v>
      </c>
      <c r="F18" s="136">
        <f t="shared" si="1"/>
        <v>1.2442129629629631E-2</v>
      </c>
      <c r="G18" s="136">
        <f t="shared" si="1"/>
        <v>2.1539351851851848E-2</v>
      </c>
      <c r="H18" s="136">
        <f t="shared" si="1"/>
        <v>2.8877314814814811E-2</v>
      </c>
      <c r="I18" s="136">
        <f t="shared" si="1"/>
        <v>0</v>
      </c>
      <c r="J18" s="136">
        <f t="shared" si="1"/>
        <v>0</v>
      </c>
      <c r="K18" s="145">
        <f t="shared" si="1"/>
        <v>0.32944444444444448</v>
      </c>
    </row>
    <row r="19" spans="2:11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8" t="s">
        <v>4</v>
      </c>
      <c r="K20" s="49" t="s">
        <v>4</v>
      </c>
    </row>
    <row r="21" spans="2:11">
      <c r="B21" s="50" t="s">
        <v>15</v>
      </c>
      <c r="C21" s="137"/>
      <c r="D21" s="137"/>
      <c r="E21" s="137">
        <v>4.1666666666666669E-4</v>
      </c>
      <c r="F21" s="137"/>
      <c r="G21" s="137"/>
      <c r="H21" s="137">
        <v>1.5277777777777776E-3</v>
      </c>
      <c r="I21" s="138">
        <v>0</v>
      </c>
      <c r="J21" s="139">
        <v>0</v>
      </c>
      <c r="K21" s="140">
        <f>SUM(C21:J21)</f>
        <v>1.9444444444444444E-3</v>
      </c>
    </row>
    <row r="22" spans="2:11">
      <c r="B22" s="50" t="s">
        <v>16</v>
      </c>
      <c r="C22" s="137"/>
      <c r="D22" s="137"/>
      <c r="E22" s="137">
        <v>2.8935185185185189E-4</v>
      </c>
      <c r="F22" s="137"/>
      <c r="G22" s="137"/>
      <c r="H22" s="137"/>
      <c r="I22" s="138">
        <v>0</v>
      </c>
      <c r="J22" s="139">
        <v>0</v>
      </c>
      <c r="K22" s="140">
        <f t="shared" ref="K22:K26" si="2">SUM(C22:J22)</f>
        <v>2.8935185185185189E-4</v>
      </c>
    </row>
    <row r="23" spans="2:11">
      <c r="B23" s="50" t="s">
        <v>17</v>
      </c>
      <c r="C23" s="137"/>
      <c r="D23" s="137"/>
      <c r="E23" s="137"/>
      <c r="F23" s="137"/>
      <c r="G23" s="137"/>
      <c r="H23" s="137">
        <v>2.8935185185185189E-4</v>
      </c>
      <c r="I23" s="138">
        <v>0</v>
      </c>
      <c r="J23" s="139">
        <v>0</v>
      </c>
      <c r="K23" s="140">
        <f t="shared" si="2"/>
        <v>2.8935185185185189E-4</v>
      </c>
    </row>
    <row r="24" spans="2:11">
      <c r="B24" s="50" t="s">
        <v>18</v>
      </c>
      <c r="C24" s="137"/>
      <c r="D24" s="137">
        <v>1.9675925925925926E-4</v>
      </c>
      <c r="E24" s="137">
        <v>6.8287037037037036E-4</v>
      </c>
      <c r="F24" s="137"/>
      <c r="G24" s="137"/>
      <c r="H24" s="137">
        <v>8.3217592592592596E-3</v>
      </c>
      <c r="I24" s="138">
        <v>0</v>
      </c>
      <c r="J24" s="139">
        <v>0</v>
      </c>
      <c r="K24" s="140">
        <f t="shared" si="2"/>
        <v>9.2013888888888892E-3</v>
      </c>
    </row>
    <row r="25" spans="2:11">
      <c r="B25" s="50" t="s">
        <v>19</v>
      </c>
      <c r="C25" s="137">
        <v>5.8912037037037034E-2</v>
      </c>
      <c r="D25" s="137"/>
      <c r="E25" s="137">
        <v>3.0787037037037033E-3</v>
      </c>
      <c r="F25" s="137"/>
      <c r="G25" s="137">
        <v>1.7939814814814813E-3</v>
      </c>
      <c r="H25" s="137">
        <v>1.8680555555555558E-2</v>
      </c>
      <c r="I25" s="138">
        <v>0</v>
      </c>
      <c r="J25" s="139">
        <v>0</v>
      </c>
      <c r="K25" s="140">
        <f t="shared" si="2"/>
        <v>8.2465277777777776E-2</v>
      </c>
    </row>
    <row r="26" spans="2:11" ht="15.75" thickBot="1">
      <c r="B26" s="55" t="s">
        <v>20</v>
      </c>
      <c r="C26" s="141"/>
      <c r="D26" s="141"/>
      <c r="E26" s="141"/>
      <c r="F26" s="141"/>
      <c r="G26" s="141"/>
      <c r="H26" s="141">
        <v>1.9907407407407408E-3</v>
      </c>
      <c r="I26" s="142">
        <v>0</v>
      </c>
      <c r="J26" s="143">
        <v>0</v>
      </c>
      <c r="K26" s="144">
        <f t="shared" si="2"/>
        <v>1.9907407407407408E-3</v>
      </c>
    </row>
    <row r="27" spans="2:11" ht="16.5" thickTop="1" thickBot="1">
      <c r="B27" s="60" t="s">
        <v>3</v>
      </c>
      <c r="C27" s="136">
        <f t="shared" ref="C27:K27" si="3">SUM(C21:C26)</f>
        <v>5.8912037037037034E-2</v>
      </c>
      <c r="D27" s="136">
        <f t="shared" si="3"/>
        <v>1.9675925925925926E-4</v>
      </c>
      <c r="E27" s="136">
        <f t="shared" si="3"/>
        <v>4.4675925925925924E-3</v>
      </c>
      <c r="F27" s="136">
        <f t="shared" si="3"/>
        <v>0</v>
      </c>
      <c r="G27" s="136">
        <f t="shared" si="3"/>
        <v>1.7939814814814813E-3</v>
      </c>
      <c r="H27" s="136">
        <f t="shared" si="3"/>
        <v>3.0810185185185187E-2</v>
      </c>
      <c r="I27" s="136">
        <f t="shared" si="3"/>
        <v>0</v>
      </c>
      <c r="J27" s="136">
        <f>SUM(J21:J26)</f>
        <v>0</v>
      </c>
      <c r="K27" s="145">
        <f t="shared" si="3"/>
        <v>9.6180555555555547E-2</v>
      </c>
    </row>
    <row r="28" spans="2:11" ht="16.5" thickTop="1" thickBot="1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>
      <c r="B29" s="60" t="s">
        <v>6</v>
      </c>
      <c r="C29" s="136">
        <f t="shared" ref="C29:K29" si="4">SUM(C18,C27)</f>
        <v>0.24408564814814812</v>
      </c>
      <c r="D29" s="136">
        <f t="shared" si="4"/>
        <v>3.0671296296296301E-2</v>
      </c>
      <c r="E29" s="136">
        <f t="shared" si="4"/>
        <v>5.5405092592592589E-2</v>
      </c>
      <c r="F29" s="136">
        <f t="shared" si="4"/>
        <v>1.2442129629629631E-2</v>
      </c>
      <c r="G29" s="136">
        <f t="shared" si="4"/>
        <v>2.3333333333333327E-2</v>
      </c>
      <c r="H29" s="136">
        <f t="shared" si="4"/>
        <v>5.9687499999999998E-2</v>
      </c>
      <c r="I29" s="136">
        <f t="shared" si="4"/>
        <v>0</v>
      </c>
      <c r="J29" s="146">
        <f>SUM(J18,J27)</f>
        <v>0</v>
      </c>
      <c r="K29" s="147">
        <f t="shared" si="4"/>
        <v>0.42562500000000003</v>
      </c>
    </row>
    <row r="30" spans="2:11" ht="16.5" thickTop="1" thickBot="1">
      <c r="B30" s="205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2:11" ht="66" customHeight="1" thickBot="1">
      <c r="B31" s="218" t="s">
        <v>203</v>
      </c>
      <c r="C31" s="219"/>
      <c r="D31" s="219"/>
      <c r="E31" s="219"/>
      <c r="F31" s="219"/>
      <c r="G31" s="219"/>
      <c r="H31" s="219"/>
      <c r="I31" s="219"/>
      <c r="J31" s="219"/>
      <c r="K31" s="220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>
  <sheetPr codeName="Foglio90"/>
  <dimension ref="B2:K31"/>
  <sheetViews>
    <sheetView showGridLines="0" showZeros="0" zoomScaleSheetLayoutView="10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>
      <c r="B2" s="186"/>
    </row>
    <row r="3" spans="2:11">
      <c r="B3" s="208" t="s">
        <v>161</v>
      </c>
      <c r="C3" s="209"/>
      <c r="D3" s="209"/>
      <c r="E3" s="209"/>
      <c r="F3" s="209"/>
      <c r="G3" s="209"/>
      <c r="H3" s="209"/>
      <c r="I3" s="209"/>
      <c r="J3" s="209"/>
      <c r="K3" s="210"/>
    </row>
    <row r="4" spans="2:11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>
      <c r="B5" s="52"/>
      <c r="C5" s="178" t="s">
        <v>150</v>
      </c>
      <c r="D5" s="178" t="s">
        <v>151</v>
      </c>
      <c r="E5" s="178" t="s">
        <v>152</v>
      </c>
      <c r="F5" s="178" t="s">
        <v>153</v>
      </c>
      <c r="G5" s="178" t="s">
        <v>154</v>
      </c>
      <c r="H5" s="179" t="s">
        <v>155</v>
      </c>
      <c r="I5" s="178" t="s">
        <v>156</v>
      </c>
      <c r="J5" s="178" t="s">
        <v>157</v>
      </c>
      <c r="K5" s="179" t="s">
        <v>3</v>
      </c>
    </row>
    <row r="6" spans="2:11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5">
        <v>0</v>
      </c>
      <c r="D7" s="135">
        <v>0</v>
      </c>
      <c r="E7" s="135">
        <v>0</v>
      </c>
      <c r="F7" s="135">
        <v>0</v>
      </c>
      <c r="G7" s="135">
        <v>0</v>
      </c>
      <c r="H7" s="135">
        <v>0</v>
      </c>
      <c r="I7" s="138">
        <v>0</v>
      </c>
      <c r="J7" s="149">
        <v>0</v>
      </c>
      <c r="K7" s="140">
        <f>SUM(C7:J7)</f>
        <v>0</v>
      </c>
    </row>
    <row r="8" spans="2:11">
      <c r="B8" s="150" t="s">
        <v>115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8">
        <v>0</v>
      </c>
      <c r="J8" s="149">
        <v>0</v>
      </c>
      <c r="K8" s="140">
        <f t="shared" ref="K8:K17" si="0">SUM(C8:J8)</f>
        <v>0</v>
      </c>
    </row>
    <row r="9" spans="2:11">
      <c r="B9" s="150" t="s">
        <v>11</v>
      </c>
      <c r="C9" s="135">
        <v>0</v>
      </c>
      <c r="D9" s="135">
        <v>0</v>
      </c>
      <c r="E9" s="135">
        <v>0</v>
      </c>
      <c r="F9" s="135">
        <v>0</v>
      </c>
      <c r="G9" s="135">
        <v>0</v>
      </c>
      <c r="H9" s="135">
        <v>0</v>
      </c>
      <c r="I9" s="138">
        <v>0</v>
      </c>
      <c r="J9" s="149">
        <v>0</v>
      </c>
      <c r="K9" s="140">
        <f t="shared" si="0"/>
        <v>0</v>
      </c>
    </row>
    <row r="10" spans="2:11">
      <c r="B10" s="150" t="s">
        <v>48</v>
      </c>
      <c r="C10" s="135">
        <v>0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8">
        <v>0</v>
      </c>
      <c r="J10" s="149">
        <v>0</v>
      </c>
      <c r="K10" s="140">
        <f t="shared" si="0"/>
        <v>0</v>
      </c>
    </row>
    <row r="11" spans="2:11">
      <c r="B11" s="43" t="s">
        <v>12</v>
      </c>
      <c r="C11" s="135">
        <v>0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8">
        <v>0</v>
      </c>
      <c r="J11" s="149">
        <v>0</v>
      </c>
      <c r="K11" s="140">
        <f t="shared" si="0"/>
        <v>0</v>
      </c>
    </row>
    <row r="12" spans="2:11">
      <c r="B12" s="43" t="s">
        <v>131</v>
      </c>
      <c r="C12" s="135">
        <v>0</v>
      </c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8">
        <v>0</v>
      </c>
      <c r="J12" s="149">
        <v>0</v>
      </c>
      <c r="K12" s="140">
        <f t="shared" si="0"/>
        <v>0</v>
      </c>
    </row>
    <row r="13" spans="2:11">
      <c r="B13" s="43" t="s">
        <v>132</v>
      </c>
      <c r="C13" s="135">
        <v>0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8">
        <v>0</v>
      </c>
      <c r="J13" s="149">
        <v>0</v>
      </c>
      <c r="K13" s="140">
        <f t="shared" si="0"/>
        <v>0</v>
      </c>
    </row>
    <row r="14" spans="2:11">
      <c r="B14" s="43" t="s">
        <v>133</v>
      </c>
      <c r="C14" s="135">
        <v>0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8">
        <v>0</v>
      </c>
      <c r="J14" s="149">
        <v>0</v>
      </c>
      <c r="K14" s="140">
        <f t="shared" si="0"/>
        <v>0</v>
      </c>
    </row>
    <row r="15" spans="2:11">
      <c r="B15" s="43" t="s">
        <v>134</v>
      </c>
      <c r="C15" s="135">
        <v>0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8">
        <v>0</v>
      </c>
      <c r="J15" s="149">
        <v>0</v>
      </c>
      <c r="K15" s="140">
        <f t="shared" si="0"/>
        <v>0</v>
      </c>
    </row>
    <row r="16" spans="2:11">
      <c r="B16" s="43" t="s">
        <v>135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8">
        <v>0</v>
      </c>
      <c r="J16" s="149">
        <v>0</v>
      </c>
      <c r="K16" s="140">
        <f t="shared" si="0"/>
        <v>0</v>
      </c>
    </row>
    <row r="17" spans="2:11" ht="15.75" thickBot="1">
      <c r="B17" s="43" t="s">
        <v>13</v>
      </c>
      <c r="C17" s="135">
        <v>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8">
        <v>0</v>
      </c>
      <c r="J17" s="149">
        <v>0</v>
      </c>
      <c r="K17" s="140">
        <f t="shared" si="0"/>
        <v>0</v>
      </c>
    </row>
    <row r="18" spans="2:11" ht="16.5" thickTop="1" thickBot="1">
      <c r="B18" s="60" t="s">
        <v>3</v>
      </c>
      <c r="C18" s="136">
        <f t="shared" ref="C18:K18" si="1">SUM(C7:C17)</f>
        <v>0</v>
      </c>
      <c r="D18" s="136">
        <f t="shared" si="1"/>
        <v>0</v>
      </c>
      <c r="E18" s="136">
        <f t="shared" si="1"/>
        <v>0</v>
      </c>
      <c r="F18" s="136">
        <f t="shared" si="1"/>
        <v>0</v>
      </c>
      <c r="G18" s="136">
        <f t="shared" si="1"/>
        <v>0</v>
      </c>
      <c r="H18" s="136">
        <f t="shared" si="1"/>
        <v>0</v>
      </c>
      <c r="I18" s="136">
        <f t="shared" si="1"/>
        <v>0</v>
      </c>
      <c r="J18" s="136">
        <f t="shared" si="1"/>
        <v>0</v>
      </c>
      <c r="K18" s="145">
        <f t="shared" si="1"/>
        <v>0</v>
      </c>
    </row>
    <row r="19" spans="2:11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8" t="s">
        <v>4</v>
      </c>
      <c r="K20" s="49" t="s">
        <v>4</v>
      </c>
    </row>
    <row r="21" spans="2:11">
      <c r="B21" s="50" t="s">
        <v>15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8">
        <v>0</v>
      </c>
      <c r="J21" s="139">
        <v>0</v>
      </c>
      <c r="K21" s="140">
        <f>SUM(C21:J21)</f>
        <v>0</v>
      </c>
    </row>
    <row r="22" spans="2:11">
      <c r="B22" s="50" t="s">
        <v>16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8">
        <v>0</v>
      </c>
      <c r="J22" s="139">
        <v>0</v>
      </c>
      <c r="K22" s="140">
        <f t="shared" ref="K22:K26" si="2">SUM(C22:J22)</f>
        <v>0</v>
      </c>
    </row>
    <row r="23" spans="2:11">
      <c r="B23" s="50" t="s">
        <v>17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8">
        <v>0</v>
      </c>
      <c r="J23" s="139">
        <v>0</v>
      </c>
      <c r="K23" s="140">
        <f t="shared" si="2"/>
        <v>0</v>
      </c>
    </row>
    <row r="24" spans="2:11">
      <c r="B24" s="50" t="s">
        <v>18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8">
        <v>0</v>
      </c>
      <c r="J24" s="139">
        <v>0</v>
      </c>
      <c r="K24" s="140">
        <f t="shared" si="2"/>
        <v>0</v>
      </c>
    </row>
    <row r="25" spans="2:11">
      <c r="B25" s="50" t="s">
        <v>19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8">
        <v>0</v>
      </c>
      <c r="J25" s="139">
        <v>0</v>
      </c>
      <c r="K25" s="140">
        <f t="shared" si="2"/>
        <v>0</v>
      </c>
    </row>
    <row r="26" spans="2:11" ht="15.75" thickBot="1">
      <c r="B26" s="55" t="s">
        <v>20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2">
        <v>0</v>
      </c>
      <c r="J26" s="143">
        <v>0</v>
      </c>
      <c r="K26" s="144">
        <f t="shared" si="2"/>
        <v>0</v>
      </c>
    </row>
    <row r="27" spans="2:11" ht="16.5" thickTop="1" thickBot="1">
      <c r="B27" s="60" t="s">
        <v>3</v>
      </c>
      <c r="C27" s="136">
        <f t="shared" ref="C27:K27" si="3">SUM(C21:C26)</f>
        <v>0</v>
      </c>
      <c r="D27" s="136">
        <f t="shared" si="3"/>
        <v>0</v>
      </c>
      <c r="E27" s="136">
        <f t="shared" si="3"/>
        <v>0</v>
      </c>
      <c r="F27" s="136">
        <f t="shared" si="3"/>
        <v>0</v>
      </c>
      <c r="G27" s="136">
        <f t="shared" si="3"/>
        <v>0</v>
      </c>
      <c r="H27" s="136">
        <f t="shared" si="3"/>
        <v>0</v>
      </c>
      <c r="I27" s="136">
        <f t="shared" si="3"/>
        <v>0</v>
      </c>
      <c r="J27" s="136">
        <f>SUM(J21:J26)</f>
        <v>0</v>
      </c>
      <c r="K27" s="145">
        <f t="shared" si="3"/>
        <v>0</v>
      </c>
    </row>
    <row r="28" spans="2:11" ht="16.5" thickTop="1" thickBot="1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>
      <c r="B29" s="60" t="s">
        <v>6</v>
      </c>
      <c r="C29" s="136">
        <f t="shared" ref="C29:K29" si="4">SUM(C18,C27)</f>
        <v>0</v>
      </c>
      <c r="D29" s="136">
        <f t="shared" si="4"/>
        <v>0</v>
      </c>
      <c r="E29" s="136">
        <f t="shared" si="4"/>
        <v>0</v>
      </c>
      <c r="F29" s="136">
        <f t="shared" si="4"/>
        <v>0</v>
      </c>
      <c r="G29" s="136">
        <f t="shared" si="4"/>
        <v>0</v>
      </c>
      <c r="H29" s="136">
        <f t="shared" si="4"/>
        <v>0</v>
      </c>
      <c r="I29" s="136">
        <f t="shared" si="4"/>
        <v>0</v>
      </c>
      <c r="J29" s="146">
        <f>SUM(J18,J27)</f>
        <v>0</v>
      </c>
      <c r="K29" s="147">
        <f t="shared" si="4"/>
        <v>0</v>
      </c>
    </row>
    <row r="30" spans="2:11" ht="16.5" thickTop="1" thickBot="1">
      <c r="B30" s="205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2:11" ht="66" customHeight="1" thickBot="1">
      <c r="B31" s="218" t="s">
        <v>203</v>
      </c>
      <c r="C31" s="219"/>
      <c r="D31" s="219"/>
      <c r="E31" s="219"/>
      <c r="F31" s="219"/>
      <c r="G31" s="219"/>
      <c r="H31" s="219"/>
      <c r="I31" s="219"/>
      <c r="J31" s="219"/>
      <c r="K31" s="220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>
  <sheetPr codeName="Foglio91"/>
  <dimension ref="B2:K31"/>
  <sheetViews>
    <sheetView showGridLines="0" showZeros="0" zoomScaleSheetLayoutView="10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>
      <c r="B2" s="186"/>
    </row>
    <row r="3" spans="2:11">
      <c r="B3" s="208" t="s">
        <v>162</v>
      </c>
      <c r="C3" s="209"/>
      <c r="D3" s="209"/>
      <c r="E3" s="209"/>
      <c r="F3" s="209"/>
      <c r="G3" s="209"/>
      <c r="H3" s="209"/>
      <c r="I3" s="209"/>
      <c r="J3" s="209"/>
      <c r="K3" s="210"/>
    </row>
    <row r="4" spans="2:11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>
      <c r="B5" s="52"/>
      <c r="C5" s="178" t="s">
        <v>150</v>
      </c>
      <c r="D5" s="178" t="s">
        <v>151</v>
      </c>
      <c r="E5" s="178" t="s">
        <v>152</v>
      </c>
      <c r="F5" s="178" t="s">
        <v>153</v>
      </c>
      <c r="G5" s="178" t="s">
        <v>154</v>
      </c>
      <c r="H5" s="179" t="s">
        <v>155</v>
      </c>
      <c r="I5" s="178" t="s">
        <v>156</v>
      </c>
      <c r="J5" s="178" t="s">
        <v>157</v>
      </c>
      <c r="K5" s="179" t="s">
        <v>3</v>
      </c>
    </row>
    <row r="6" spans="2:11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5">
        <v>0</v>
      </c>
      <c r="D7" s="135">
        <v>0</v>
      </c>
      <c r="E7" s="135">
        <v>0</v>
      </c>
      <c r="F7" s="135">
        <v>0</v>
      </c>
      <c r="G7" s="135">
        <v>0</v>
      </c>
      <c r="H7" s="135">
        <v>0</v>
      </c>
      <c r="I7" s="138">
        <v>0</v>
      </c>
      <c r="J7" s="149">
        <v>0</v>
      </c>
      <c r="K7" s="140">
        <f>SUM(C7:J7)</f>
        <v>0</v>
      </c>
    </row>
    <row r="8" spans="2:11">
      <c r="B8" s="150" t="s">
        <v>115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8">
        <v>0</v>
      </c>
      <c r="J8" s="149">
        <v>0</v>
      </c>
      <c r="K8" s="140">
        <f t="shared" ref="K8:K17" si="0">SUM(C8:J8)</f>
        <v>0</v>
      </c>
    </row>
    <row r="9" spans="2:11">
      <c r="B9" s="150" t="s">
        <v>11</v>
      </c>
      <c r="C9" s="135">
        <v>0</v>
      </c>
      <c r="D9" s="135">
        <v>0</v>
      </c>
      <c r="E9" s="135">
        <v>0</v>
      </c>
      <c r="F9" s="135">
        <v>0</v>
      </c>
      <c r="G9" s="135">
        <v>0</v>
      </c>
      <c r="H9" s="135">
        <v>0</v>
      </c>
      <c r="I9" s="138">
        <v>0</v>
      </c>
      <c r="J9" s="149">
        <v>0</v>
      </c>
      <c r="K9" s="140">
        <f t="shared" si="0"/>
        <v>0</v>
      </c>
    </row>
    <row r="10" spans="2:11">
      <c r="B10" s="150" t="s">
        <v>48</v>
      </c>
      <c r="C10" s="135">
        <v>0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8">
        <v>0</v>
      </c>
      <c r="J10" s="149">
        <v>0</v>
      </c>
      <c r="K10" s="140">
        <f t="shared" si="0"/>
        <v>0</v>
      </c>
    </row>
    <row r="11" spans="2:11">
      <c r="B11" s="43" t="s">
        <v>12</v>
      </c>
      <c r="C11" s="135">
        <v>0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8">
        <v>0</v>
      </c>
      <c r="J11" s="149">
        <v>0</v>
      </c>
      <c r="K11" s="140">
        <f t="shared" si="0"/>
        <v>0</v>
      </c>
    </row>
    <row r="12" spans="2:11">
      <c r="B12" s="43" t="s">
        <v>131</v>
      </c>
      <c r="C12" s="135">
        <v>0</v>
      </c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8">
        <v>0</v>
      </c>
      <c r="J12" s="149">
        <v>0</v>
      </c>
      <c r="K12" s="140">
        <f t="shared" si="0"/>
        <v>0</v>
      </c>
    </row>
    <row r="13" spans="2:11">
      <c r="B13" s="43" t="s">
        <v>132</v>
      </c>
      <c r="C13" s="135">
        <v>0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8">
        <v>0</v>
      </c>
      <c r="J13" s="149">
        <v>0</v>
      </c>
      <c r="K13" s="140">
        <f t="shared" si="0"/>
        <v>0</v>
      </c>
    </row>
    <row r="14" spans="2:11">
      <c r="B14" s="43" t="s">
        <v>133</v>
      </c>
      <c r="C14" s="135">
        <v>0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8">
        <v>0</v>
      </c>
      <c r="J14" s="149">
        <v>0</v>
      </c>
      <c r="K14" s="140">
        <f t="shared" si="0"/>
        <v>0</v>
      </c>
    </row>
    <row r="15" spans="2:11">
      <c r="B15" s="43" t="s">
        <v>134</v>
      </c>
      <c r="C15" s="135">
        <v>0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8">
        <v>0</v>
      </c>
      <c r="J15" s="149">
        <v>0</v>
      </c>
      <c r="K15" s="140">
        <f t="shared" si="0"/>
        <v>0</v>
      </c>
    </row>
    <row r="16" spans="2:11">
      <c r="B16" s="43" t="s">
        <v>135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8">
        <v>0</v>
      </c>
      <c r="J16" s="149">
        <v>0</v>
      </c>
      <c r="K16" s="140">
        <f t="shared" si="0"/>
        <v>0</v>
      </c>
    </row>
    <row r="17" spans="2:11" ht="15.75" thickBot="1">
      <c r="B17" s="43" t="s">
        <v>13</v>
      </c>
      <c r="C17" s="135">
        <v>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8">
        <v>0</v>
      </c>
      <c r="J17" s="149">
        <v>0</v>
      </c>
      <c r="K17" s="140">
        <f t="shared" si="0"/>
        <v>0</v>
      </c>
    </row>
    <row r="18" spans="2:11" ht="16.5" thickTop="1" thickBot="1">
      <c r="B18" s="60" t="s">
        <v>3</v>
      </c>
      <c r="C18" s="136">
        <f t="shared" ref="C18:K18" si="1">SUM(C7:C17)</f>
        <v>0</v>
      </c>
      <c r="D18" s="136">
        <f t="shared" si="1"/>
        <v>0</v>
      </c>
      <c r="E18" s="136">
        <f t="shared" si="1"/>
        <v>0</v>
      </c>
      <c r="F18" s="136">
        <f t="shared" si="1"/>
        <v>0</v>
      </c>
      <c r="G18" s="136">
        <f t="shared" si="1"/>
        <v>0</v>
      </c>
      <c r="H18" s="136">
        <f t="shared" si="1"/>
        <v>0</v>
      </c>
      <c r="I18" s="136">
        <f t="shared" si="1"/>
        <v>0</v>
      </c>
      <c r="J18" s="136">
        <f t="shared" si="1"/>
        <v>0</v>
      </c>
      <c r="K18" s="145">
        <f t="shared" si="1"/>
        <v>0</v>
      </c>
    </row>
    <row r="19" spans="2:11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8" t="s">
        <v>4</v>
      </c>
      <c r="K20" s="49" t="s">
        <v>4</v>
      </c>
    </row>
    <row r="21" spans="2:11">
      <c r="B21" s="50" t="s">
        <v>15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8">
        <v>0</v>
      </c>
      <c r="J21" s="139">
        <v>0</v>
      </c>
      <c r="K21" s="140">
        <f>SUM(C21:J21)</f>
        <v>0</v>
      </c>
    </row>
    <row r="22" spans="2:11">
      <c r="B22" s="50" t="s">
        <v>16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8">
        <v>0</v>
      </c>
      <c r="J22" s="139">
        <v>0</v>
      </c>
      <c r="K22" s="140">
        <f t="shared" ref="K22:K26" si="2">SUM(C22:J22)</f>
        <v>0</v>
      </c>
    </row>
    <row r="23" spans="2:11">
      <c r="B23" s="50" t="s">
        <v>17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8">
        <v>0</v>
      </c>
      <c r="J23" s="139">
        <v>0</v>
      </c>
      <c r="K23" s="140">
        <f t="shared" si="2"/>
        <v>0</v>
      </c>
    </row>
    <row r="24" spans="2:11">
      <c r="B24" s="50" t="s">
        <v>18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8">
        <v>0</v>
      </c>
      <c r="J24" s="139">
        <v>0</v>
      </c>
      <c r="K24" s="140">
        <f t="shared" si="2"/>
        <v>0</v>
      </c>
    </row>
    <row r="25" spans="2:11">
      <c r="B25" s="50" t="s">
        <v>19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8">
        <v>0</v>
      </c>
      <c r="J25" s="139">
        <v>0</v>
      </c>
      <c r="K25" s="140">
        <f t="shared" si="2"/>
        <v>0</v>
      </c>
    </row>
    <row r="26" spans="2:11" ht="15.75" thickBot="1">
      <c r="B26" s="55" t="s">
        <v>20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2">
        <v>0</v>
      </c>
      <c r="J26" s="143">
        <v>0</v>
      </c>
      <c r="K26" s="144">
        <f t="shared" si="2"/>
        <v>0</v>
      </c>
    </row>
    <row r="27" spans="2:11" ht="16.5" thickTop="1" thickBot="1">
      <c r="B27" s="60" t="s">
        <v>3</v>
      </c>
      <c r="C27" s="136">
        <f t="shared" ref="C27:K27" si="3">SUM(C21:C26)</f>
        <v>0</v>
      </c>
      <c r="D27" s="136">
        <f t="shared" si="3"/>
        <v>0</v>
      </c>
      <c r="E27" s="136">
        <f t="shared" si="3"/>
        <v>0</v>
      </c>
      <c r="F27" s="136">
        <f t="shared" si="3"/>
        <v>0</v>
      </c>
      <c r="G27" s="136">
        <f t="shared" si="3"/>
        <v>0</v>
      </c>
      <c r="H27" s="136">
        <f t="shared" si="3"/>
        <v>0</v>
      </c>
      <c r="I27" s="136">
        <f t="shared" si="3"/>
        <v>0</v>
      </c>
      <c r="J27" s="136">
        <f>SUM(J21:J26)</f>
        <v>0</v>
      </c>
      <c r="K27" s="145">
        <f t="shared" si="3"/>
        <v>0</v>
      </c>
    </row>
    <row r="28" spans="2:11" ht="16.5" thickTop="1" thickBot="1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>
      <c r="B29" s="60" t="s">
        <v>6</v>
      </c>
      <c r="C29" s="136">
        <f t="shared" ref="C29:K29" si="4">SUM(C18,C27)</f>
        <v>0</v>
      </c>
      <c r="D29" s="136">
        <f t="shared" si="4"/>
        <v>0</v>
      </c>
      <c r="E29" s="136">
        <f t="shared" si="4"/>
        <v>0</v>
      </c>
      <c r="F29" s="136">
        <f t="shared" si="4"/>
        <v>0</v>
      </c>
      <c r="G29" s="136">
        <f t="shared" si="4"/>
        <v>0</v>
      </c>
      <c r="H29" s="136">
        <f t="shared" si="4"/>
        <v>0</v>
      </c>
      <c r="I29" s="136">
        <f t="shared" si="4"/>
        <v>0</v>
      </c>
      <c r="J29" s="146">
        <f>SUM(J18,J27)</f>
        <v>0</v>
      </c>
      <c r="K29" s="147">
        <f t="shared" si="4"/>
        <v>0</v>
      </c>
    </row>
    <row r="30" spans="2:11" ht="16.5" thickTop="1" thickBot="1">
      <c r="B30" s="205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2:11" ht="66" customHeight="1" thickBot="1">
      <c r="B31" s="218" t="s">
        <v>203</v>
      </c>
      <c r="C31" s="219"/>
      <c r="D31" s="219"/>
      <c r="E31" s="219"/>
      <c r="F31" s="219"/>
      <c r="G31" s="219"/>
      <c r="H31" s="219"/>
      <c r="I31" s="219"/>
      <c r="J31" s="219"/>
      <c r="K31" s="220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>
  <sheetPr codeName="Foglio92"/>
  <dimension ref="B2:K31"/>
  <sheetViews>
    <sheetView showGridLines="0" showZeros="0" zoomScaleSheetLayoutView="10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>
      <c r="B2" s="186"/>
    </row>
    <row r="3" spans="2:11">
      <c r="B3" s="208" t="s">
        <v>163</v>
      </c>
      <c r="C3" s="209"/>
      <c r="D3" s="209"/>
      <c r="E3" s="209"/>
      <c r="F3" s="209"/>
      <c r="G3" s="209"/>
      <c r="H3" s="209"/>
      <c r="I3" s="209"/>
      <c r="J3" s="209"/>
      <c r="K3" s="210"/>
    </row>
    <row r="4" spans="2:11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>
      <c r="B5" s="52"/>
      <c r="C5" s="178" t="s">
        <v>150</v>
      </c>
      <c r="D5" s="178" t="s">
        <v>151</v>
      </c>
      <c r="E5" s="178" t="s">
        <v>152</v>
      </c>
      <c r="F5" s="178" t="s">
        <v>153</v>
      </c>
      <c r="G5" s="178" t="s">
        <v>154</v>
      </c>
      <c r="H5" s="179" t="s">
        <v>155</v>
      </c>
      <c r="I5" s="178" t="s">
        <v>156</v>
      </c>
      <c r="J5" s="178" t="s">
        <v>157</v>
      </c>
      <c r="K5" s="179" t="s">
        <v>3</v>
      </c>
    </row>
    <row r="6" spans="2:11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5">
        <v>0</v>
      </c>
      <c r="D7" s="135">
        <v>0</v>
      </c>
      <c r="E7" s="135">
        <v>0</v>
      </c>
      <c r="F7" s="135">
        <v>0</v>
      </c>
      <c r="G7" s="135">
        <v>0</v>
      </c>
      <c r="H7" s="135">
        <v>0</v>
      </c>
      <c r="I7" s="138">
        <v>0</v>
      </c>
      <c r="J7" s="149">
        <v>0</v>
      </c>
      <c r="K7" s="140">
        <f>SUM(C7:J7)</f>
        <v>0</v>
      </c>
    </row>
    <row r="8" spans="2:11">
      <c r="B8" s="150" t="s">
        <v>115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8">
        <v>0</v>
      </c>
      <c r="J8" s="149">
        <v>0</v>
      </c>
      <c r="K8" s="140">
        <f t="shared" ref="K8:K17" si="0">SUM(C8:J8)</f>
        <v>0</v>
      </c>
    </row>
    <row r="9" spans="2:11">
      <c r="B9" s="150" t="s">
        <v>11</v>
      </c>
      <c r="C9" s="135">
        <v>0</v>
      </c>
      <c r="D9" s="135">
        <v>0</v>
      </c>
      <c r="E9" s="135">
        <v>0</v>
      </c>
      <c r="F9" s="135">
        <v>0</v>
      </c>
      <c r="G9" s="135">
        <v>0</v>
      </c>
      <c r="H9" s="135">
        <v>0</v>
      </c>
      <c r="I9" s="138">
        <v>0</v>
      </c>
      <c r="J9" s="149">
        <v>0</v>
      </c>
      <c r="K9" s="140">
        <f t="shared" si="0"/>
        <v>0</v>
      </c>
    </row>
    <row r="10" spans="2:11">
      <c r="B10" s="150" t="s">
        <v>48</v>
      </c>
      <c r="C10" s="135">
        <v>0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8">
        <v>0</v>
      </c>
      <c r="J10" s="149">
        <v>0</v>
      </c>
      <c r="K10" s="140">
        <f t="shared" si="0"/>
        <v>0</v>
      </c>
    </row>
    <row r="11" spans="2:11">
      <c r="B11" s="43" t="s">
        <v>12</v>
      </c>
      <c r="C11" s="135">
        <v>0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8">
        <v>0</v>
      </c>
      <c r="J11" s="149">
        <v>0</v>
      </c>
      <c r="K11" s="140">
        <f t="shared" si="0"/>
        <v>0</v>
      </c>
    </row>
    <row r="12" spans="2:11">
      <c r="B12" s="43" t="s">
        <v>131</v>
      </c>
      <c r="C12" s="135">
        <v>0</v>
      </c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8">
        <v>0</v>
      </c>
      <c r="J12" s="149">
        <v>0</v>
      </c>
      <c r="K12" s="140">
        <f t="shared" si="0"/>
        <v>0</v>
      </c>
    </row>
    <row r="13" spans="2:11">
      <c r="B13" s="43" t="s">
        <v>132</v>
      </c>
      <c r="C13" s="135">
        <v>0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8">
        <v>0</v>
      </c>
      <c r="J13" s="149">
        <v>0</v>
      </c>
      <c r="K13" s="140">
        <f t="shared" si="0"/>
        <v>0</v>
      </c>
    </row>
    <row r="14" spans="2:11">
      <c r="B14" s="43" t="s">
        <v>133</v>
      </c>
      <c r="C14" s="135">
        <v>0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8">
        <v>0</v>
      </c>
      <c r="J14" s="149">
        <v>0</v>
      </c>
      <c r="K14" s="140">
        <f t="shared" si="0"/>
        <v>0</v>
      </c>
    </row>
    <row r="15" spans="2:11">
      <c r="B15" s="43" t="s">
        <v>134</v>
      </c>
      <c r="C15" s="135">
        <v>0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8">
        <v>0</v>
      </c>
      <c r="J15" s="149">
        <v>0</v>
      </c>
      <c r="K15" s="140">
        <f t="shared" si="0"/>
        <v>0</v>
      </c>
    </row>
    <row r="16" spans="2:11">
      <c r="B16" s="43" t="s">
        <v>135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8">
        <v>0</v>
      </c>
      <c r="J16" s="149">
        <v>0</v>
      </c>
      <c r="K16" s="140">
        <f t="shared" si="0"/>
        <v>0</v>
      </c>
    </row>
    <row r="17" spans="2:11" ht="15.75" thickBot="1">
      <c r="B17" s="43" t="s">
        <v>13</v>
      </c>
      <c r="C17" s="135">
        <v>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8">
        <v>0</v>
      </c>
      <c r="J17" s="149">
        <v>0</v>
      </c>
      <c r="K17" s="140">
        <f t="shared" si="0"/>
        <v>0</v>
      </c>
    </row>
    <row r="18" spans="2:11" ht="16.5" thickTop="1" thickBot="1">
      <c r="B18" s="60" t="s">
        <v>3</v>
      </c>
      <c r="C18" s="136">
        <f t="shared" ref="C18:K18" si="1">SUM(C7:C17)</f>
        <v>0</v>
      </c>
      <c r="D18" s="136">
        <f t="shared" si="1"/>
        <v>0</v>
      </c>
      <c r="E18" s="136">
        <f t="shared" si="1"/>
        <v>0</v>
      </c>
      <c r="F18" s="136">
        <f t="shared" si="1"/>
        <v>0</v>
      </c>
      <c r="G18" s="136">
        <f t="shared" si="1"/>
        <v>0</v>
      </c>
      <c r="H18" s="136">
        <f t="shared" si="1"/>
        <v>0</v>
      </c>
      <c r="I18" s="136">
        <f t="shared" si="1"/>
        <v>0</v>
      </c>
      <c r="J18" s="136">
        <f t="shared" si="1"/>
        <v>0</v>
      </c>
      <c r="K18" s="145">
        <f t="shared" si="1"/>
        <v>0</v>
      </c>
    </row>
    <row r="19" spans="2:11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8" t="s">
        <v>4</v>
      </c>
      <c r="K20" s="49" t="s">
        <v>4</v>
      </c>
    </row>
    <row r="21" spans="2:11">
      <c r="B21" s="50" t="s">
        <v>15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8">
        <v>0</v>
      </c>
      <c r="J21" s="139">
        <v>0</v>
      </c>
      <c r="K21" s="140">
        <f>SUM(C21:J21)</f>
        <v>0</v>
      </c>
    </row>
    <row r="22" spans="2:11">
      <c r="B22" s="50" t="s">
        <v>16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8">
        <v>0</v>
      </c>
      <c r="J22" s="139">
        <v>0</v>
      </c>
      <c r="K22" s="140">
        <f t="shared" ref="K22:K26" si="2">SUM(C22:J22)</f>
        <v>0</v>
      </c>
    </row>
    <row r="23" spans="2:11">
      <c r="B23" s="50" t="s">
        <v>17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8">
        <v>0</v>
      </c>
      <c r="J23" s="139">
        <v>0</v>
      </c>
      <c r="K23" s="140">
        <f t="shared" si="2"/>
        <v>0</v>
      </c>
    </row>
    <row r="24" spans="2:11">
      <c r="B24" s="50" t="s">
        <v>18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8">
        <v>0</v>
      </c>
      <c r="J24" s="139">
        <v>0</v>
      </c>
      <c r="K24" s="140">
        <f t="shared" si="2"/>
        <v>0</v>
      </c>
    </row>
    <row r="25" spans="2:11">
      <c r="B25" s="50" t="s">
        <v>19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8">
        <v>0</v>
      </c>
      <c r="J25" s="139">
        <v>0</v>
      </c>
      <c r="K25" s="140">
        <f t="shared" si="2"/>
        <v>0</v>
      </c>
    </row>
    <row r="26" spans="2:11" ht="15.75" thickBot="1">
      <c r="B26" s="55" t="s">
        <v>20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2">
        <v>0</v>
      </c>
      <c r="J26" s="143">
        <v>0</v>
      </c>
      <c r="K26" s="144">
        <f t="shared" si="2"/>
        <v>0</v>
      </c>
    </row>
    <row r="27" spans="2:11" ht="16.5" thickTop="1" thickBot="1">
      <c r="B27" s="60" t="s">
        <v>3</v>
      </c>
      <c r="C27" s="136">
        <f t="shared" ref="C27:K27" si="3">SUM(C21:C26)</f>
        <v>0</v>
      </c>
      <c r="D27" s="136">
        <f t="shared" si="3"/>
        <v>0</v>
      </c>
      <c r="E27" s="136">
        <f t="shared" si="3"/>
        <v>0</v>
      </c>
      <c r="F27" s="136">
        <f t="shared" si="3"/>
        <v>0</v>
      </c>
      <c r="G27" s="136">
        <f t="shared" si="3"/>
        <v>0</v>
      </c>
      <c r="H27" s="136">
        <f t="shared" si="3"/>
        <v>0</v>
      </c>
      <c r="I27" s="136">
        <f t="shared" si="3"/>
        <v>0</v>
      </c>
      <c r="J27" s="136">
        <f>SUM(J21:J26)</f>
        <v>0</v>
      </c>
      <c r="K27" s="145">
        <f t="shared" si="3"/>
        <v>0</v>
      </c>
    </row>
    <row r="28" spans="2:11" ht="16.5" thickTop="1" thickBot="1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>
      <c r="B29" s="60" t="s">
        <v>6</v>
      </c>
      <c r="C29" s="136">
        <f t="shared" ref="C29:K29" si="4">SUM(C18,C27)</f>
        <v>0</v>
      </c>
      <c r="D29" s="136">
        <f t="shared" si="4"/>
        <v>0</v>
      </c>
      <c r="E29" s="136">
        <f t="shared" si="4"/>
        <v>0</v>
      </c>
      <c r="F29" s="136">
        <f t="shared" si="4"/>
        <v>0</v>
      </c>
      <c r="G29" s="136">
        <f t="shared" si="4"/>
        <v>0</v>
      </c>
      <c r="H29" s="136">
        <f t="shared" si="4"/>
        <v>0</v>
      </c>
      <c r="I29" s="136">
        <f t="shared" si="4"/>
        <v>0</v>
      </c>
      <c r="J29" s="146">
        <f>SUM(J18,J27)</f>
        <v>0</v>
      </c>
      <c r="K29" s="147">
        <f t="shared" si="4"/>
        <v>0</v>
      </c>
    </row>
    <row r="30" spans="2:11" ht="16.5" thickTop="1" thickBot="1">
      <c r="B30" s="205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2:11" ht="66" customHeight="1" thickBot="1">
      <c r="B31" s="218" t="s">
        <v>203</v>
      </c>
      <c r="C31" s="219"/>
      <c r="D31" s="219"/>
      <c r="E31" s="219"/>
      <c r="F31" s="219"/>
      <c r="G31" s="219"/>
      <c r="H31" s="219"/>
      <c r="I31" s="219"/>
      <c r="J31" s="219"/>
      <c r="K31" s="220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>
  <sheetPr codeName="Foglio93"/>
  <dimension ref="B2:K31"/>
  <sheetViews>
    <sheetView showGridLines="0" showZeros="0" zoomScaleSheetLayoutView="10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>
      <c r="B2" s="186"/>
    </row>
    <row r="3" spans="2:11">
      <c r="B3" s="208" t="s">
        <v>164</v>
      </c>
      <c r="C3" s="209"/>
      <c r="D3" s="209"/>
      <c r="E3" s="209"/>
      <c r="F3" s="209"/>
      <c r="G3" s="209"/>
      <c r="H3" s="209"/>
      <c r="I3" s="209"/>
      <c r="J3" s="209"/>
      <c r="K3" s="210"/>
    </row>
    <row r="4" spans="2:11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>
      <c r="B5" s="52"/>
      <c r="C5" s="178" t="s">
        <v>150</v>
      </c>
      <c r="D5" s="178" t="s">
        <v>151</v>
      </c>
      <c r="E5" s="178" t="s">
        <v>152</v>
      </c>
      <c r="F5" s="178" t="s">
        <v>153</v>
      </c>
      <c r="G5" s="178" t="s">
        <v>154</v>
      </c>
      <c r="H5" s="179" t="s">
        <v>155</v>
      </c>
      <c r="I5" s="178" t="s">
        <v>156</v>
      </c>
      <c r="J5" s="178" t="s">
        <v>157</v>
      </c>
      <c r="K5" s="179" t="s">
        <v>3</v>
      </c>
    </row>
    <row r="6" spans="2:11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5"/>
      <c r="D7" s="135">
        <v>0</v>
      </c>
      <c r="E7" s="135">
        <v>0</v>
      </c>
      <c r="F7" s="135">
        <v>0</v>
      </c>
      <c r="G7" s="135">
        <v>0</v>
      </c>
      <c r="H7" s="135">
        <v>0</v>
      </c>
      <c r="I7" s="138">
        <v>0</v>
      </c>
      <c r="J7" s="149"/>
      <c r="K7" s="140">
        <f>SUM(C7:J7)</f>
        <v>0</v>
      </c>
    </row>
    <row r="8" spans="2:11">
      <c r="B8" s="150" t="s">
        <v>115</v>
      </c>
      <c r="C8" s="135"/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8">
        <v>0</v>
      </c>
      <c r="J8" s="149">
        <v>3.3564814814814812E-4</v>
      </c>
      <c r="K8" s="140">
        <f t="shared" ref="K8:K17" si="0">SUM(C8:J8)</f>
        <v>3.3564814814814812E-4</v>
      </c>
    </row>
    <row r="9" spans="2:11">
      <c r="B9" s="150" t="s">
        <v>11</v>
      </c>
      <c r="C9" s="135">
        <v>4.0509259259259258E-4</v>
      </c>
      <c r="D9" s="135">
        <v>0</v>
      </c>
      <c r="E9" s="135">
        <v>0</v>
      </c>
      <c r="F9" s="135">
        <v>0</v>
      </c>
      <c r="G9" s="135">
        <v>0</v>
      </c>
      <c r="H9" s="135">
        <v>0</v>
      </c>
      <c r="I9" s="138">
        <v>0</v>
      </c>
      <c r="J9" s="149"/>
      <c r="K9" s="140">
        <f t="shared" si="0"/>
        <v>4.0509259259259258E-4</v>
      </c>
    </row>
    <row r="10" spans="2:11">
      <c r="B10" s="150" t="s">
        <v>48</v>
      </c>
      <c r="C10" s="135"/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8">
        <v>0</v>
      </c>
      <c r="J10" s="149"/>
      <c r="K10" s="140">
        <f t="shared" si="0"/>
        <v>0</v>
      </c>
    </row>
    <row r="11" spans="2:11">
      <c r="B11" s="43" t="s">
        <v>12</v>
      </c>
      <c r="C11" s="135"/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8">
        <v>0</v>
      </c>
      <c r="J11" s="149"/>
      <c r="K11" s="140">
        <f t="shared" si="0"/>
        <v>0</v>
      </c>
    </row>
    <row r="12" spans="2:11">
      <c r="B12" s="43" t="s">
        <v>131</v>
      </c>
      <c r="C12" s="135"/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8">
        <v>0</v>
      </c>
      <c r="J12" s="149"/>
      <c r="K12" s="140">
        <f t="shared" si="0"/>
        <v>0</v>
      </c>
    </row>
    <row r="13" spans="2:11">
      <c r="B13" s="43" t="s">
        <v>132</v>
      </c>
      <c r="C13" s="135"/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8">
        <v>0</v>
      </c>
      <c r="J13" s="149"/>
      <c r="K13" s="140">
        <f t="shared" si="0"/>
        <v>0</v>
      </c>
    </row>
    <row r="14" spans="2:11">
      <c r="B14" s="43" t="s">
        <v>133</v>
      </c>
      <c r="C14" s="135"/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8">
        <v>0</v>
      </c>
      <c r="J14" s="149"/>
      <c r="K14" s="140">
        <f t="shared" si="0"/>
        <v>0</v>
      </c>
    </row>
    <row r="15" spans="2:11">
      <c r="B15" s="43" t="s">
        <v>134</v>
      </c>
      <c r="C15" s="135"/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8">
        <v>0</v>
      </c>
      <c r="J15" s="149"/>
      <c r="K15" s="140">
        <f t="shared" si="0"/>
        <v>0</v>
      </c>
    </row>
    <row r="16" spans="2:11">
      <c r="B16" s="43" t="s">
        <v>135</v>
      </c>
      <c r="C16" s="135"/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8">
        <v>0</v>
      </c>
      <c r="J16" s="149"/>
      <c r="K16" s="140">
        <f t="shared" si="0"/>
        <v>0</v>
      </c>
    </row>
    <row r="17" spans="2:11" ht="15.75" thickBot="1">
      <c r="B17" s="43" t="s">
        <v>13</v>
      </c>
      <c r="C17" s="135">
        <v>1.712962962962963E-3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8">
        <v>0</v>
      </c>
      <c r="J17" s="149"/>
      <c r="K17" s="140">
        <f t="shared" si="0"/>
        <v>1.712962962962963E-3</v>
      </c>
    </row>
    <row r="18" spans="2:11" ht="16.5" thickTop="1" thickBot="1">
      <c r="B18" s="60" t="s">
        <v>3</v>
      </c>
      <c r="C18" s="136">
        <f t="shared" ref="C18:K18" si="1">SUM(C7:C17)</f>
        <v>2.1180555555555558E-3</v>
      </c>
      <c r="D18" s="136">
        <f t="shared" si="1"/>
        <v>0</v>
      </c>
      <c r="E18" s="136">
        <f t="shared" si="1"/>
        <v>0</v>
      </c>
      <c r="F18" s="136">
        <f t="shared" si="1"/>
        <v>0</v>
      </c>
      <c r="G18" s="136">
        <f t="shared" si="1"/>
        <v>0</v>
      </c>
      <c r="H18" s="136">
        <f t="shared" si="1"/>
        <v>0</v>
      </c>
      <c r="I18" s="136">
        <f t="shared" si="1"/>
        <v>0</v>
      </c>
      <c r="J18" s="136">
        <f t="shared" si="1"/>
        <v>3.3564814814814812E-4</v>
      </c>
      <c r="K18" s="145">
        <f t="shared" si="1"/>
        <v>2.4537037037037036E-3</v>
      </c>
    </row>
    <row r="19" spans="2:11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8" t="s">
        <v>4</v>
      </c>
      <c r="K20" s="49" t="s">
        <v>4</v>
      </c>
    </row>
    <row r="21" spans="2:11">
      <c r="B21" s="50" t="s">
        <v>15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8">
        <v>0</v>
      </c>
      <c r="J21" s="139"/>
      <c r="K21" s="140">
        <f>SUM(C21:J21)</f>
        <v>0</v>
      </c>
    </row>
    <row r="22" spans="2:11">
      <c r="B22" s="50" t="s">
        <v>16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8">
        <v>0</v>
      </c>
      <c r="J22" s="139"/>
      <c r="K22" s="140">
        <f t="shared" ref="K22:K26" si="2">SUM(C22:J22)</f>
        <v>0</v>
      </c>
    </row>
    <row r="23" spans="2:11">
      <c r="B23" s="50" t="s">
        <v>17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8">
        <v>0</v>
      </c>
      <c r="J23" s="139"/>
      <c r="K23" s="140">
        <f t="shared" si="2"/>
        <v>0</v>
      </c>
    </row>
    <row r="24" spans="2:11">
      <c r="B24" s="50" t="s">
        <v>18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8">
        <v>0</v>
      </c>
      <c r="J24" s="139"/>
      <c r="K24" s="140">
        <f t="shared" si="2"/>
        <v>0</v>
      </c>
    </row>
    <row r="25" spans="2:11">
      <c r="B25" s="50" t="s">
        <v>19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8">
        <v>0</v>
      </c>
      <c r="J25" s="139">
        <v>4.1666666666666669E-4</v>
      </c>
      <c r="K25" s="140">
        <f t="shared" si="2"/>
        <v>4.1666666666666669E-4</v>
      </c>
    </row>
    <row r="26" spans="2:11" ht="15.75" thickBot="1">
      <c r="B26" s="55" t="s">
        <v>20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2">
        <v>0</v>
      </c>
      <c r="J26" s="143"/>
      <c r="K26" s="144">
        <f t="shared" si="2"/>
        <v>0</v>
      </c>
    </row>
    <row r="27" spans="2:11" ht="16.5" thickTop="1" thickBot="1">
      <c r="B27" s="60" t="s">
        <v>3</v>
      </c>
      <c r="C27" s="136">
        <f t="shared" ref="C27:K27" si="3">SUM(C21:C26)</f>
        <v>0</v>
      </c>
      <c r="D27" s="136">
        <f t="shared" si="3"/>
        <v>0</v>
      </c>
      <c r="E27" s="136">
        <f t="shared" si="3"/>
        <v>0</v>
      </c>
      <c r="F27" s="136">
        <f t="shared" si="3"/>
        <v>0</v>
      </c>
      <c r="G27" s="136">
        <f t="shared" si="3"/>
        <v>0</v>
      </c>
      <c r="H27" s="136">
        <f t="shared" si="3"/>
        <v>0</v>
      </c>
      <c r="I27" s="136">
        <f t="shared" si="3"/>
        <v>0</v>
      </c>
      <c r="J27" s="136">
        <f>SUM(J21:J26)</f>
        <v>4.1666666666666669E-4</v>
      </c>
      <c r="K27" s="145">
        <f t="shared" si="3"/>
        <v>4.1666666666666669E-4</v>
      </c>
    </row>
    <row r="28" spans="2:11" ht="16.5" thickTop="1" thickBot="1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>
      <c r="B29" s="60" t="s">
        <v>6</v>
      </c>
      <c r="C29" s="136">
        <f t="shared" ref="C29:K29" si="4">SUM(C18,C27)</f>
        <v>2.1180555555555558E-3</v>
      </c>
      <c r="D29" s="136">
        <f t="shared" si="4"/>
        <v>0</v>
      </c>
      <c r="E29" s="136">
        <f t="shared" si="4"/>
        <v>0</v>
      </c>
      <c r="F29" s="136">
        <f t="shared" si="4"/>
        <v>0</v>
      </c>
      <c r="G29" s="136">
        <f t="shared" si="4"/>
        <v>0</v>
      </c>
      <c r="H29" s="136">
        <f t="shared" si="4"/>
        <v>0</v>
      </c>
      <c r="I29" s="136">
        <f t="shared" si="4"/>
        <v>0</v>
      </c>
      <c r="J29" s="146">
        <f>SUM(J18,J27)</f>
        <v>7.5231481481481482E-4</v>
      </c>
      <c r="K29" s="147">
        <f t="shared" si="4"/>
        <v>2.8703703703703703E-3</v>
      </c>
    </row>
    <row r="30" spans="2:11" ht="16.5" thickTop="1" thickBot="1">
      <c r="B30" s="205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2:11" ht="66" customHeight="1" thickBot="1">
      <c r="B31" s="218" t="s">
        <v>203</v>
      </c>
      <c r="C31" s="219"/>
      <c r="D31" s="219"/>
      <c r="E31" s="219"/>
      <c r="F31" s="219"/>
      <c r="G31" s="219"/>
      <c r="H31" s="219"/>
      <c r="I31" s="219"/>
      <c r="J31" s="219"/>
      <c r="K31" s="220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>
  <sheetPr codeName="Foglio94"/>
  <dimension ref="B2:K31"/>
  <sheetViews>
    <sheetView showGridLines="0" showZeros="0" zoomScaleSheetLayoutView="10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>
      <c r="B2" s="186"/>
    </row>
    <row r="3" spans="2:11">
      <c r="B3" s="208" t="s">
        <v>165</v>
      </c>
      <c r="C3" s="209"/>
      <c r="D3" s="209"/>
      <c r="E3" s="209"/>
      <c r="F3" s="209"/>
      <c r="G3" s="209"/>
      <c r="H3" s="209"/>
      <c r="I3" s="209"/>
      <c r="J3" s="209"/>
      <c r="K3" s="210"/>
    </row>
    <row r="4" spans="2:11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>
      <c r="B5" s="52"/>
      <c r="C5" s="178" t="s">
        <v>150</v>
      </c>
      <c r="D5" s="178" t="s">
        <v>151</v>
      </c>
      <c r="E5" s="178" t="s">
        <v>152</v>
      </c>
      <c r="F5" s="178" t="s">
        <v>153</v>
      </c>
      <c r="G5" s="178" t="s">
        <v>154</v>
      </c>
      <c r="H5" s="179" t="s">
        <v>155</v>
      </c>
      <c r="I5" s="178" t="s">
        <v>156</v>
      </c>
      <c r="J5" s="178" t="s">
        <v>157</v>
      </c>
      <c r="K5" s="179" t="s">
        <v>3</v>
      </c>
    </row>
    <row r="6" spans="2:11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5">
        <v>0</v>
      </c>
      <c r="D7" s="135">
        <v>0</v>
      </c>
      <c r="E7" s="135">
        <v>0</v>
      </c>
      <c r="F7" s="135">
        <v>0</v>
      </c>
      <c r="G7" s="135">
        <v>0</v>
      </c>
      <c r="H7" s="135">
        <v>0</v>
      </c>
      <c r="I7" s="138">
        <v>0</v>
      </c>
      <c r="J7" s="149">
        <v>0</v>
      </c>
      <c r="K7" s="140">
        <f>SUM(C7:J7)</f>
        <v>0</v>
      </c>
    </row>
    <row r="8" spans="2:11">
      <c r="B8" s="150" t="s">
        <v>115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8">
        <v>0</v>
      </c>
      <c r="J8" s="149">
        <v>0</v>
      </c>
      <c r="K8" s="140">
        <f t="shared" ref="K8:K17" si="0">SUM(C8:J8)</f>
        <v>0</v>
      </c>
    </row>
    <row r="9" spans="2:11">
      <c r="B9" s="150" t="s">
        <v>11</v>
      </c>
      <c r="C9" s="135">
        <v>0</v>
      </c>
      <c r="D9" s="135">
        <v>0</v>
      </c>
      <c r="E9" s="135">
        <v>0</v>
      </c>
      <c r="F9" s="135">
        <v>0</v>
      </c>
      <c r="G9" s="135">
        <v>0</v>
      </c>
      <c r="H9" s="135">
        <v>0</v>
      </c>
      <c r="I9" s="138">
        <v>0</v>
      </c>
      <c r="J9" s="149">
        <v>0</v>
      </c>
      <c r="K9" s="140">
        <f t="shared" si="0"/>
        <v>0</v>
      </c>
    </row>
    <row r="10" spans="2:11">
      <c r="B10" s="150" t="s">
        <v>48</v>
      </c>
      <c r="C10" s="135">
        <v>0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8">
        <v>0</v>
      </c>
      <c r="J10" s="149">
        <v>0</v>
      </c>
      <c r="K10" s="140">
        <f t="shared" si="0"/>
        <v>0</v>
      </c>
    </row>
    <row r="11" spans="2:11">
      <c r="B11" s="43" t="s">
        <v>12</v>
      </c>
      <c r="C11" s="135">
        <v>0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8">
        <v>0</v>
      </c>
      <c r="J11" s="149">
        <v>0</v>
      </c>
      <c r="K11" s="140">
        <f t="shared" si="0"/>
        <v>0</v>
      </c>
    </row>
    <row r="12" spans="2:11">
      <c r="B12" s="43" t="s">
        <v>131</v>
      </c>
      <c r="C12" s="135">
        <v>0</v>
      </c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8">
        <v>0</v>
      </c>
      <c r="J12" s="149">
        <v>0</v>
      </c>
      <c r="K12" s="140">
        <f t="shared" si="0"/>
        <v>0</v>
      </c>
    </row>
    <row r="13" spans="2:11">
      <c r="B13" s="43" t="s">
        <v>132</v>
      </c>
      <c r="C13" s="135">
        <v>0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8">
        <v>0</v>
      </c>
      <c r="J13" s="149">
        <v>0</v>
      </c>
      <c r="K13" s="140">
        <f t="shared" si="0"/>
        <v>0</v>
      </c>
    </row>
    <row r="14" spans="2:11">
      <c r="B14" s="43" t="s">
        <v>133</v>
      </c>
      <c r="C14" s="135">
        <v>0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8">
        <v>0</v>
      </c>
      <c r="J14" s="149">
        <v>0</v>
      </c>
      <c r="K14" s="140">
        <f t="shared" si="0"/>
        <v>0</v>
      </c>
    </row>
    <row r="15" spans="2:11">
      <c r="B15" s="43" t="s">
        <v>134</v>
      </c>
      <c r="C15" s="135">
        <v>0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8">
        <v>0</v>
      </c>
      <c r="J15" s="149">
        <v>0</v>
      </c>
      <c r="K15" s="140">
        <f t="shared" si="0"/>
        <v>0</v>
      </c>
    </row>
    <row r="16" spans="2:11">
      <c r="B16" s="43" t="s">
        <v>135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8">
        <v>0</v>
      </c>
      <c r="J16" s="149">
        <v>0</v>
      </c>
      <c r="K16" s="140">
        <f t="shared" si="0"/>
        <v>0</v>
      </c>
    </row>
    <row r="17" spans="2:11" ht="15.75" thickBot="1">
      <c r="B17" s="43" t="s">
        <v>13</v>
      </c>
      <c r="C17" s="135">
        <v>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8">
        <v>0</v>
      </c>
      <c r="J17" s="149">
        <v>0</v>
      </c>
      <c r="K17" s="140">
        <f t="shared" si="0"/>
        <v>0</v>
      </c>
    </row>
    <row r="18" spans="2:11" ht="16.5" thickTop="1" thickBot="1">
      <c r="B18" s="60" t="s">
        <v>3</v>
      </c>
      <c r="C18" s="136">
        <f t="shared" ref="C18:K18" si="1">SUM(C7:C17)</f>
        <v>0</v>
      </c>
      <c r="D18" s="136">
        <f t="shared" si="1"/>
        <v>0</v>
      </c>
      <c r="E18" s="136">
        <f t="shared" si="1"/>
        <v>0</v>
      </c>
      <c r="F18" s="136">
        <f t="shared" si="1"/>
        <v>0</v>
      </c>
      <c r="G18" s="136">
        <f t="shared" si="1"/>
        <v>0</v>
      </c>
      <c r="H18" s="136">
        <f t="shared" si="1"/>
        <v>0</v>
      </c>
      <c r="I18" s="136">
        <f t="shared" si="1"/>
        <v>0</v>
      </c>
      <c r="J18" s="136">
        <f t="shared" si="1"/>
        <v>0</v>
      </c>
      <c r="K18" s="145">
        <f t="shared" si="1"/>
        <v>0</v>
      </c>
    </row>
    <row r="19" spans="2:11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8" t="s">
        <v>4</v>
      </c>
      <c r="K20" s="49" t="s">
        <v>4</v>
      </c>
    </row>
    <row r="21" spans="2:11">
      <c r="B21" s="50" t="s">
        <v>15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8">
        <v>0</v>
      </c>
      <c r="J21" s="139">
        <v>0</v>
      </c>
      <c r="K21" s="140">
        <f>SUM(C21:J21)</f>
        <v>0</v>
      </c>
    </row>
    <row r="22" spans="2:11">
      <c r="B22" s="50" t="s">
        <v>16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8">
        <v>0</v>
      </c>
      <c r="J22" s="139">
        <v>0</v>
      </c>
      <c r="K22" s="140">
        <f t="shared" ref="K22:K26" si="2">SUM(C22:J22)</f>
        <v>0</v>
      </c>
    </row>
    <row r="23" spans="2:11">
      <c r="B23" s="50" t="s">
        <v>17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8">
        <v>0</v>
      </c>
      <c r="J23" s="139">
        <v>0</v>
      </c>
      <c r="K23" s="140">
        <f t="shared" si="2"/>
        <v>0</v>
      </c>
    </row>
    <row r="24" spans="2:11">
      <c r="B24" s="50" t="s">
        <v>18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8">
        <v>0</v>
      </c>
      <c r="J24" s="139">
        <v>0</v>
      </c>
      <c r="K24" s="140">
        <f t="shared" si="2"/>
        <v>0</v>
      </c>
    </row>
    <row r="25" spans="2:11">
      <c r="B25" s="50" t="s">
        <v>19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8">
        <v>0</v>
      </c>
      <c r="J25" s="139">
        <v>0</v>
      </c>
      <c r="K25" s="140">
        <f t="shared" si="2"/>
        <v>0</v>
      </c>
    </row>
    <row r="26" spans="2:11" ht="15.75" thickBot="1">
      <c r="B26" s="55" t="s">
        <v>20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2">
        <v>0</v>
      </c>
      <c r="J26" s="143">
        <v>0</v>
      </c>
      <c r="K26" s="144">
        <f t="shared" si="2"/>
        <v>0</v>
      </c>
    </row>
    <row r="27" spans="2:11" ht="16.5" thickTop="1" thickBot="1">
      <c r="B27" s="60" t="s">
        <v>3</v>
      </c>
      <c r="C27" s="136">
        <f t="shared" ref="C27:K27" si="3">SUM(C21:C26)</f>
        <v>0</v>
      </c>
      <c r="D27" s="136">
        <f t="shared" si="3"/>
        <v>0</v>
      </c>
      <c r="E27" s="136">
        <f t="shared" si="3"/>
        <v>0</v>
      </c>
      <c r="F27" s="136">
        <f t="shared" si="3"/>
        <v>0</v>
      </c>
      <c r="G27" s="136">
        <f t="shared" si="3"/>
        <v>0</v>
      </c>
      <c r="H27" s="136">
        <f t="shared" si="3"/>
        <v>0</v>
      </c>
      <c r="I27" s="136">
        <f t="shared" si="3"/>
        <v>0</v>
      </c>
      <c r="J27" s="136">
        <f>SUM(J21:J26)</f>
        <v>0</v>
      </c>
      <c r="K27" s="145">
        <f t="shared" si="3"/>
        <v>0</v>
      </c>
    </row>
    <row r="28" spans="2:11" ht="16.5" thickTop="1" thickBot="1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>
      <c r="B29" s="60" t="s">
        <v>6</v>
      </c>
      <c r="C29" s="136">
        <f t="shared" ref="C29:K29" si="4">SUM(C18,C27)</f>
        <v>0</v>
      </c>
      <c r="D29" s="136">
        <f t="shared" si="4"/>
        <v>0</v>
      </c>
      <c r="E29" s="136">
        <f t="shared" si="4"/>
        <v>0</v>
      </c>
      <c r="F29" s="136">
        <f t="shared" si="4"/>
        <v>0</v>
      </c>
      <c r="G29" s="136">
        <f t="shared" si="4"/>
        <v>0</v>
      </c>
      <c r="H29" s="136">
        <f t="shared" si="4"/>
        <v>0</v>
      </c>
      <c r="I29" s="136">
        <f t="shared" si="4"/>
        <v>0</v>
      </c>
      <c r="J29" s="146">
        <f>SUM(J18,J27)</f>
        <v>0</v>
      </c>
      <c r="K29" s="147">
        <f t="shared" si="4"/>
        <v>0</v>
      </c>
    </row>
    <row r="30" spans="2:11" ht="16.5" thickTop="1" thickBot="1">
      <c r="B30" s="205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2:11" ht="66" customHeight="1" thickBot="1">
      <c r="B31" s="218" t="s">
        <v>203</v>
      </c>
      <c r="C31" s="219"/>
      <c r="D31" s="219"/>
      <c r="E31" s="219"/>
      <c r="F31" s="219"/>
      <c r="G31" s="219"/>
      <c r="H31" s="219"/>
      <c r="I31" s="219"/>
      <c r="J31" s="219"/>
      <c r="K31" s="220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>
  <sheetPr codeName="Foglio95"/>
  <dimension ref="B2:K31"/>
  <sheetViews>
    <sheetView showGridLines="0" showZeros="0" zoomScaleSheetLayoutView="10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>
      <c r="B2" s="186"/>
    </row>
    <row r="3" spans="2:11">
      <c r="B3" s="208" t="s">
        <v>166</v>
      </c>
      <c r="C3" s="209"/>
      <c r="D3" s="209"/>
      <c r="E3" s="209"/>
      <c r="F3" s="209"/>
      <c r="G3" s="209"/>
      <c r="H3" s="209"/>
      <c r="I3" s="209"/>
      <c r="J3" s="209"/>
      <c r="K3" s="210"/>
    </row>
    <row r="4" spans="2:11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>
      <c r="B5" s="52"/>
      <c r="C5" s="178" t="s">
        <v>150</v>
      </c>
      <c r="D5" s="178" t="s">
        <v>151</v>
      </c>
      <c r="E5" s="178" t="s">
        <v>152</v>
      </c>
      <c r="F5" s="178" t="s">
        <v>153</v>
      </c>
      <c r="G5" s="178" t="s">
        <v>154</v>
      </c>
      <c r="H5" s="179" t="s">
        <v>155</v>
      </c>
      <c r="I5" s="178" t="s">
        <v>156</v>
      </c>
      <c r="J5" s="178" t="s">
        <v>157</v>
      </c>
      <c r="K5" s="179" t="s">
        <v>3</v>
      </c>
    </row>
    <row r="6" spans="2:11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5">
        <v>0</v>
      </c>
      <c r="D7" s="135">
        <v>0</v>
      </c>
      <c r="E7" s="135">
        <v>0</v>
      </c>
      <c r="F7" s="135">
        <v>0</v>
      </c>
      <c r="G7" s="135">
        <v>0</v>
      </c>
      <c r="H7" s="135">
        <v>0</v>
      </c>
      <c r="I7" s="138">
        <v>0</v>
      </c>
      <c r="J7" s="149">
        <v>0</v>
      </c>
      <c r="K7" s="140">
        <f>SUM(C7:J7)</f>
        <v>0</v>
      </c>
    </row>
    <row r="8" spans="2:11">
      <c r="B8" s="150" t="s">
        <v>115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8">
        <v>0</v>
      </c>
      <c r="J8" s="149">
        <v>0</v>
      </c>
      <c r="K8" s="140">
        <f t="shared" ref="K8:K17" si="0">SUM(C8:J8)</f>
        <v>0</v>
      </c>
    </row>
    <row r="9" spans="2:11">
      <c r="B9" s="150" t="s">
        <v>11</v>
      </c>
      <c r="C9" s="135">
        <v>0</v>
      </c>
      <c r="D9" s="135">
        <v>0</v>
      </c>
      <c r="E9" s="135">
        <v>0</v>
      </c>
      <c r="F9" s="135">
        <v>0</v>
      </c>
      <c r="G9" s="135">
        <v>0</v>
      </c>
      <c r="H9" s="135">
        <v>0</v>
      </c>
      <c r="I9" s="138">
        <v>0</v>
      </c>
      <c r="J9" s="149">
        <v>0</v>
      </c>
      <c r="K9" s="140">
        <f t="shared" si="0"/>
        <v>0</v>
      </c>
    </row>
    <row r="10" spans="2:11">
      <c r="B10" s="150" t="s">
        <v>48</v>
      </c>
      <c r="C10" s="135">
        <v>0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8">
        <v>0</v>
      </c>
      <c r="J10" s="149">
        <v>0</v>
      </c>
      <c r="K10" s="140">
        <f t="shared" si="0"/>
        <v>0</v>
      </c>
    </row>
    <row r="11" spans="2:11">
      <c r="B11" s="43" t="s">
        <v>12</v>
      </c>
      <c r="C11" s="135">
        <v>0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8">
        <v>0</v>
      </c>
      <c r="J11" s="149">
        <v>0</v>
      </c>
      <c r="K11" s="140">
        <f t="shared" si="0"/>
        <v>0</v>
      </c>
    </row>
    <row r="12" spans="2:11">
      <c r="B12" s="43" t="s">
        <v>131</v>
      </c>
      <c r="C12" s="135">
        <v>0</v>
      </c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8">
        <v>0</v>
      </c>
      <c r="J12" s="149">
        <v>0</v>
      </c>
      <c r="K12" s="140">
        <f t="shared" si="0"/>
        <v>0</v>
      </c>
    </row>
    <row r="13" spans="2:11">
      <c r="B13" s="43" t="s">
        <v>132</v>
      </c>
      <c r="C13" s="135">
        <v>0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8">
        <v>0</v>
      </c>
      <c r="J13" s="149">
        <v>0</v>
      </c>
      <c r="K13" s="140">
        <f t="shared" si="0"/>
        <v>0</v>
      </c>
    </row>
    <row r="14" spans="2:11">
      <c r="B14" s="43" t="s">
        <v>133</v>
      </c>
      <c r="C14" s="135">
        <v>0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8">
        <v>0</v>
      </c>
      <c r="J14" s="149">
        <v>0</v>
      </c>
      <c r="K14" s="140">
        <f t="shared" si="0"/>
        <v>0</v>
      </c>
    </row>
    <row r="15" spans="2:11">
      <c r="B15" s="43" t="s">
        <v>134</v>
      </c>
      <c r="C15" s="135">
        <v>0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8">
        <v>0</v>
      </c>
      <c r="J15" s="149">
        <v>0</v>
      </c>
      <c r="K15" s="140">
        <f t="shared" si="0"/>
        <v>0</v>
      </c>
    </row>
    <row r="16" spans="2:11">
      <c r="B16" s="43" t="s">
        <v>135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8">
        <v>0</v>
      </c>
      <c r="J16" s="149">
        <v>0</v>
      </c>
      <c r="K16" s="140">
        <f t="shared" si="0"/>
        <v>0</v>
      </c>
    </row>
    <row r="17" spans="2:11" ht="15.75" thickBot="1">
      <c r="B17" s="43" t="s">
        <v>13</v>
      </c>
      <c r="C17" s="135">
        <v>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8">
        <v>0</v>
      </c>
      <c r="J17" s="149">
        <v>0</v>
      </c>
      <c r="K17" s="140">
        <f t="shared" si="0"/>
        <v>0</v>
      </c>
    </row>
    <row r="18" spans="2:11" ht="16.5" thickTop="1" thickBot="1">
      <c r="B18" s="60" t="s">
        <v>3</v>
      </c>
      <c r="C18" s="136">
        <f t="shared" ref="C18:K18" si="1">SUM(C7:C17)</f>
        <v>0</v>
      </c>
      <c r="D18" s="136">
        <f t="shared" si="1"/>
        <v>0</v>
      </c>
      <c r="E18" s="136">
        <f t="shared" si="1"/>
        <v>0</v>
      </c>
      <c r="F18" s="136">
        <f t="shared" si="1"/>
        <v>0</v>
      </c>
      <c r="G18" s="136">
        <f t="shared" si="1"/>
        <v>0</v>
      </c>
      <c r="H18" s="136">
        <f t="shared" si="1"/>
        <v>0</v>
      </c>
      <c r="I18" s="136">
        <f t="shared" si="1"/>
        <v>0</v>
      </c>
      <c r="J18" s="136">
        <f t="shared" si="1"/>
        <v>0</v>
      </c>
      <c r="K18" s="145">
        <f t="shared" si="1"/>
        <v>0</v>
      </c>
    </row>
    <row r="19" spans="2:11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8" t="s">
        <v>4</v>
      </c>
      <c r="K20" s="49" t="s">
        <v>4</v>
      </c>
    </row>
    <row r="21" spans="2:11">
      <c r="B21" s="50" t="s">
        <v>15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8">
        <v>0</v>
      </c>
      <c r="J21" s="139">
        <v>0</v>
      </c>
      <c r="K21" s="140">
        <f>SUM(C21:J21)</f>
        <v>0</v>
      </c>
    </row>
    <row r="22" spans="2:11">
      <c r="B22" s="50" t="s">
        <v>16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8">
        <v>0</v>
      </c>
      <c r="J22" s="139">
        <v>0</v>
      </c>
      <c r="K22" s="140">
        <f t="shared" ref="K22:K26" si="2">SUM(C22:J22)</f>
        <v>0</v>
      </c>
    </row>
    <row r="23" spans="2:11">
      <c r="B23" s="50" t="s">
        <v>17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8">
        <v>0</v>
      </c>
      <c r="J23" s="139">
        <v>0</v>
      </c>
      <c r="K23" s="140">
        <f t="shared" si="2"/>
        <v>0</v>
      </c>
    </row>
    <row r="24" spans="2:11">
      <c r="B24" s="50" t="s">
        <v>18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8">
        <v>0</v>
      </c>
      <c r="J24" s="139">
        <v>0</v>
      </c>
      <c r="K24" s="140">
        <f t="shared" si="2"/>
        <v>0</v>
      </c>
    </row>
    <row r="25" spans="2:11">
      <c r="B25" s="50" t="s">
        <v>19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8">
        <v>0</v>
      </c>
      <c r="J25" s="139">
        <v>0</v>
      </c>
      <c r="K25" s="140">
        <f t="shared" si="2"/>
        <v>0</v>
      </c>
    </row>
    <row r="26" spans="2:11" ht="15.75" thickBot="1">
      <c r="B26" s="55" t="s">
        <v>20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2">
        <v>0</v>
      </c>
      <c r="J26" s="143">
        <v>0</v>
      </c>
      <c r="K26" s="144">
        <f t="shared" si="2"/>
        <v>0</v>
      </c>
    </row>
    <row r="27" spans="2:11" ht="16.5" thickTop="1" thickBot="1">
      <c r="B27" s="60" t="s">
        <v>3</v>
      </c>
      <c r="C27" s="136">
        <f t="shared" ref="C27:K27" si="3">SUM(C21:C26)</f>
        <v>0</v>
      </c>
      <c r="D27" s="136">
        <f t="shared" si="3"/>
        <v>0</v>
      </c>
      <c r="E27" s="136">
        <f t="shared" si="3"/>
        <v>0</v>
      </c>
      <c r="F27" s="136">
        <f t="shared" si="3"/>
        <v>0</v>
      </c>
      <c r="G27" s="136">
        <f t="shared" si="3"/>
        <v>0</v>
      </c>
      <c r="H27" s="136">
        <f t="shared" si="3"/>
        <v>0</v>
      </c>
      <c r="I27" s="136">
        <f t="shared" si="3"/>
        <v>0</v>
      </c>
      <c r="J27" s="136">
        <f>SUM(J21:J26)</f>
        <v>0</v>
      </c>
      <c r="K27" s="145">
        <f t="shared" si="3"/>
        <v>0</v>
      </c>
    </row>
    <row r="28" spans="2:11" ht="16.5" thickTop="1" thickBot="1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>
      <c r="B29" s="60" t="s">
        <v>6</v>
      </c>
      <c r="C29" s="136">
        <f t="shared" ref="C29:K29" si="4">SUM(C18,C27)</f>
        <v>0</v>
      </c>
      <c r="D29" s="136">
        <f t="shared" si="4"/>
        <v>0</v>
      </c>
      <c r="E29" s="136">
        <f t="shared" si="4"/>
        <v>0</v>
      </c>
      <c r="F29" s="136">
        <f t="shared" si="4"/>
        <v>0</v>
      </c>
      <c r="G29" s="136">
        <f t="shared" si="4"/>
        <v>0</v>
      </c>
      <c r="H29" s="136">
        <f t="shared" si="4"/>
        <v>0</v>
      </c>
      <c r="I29" s="136">
        <f t="shared" si="4"/>
        <v>0</v>
      </c>
      <c r="J29" s="146">
        <f>SUM(J18,J27)</f>
        <v>0</v>
      </c>
      <c r="K29" s="147">
        <f t="shared" si="4"/>
        <v>0</v>
      </c>
    </row>
    <row r="30" spans="2:11" ht="16.5" thickTop="1" thickBot="1">
      <c r="B30" s="205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2:11" ht="66" customHeight="1" thickBot="1">
      <c r="B31" s="218" t="s">
        <v>203</v>
      </c>
      <c r="C31" s="219"/>
      <c r="D31" s="219"/>
      <c r="E31" s="219"/>
      <c r="F31" s="219"/>
      <c r="G31" s="219"/>
      <c r="H31" s="219"/>
      <c r="I31" s="219"/>
      <c r="J31" s="219"/>
      <c r="K31" s="220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>
  <sheetPr codeName="Foglio96"/>
  <dimension ref="B2:K31"/>
  <sheetViews>
    <sheetView showGridLines="0" showZeros="0" topLeftCell="A4" zoomScaleSheetLayoutView="10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>
      <c r="B2" s="186"/>
    </row>
    <row r="3" spans="2:11">
      <c r="B3" s="208" t="s">
        <v>167</v>
      </c>
      <c r="C3" s="209"/>
      <c r="D3" s="209"/>
      <c r="E3" s="209"/>
      <c r="F3" s="209"/>
      <c r="G3" s="209"/>
      <c r="H3" s="209"/>
      <c r="I3" s="209"/>
      <c r="J3" s="209"/>
      <c r="K3" s="210"/>
    </row>
    <row r="4" spans="2:11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>
      <c r="B5" s="52"/>
      <c r="C5" s="178" t="s">
        <v>150</v>
      </c>
      <c r="D5" s="178" t="s">
        <v>151</v>
      </c>
      <c r="E5" s="178" t="s">
        <v>152</v>
      </c>
      <c r="F5" s="178" t="s">
        <v>153</v>
      </c>
      <c r="G5" s="178" t="s">
        <v>154</v>
      </c>
      <c r="H5" s="179" t="s">
        <v>155</v>
      </c>
      <c r="I5" s="178" t="s">
        <v>156</v>
      </c>
      <c r="J5" s="178" t="s">
        <v>157</v>
      </c>
      <c r="K5" s="179" t="s">
        <v>3</v>
      </c>
    </row>
    <row r="6" spans="2:11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5">
        <v>7.8703703703703705E-4</v>
      </c>
      <c r="D7" s="135">
        <v>0</v>
      </c>
      <c r="E7" s="135"/>
      <c r="F7" s="135">
        <v>0</v>
      </c>
      <c r="G7" s="135">
        <v>1.6701388888888891E-2</v>
      </c>
      <c r="H7" s="135">
        <v>0</v>
      </c>
      <c r="I7" s="138">
        <v>0</v>
      </c>
      <c r="J7" s="149">
        <v>2.1180555555555553E-3</v>
      </c>
      <c r="K7" s="140">
        <f>SUM(C7:J7)</f>
        <v>1.9606481481481482E-2</v>
      </c>
    </row>
    <row r="8" spans="2:11">
      <c r="B8" s="150" t="s">
        <v>115</v>
      </c>
      <c r="C8" s="135">
        <v>4.5138888888888887E-4</v>
      </c>
      <c r="D8" s="135">
        <v>0</v>
      </c>
      <c r="E8" s="135"/>
      <c r="F8" s="135">
        <v>0</v>
      </c>
      <c r="G8" s="135">
        <v>2.5057870370370373E-2</v>
      </c>
      <c r="H8" s="135">
        <v>0</v>
      </c>
      <c r="I8" s="138">
        <v>0</v>
      </c>
      <c r="J8" s="149">
        <v>2.2893518518518518E-2</v>
      </c>
      <c r="K8" s="140">
        <f t="shared" ref="K8:K17" si="0">SUM(C8:J8)</f>
        <v>4.8402777777777781E-2</v>
      </c>
    </row>
    <row r="9" spans="2:11">
      <c r="B9" s="150" t="s">
        <v>11</v>
      </c>
      <c r="C9" s="135">
        <v>1.5590277777777778E-2</v>
      </c>
      <c r="D9" s="135">
        <v>0</v>
      </c>
      <c r="E9" s="135"/>
      <c r="F9" s="135">
        <v>0</v>
      </c>
      <c r="G9" s="135">
        <v>2.3969907407407409E-2</v>
      </c>
      <c r="H9" s="135">
        <v>0</v>
      </c>
      <c r="I9" s="138">
        <v>0</v>
      </c>
      <c r="J9" s="149">
        <v>1.1111111111111112E-2</v>
      </c>
      <c r="K9" s="140">
        <f t="shared" si="0"/>
        <v>5.0671296296296298E-2</v>
      </c>
    </row>
    <row r="10" spans="2:11">
      <c r="B10" s="150" t="s">
        <v>48</v>
      </c>
      <c r="C10" s="135">
        <v>3.2870370370370371E-3</v>
      </c>
      <c r="D10" s="135">
        <v>0</v>
      </c>
      <c r="E10" s="135"/>
      <c r="F10" s="135">
        <v>0</v>
      </c>
      <c r="G10" s="135">
        <v>1.0879629629629629E-3</v>
      </c>
      <c r="H10" s="135">
        <v>0</v>
      </c>
      <c r="I10" s="138">
        <v>0</v>
      </c>
      <c r="J10" s="149">
        <v>1.0995370370370371E-3</v>
      </c>
      <c r="K10" s="140">
        <f t="shared" si="0"/>
        <v>5.4745370370370373E-3</v>
      </c>
    </row>
    <row r="11" spans="2:11">
      <c r="B11" s="43" t="s">
        <v>12</v>
      </c>
      <c r="C11" s="135">
        <v>8.2175925925925917E-4</v>
      </c>
      <c r="D11" s="135">
        <v>0</v>
      </c>
      <c r="E11" s="135"/>
      <c r="F11" s="135">
        <v>0</v>
      </c>
      <c r="G11" s="135">
        <v>9.3749999999999997E-4</v>
      </c>
      <c r="H11" s="135">
        <v>0</v>
      </c>
      <c r="I11" s="138">
        <v>0</v>
      </c>
      <c r="J11" s="149"/>
      <c r="K11" s="140">
        <f t="shared" si="0"/>
        <v>1.759259259259259E-3</v>
      </c>
    </row>
    <row r="12" spans="2:11">
      <c r="B12" s="43" t="s">
        <v>131</v>
      </c>
      <c r="C12" s="135"/>
      <c r="D12" s="135">
        <v>0</v>
      </c>
      <c r="E12" s="135"/>
      <c r="F12" s="135">
        <v>0</v>
      </c>
      <c r="G12" s="135"/>
      <c r="H12" s="135">
        <v>0</v>
      </c>
      <c r="I12" s="138">
        <v>0</v>
      </c>
      <c r="J12" s="149"/>
      <c r="K12" s="140">
        <f t="shared" si="0"/>
        <v>0</v>
      </c>
    </row>
    <row r="13" spans="2:11">
      <c r="B13" s="43" t="s">
        <v>132</v>
      </c>
      <c r="C13" s="135"/>
      <c r="D13" s="135">
        <v>0</v>
      </c>
      <c r="E13" s="135">
        <v>2.5810185185185185E-3</v>
      </c>
      <c r="F13" s="135">
        <v>0</v>
      </c>
      <c r="G13" s="135"/>
      <c r="H13" s="135">
        <v>0</v>
      </c>
      <c r="I13" s="138">
        <v>0</v>
      </c>
      <c r="J13" s="149"/>
      <c r="K13" s="140">
        <f t="shared" si="0"/>
        <v>2.5810185185185185E-3</v>
      </c>
    </row>
    <row r="14" spans="2:11">
      <c r="B14" s="43" t="s">
        <v>133</v>
      </c>
      <c r="C14" s="135"/>
      <c r="D14" s="135">
        <v>0</v>
      </c>
      <c r="E14" s="135"/>
      <c r="F14" s="135">
        <v>0</v>
      </c>
      <c r="G14" s="135"/>
      <c r="H14" s="135">
        <v>0</v>
      </c>
      <c r="I14" s="138">
        <v>0</v>
      </c>
      <c r="J14" s="149"/>
      <c r="K14" s="140">
        <f t="shared" si="0"/>
        <v>0</v>
      </c>
    </row>
    <row r="15" spans="2:11">
      <c r="B15" s="43" t="s">
        <v>134</v>
      </c>
      <c r="C15" s="135">
        <v>1.7361111111111112E-4</v>
      </c>
      <c r="D15" s="135">
        <v>0</v>
      </c>
      <c r="E15" s="135"/>
      <c r="F15" s="135">
        <v>0</v>
      </c>
      <c r="G15" s="135">
        <v>8.1018518518518516E-4</v>
      </c>
      <c r="H15" s="135">
        <v>0</v>
      </c>
      <c r="I15" s="138">
        <v>0</v>
      </c>
      <c r="J15" s="149">
        <v>4.6296296296296293E-4</v>
      </c>
      <c r="K15" s="140">
        <f t="shared" si="0"/>
        <v>1.4467592592592592E-3</v>
      </c>
    </row>
    <row r="16" spans="2:11">
      <c r="B16" s="43" t="s">
        <v>135</v>
      </c>
      <c r="C16" s="135"/>
      <c r="D16" s="135">
        <v>0</v>
      </c>
      <c r="E16" s="135"/>
      <c r="F16" s="135">
        <v>0</v>
      </c>
      <c r="G16" s="135"/>
      <c r="H16" s="135">
        <v>0</v>
      </c>
      <c r="I16" s="138">
        <v>0</v>
      </c>
      <c r="J16" s="149"/>
      <c r="K16" s="140">
        <f t="shared" si="0"/>
        <v>0</v>
      </c>
    </row>
    <row r="17" spans="2:11" ht="15.75" thickBot="1">
      <c r="B17" s="43" t="s">
        <v>13</v>
      </c>
      <c r="C17" s="135">
        <v>2.1493055555555553E-2</v>
      </c>
      <c r="D17" s="135">
        <v>0</v>
      </c>
      <c r="E17" s="135"/>
      <c r="F17" s="135">
        <v>0</v>
      </c>
      <c r="G17" s="135">
        <v>9.8842592592592593E-3</v>
      </c>
      <c r="H17" s="135">
        <v>0</v>
      </c>
      <c r="I17" s="138">
        <v>0</v>
      </c>
      <c r="J17" s="149">
        <v>5.9375000000000001E-3</v>
      </c>
      <c r="K17" s="140">
        <f t="shared" si="0"/>
        <v>3.7314814814814815E-2</v>
      </c>
    </row>
    <row r="18" spans="2:11" ht="16.5" thickTop="1" thickBot="1">
      <c r="B18" s="60" t="s">
        <v>3</v>
      </c>
      <c r="C18" s="136">
        <f t="shared" ref="C18:K18" si="1">SUM(C7:C17)</f>
        <v>4.2604166666666665E-2</v>
      </c>
      <c r="D18" s="136">
        <f t="shared" si="1"/>
        <v>0</v>
      </c>
      <c r="E18" s="136">
        <f t="shared" si="1"/>
        <v>2.5810185185185185E-3</v>
      </c>
      <c r="F18" s="136">
        <f t="shared" si="1"/>
        <v>0</v>
      </c>
      <c r="G18" s="136">
        <f t="shared" si="1"/>
        <v>7.8449074074074074E-2</v>
      </c>
      <c r="H18" s="136">
        <f t="shared" si="1"/>
        <v>0</v>
      </c>
      <c r="I18" s="136">
        <f t="shared" si="1"/>
        <v>0</v>
      </c>
      <c r="J18" s="136">
        <f t="shared" si="1"/>
        <v>4.3622685185185188E-2</v>
      </c>
      <c r="K18" s="145">
        <f t="shared" si="1"/>
        <v>0.1672569444444445</v>
      </c>
    </row>
    <row r="19" spans="2:11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8" t="s">
        <v>4</v>
      </c>
      <c r="K20" s="49" t="s">
        <v>4</v>
      </c>
    </row>
    <row r="21" spans="2:11">
      <c r="B21" s="50" t="s">
        <v>15</v>
      </c>
      <c r="C21" s="137"/>
      <c r="D21" s="137">
        <v>0</v>
      </c>
      <c r="E21" s="137">
        <v>0</v>
      </c>
      <c r="F21" s="137">
        <v>0</v>
      </c>
      <c r="G21" s="137"/>
      <c r="H21" s="137">
        <v>0</v>
      </c>
      <c r="I21" s="138">
        <v>0</v>
      </c>
      <c r="J21" s="139"/>
      <c r="K21" s="140">
        <f>SUM(C21:J21)</f>
        <v>0</v>
      </c>
    </row>
    <row r="22" spans="2:11">
      <c r="B22" s="50" t="s">
        <v>16</v>
      </c>
      <c r="C22" s="137">
        <v>3.3564814814814812E-4</v>
      </c>
      <c r="D22" s="137">
        <v>0</v>
      </c>
      <c r="E22" s="137">
        <v>0</v>
      </c>
      <c r="F22" s="137">
        <v>0</v>
      </c>
      <c r="G22" s="137">
        <v>3.2407407407407406E-4</v>
      </c>
      <c r="H22" s="137">
        <v>0</v>
      </c>
      <c r="I22" s="138">
        <v>0</v>
      </c>
      <c r="J22" s="139"/>
      <c r="K22" s="140">
        <f t="shared" ref="K22:K26" si="2">SUM(C22:J22)</f>
        <v>6.5972222222222213E-4</v>
      </c>
    </row>
    <row r="23" spans="2:11">
      <c r="B23" s="50" t="s">
        <v>17</v>
      </c>
      <c r="C23" s="137"/>
      <c r="D23" s="137">
        <v>0</v>
      </c>
      <c r="E23" s="137">
        <v>0</v>
      </c>
      <c r="F23" s="137">
        <v>0</v>
      </c>
      <c r="G23" s="137">
        <v>5.4398148148148144E-4</v>
      </c>
      <c r="H23" s="137">
        <v>0</v>
      </c>
      <c r="I23" s="138">
        <v>0</v>
      </c>
      <c r="J23" s="139">
        <v>5.0925925925925921E-4</v>
      </c>
      <c r="K23" s="140">
        <f t="shared" si="2"/>
        <v>1.0532407407407407E-3</v>
      </c>
    </row>
    <row r="24" spans="2:11">
      <c r="B24" s="50" t="s">
        <v>18</v>
      </c>
      <c r="C24" s="137">
        <v>8.6805555555555551E-4</v>
      </c>
      <c r="D24" s="137">
        <v>0</v>
      </c>
      <c r="E24" s="137">
        <v>0</v>
      </c>
      <c r="F24" s="137">
        <v>0</v>
      </c>
      <c r="G24" s="137">
        <v>2.7199074074074074E-3</v>
      </c>
      <c r="H24" s="137">
        <v>0</v>
      </c>
      <c r="I24" s="138">
        <v>0</v>
      </c>
      <c r="J24" s="139">
        <v>2.4305555555555552E-4</v>
      </c>
      <c r="K24" s="140">
        <f t="shared" si="2"/>
        <v>3.8310185185185183E-3</v>
      </c>
    </row>
    <row r="25" spans="2:11">
      <c r="B25" s="50" t="s">
        <v>19</v>
      </c>
      <c r="C25" s="137">
        <v>1.0104166666666668E-2</v>
      </c>
      <c r="D25" s="137">
        <v>0</v>
      </c>
      <c r="E25" s="137">
        <v>0</v>
      </c>
      <c r="F25" s="137">
        <v>0</v>
      </c>
      <c r="G25" s="137">
        <v>1.7094907407407413E-2</v>
      </c>
      <c r="H25" s="137">
        <v>0</v>
      </c>
      <c r="I25" s="138">
        <v>0</v>
      </c>
      <c r="J25" s="139">
        <v>2.650462962962963E-3</v>
      </c>
      <c r="K25" s="140">
        <f t="shared" si="2"/>
        <v>2.9849537037037042E-2</v>
      </c>
    </row>
    <row r="26" spans="2:11" ht="15.75" thickBot="1">
      <c r="B26" s="55" t="s">
        <v>20</v>
      </c>
      <c r="C26" s="141"/>
      <c r="D26" s="141">
        <v>0</v>
      </c>
      <c r="E26" s="141">
        <v>0</v>
      </c>
      <c r="F26" s="141">
        <v>0</v>
      </c>
      <c r="G26" s="141">
        <v>1.03125E-2</v>
      </c>
      <c r="H26" s="141">
        <v>0</v>
      </c>
      <c r="I26" s="142">
        <v>0</v>
      </c>
      <c r="J26" s="143">
        <v>9.2592592592592605E-3</v>
      </c>
      <c r="K26" s="144">
        <f t="shared" si="2"/>
        <v>1.9571759259259261E-2</v>
      </c>
    </row>
    <row r="27" spans="2:11" ht="16.5" thickTop="1" thickBot="1">
      <c r="B27" s="60" t="s">
        <v>3</v>
      </c>
      <c r="C27" s="136">
        <f t="shared" ref="C27:K27" si="3">SUM(C21:C26)</f>
        <v>1.1307870370370371E-2</v>
      </c>
      <c r="D27" s="136">
        <f t="shared" si="3"/>
        <v>0</v>
      </c>
      <c r="E27" s="136">
        <f t="shared" si="3"/>
        <v>0</v>
      </c>
      <c r="F27" s="136">
        <f t="shared" si="3"/>
        <v>0</v>
      </c>
      <c r="G27" s="136">
        <f t="shared" si="3"/>
        <v>3.0995370370370375E-2</v>
      </c>
      <c r="H27" s="136">
        <f t="shared" si="3"/>
        <v>0</v>
      </c>
      <c r="I27" s="136">
        <f t="shared" si="3"/>
        <v>0</v>
      </c>
      <c r="J27" s="136">
        <f>SUM(J21:J26)</f>
        <v>1.2662037037037038E-2</v>
      </c>
      <c r="K27" s="145">
        <f t="shared" si="3"/>
        <v>5.4965277777777787E-2</v>
      </c>
    </row>
    <row r="28" spans="2:11" ht="16.5" thickTop="1" thickBot="1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>
      <c r="B29" s="60" t="s">
        <v>6</v>
      </c>
      <c r="C29" s="136">
        <f t="shared" ref="C29:K29" si="4">SUM(C18,C27)</f>
        <v>5.3912037037037036E-2</v>
      </c>
      <c r="D29" s="136">
        <f t="shared" si="4"/>
        <v>0</v>
      </c>
      <c r="E29" s="136">
        <f t="shared" si="4"/>
        <v>2.5810185185185185E-3</v>
      </c>
      <c r="F29" s="136">
        <f t="shared" si="4"/>
        <v>0</v>
      </c>
      <c r="G29" s="136">
        <f t="shared" si="4"/>
        <v>0.10944444444444446</v>
      </c>
      <c r="H29" s="136">
        <f t="shared" si="4"/>
        <v>0</v>
      </c>
      <c r="I29" s="136">
        <f t="shared" si="4"/>
        <v>0</v>
      </c>
      <c r="J29" s="146">
        <f>SUM(J18,J27)</f>
        <v>5.6284722222222222E-2</v>
      </c>
      <c r="K29" s="147">
        <f t="shared" si="4"/>
        <v>0.22222222222222229</v>
      </c>
    </row>
    <row r="30" spans="2:11" ht="16.5" thickTop="1" thickBot="1">
      <c r="B30" s="205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2:11" ht="66" customHeight="1" thickBot="1">
      <c r="B31" s="218" t="s">
        <v>203</v>
      </c>
      <c r="C31" s="219"/>
      <c r="D31" s="219"/>
      <c r="E31" s="219"/>
      <c r="F31" s="219"/>
      <c r="G31" s="219"/>
      <c r="H31" s="219"/>
      <c r="I31" s="219"/>
      <c r="J31" s="219"/>
      <c r="K31" s="220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>
  <sheetPr codeName="Foglio97"/>
  <dimension ref="B2:K31"/>
  <sheetViews>
    <sheetView showGridLines="0" showZeros="0" zoomScaleSheetLayoutView="10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>
      <c r="B2" s="186"/>
    </row>
    <row r="3" spans="2:11">
      <c r="B3" s="208" t="s">
        <v>168</v>
      </c>
      <c r="C3" s="209"/>
      <c r="D3" s="209"/>
      <c r="E3" s="209"/>
      <c r="F3" s="209"/>
      <c r="G3" s="209"/>
      <c r="H3" s="209"/>
      <c r="I3" s="209"/>
      <c r="J3" s="209"/>
      <c r="K3" s="210"/>
    </row>
    <row r="4" spans="2:11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>
      <c r="B5" s="52"/>
      <c r="C5" s="178" t="s">
        <v>150</v>
      </c>
      <c r="D5" s="178" t="s">
        <v>151</v>
      </c>
      <c r="E5" s="178" t="s">
        <v>152</v>
      </c>
      <c r="F5" s="178" t="s">
        <v>153</v>
      </c>
      <c r="G5" s="178" t="s">
        <v>154</v>
      </c>
      <c r="H5" s="179" t="s">
        <v>155</v>
      </c>
      <c r="I5" s="178" t="s">
        <v>156</v>
      </c>
      <c r="J5" s="178" t="s">
        <v>157</v>
      </c>
      <c r="K5" s="179" t="s">
        <v>3</v>
      </c>
    </row>
    <row r="6" spans="2:11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5">
        <v>0</v>
      </c>
      <c r="D7" s="135">
        <v>0</v>
      </c>
      <c r="E7" s="135">
        <v>0</v>
      </c>
      <c r="F7" s="135">
        <v>0</v>
      </c>
      <c r="G7" s="135">
        <v>0</v>
      </c>
      <c r="H7" s="135">
        <v>0</v>
      </c>
      <c r="I7" s="138">
        <v>0</v>
      </c>
      <c r="J7" s="149">
        <v>0</v>
      </c>
      <c r="K7" s="140">
        <f>SUM(C7:J7)</f>
        <v>0</v>
      </c>
    </row>
    <row r="8" spans="2:11">
      <c r="B8" s="150" t="s">
        <v>115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8">
        <v>0</v>
      </c>
      <c r="J8" s="149">
        <v>0</v>
      </c>
      <c r="K8" s="140">
        <f t="shared" ref="K8:K17" si="0">SUM(C8:J8)</f>
        <v>0</v>
      </c>
    </row>
    <row r="9" spans="2:11">
      <c r="B9" s="150" t="s">
        <v>11</v>
      </c>
      <c r="C9" s="135">
        <v>0</v>
      </c>
      <c r="D9" s="135">
        <v>0</v>
      </c>
      <c r="E9" s="135">
        <v>0</v>
      </c>
      <c r="F9" s="135">
        <v>0</v>
      </c>
      <c r="G9" s="135">
        <v>0</v>
      </c>
      <c r="H9" s="135">
        <v>0</v>
      </c>
      <c r="I9" s="138">
        <v>0</v>
      </c>
      <c r="J9" s="149">
        <v>0</v>
      </c>
      <c r="K9" s="140">
        <f t="shared" si="0"/>
        <v>0</v>
      </c>
    </row>
    <row r="10" spans="2:11">
      <c r="B10" s="150" t="s">
        <v>48</v>
      </c>
      <c r="C10" s="135">
        <v>0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8">
        <v>0</v>
      </c>
      <c r="J10" s="149">
        <v>0</v>
      </c>
      <c r="K10" s="140">
        <f t="shared" si="0"/>
        <v>0</v>
      </c>
    </row>
    <row r="11" spans="2:11">
      <c r="B11" s="43" t="s">
        <v>12</v>
      </c>
      <c r="C11" s="135">
        <v>0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8">
        <v>0</v>
      </c>
      <c r="J11" s="149">
        <v>0</v>
      </c>
      <c r="K11" s="140">
        <f t="shared" si="0"/>
        <v>0</v>
      </c>
    </row>
    <row r="12" spans="2:11">
      <c r="B12" s="43" t="s">
        <v>131</v>
      </c>
      <c r="C12" s="135">
        <v>0</v>
      </c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8">
        <v>0</v>
      </c>
      <c r="J12" s="149">
        <v>0</v>
      </c>
      <c r="K12" s="140">
        <f t="shared" si="0"/>
        <v>0</v>
      </c>
    </row>
    <row r="13" spans="2:11">
      <c r="B13" s="43" t="s">
        <v>132</v>
      </c>
      <c r="C13" s="135">
        <v>0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8">
        <v>0</v>
      </c>
      <c r="J13" s="149">
        <v>0</v>
      </c>
      <c r="K13" s="140">
        <f t="shared" si="0"/>
        <v>0</v>
      </c>
    </row>
    <row r="14" spans="2:11">
      <c r="B14" s="43" t="s">
        <v>133</v>
      </c>
      <c r="C14" s="135">
        <v>0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8">
        <v>0</v>
      </c>
      <c r="J14" s="149">
        <v>0</v>
      </c>
      <c r="K14" s="140">
        <f t="shared" si="0"/>
        <v>0</v>
      </c>
    </row>
    <row r="15" spans="2:11">
      <c r="B15" s="43" t="s">
        <v>134</v>
      </c>
      <c r="C15" s="135">
        <v>0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8">
        <v>0</v>
      </c>
      <c r="J15" s="149">
        <v>0</v>
      </c>
      <c r="K15" s="140">
        <f t="shared" si="0"/>
        <v>0</v>
      </c>
    </row>
    <row r="16" spans="2:11">
      <c r="B16" s="43" t="s">
        <v>135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8">
        <v>0</v>
      </c>
      <c r="J16" s="149">
        <v>0</v>
      </c>
      <c r="K16" s="140">
        <f t="shared" si="0"/>
        <v>0</v>
      </c>
    </row>
    <row r="17" spans="2:11" ht="15.75" thickBot="1">
      <c r="B17" s="43" t="s">
        <v>13</v>
      </c>
      <c r="C17" s="135">
        <v>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8">
        <v>0</v>
      </c>
      <c r="J17" s="149">
        <v>0</v>
      </c>
      <c r="K17" s="140">
        <f t="shared" si="0"/>
        <v>0</v>
      </c>
    </row>
    <row r="18" spans="2:11" ht="16.5" thickTop="1" thickBot="1">
      <c r="B18" s="60" t="s">
        <v>3</v>
      </c>
      <c r="C18" s="136">
        <f t="shared" ref="C18:K18" si="1">SUM(C7:C17)</f>
        <v>0</v>
      </c>
      <c r="D18" s="136">
        <f t="shared" si="1"/>
        <v>0</v>
      </c>
      <c r="E18" s="136">
        <f t="shared" si="1"/>
        <v>0</v>
      </c>
      <c r="F18" s="136">
        <f t="shared" si="1"/>
        <v>0</v>
      </c>
      <c r="G18" s="136">
        <f t="shared" si="1"/>
        <v>0</v>
      </c>
      <c r="H18" s="136">
        <f t="shared" si="1"/>
        <v>0</v>
      </c>
      <c r="I18" s="136">
        <f t="shared" si="1"/>
        <v>0</v>
      </c>
      <c r="J18" s="136">
        <f t="shared" si="1"/>
        <v>0</v>
      </c>
      <c r="K18" s="145">
        <f t="shared" si="1"/>
        <v>0</v>
      </c>
    </row>
    <row r="19" spans="2:11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8" t="s">
        <v>4</v>
      </c>
      <c r="K20" s="49" t="s">
        <v>4</v>
      </c>
    </row>
    <row r="21" spans="2:11">
      <c r="B21" s="50" t="s">
        <v>15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8">
        <v>0</v>
      </c>
      <c r="J21" s="139">
        <v>0</v>
      </c>
      <c r="K21" s="140">
        <f>SUM(C21:J21)</f>
        <v>0</v>
      </c>
    </row>
    <row r="22" spans="2:11">
      <c r="B22" s="50" t="s">
        <v>16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8">
        <v>0</v>
      </c>
      <c r="J22" s="139">
        <v>0</v>
      </c>
      <c r="K22" s="140">
        <f t="shared" ref="K22:K26" si="2">SUM(C22:J22)</f>
        <v>0</v>
      </c>
    </row>
    <row r="23" spans="2:11">
      <c r="B23" s="50" t="s">
        <v>17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8">
        <v>0</v>
      </c>
      <c r="J23" s="139">
        <v>0</v>
      </c>
      <c r="K23" s="140">
        <f t="shared" si="2"/>
        <v>0</v>
      </c>
    </row>
    <row r="24" spans="2:11">
      <c r="B24" s="50" t="s">
        <v>18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8">
        <v>0</v>
      </c>
      <c r="J24" s="139">
        <v>0</v>
      </c>
      <c r="K24" s="140">
        <f t="shared" si="2"/>
        <v>0</v>
      </c>
    </row>
    <row r="25" spans="2:11">
      <c r="B25" s="50" t="s">
        <v>19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8">
        <v>0</v>
      </c>
      <c r="J25" s="139">
        <v>0</v>
      </c>
      <c r="K25" s="140">
        <f t="shared" si="2"/>
        <v>0</v>
      </c>
    </row>
    <row r="26" spans="2:11" ht="15.75" thickBot="1">
      <c r="B26" s="55" t="s">
        <v>20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2">
        <v>0</v>
      </c>
      <c r="J26" s="143">
        <v>0</v>
      </c>
      <c r="K26" s="144">
        <f t="shared" si="2"/>
        <v>0</v>
      </c>
    </row>
    <row r="27" spans="2:11" ht="16.5" thickTop="1" thickBot="1">
      <c r="B27" s="60" t="s">
        <v>3</v>
      </c>
      <c r="C27" s="136">
        <f t="shared" ref="C27:K27" si="3">SUM(C21:C26)</f>
        <v>0</v>
      </c>
      <c r="D27" s="136">
        <f t="shared" si="3"/>
        <v>0</v>
      </c>
      <c r="E27" s="136">
        <f t="shared" si="3"/>
        <v>0</v>
      </c>
      <c r="F27" s="136">
        <f t="shared" si="3"/>
        <v>0</v>
      </c>
      <c r="G27" s="136">
        <f t="shared" si="3"/>
        <v>0</v>
      </c>
      <c r="H27" s="136">
        <f t="shared" si="3"/>
        <v>0</v>
      </c>
      <c r="I27" s="136">
        <f t="shared" si="3"/>
        <v>0</v>
      </c>
      <c r="J27" s="136">
        <f>SUM(J21:J26)</f>
        <v>0</v>
      </c>
      <c r="K27" s="145">
        <f t="shared" si="3"/>
        <v>0</v>
      </c>
    </row>
    <row r="28" spans="2:11" ht="16.5" thickTop="1" thickBot="1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>
      <c r="B29" s="60" t="s">
        <v>6</v>
      </c>
      <c r="C29" s="136">
        <f t="shared" ref="C29:K29" si="4">SUM(C18,C27)</f>
        <v>0</v>
      </c>
      <c r="D29" s="136">
        <f t="shared" si="4"/>
        <v>0</v>
      </c>
      <c r="E29" s="136">
        <f t="shared" si="4"/>
        <v>0</v>
      </c>
      <c r="F29" s="136">
        <f t="shared" si="4"/>
        <v>0</v>
      </c>
      <c r="G29" s="136">
        <f t="shared" si="4"/>
        <v>0</v>
      </c>
      <c r="H29" s="136">
        <f t="shared" si="4"/>
        <v>0</v>
      </c>
      <c r="I29" s="136">
        <f t="shared" si="4"/>
        <v>0</v>
      </c>
      <c r="J29" s="146">
        <f>SUM(J18,J27)</f>
        <v>0</v>
      </c>
      <c r="K29" s="147">
        <f t="shared" si="4"/>
        <v>0</v>
      </c>
    </row>
    <row r="30" spans="2:11" ht="16.5" thickTop="1" thickBot="1">
      <c r="B30" s="205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2:11" ht="66" customHeight="1" thickBot="1">
      <c r="B31" s="218" t="s">
        <v>203</v>
      </c>
      <c r="C31" s="219"/>
      <c r="D31" s="219"/>
      <c r="E31" s="219"/>
      <c r="F31" s="219"/>
      <c r="G31" s="219"/>
      <c r="H31" s="219"/>
      <c r="I31" s="219"/>
      <c r="J31" s="219"/>
      <c r="K31" s="220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5"/>
  <dimension ref="B2:K30"/>
  <sheetViews>
    <sheetView showGridLines="0" showZeros="0" topLeftCell="A4" zoomScaleSheetLayoutView="11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 ht="16.5" customHeight="1">
      <c r="B3" s="197" t="s">
        <v>40</v>
      </c>
      <c r="C3" s="198"/>
      <c r="D3" s="198"/>
      <c r="E3" s="198"/>
      <c r="F3" s="198"/>
      <c r="G3" s="198"/>
      <c r="H3" s="198"/>
      <c r="I3" s="198"/>
      <c r="J3" s="198"/>
      <c r="K3" s="199"/>
    </row>
    <row r="4" spans="2:11" ht="15.75" thickBot="1">
      <c r="B4" s="200" t="s">
        <v>212</v>
      </c>
      <c r="C4" s="201"/>
      <c r="D4" s="201"/>
      <c r="E4" s="201"/>
      <c r="F4" s="201"/>
      <c r="G4" s="201"/>
      <c r="H4" s="201"/>
      <c r="I4" s="201"/>
      <c r="J4" s="201"/>
      <c r="K4" s="202"/>
    </row>
    <row r="5" spans="2:11">
      <c r="B5" s="39"/>
      <c r="C5" s="203" t="s">
        <v>25</v>
      </c>
      <c r="D5" s="203"/>
      <c r="E5" s="203"/>
      <c r="F5" s="203" t="s">
        <v>26</v>
      </c>
      <c r="G5" s="203"/>
      <c r="H5" s="203"/>
      <c r="I5" s="203" t="s">
        <v>27</v>
      </c>
      <c r="J5" s="203"/>
      <c r="K5" s="204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2.0023148148148134E-2</v>
      </c>
      <c r="D7" s="12">
        <f t="shared" ref="D7:D17" si="0">IFERROR(C7/C$18,0)</f>
        <v>0.34462151394422297</v>
      </c>
      <c r="E7" s="12">
        <f t="shared" ref="E7:E17" si="1">IFERROR(C7/C$29,0)</f>
        <v>0.14068471985036998</v>
      </c>
      <c r="F7" s="11">
        <v>0</v>
      </c>
      <c r="G7" s="12">
        <f t="shared" ref="G7:G17" si="2">IFERROR(F7/F$18,0)</f>
        <v>0</v>
      </c>
      <c r="H7" s="12">
        <f t="shared" ref="H7:H17" si="3">IFERROR(F7/F$29,0)</f>
        <v>0</v>
      </c>
      <c r="I7" s="11">
        <f>C7+F7</f>
        <v>2.0023148148148134E-2</v>
      </c>
      <c r="J7" s="12">
        <f t="shared" ref="J7:J17" si="4">IFERROR(I7/I$18,0)</f>
        <v>0.34462151394422297</v>
      </c>
      <c r="K7" s="14">
        <f t="shared" ref="K7:K17" si="5">IFERROR(I7/I$29,0)</f>
        <v>0.14068471985036998</v>
      </c>
    </row>
    <row r="8" spans="2:11">
      <c r="B8" s="153" t="s">
        <v>115</v>
      </c>
      <c r="C8" s="11">
        <v>1.8888888888888882E-2</v>
      </c>
      <c r="D8" s="12">
        <f t="shared" si="0"/>
        <v>0.3250996015936255</v>
      </c>
      <c r="E8" s="12">
        <f t="shared" si="1"/>
        <v>0.13271529641375948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6" si="6">C8+F8</f>
        <v>1.8888888888888882E-2</v>
      </c>
      <c r="J8" s="12">
        <f t="shared" si="4"/>
        <v>0.3250996015936255</v>
      </c>
      <c r="K8" s="14">
        <f t="shared" si="5"/>
        <v>0.13271529641375948</v>
      </c>
    </row>
    <row r="9" spans="2:11">
      <c r="B9" s="10" t="s">
        <v>11</v>
      </c>
      <c r="C9" s="11">
        <v>8.993055555555558E-3</v>
      </c>
      <c r="D9" s="12">
        <f t="shared" si="0"/>
        <v>0.154780876494024</v>
      </c>
      <c r="E9" s="12">
        <f t="shared" si="1"/>
        <v>6.3186142961698027E-2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8.993055555555558E-3</v>
      </c>
      <c r="J9" s="12">
        <f t="shared" si="4"/>
        <v>0.154780876494024</v>
      </c>
      <c r="K9" s="14">
        <f t="shared" si="5"/>
        <v>6.3186142961698027E-2</v>
      </c>
    </row>
    <row r="10" spans="2:11">
      <c r="B10" s="10" t="s">
        <v>48</v>
      </c>
      <c r="C10" s="11">
        <v>2.0601851851851857E-3</v>
      </c>
      <c r="D10" s="12">
        <f t="shared" si="0"/>
        <v>3.5458167330677311E-2</v>
      </c>
      <c r="E10" s="12">
        <f t="shared" si="1"/>
        <v>1.4475075221598774E-2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2.0601851851851857E-3</v>
      </c>
      <c r="J10" s="12">
        <f t="shared" si="4"/>
        <v>3.5458167330677311E-2</v>
      </c>
      <c r="K10" s="14">
        <f t="shared" si="5"/>
        <v>1.4475075221598774E-2</v>
      </c>
    </row>
    <row r="11" spans="2:11">
      <c r="B11" s="10" t="s">
        <v>12</v>
      </c>
      <c r="C11" s="11">
        <v>4.8611111111111115E-4</v>
      </c>
      <c r="D11" s="12">
        <f t="shared" si="0"/>
        <v>8.3665338645418363E-3</v>
      </c>
      <c r="E11" s="12">
        <f t="shared" si="1"/>
        <v>3.4154671871188115E-3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4.8611111111111115E-4</v>
      </c>
      <c r="J11" s="12">
        <f t="shared" si="4"/>
        <v>8.3665338645418363E-3</v>
      </c>
      <c r="K11" s="14">
        <f t="shared" si="5"/>
        <v>3.4154671871188115E-3</v>
      </c>
    </row>
    <row r="12" spans="2:11">
      <c r="B12" s="10" t="s">
        <v>131</v>
      </c>
      <c r="C12" s="11"/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0</v>
      </c>
      <c r="J12" s="12">
        <f t="shared" si="4"/>
        <v>0</v>
      </c>
      <c r="K12" s="14">
        <f t="shared" si="5"/>
        <v>0</v>
      </c>
    </row>
    <row r="13" spans="2:11">
      <c r="B13" s="10" t="s">
        <v>132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133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134</v>
      </c>
      <c r="C15" s="11">
        <v>7.7546296296296304E-4</v>
      </c>
      <c r="D15" s="12">
        <f t="shared" si="0"/>
        <v>1.3346613545816738E-2</v>
      </c>
      <c r="E15" s="12">
        <f t="shared" si="1"/>
        <v>5.4484833699276281E-3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7.7546296296296304E-4</v>
      </c>
      <c r="J15" s="12">
        <f t="shared" si="4"/>
        <v>1.3346613545816738E-2</v>
      </c>
      <c r="K15" s="14">
        <f t="shared" si="5"/>
        <v>5.4484833699276281E-3</v>
      </c>
    </row>
    <row r="16" spans="2:11">
      <c r="B16" s="10" t="s">
        <v>135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ht="15.75" thickBot="1">
      <c r="B17" s="10" t="s">
        <v>13</v>
      </c>
      <c r="C17" s="11">
        <v>6.875E-3</v>
      </c>
      <c r="D17" s="12">
        <f t="shared" si="0"/>
        <v>0.11832669322709166</v>
      </c>
      <c r="E17" s="12">
        <f t="shared" si="1"/>
        <v>4.8304464503537474E-2</v>
      </c>
      <c r="F17" s="11">
        <v>0</v>
      </c>
      <c r="G17" s="12">
        <f t="shared" si="2"/>
        <v>0</v>
      </c>
      <c r="H17" s="12">
        <f t="shared" si="3"/>
        <v>0</v>
      </c>
      <c r="I17" s="11">
        <f>C17+F17</f>
        <v>6.875E-3</v>
      </c>
      <c r="J17" s="12">
        <f t="shared" si="4"/>
        <v>0.11832669322709166</v>
      </c>
      <c r="K17" s="14">
        <f t="shared" si="5"/>
        <v>4.8304464503537474E-2</v>
      </c>
    </row>
    <row r="18" spans="2:11" ht="16.5" thickTop="1" thickBot="1">
      <c r="B18" s="31" t="s">
        <v>3</v>
      </c>
      <c r="C18" s="32">
        <f>SUM(C7:C17)</f>
        <v>5.8101851851851835E-2</v>
      </c>
      <c r="D18" s="33">
        <f>IFERROR(SUM(D7:D17),0)</f>
        <v>0.99999999999999989</v>
      </c>
      <c r="E18" s="33">
        <f>IFERROR(SUM(E7:E17),0)</f>
        <v>0.40822964950801022</v>
      </c>
      <c r="F18" s="32">
        <f>SUM(F7:F17)</f>
        <v>0</v>
      </c>
      <c r="G18" s="33">
        <f>IFERROR(SUM(G7:G17),0)</f>
        <v>0</v>
      </c>
      <c r="H18" s="33">
        <f>IFERROR(SUM(H7:H17),0)</f>
        <v>0</v>
      </c>
      <c r="I18" s="32">
        <f>SUM(I7:I17)</f>
        <v>5.8101851851851835E-2</v>
      </c>
      <c r="J18" s="33">
        <f>IFERROR(SUM(J7:J17),0)</f>
        <v>0.99999999999999989</v>
      </c>
      <c r="K18" s="34">
        <f>IFERROR(SUM(K7:K17),0)</f>
        <v>0.40822964950801022</v>
      </c>
    </row>
    <row r="19" spans="2:11" ht="15.75" thickTop="1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>
      <c r="B20" s="7" t="s">
        <v>14</v>
      </c>
      <c r="C20" s="8" t="s">
        <v>53</v>
      </c>
      <c r="D20" s="16" t="s">
        <v>5</v>
      </c>
      <c r="E20" s="16" t="s">
        <v>5</v>
      </c>
      <c r="F20" s="8" t="s">
        <v>53</v>
      </c>
      <c r="G20" s="16" t="s">
        <v>5</v>
      </c>
      <c r="H20" s="16" t="s">
        <v>5</v>
      </c>
      <c r="I20" s="8" t="s">
        <v>53</v>
      </c>
      <c r="J20" s="16" t="s">
        <v>5</v>
      </c>
      <c r="K20" s="17" t="s">
        <v>5</v>
      </c>
    </row>
    <row r="21" spans="2:11">
      <c r="B21" s="18" t="s">
        <v>15</v>
      </c>
      <c r="C21" s="11">
        <v>6.2847222222222211E-3</v>
      </c>
      <c r="D21" s="19"/>
      <c r="E21" s="12">
        <f>IFERROR(C21/C$29,0)</f>
        <v>4.4157111490607477E-2</v>
      </c>
      <c r="F21" s="11">
        <v>0</v>
      </c>
      <c r="G21" s="19"/>
      <c r="H21" s="12">
        <f>IFERROR(F21/F$29,0)</f>
        <v>0</v>
      </c>
      <c r="I21" s="11">
        <f>C21+F21</f>
        <v>6.2847222222222211E-3</v>
      </c>
      <c r="J21" s="19"/>
      <c r="K21" s="14">
        <f>IFERROR(I21/I$29,0)</f>
        <v>4.4157111490607477E-2</v>
      </c>
    </row>
    <row r="22" spans="2:11">
      <c r="B22" s="18" t="s">
        <v>16</v>
      </c>
      <c r="C22" s="11"/>
      <c r="D22" s="19"/>
      <c r="E22" s="12">
        <f t="shared" ref="E22:E26" si="7">IFERROR(C22/C$29,0)</f>
        <v>0</v>
      </c>
      <c r="F22" s="11">
        <v>0</v>
      </c>
      <c r="G22" s="19"/>
      <c r="H22" s="12">
        <f t="shared" ref="H22:H26" si="8">IFERROR(F22/F$29,0)</f>
        <v>0</v>
      </c>
      <c r="I22" s="11">
        <f t="shared" ref="I22:I25" si="9">C22+F22</f>
        <v>0</v>
      </c>
      <c r="J22" s="19"/>
      <c r="K22" s="14">
        <f t="shared" ref="K22:K26" si="10">IFERROR(I22/I$29,0)</f>
        <v>0</v>
      </c>
    </row>
    <row r="23" spans="2:11">
      <c r="B23" s="18" t="s">
        <v>17</v>
      </c>
      <c r="C23" s="11">
        <v>1.0416666666666669E-3</v>
      </c>
      <c r="D23" s="19"/>
      <c r="E23" s="12">
        <f t="shared" si="7"/>
        <v>7.3188582581117396E-3</v>
      </c>
      <c r="F23" s="11">
        <v>0</v>
      </c>
      <c r="G23" s="19"/>
      <c r="H23" s="12">
        <f t="shared" si="8"/>
        <v>0</v>
      </c>
      <c r="I23" s="11">
        <f t="shared" si="9"/>
        <v>1.0416666666666669E-3</v>
      </c>
      <c r="J23" s="19"/>
      <c r="K23" s="14">
        <f t="shared" si="10"/>
        <v>7.3188582581117396E-3</v>
      </c>
    </row>
    <row r="24" spans="2:11">
      <c r="B24" s="18" t="s">
        <v>18</v>
      </c>
      <c r="C24" s="11">
        <v>2.1400462962962944E-2</v>
      </c>
      <c r="D24" s="19"/>
      <c r="E24" s="12">
        <f t="shared" si="7"/>
        <v>0.1503618768805399</v>
      </c>
      <c r="F24" s="11">
        <v>0</v>
      </c>
      <c r="G24" s="19"/>
      <c r="H24" s="12">
        <f t="shared" si="8"/>
        <v>0</v>
      </c>
      <c r="I24" s="11">
        <f t="shared" si="9"/>
        <v>2.1400462962962944E-2</v>
      </c>
      <c r="J24" s="19"/>
      <c r="K24" s="14">
        <f t="shared" si="10"/>
        <v>0.1503618768805399</v>
      </c>
    </row>
    <row r="25" spans="2:11">
      <c r="B25" s="18" t="s">
        <v>19</v>
      </c>
      <c r="C25" s="11">
        <v>5.1435185185185153E-2</v>
      </c>
      <c r="D25" s="19"/>
      <c r="E25" s="12">
        <f t="shared" si="7"/>
        <v>0.36138895665609494</v>
      </c>
      <c r="F25" s="11">
        <v>0</v>
      </c>
      <c r="G25" s="19"/>
      <c r="H25" s="12">
        <f t="shared" si="8"/>
        <v>0</v>
      </c>
      <c r="I25" s="11">
        <f t="shared" si="9"/>
        <v>5.1435185185185153E-2</v>
      </c>
      <c r="J25" s="19"/>
      <c r="K25" s="14">
        <f t="shared" si="10"/>
        <v>0.36138895665609494</v>
      </c>
    </row>
    <row r="26" spans="2:11" ht="15.75" thickBot="1">
      <c r="B26" s="23" t="s">
        <v>20</v>
      </c>
      <c r="C26" s="20">
        <v>4.0625000000000001E-3</v>
      </c>
      <c r="D26" s="24"/>
      <c r="E26" s="21">
        <f t="shared" si="7"/>
        <v>2.854354720663578E-2</v>
      </c>
      <c r="F26" s="20">
        <v>0</v>
      </c>
      <c r="G26" s="24"/>
      <c r="H26" s="21">
        <f t="shared" si="8"/>
        <v>0</v>
      </c>
      <c r="I26" s="20">
        <f>C26+F26</f>
        <v>4.0625000000000001E-3</v>
      </c>
      <c r="J26" s="24"/>
      <c r="K26" s="22">
        <f t="shared" si="10"/>
        <v>2.854354720663578E-2</v>
      </c>
    </row>
    <row r="27" spans="2:11" ht="16.5" thickTop="1" thickBot="1">
      <c r="B27" s="31" t="s">
        <v>3</v>
      </c>
      <c r="C27" s="32">
        <f>SUM(C21:C26)</f>
        <v>8.4224537037036973E-2</v>
      </c>
      <c r="D27" s="33"/>
      <c r="E27" s="33">
        <f>IFERROR(SUM(E21:E26),0)</f>
        <v>0.59177035049198978</v>
      </c>
      <c r="F27" s="32">
        <f>SUM(F21:F26)</f>
        <v>0</v>
      </c>
      <c r="G27" s="33"/>
      <c r="H27" s="33">
        <f>IFERROR(SUM(H21:H26),0)</f>
        <v>0</v>
      </c>
      <c r="I27" s="32">
        <f>SUM(I21:I26)</f>
        <v>8.4224537037036973E-2</v>
      </c>
      <c r="J27" s="33"/>
      <c r="K27" s="34">
        <f>IFERROR(SUM(K21:K26),0)</f>
        <v>0.59177035049198978</v>
      </c>
    </row>
    <row r="28" spans="2:11" ht="16.5" thickTop="1" thickBot="1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>
      <c r="B29" s="31" t="s">
        <v>6</v>
      </c>
      <c r="C29" s="32">
        <f>SUM(C18,C27)</f>
        <v>0.14232638888888882</v>
      </c>
      <c r="D29" s="35"/>
      <c r="E29" s="36">
        <f>IFERROR(SUM(E18,E27),0)</f>
        <v>1</v>
      </c>
      <c r="F29" s="32">
        <f>SUM(F18,F27)</f>
        <v>0</v>
      </c>
      <c r="G29" s="35"/>
      <c r="H29" s="36">
        <f>IFERROR(SUM(H18,H27),0)</f>
        <v>0</v>
      </c>
      <c r="I29" s="32">
        <f>SUM(I18,I27)</f>
        <v>0.14232638888888882</v>
      </c>
      <c r="J29" s="35"/>
      <c r="K29" s="38">
        <f>IFERROR(SUM(K18,K27),0)</f>
        <v>1</v>
      </c>
    </row>
    <row r="30" spans="2:11" ht="66" customHeight="1" thickTop="1" thickBot="1">
      <c r="B30" s="194" t="s">
        <v>198</v>
      </c>
      <c r="C30" s="195"/>
      <c r="D30" s="195"/>
      <c r="E30" s="195"/>
      <c r="F30" s="195"/>
      <c r="G30" s="195"/>
      <c r="H30" s="195"/>
      <c r="I30" s="195"/>
      <c r="J30" s="195"/>
      <c r="K30" s="19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>
  <sheetPr codeName="Foglio98"/>
  <dimension ref="B2:K31"/>
  <sheetViews>
    <sheetView showGridLines="0" showZeros="0" zoomScaleSheetLayoutView="10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>
      <c r="B2" s="186"/>
    </row>
    <row r="3" spans="2:11">
      <c r="B3" s="208" t="s">
        <v>169</v>
      </c>
      <c r="C3" s="209"/>
      <c r="D3" s="209"/>
      <c r="E3" s="209"/>
      <c r="F3" s="209"/>
      <c r="G3" s="209"/>
      <c r="H3" s="209"/>
      <c r="I3" s="209"/>
      <c r="J3" s="209"/>
      <c r="K3" s="210"/>
    </row>
    <row r="4" spans="2:11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>
      <c r="B5" s="52"/>
      <c r="C5" s="178" t="s">
        <v>150</v>
      </c>
      <c r="D5" s="178" t="s">
        <v>151</v>
      </c>
      <c r="E5" s="178" t="s">
        <v>152</v>
      </c>
      <c r="F5" s="178" t="s">
        <v>153</v>
      </c>
      <c r="G5" s="178" t="s">
        <v>154</v>
      </c>
      <c r="H5" s="179" t="s">
        <v>155</v>
      </c>
      <c r="I5" s="178" t="s">
        <v>156</v>
      </c>
      <c r="J5" s="178" t="s">
        <v>157</v>
      </c>
      <c r="K5" s="179" t="s">
        <v>3</v>
      </c>
    </row>
    <row r="6" spans="2:11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5"/>
      <c r="D7" s="135">
        <v>0</v>
      </c>
      <c r="E7" s="135">
        <v>0</v>
      </c>
      <c r="F7" s="135">
        <v>0</v>
      </c>
      <c r="G7" s="135">
        <v>0</v>
      </c>
      <c r="H7" s="135">
        <v>0</v>
      </c>
      <c r="I7" s="138">
        <v>0</v>
      </c>
      <c r="J7" s="149">
        <v>0</v>
      </c>
      <c r="K7" s="140">
        <f>SUM(C7:J7)</f>
        <v>0</v>
      </c>
    </row>
    <row r="8" spans="2:11">
      <c r="B8" s="150" t="s">
        <v>115</v>
      </c>
      <c r="C8" s="135"/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8">
        <v>0</v>
      </c>
      <c r="J8" s="149">
        <v>0</v>
      </c>
      <c r="K8" s="140">
        <f t="shared" ref="K8:K17" si="0">SUM(C8:J8)</f>
        <v>0</v>
      </c>
    </row>
    <row r="9" spans="2:11">
      <c r="B9" s="150" t="s">
        <v>11</v>
      </c>
      <c r="C9" s="135"/>
      <c r="D9" s="135">
        <v>0</v>
      </c>
      <c r="E9" s="135">
        <v>0</v>
      </c>
      <c r="F9" s="135">
        <v>0</v>
      </c>
      <c r="G9" s="135">
        <v>0</v>
      </c>
      <c r="H9" s="135">
        <v>0</v>
      </c>
      <c r="I9" s="138">
        <v>0</v>
      </c>
      <c r="J9" s="149">
        <v>0</v>
      </c>
      <c r="K9" s="140">
        <f t="shared" si="0"/>
        <v>0</v>
      </c>
    </row>
    <row r="10" spans="2:11">
      <c r="B10" s="150" t="s">
        <v>48</v>
      </c>
      <c r="C10" s="135"/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8">
        <v>0</v>
      </c>
      <c r="J10" s="149">
        <v>0</v>
      </c>
      <c r="K10" s="140">
        <f t="shared" si="0"/>
        <v>0</v>
      </c>
    </row>
    <row r="11" spans="2:11">
      <c r="B11" s="43" t="s">
        <v>12</v>
      </c>
      <c r="C11" s="135"/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8">
        <v>0</v>
      </c>
      <c r="J11" s="149">
        <v>0</v>
      </c>
      <c r="K11" s="140">
        <f t="shared" si="0"/>
        <v>0</v>
      </c>
    </row>
    <row r="12" spans="2:11">
      <c r="B12" s="43" t="s">
        <v>131</v>
      </c>
      <c r="C12" s="135"/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8">
        <v>0</v>
      </c>
      <c r="J12" s="149">
        <v>0</v>
      </c>
      <c r="K12" s="140">
        <f t="shared" si="0"/>
        <v>0</v>
      </c>
    </row>
    <row r="13" spans="2:11">
      <c r="B13" s="43" t="s">
        <v>132</v>
      </c>
      <c r="C13" s="135"/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8">
        <v>0</v>
      </c>
      <c r="J13" s="149">
        <v>0</v>
      </c>
      <c r="K13" s="140">
        <f t="shared" si="0"/>
        <v>0</v>
      </c>
    </row>
    <row r="14" spans="2:11">
      <c r="B14" s="43" t="s">
        <v>133</v>
      </c>
      <c r="C14" s="135"/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8">
        <v>0</v>
      </c>
      <c r="J14" s="149">
        <v>0</v>
      </c>
      <c r="K14" s="140">
        <f t="shared" si="0"/>
        <v>0</v>
      </c>
    </row>
    <row r="15" spans="2:11">
      <c r="B15" s="43" t="s">
        <v>134</v>
      </c>
      <c r="C15" s="135"/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8">
        <v>0</v>
      </c>
      <c r="J15" s="149">
        <v>0</v>
      </c>
      <c r="K15" s="140">
        <f t="shared" si="0"/>
        <v>0</v>
      </c>
    </row>
    <row r="16" spans="2:11">
      <c r="B16" s="43" t="s">
        <v>135</v>
      </c>
      <c r="C16" s="135"/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8">
        <v>0</v>
      </c>
      <c r="J16" s="149">
        <v>0</v>
      </c>
      <c r="K16" s="140">
        <f t="shared" si="0"/>
        <v>0</v>
      </c>
    </row>
    <row r="17" spans="2:11" ht="15.75" thickBot="1">
      <c r="B17" s="43" t="s">
        <v>13</v>
      </c>
      <c r="C17" s="135">
        <v>2.465277777777778E-3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8">
        <v>0</v>
      </c>
      <c r="J17" s="149">
        <v>0</v>
      </c>
      <c r="K17" s="140">
        <f t="shared" si="0"/>
        <v>2.465277777777778E-3</v>
      </c>
    </row>
    <row r="18" spans="2:11" ht="16.5" thickTop="1" thickBot="1">
      <c r="B18" s="60" t="s">
        <v>3</v>
      </c>
      <c r="C18" s="136">
        <f t="shared" ref="C18:K18" si="1">SUM(C7:C17)</f>
        <v>2.465277777777778E-3</v>
      </c>
      <c r="D18" s="136">
        <f t="shared" si="1"/>
        <v>0</v>
      </c>
      <c r="E18" s="136">
        <f t="shared" si="1"/>
        <v>0</v>
      </c>
      <c r="F18" s="136">
        <f t="shared" si="1"/>
        <v>0</v>
      </c>
      <c r="G18" s="136">
        <f t="shared" si="1"/>
        <v>0</v>
      </c>
      <c r="H18" s="136">
        <f t="shared" si="1"/>
        <v>0</v>
      </c>
      <c r="I18" s="136">
        <f t="shared" si="1"/>
        <v>0</v>
      </c>
      <c r="J18" s="136">
        <f t="shared" si="1"/>
        <v>0</v>
      </c>
      <c r="K18" s="145">
        <f t="shared" si="1"/>
        <v>2.465277777777778E-3</v>
      </c>
    </row>
    <row r="19" spans="2:11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8" t="s">
        <v>4</v>
      </c>
      <c r="K20" s="49" t="s">
        <v>4</v>
      </c>
    </row>
    <row r="21" spans="2:11">
      <c r="B21" s="50" t="s">
        <v>15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8">
        <v>0</v>
      </c>
      <c r="J21" s="139">
        <v>0</v>
      </c>
      <c r="K21" s="140">
        <f>SUM(C21:J21)</f>
        <v>0</v>
      </c>
    </row>
    <row r="22" spans="2:11">
      <c r="B22" s="50" t="s">
        <v>16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8">
        <v>0</v>
      </c>
      <c r="J22" s="139">
        <v>0</v>
      </c>
      <c r="K22" s="140">
        <f t="shared" ref="K22:K26" si="2">SUM(C22:J22)</f>
        <v>0</v>
      </c>
    </row>
    <row r="23" spans="2:11">
      <c r="B23" s="50" t="s">
        <v>17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8">
        <v>0</v>
      </c>
      <c r="J23" s="139">
        <v>0</v>
      </c>
      <c r="K23" s="140">
        <f t="shared" si="2"/>
        <v>0</v>
      </c>
    </row>
    <row r="24" spans="2:11">
      <c r="B24" s="50" t="s">
        <v>18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8">
        <v>0</v>
      </c>
      <c r="J24" s="139">
        <v>0</v>
      </c>
      <c r="K24" s="140">
        <f t="shared" si="2"/>
        <v>0</v>
      </c>
    </row>
    <row r="25" spans="2:11">
      <c r="B25" s="50" t="s">
        <v>19</v>
      </c>
      <c r="C25" s="137"/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8">
        <v>0</v>
      </c>
      <c r="J25" s="139">
        <v>0</v>
      </c>
      <c r="K25" s="140">
        <f t="shared" si="2"/>
        <v>0</v>
      </c>
    </row>
    <row r="26" spans="2:11" ht="15.75" thickBot="1">
      <c r="B26" s="55" t="s">
        <v>20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2">
        <v>0</v>
      </c>
      <c r="J26" s="143">
        <v>0</v>
      </c>
      <c r="K26" s="144">
        <f t="shared" si="2"/>
        <v>0</v>
      </c>
    </row>
    <row r="27" spans="2:11" ht="16.5" thickTop="1" thickBot="1">
      <c r="B27" s="60" t="s">
        <v>3</v>
      </c>
      <c r="C27" s="136">
        <f t="shared" ref="C27:K27" si="3">SUM(C21:C26)</f>
        <v>0</v>
      </c>
      <c r="D27" s="136">
        <f t="shared" si="3"/>
        <v>0</v>
      </c>
      <c r="E27" s="136">
        <f t="shared" si="3"/>
        <v>0</v>
      </c>
      <c r="F27" s="136">
        <f t="shared" si="3"/>
        <v>0</v>
      </c>
      <c r="G27" s="136">
        <f t="shared" si="3"/>
        <v>0</v>
      </c>
      <c r="H27" s="136">
        <f t="shared" si="3"/>
        <v>0</v>
      </c>
      <c r="I27" s="136">
        <f t="shared" si="3"/>
        <v>0</v>
      </c>
      <c r="J27" s="136">
        <f>SUM(J21:J26)</f>
        <v>0</v>
      </c>
      <c r="K27" s="145">
        <f t="shared" si="3"/>
        <v>0</v>
      </c>
    </row>
    <row r="28" spans="2:11" ht="16.5" thickTop="1" thickBot="1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>
      <c r="B29" s="60" t="s">
        <v>6</v>
      </c>
      <c r="C29" s="136">
        <f t="shared" ref="C29:K29" si="4">SUM(C18,C27)</f>
        <v>2.465277777777778E-3</v>
      </c>
      <c r="D29" s="136">
        <f t="shared" si="4"/>
        <v>0</v>
      </c>
      <c r="E29" s="136">
        <f t="shared" si="4"/>
        <v>0</v>
      </c>
      <c r="F29" s="136">
        <f t="shared" si="4"/>
        <v>0</v>
      </c>
      <c r="G29" s="136">
        <f t="shared" si="4"/>
        <v>0</v>
      </c>
      <c r="H29" s="136">
        <f t="shared" si="4"/>
        <v>0</v>
      </c>
      <c r="I29" s="136">
        <f t="shared" si="4"/>
        <v>0</v>
      </c>
      <c r="J29" s="146">
        <f>SUM(J18,J27)</f>
        <v>0</v>
      </c>
      <c r="K29" s="147">
        <f t="shared" si="4"/>
        <v>2.465277777777778E-3</v>
      </c>
    </row>
    <row r="30" spans="2:11" ht="16.5" thickTop="1" thickBot="1">
      <c r="B30" s="205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2:11" ht="66" customHeight="1" thickBot="1">
      <c r="B31" s="218" t="s">
        <v>203</v>
      </c>
      <c r="C31" s="219"/>
      <c r="D31" s="219"/>
      <c r="E31" s="219"/>
      <c r="F31" s="219"/>
      <c r="G31" s="219"/>
      <c r="H31" s="219"/>
      <c r="I31" s="219"/>
      <c r="J31" s="219"/>
      <c r="K31" s="220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>
  <sheetPr codeName="Foglio99"/>
  <dimension ref="B1:K31"/>
  <sheetViews>
    <sheetView showGridLines="0" showZeros="0" zoomScaleSheetLayoutView="10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1" spans="2:11">
      <c r="B1" s="151"/>
      <c r="C1" s="152"/>
      <c r="D1" s="152"/>
      <c r="E1" s="152"/>
      <c r="F1" s="152"/>
      <c r="G1" s="152"/>
      <c r="H1" s="152"/>
      <c r="I1" s="152"/>
      <c r="J1" s="152"/>
      <c r="K1" s="152"/>
    </row>
    <row r="2" spans="2:11" ht="15.75" thickBot="1">
      <c r="B2" s="186"/>
    </row>
    <row r="3" spans="2:11">
      <c r="B3" s="208" t="s">
        <v>170</v>
      </c>
      <c r="C3" s="209"/>
      <c r="D3" s="209"/>
      <c r="E3" s="209"/>
      <c r="F3" s="209"/>
      <c r="G3" s="209"/>
      <c r="H3" s="209"/>
      <c r="I3" s="209"/>
      <c r="J3" s="209"/>
      <c r="K3" s="210"/>
    </row>
    <row r="4" spans="2:11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>
      <c r="B5" s="52"/>
      <c r="C5" s="178" t="s">
        <v>150</v>
      </c>
      <c r="D5" s="178" t="s">
        <v>151</v>
      </c>
      <c r="E5" s="178" t="s">
        <v>152</v>
      </c>
      <c r="F5" s="178" t="s">
        <v>153</v>
      </c>
      <c r="G5" s="178" t="s">
        <v>154</v>
      </c>
      <c r="H5" s="179" t="s">
        <v>155</v>
      </c>
      <c r="I5" s="178" t="s">
        <v>156</v>
      </c>
      <c r="J5" s="178" t="s">
        <v>157</v>
      </c>
      <c r="K5" s="179" t="s">
        <v>3</v>
      </c>
    </row>
    <row r="6" spans="2:11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5">
        <v>0</v>
      </c>
      <c r="D7" s="135">
        <v>0</v>
      </c>
      <c r="E7" s="135">
        <v>0</v>
      </c>
      <c r="F7" s="135">
        <v>0</v>
      </c>
      <c r="G7" s="135">
        <v>0</v>
      </c>
      <c r="H7" s="135">
        <v>0</v>
      </c>
      <c r="I7" s="138">
        <v>0</v>
      </c>
      <c r="J7" s="149">
        <v>0</v>
      </c>
      <c r="K7" s="140">
        <f>SUM(C7:J7)</f>
        <v>0</v>
      </c>
    </row>
    <row r="8" spans="2:11">
      <c r="B8" s="150" t="s">
        <v>115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8">
        <v>0</v>
      </c>
      <c r="J8" s="149">
        <v>0</v>
      </c>
      <c r="K8" s="140">
        <f t="shared" ref="K8:K17" si="0">SUM(C8:J8)</f>
        <v>0</v>
      </c>
    </row>
    <row r="9" spans="2:11">
      <c r="B9" s="150" t="s">
        <v>11</v>
      </c>
      <c r="C9" s="135">
        <v>0</v>
      </c>
      <c r="D9" s="135">
        <v>0</v>
      </c>
      <c r="E9" s="135">
        <v>0</v>
      </c>
      <c r="F9" s="135">
        <v>0</v>
      </c>
      <c r="G9" s="135">
        <v>0</v>
      </c>
      <c r="H9" s="135">
        <v>0</v>
      </c>
      <c r="I9" s="138">
        <v>0</v>
      </c>
      <c r="J9" s="149">
        <v>0</v>
      </c>
      <c r="K9" s="140">
        <f t="shared" si="0"/>
        <v>0</v>
      </c>
    </row>
    <row r="10" spans="2:11">
      <c r="B10" s="150" t="s">
        <v>48</v>
      </c>
      <c r="C10" s="135">
        <v>0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8">
        <v>0</v>
      </c>
      <c r="J10" s="149">
        <v>0</v>
      </c>
      <c r="K10" s="140">
        <f t="shared" si="0"/>
        <v>0</v>
      </c>
    </row>
    <row r="11" spans="2:11">
      <c r="B11" s="43" t="s">
        <v>12</v>
      </c>
      <c r="C11" s="135">
        <v>0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8">
        <v>0</v>
      </c>
      <c r="J11" s="149">
        <v>0</v>
      </c>
      <c r="K11" s="140">
        <f t="shared" si="0"/>
        <v>0</v>
      </c>
    </row>
    <row r="12" spans="2:11">
      <c r="B12" s="43" t="s">
        <v>131</v>
      </c>
      <c r="C12" s="135">
        <v>0</v>
      </c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8">
        <v>0</v>
      </c>
      <c r="J12" s="149">
        <v>0</v>
      </c>
      <c r="K12" s="140">
        <f t="shared" si="0"/>
        <v>0</v>
      </c>
    </row>
    <row r="13" spans="2:11">
      <c r="B13" s="43" t="s">
        <v>132</v>
      </c>
      <c r="C13" s="135">
        <v>0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8">
        <v>0</v>
      </c>
      <c r="J13" s="149">
        <v>0</v>
      </c>
      <c r="K13" s="140">
        <f t="shared" si="0"/>
        <v>0</v>
      </c>
    </row>
    <row r="14" spans="2:11">
      <c r="B14" s="43" t="s">
        <v>133</v>
      </c>
      <c r="C14" s="135">
        <v>0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8">
        <v>0</v>
      </c>
      <c r="J14" s="149">
        <v>0</v>
      </c>
      <c r="K14" s="140">
        <f t="shared" si="0"/>
        <v>0</v>
      </c>
    </row>
    <row r="15" spans="2:11">
      <c r="B15" s="43" t="s">
        <v>134</v>
      </c>
      <c r="C15" s="135">
        <v>0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8">
        <v>0</v>
      </c>
      <c r="J15" s="149">
        <v>0</v>
      </c>
      <c r="K15" s="140">
        <f t="shared" si="0"/>
        <v>0</v>
      </c>
    </row>
    <row r="16" spans="2:11">
      <c r="B16" s="43" t="s">
        <v>135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8">
        <v>0</v>
      </c>
      <c r="J16" s="149">
        <v>0</v>
      </c>
      <c r="K16" s="140">
        <f t="shared" si="0"/>
        <v>0</v>
      </c>
    </row>
    <row r="17" spans="2:11" ht="15.75" thickBot="1">
      <c r="B17" s="43" t="s">
        <v>13</v>
      </c>
      <c r="C17" s="135">
        <v>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8">
        <v>0</v>
      </c>
      <c r="J17" s="149">
        <v>0</v>
      </c>
      <c r="K17" s="140">
        <f t="shared" si="0"/>
        <v>0</v>
      </c>
    </row>
    <row r="18" spans="2:11" ht="16.5" thickTop="1" thickBot="1">
      <c r="B18" s="60" t="s">
        <v>3</v>
      </c>
      <c r="C18" s="136">
        <f t="shared" ref="C18:K18" si="1">SUM(C7:C17)</f>
        <v>0</v>
      </c>
      <c r="D18" s="136">
        <f t="shared" si="1"/>
        <v>0</v>
      </c>
      <c r="E18" s="136">
        <f t="shared" si="1"/>
        <v>0</v>
      </c>
      <c r="F18" s="136">
        <f t="shared" si="1"/>
        <v>0</v>
      </c>
      <c r="G18" s="136">
        <f t="shared" si="1"/>
        <v>0</v>
      </c>
      <c r="H18" s="136">
        <f t="shared" si="1"/>
        <v>0</v>
      </c>
      <c r="I18" s="136">
        <f t="shared" si="1"/>
        <v>0</v>
      </c>
      <c r="J18" s="136">
        <f t="shared" si="1"/>
        <v>0</v>
      </c>
      <c r="K18" s="145">
        <f t="shared" si="1"/>
        <v>0</v>
      </c>
    </row>
    <row r="19" spans="2:11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8" t="s">
        <v>4</v>
      </c>
      <c r="K20" s="49" t="s">
        <v>4</v>
      </c>
    </row>
    <row r="21" spans="2:11">
      <c r="B21" s="50" t="s">
        <v>15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8">
        <v>0</v>
      </c>
      <c r="J21" s="139">
        <v>0</v>
      </c>
      <c r="K21" s="140">
        <f>SUM(C21:J21)</f>
        <v>0</v>
      </c>
    </row>
    <row r="22" spans="2:11">
      <c r="B22" s="50" t="s">
        <v>16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8">
        <v>0</v>
      </c>
      <c r="J22" s="139">
        <v>0</v>
      </c>
      <c r="K22" s="140">
        <f t="shared" ref="K22:K26" si="2">SUM(C22:J22)</f>
        <v>0</v>
      </c>
    </row>
    <row r="23" spans="2:11">
      <c r="B23" s="50" t="s">
        <v>17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8">
        <v>0</v>
      </c>
      <c r="J23" s="139">
        <v>0</v>
      </c>
      <c r="K23" s="140">
        <f t="shared" si="2"/>
        <v>0</v>
      </c>
    </row>
    <row r="24" spans="2:11">
      <c r="B24" s="50" t="s">
        <v>18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8">
        <v>0</v>
      </c>
      <c r="J24" s="139">
        <v>0</v>
      </c>
      <c r="K24" s="140">
        <f t="shared" si="2"/>
        <v>0</v>
      </c>
    </row>
    <row r="25" spans="2:11">
      <c r="B25" s="50" t="s">
        <v>19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8">
        <v>0</v>
      </c>
      <c r="J25" s="139">
        <v>0</v>
      </c>
      <c r="K25" s="140">
        <f t="shared" si="2"/>
        <v>0</v>
      </c>
    </row>
    <row r="26" spans="2:11" ht="15.75" thickBot="1">
      <c r="B26" s="55" t="s">
        <v>20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2">
        <v>0</v>
      </c>
      <c r="J26" s="143">
        <v>0</v>
      </c>
      <c r="K26" s="144">
        <f t="shared" si="2"/>
        <v>0</v>
      </c>
    </row>
    <row r="27" spans="2:11" ht="16.5" thickTop="1" thickBot="1">
      <c r="B27" s="60" t="s">
        <v>3</v>
      </c>
      <c r="C27" s="136">
        <f t="shared" ref="C27:K27" si="3">SUM(C21:C26)</f>
        <v>0</v>
      </c>
      <c r="D27" s="136">
        <f t="shared" si="3"/>
        <v>0</v>
      </c>
      <c r="E27" s="136">
        <f t="shared" si="3"/>
        <v>0</v>
      </c>
      <c r="F27" s="136">
        <f t="shared" si="3"/>
        <v>0</v>
      </c>
      <c r="G27" s="136">
        <f t="shared" si="3"/>
        <v>0</v>
      </c>
      <c r="H27" s="136">
        <f t="shared" si="3"/>
        <v>0</v>
      </c>
      <c r="I27" s="136">
        <f t="shared" si="3"/>
        <v>0</v>
      </c>
      <c r="J27" s="136">
        <f>SUM(J21:J26)</f>
        <v>0</v>
      </c>
      <c r="K27" s="145">
        <f t="shared" si="3"/>
        <v>0</v>
      </c>
    </row>
    <row r="28" spans="2:11" ht="16.5" thickTop="1" thickBot="1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>
      <c r="B29" s="60" t="s">
        <v>6</v>
      </c>
      <c r="C29" s="136">
        <f t="shared" ref="C29:K29" si="4">SUM(C18,C27)</f>
        <v>0</v>
      </c>
      <c r="D29" s="136">
        <f t="shared" si="4"/>
        <v>0</v>
      </c>
      <c r="E29" s="136">
        <f t="shared" si="4"/>
        <v>0</v>
      </c>
      <c r="F29" s="136">
        <f t="shared" si="4"/>
        <v>0</v>
      </c>
      <c r="G29" s="136">
        <f t="shared" si="4"/>
        <v>0</v>
      </c>
      <c r="H29" s="136">
        <f t="shared" si="4"/>
        <v>0</v>
      </c>
      <c r="I29" s="136">
        <f t="shared" si="4"/>
        <v>0</v>
      </c>
      <c r="J29" s="146">
        <f>SUM(J18,J27)</f>
        <v>0</v>
      </c>
      <c r="K29" s="147">
        <f t="shared" si="4"/>
        <v>0</v>
      </c>
    </row>
    <row r="30" spans="2:11" ht="16.5" thickTop="1" thickBot="1">
      <c r="B30" s="205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2:11" ht="66" customHeight="1" thickBot="1">
      <c r="B31" s="218" t="s">
        <v>203</v>
      </c>
      <c r="C31" s="219"/>
      <c r="D31" s="219"/>
      <c r="E31" s="219"/>
      <c r="F31" s="219"/>
      <c r="G31" s="219"/>
      <c r="H31" s="219"/>
      <c r="I31" s="219"/>
      <c r="J31" s="219"/>
      <c r="K31" s="220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>
  <sheetPr codeName="Foglio100"/>
  <dimension ref="B2:K31"/>
  <sheetViews>
    <sheetView showGridLines="0" showZeros="0" zoomScale="90" zoomScaleNormal="90" zoomScaleSheetLayoutView="9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>
      <c r="B2" s="186"/>
    </row>
    <row r="3" spans="2:11">
      <c r="B3" s="208" t="s">
        <v>171</v>
      </c>
      <c r="C3" s="209"/>
      <c r="D3" s="209"/>
      <c r="E3" s="209"/>
      <c r="F3" s="209"/>
      <c r="G3" s="209"/>
      <c r="H3" s="209"/>
      <c r="I3" s="209"/>
      <c r="J3" s="209"/>
      <c r="K3" s="210"/>
    </row>
    <row r="4" spans="2:11">
      <c r="B4" s="211" t="s">
        <v>212</v>
      </c>
      <c r="C4" s="212"/>
      <c r="D4" s="212"/>
      <c r="E4" s="212"/>
      <c r="F4" s="212"/>
      <c r="G4" s="212"/>
      <c r="H4" s="212"/>
      <c r="I4" s="212"/>
      <c r="J4" s="212"/>
      <c r="K4" s="213"/>
    </row>
    <row r="5" spans="2:11">
      <c r="B5" s="52"/>
      <c r="C5" s="178" t="s">
        <v>150</v>
      </c>
      <c r="D5" s="178" t="s">
        <v>151</v>
      </c>
      <c r="E5" s="178" t="s">
        <v>152</v>
      </c>
      <c r="F5" s="178" t="s">
        <v>153</v>
      </c>
      <c r="G5" s="178" t="s">
        <v>154</v>
      </c>
      <c r="H5" s="179" t="s">
        <v>155</v>
      </c>
      <c r="I5" s="178" t="s">
        <v>156</v>
      </c>
      <c r="J5" s="178" t="s">
        <v>157</v>
      </c>
      <c r="K5" s="179" t="s">
        <v>3</v>
      </c>
    </row>
    <row r="6" spans="2:11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5">
        <v>0</v>
      </c>
      <c r="D7" s="135">
        <v>0</v>
      </c>
      <c r="E7" s="135">
        <v>0</v>
      </c>
      <c r="F7" s="135">
        <v>0</v>
      </c>
      <c r="G7" s="135">
        <v>0</v>
      </c>
      <c r="H7" s="135">
        <v>0</v>
      </c>
      <c r="I7" s="138">
        <v>0</v>
      </c>
      <c r="J7" s="149">
        <v>0</v>
      </c>
      <c r="K7" s="140">
        <f>SUM(C7:J7)</f>
        <v>0</v>
      </c>
    </row>
    <row r="8" spans="2:11">
      <c r="B8" s="150" t="s">
        <v>115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8">
        <v>0</v>
      </c>
      <c r="J8" s="149">
        <v>0</v>
      </c>
      <c r="K8" s="140">
        <f t="shared" ref="K8:K17" si="0">SUM(C8:J8)</f>
        <v>0</v>
      </c>
    </row>
    <row r="9" spans="2:11">
      <c r="B9" s="150" t="s">
        <v>11</v>
      </c>
      <c r="C9" s="135">
        <v>0</v>
      </c>
      <c r="D9" s="135">
        <v>0</v>
      </c>
      <c r="E9" s="135">
        <v>0</v>
      </c>
      <c r="F9" s="135">
        <v>0</v>
      </c>
      <c r="G9" s="135">
        <v>0</v>
      </c>
      <c r="H9" s="135">
        <v>0</v>
      </c>
      <c r="I9" s="138">
        <v>0</v>
      </c>
      <c r="J9" s="149">
        <v>0</v>
      </c>
      <c r="K9" s="140">
        <f t="shared" si="0"/>
        <v>0</v>
      </c>
    </row>
    <row r="10" spans="2:11">
      <c r="B10" s="150" t="s">
        <v>48</v>
      </c>
      <c r="C10" s="135">
        <v>0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8">
        <v>0</v>
      </c>
      <c r="J10" s="149">
        <v>0</v>
      </c>
      <c r="K10" s="140">
        <f t="shared" si="0"/>
        <v>0</v>
      </c>
    </row>
    <row r="11" spans="2:11">
      <c r="B11" s="43" t="s">
        <v>12</v>
      </c>
      <c r="C11" s="135">
        <v>0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8">
        <v>0</v>
      </c>
      <c r="J11" s="149">
        <v>0</v>
      </c>
      <c r="K11" s="140">
        <f t="shared" si="0"/>
        <v>0</v>
      </c>
    </row>
    <row r="12" spans="2:11">
      <c r="B12" s="43" t="s">
        <v>131</v>
      </c>
      <c r="C12" s="135">
        <v>0</v>
      </c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8">
        <v>0</v>
      </c>
      <c r="J12" s="149">
        <v>0</v>
      </c>
      <c r="K12" s="140">
        <f t="shared" si="0"/>
        <v>0</v>
      </c>
    </row>
    <row r="13" spans="2:11">
      <c r="B13" s="43" t="s">
        <v>132</v>
      </c>
      <c r="C13" s="135">
        <v>0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8">
        <v>0</v>
      </c>
      <c r="J13" s="149">
        <v>0</v>
      </c>
      <c r="K13" s="140">
        <f t="shared" si="0"/>
        <v>0</v>
      </c>
    </row>
    <row r="14" spans="2:11">
      <c r="B14" s="43" t="s">
        <v>133</v>
      </c>
      <c r="C14" s="135">
        <v>0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8">
        <v>0</v>
      </c>
      <c r="J14" s="149">
        <v>0</v>
      </c>
      <c r="K14" s="140">
        <f t="shared" si="0"/>
        <v>0</v>
      </c>
    </row>
    <row r="15" spans="2:11">
      <c r="B15" s="43" t="s">
        <v>134</v>
      </c>
      <c r="C15" s="135">
        <v>0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8">
        <v>0</v>
      </c>
      <c r="J15" s="149">
        <v>0</v>
      </c>
      <c r="K15" s="140">
        <f t="shared" si="0"/>
        <v>0</v>
      </c>
    </row>
    <row r="16" spans="2:11">
      <c r="B16" s="43" t="s">
        <v>135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8">
        <v>0</v>
      </c>
      <c r="J16" s="149">
        <v>0</v>
      </c>
      <c r="K16" s="140">
        <f t="shared" si="0"/>
        <v>0</v>
      </c>
    </row>
    <row r="17" spans="2:11" ht="15.75" thickBot="1">
      <c r="B17" s="43" t="s">
        <v>13</v>
      </c>
      <c r="C17" s="135">
        <v>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8">
        <v>0</v>
      </c>
      <c r="J17" s="149">
        <v>0</v>
      </c>
      <c r="K17" s="140">
        <f t="shared" si="0"/>
        <v>0</v>
      </c>
    </row>
    <row r="18" spans="2:11" ht="16.5" thickTop="1" thickBot="1">
      <c r="B18" s="60" t="s">
        <v>3</v>
      </c>
      <c r="C18" s="136">
        <f t="shared" ref="C18:K18" si="1">SUM(C7:C17)</f>
        <v>0</v>
      </c>
      <c r="D18" s="136">
        <f t="shared" si="1"/>
        <v>0</v>
      </c>
      <c r="E18" s="136">
        <f t="shared" si="1"/>
        <v>0</v>
      </c>
      <c r="F18" s="136">
        <f t="shared" si="1"/>
        <v>0</v>
      </c>
      <c r="G18" s="136">
        <f t="shared" si="1"/>
        <v>0</v>
      </c>
      <c r="H18" s="136">
        <f t="shared" si="1"/>
        <v>0</v>
      </c>
      <c r="I18" s="136">
        <f t="shared" si="1"/>
        <v>0</v>
      </c>
      <c r="J18" s="136">
        <f t="shared" si="1"/>
        <v>0</v>
      </c>
      <c r="K18" s="145">
        <f t="shared" si="1"/>
        <v>0</v>
      </c>
    </row>
    <row r="19" spans="2:11" ht="15.75" thickTop="1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8" t="s">
        <v>4</v>
      </c>
      <c r="K20" s="49" t="s">
        <v>4</v>
      </c>
    </row>
    <row r="21" spans="2:11">
      <c r="B21" s="50" t="s">
        <v>15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8">
        <v>0</v>
      </c>
      <c r="J21" s="139">
        <v>0</v>
      </c>
      <c r="K21" s="140">
        <f>SUM(C21:J21)</f>
        <v>0</v>
      </c>
    </row>
    <row r="22" spans="2:11">
      <c r="B22" s="50" t="s">
        <v>16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8">
        <v>0</v>
      </c>
      <c r="J22" s="139">
        <v>0</v>
      </c>
      <c r="K22" s="140">
        <f t="shared" ref="K22:K26" si="2">SUM(C22:J22)</f>
        <v>0</v>
      </c>
    </row>
    <row r="23" spans="2:11">
      <c r="B23" s="50" t="s">
        <v>17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8">
        <v>0</v>
      </c>
      <c r="J23" s="139">
        <v>0</v>
      </c>
      <c r="K23" s="140">
        <f t="shared" si="2"/>
        <v>0</v>
      </c>
    </row>
    <row r="24" spans="2:11">
      <c r="B24" s="50" t="s">
        <v>18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8">
        <v>0</v>
      </c>
      <c r="J24" s="139">
        <v>0</v>
      </c>
      <c r="K24" s="140">
        <f t="shared" si="2"/>
        <v>0</v>
      </c>
    </row>
    <row r="25" spans="2:11">
      <c r="B25" s="50" t="s">
        <v>19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8">
        <v>0</v>
      </c>
      <c r="J25" s="139">
        <v>0</v>
      </c>
      <c r="K25" s="140">
        <f t="shared" si="2"/>
        <v>0</v>
      </c>
    </row>
    <row r="26" spans="2:11" ht="15.75" thickBot="1">
      <c r="B26" s="55" t="s">
        <v>20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2">
        <v>0</v>
      </c>
      <c r="J26" s="143">
        <v>0</v>
      </c>
      <c r="K26" s="144">
        <f t="shared" si="2"/>
        <v>0</v>
      </c>
    </row>
    <row r="27" spans="2:11" ht="16.5" thickTop="1" thickBot="1">
      <c r="B27" s="60" t="s">
        <v>3</v>
      </c>
      <c r="C27" s="136">
        <f t="shared" ref="C27:K27" si="3">SUM(C21:C26)</f>
        <v>0</v>
      </c>
      <c r="D27" s="136">
        <f t="shared" si="3"/>
        <v>0</v>
      </c>
      <c r="E27" s="136">
        <f t="shared" si="3"/>
        <v>0</v>
      </c>
      <c r="F27" s="136">
        <f t="shared" si="3"/>
        <v>0</v>
      </c>
      <c r="G27" s="136">
        <f t="shared" si="3"/>
        <v>0</v>
      </c>
      <c r="H27" s="136">
        <f t="shared" si="3"/>
        <v>0</v>
      </c>
      <c r="I27" s="136">
        <f t="shared" si="3"/>
        <v>0</v>
      </c>
      <c r="J27" s="136">
        <f>SUM(J21:J26)</f>
        <v>0</v>
      </c>
      <c r="K27" s="145">
        <f t="shared" si="3"/>
        <v>0</v>
      </c>
    </row>
    <row r="28" spans="2:11" ht="16.5" thickTop="1" thickBot="1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>
      <c r="B29" s="60" t="s">
        <v>6</v>
      </c>
      <c r="C29" s="136">
        <f t="shared" ref="C29:K29" si="4">SUM(C18,C27)</f>
        <v>0</v>
      </c>
      <c r="D29" s="136">
        <f t="shared" si="4"/>
        <v>0</v>
      </c>
      <c r="E29" s="136">
        <f t="shared" si="4"/>
        <v>0</v>
      </c>
      <c r="F29" s="136">
        <f t="shared" si="4"/>
        <v>0</v>
      </c>
      <c r="G29" s="136">
        <f t="shared" si="4"/>
        <v>0</v>
      </c>
      <c r="H29" s="136">
        <f t="shared" si="4"/>
        <v>0</v>
      </c>
      <c r="I29" s="136">
        <f t="shared" si="4"/>
        <v>0</v>
      </c>
      <c r="J29" s="146">
        <f>SUM(J18,J27)</f>
        <v>0</v>
      </c>
      <c r="K29" s="147">
        <f t="shared" si="4"/>
        <v>0</v>
      </c>
    </row>
    <row r="30" spans="2:11" ht="16.5" thickTop="1" thickBot="1">
      <c r="B30" s="205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2:11" ht="66" customHeight="1" thickBot="1">
      <c r="B31" s="218" t="s">
        <v>203</v>
      </c>
      <c r="C31" s="219"/>
      <c r="D31" s="219"/>
      <c r="E31" s="219"/>
      <c r="F31" s="219"/>
      <c r="G31" s="219"/>
      <c r="H31" s="219"/>
      <c r="I31" s="219"/>
      <c r="J31" s="219"/>
      <c r="K31" s="220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>
  <sheetPr codeName="Foglio38"/>
  <dimension ref="B2:D27"/>
  <sheetViews>
    <sheetView showGridLines="0" showZeros="0" view="pageBreakPreview" zoomScaleNormal="70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9" customFormat="1" ht="24" customHeight="1">
      <c r="B3" s="221" t="s">
        <v>58</v>
      </c>
      <c r="C3" s="222"/>
      <c r="D3" s="223"/>
    </row>
    <row r="4" spans="2:4" s="79" customFormat="1" ht="24" customHeight="1">
      <c r="B4" s="224" t="s">
        <v>212</v>
      </c>
      <c r="C4" s="225"/>
      <c r="D4" s="226"/>
    </row>
    <row r="5" spans="2:4" s="79" customFormat="1" ht="24" customHeight="1">
      <c r="B5" s="80" t="s">
        <v>10</v>
      </c>
      <c r="C5" s="81" t="s">
        <v>57</v>
      </c>
      <c r="D5" s="82" t="s">
        <v>5</v>
      </c>
    </row>
    <row r="6" spans="2:4" s="79" customFormat="1" ht="24" customHeight="1">
      <c r="B6" s="83" t="s">
        <v>72</v>
      </c>
      <c r="C6" s="84">
        <v>1.6921296296296299E-2</v>
      </c>
      <c r="D6" s="85">
        <v>0.1198</v>
      </c>
    </row>
    <row r="7" spans="2:4" s="79" customFormat="1" ht="24" customHeight="1">
      <c r="B7" s="83" t="s">
        <v>117</v>
      </c>
      <c r="C7" s="84">
        <v>1.1342592592592592E-2</v>
      </c>
      <c r="D7" s="85">
        <v>8.0299999999999996E-2</v>
      </c>
    </row>
    <row r="8" spans="2:4" s="79" customFormat="1" ht="24" customHeight="1">
      <c r="B8" s="83" t="s">
        <v>122</v>
      </c>
      <c r="C8" s="84">
        <v>1.0543981481481481E-2</v>
      </c>
      <c r="D8" s="85">
        <v>7.46E-2</v>
      </c>
    </row>
    <row r="9" spans="2:4" s="79" customFormat="1" ht="24" customHeight="1">
      <c r="B9" s="83" t="s">
        <v>120</v>
      </c>
      <c r="C9" s="84">
        <v>9.6643518518518511E-3</v>
      </c>
      <c r="D9" s="85">
        <v>6.8400000000000002E-2</v>
      </c>
    </row>
    <row r="10" spans="2:4" s="79" customFormat="1" ht="24" customHeight="1">
      <c r="B10" s="83" t="s">
        <v>73</v>
      </c>
      <c r="C10" s="84">
        <v>7.9861111111111122E-3</v>
      </c>
      <c r="D10" s="85">
        <v>5.6500000000000002E-2</v>
      </c>
    </row>
    <row r="11" spans="2:4" s="79" customFormat="1" ht="24" customHeight="1">
      <c r="B11" s="83" t="s">
        <v>74</v>
      </c>
      <c r="C11" s="84">
        <v>6.145833333333333E-3</v>
      </c>
      <c r="D11" s="85">
        <v>4.3499999999999997E-2</v>
      </c>
    </row>
    <row r="12" spans="2:4" s="79" customFormat="1" ht="24" customHeight="1">
      <c r="B12" s="83" t="s">
        <v>78</v>
      </c>
      <c r="C12" s="84">
        <v>3.7500000000000003E-3</v>
      </c>
      <c r="D12" s="85">
        <v>2.6499999999999999E-2</v>
      </c>
    </row>
    <row r="13" spans="2:4" s="79" customFormat="1" ht="24" customHeight="1">
      <c r="B13" s="83" t="s">
        <v>181</v>
      </c>
      <c r="C13" s="84">
        <v>3.4953703703703705E-3</v>
      </c>
      <c r="D13" s="85">
        <v>2.47E-2</v>
      </c>
    </row>
    <row r="14" spans="2:4" s="79" customFormat="1" ht="24" customHeight="1">
      <c r="B14" s="83" t="s">
        <v>226</v>
      </c>
      <c r="C14" s="84">
        <v>3.3333333333333335E-3</v>
      </c>
      <c r="D14" s="85">
        <v>2.3599999999999999E-2</v>
      </c>
    </row>
    <row r="15" spans="2:4" s="79" customFormat="1" ht="24" customHeight="1">
      <c r="B15" s="83" t="s">
        <v>227</v>
      </c>
      <c r="C15" s="84">
        <v>3.3217592592592591E-3</v>
      </c>
      <c r="D15" s="85">
        <v>2.35E-2</v>
      </c>
    </row>
    <row r="16" spans="2:4" s="79" customFormat="1" ht="24" customHeight="1">
      <c r="B16" s="83" t="s">
        <v>183</v>
      </c>
      <c r="C16" s="84">
        <v>3.0787037037037037E-3</v>
      </c>
      <c r="D16" s="85">
        <v>2.18E-2</v>
      </c>
    </row>
    <row r="17" spans="2:4" s="79" customFormat="1" ht="24" customHeight="1">
      <c r="B17" s="83" t="s">
        <v>127</v>
      </c>
      <c r="C17" s="84">
        <v>2.5000000000000001E-3</v>
      </c>
      <c r="D17" s="85">
        <v>1.77E-2</v>
      </c>
    </row>
    <row r="18" spans="2:4" s="79" customFormat="1" ht="24" customHeight="1">
      <c r="B18" s="83" t="s">
        <v>228</v>
      </c>
      <c r="C18" s="84">
        <v>2.3842592592592591E-3</v>
      </c>
      <c r="D18" s="85">
        <v>1.6899999999999998E-2</v>
      </c>
    </row>
    <row r="19" spans="2:4" s="79" customFormat="1" ht="24" customHeight="1">
      <c r="B19" s="83" t="s">
        <v>80</v>
      </c>
      <c r="C19" s="84">
        <v>2.2337962962962967E-3</v>
      </c>
      <c r="D19" s="85">
        <v>1.5800000000000002E-2</v>
      </c>
    </row>
    <row r="20" spans="2:4" s="79" customFormat="1" ht="24" customHeight="1">
      <c r="B20" s="83" t="s">
        <v>185</v>
      </c>
      <c r="C20" s="84">
        <v>2.0717592592592593E-3</v>
      </c>
      <c r="D20" s="85">
        <v>1.47E-2</v>
      </c>
    </row>
    <row r="21" spans="2:4" s="79" customFormat="1" ht="24" customHeight="1">
      <c r="B21" s="83" t="s">
        <v>187</v>
      </c>
      <c r="C21" s="84">
        <v>1.9907407407407408E-3</v>
      </c>
      <c r="D21" s="85">
        <v>1.41E-2</v>
      </c>
    </row>
    <row r="22" spans="2:4" s="79" customFormat="1" ht="24" customHeight="1">
      <c r="B22" s="83" t="s">
        <v>130</v>
      </c>
      <c r="C22" s="84">
        <v>1.8981481481481482E-3</v>
      </c>
      <c r="D22" s="85">
        <v>1.34E-2</v>
      </c>
    </row>
    <row r="23" spans="2:4" s="79" customFormat="1" ht="24" customHeight="1">
      <c r="B23" s="83" t="s">
        <v>229</v>
      </c>
      <c r="C23" s="84">
        <v>1.736111111111111E-3</v>
      </c>
      <c r="D23" s="85">
        <v>1.23E-2</v>
      </c>
    </row>
    <row r="24" spans="2:4" s="79" customFormat="1" ht="24" customHeight="1">
      <c r="B24" s="83" t="s">
        <v>230</v>
      </c>
      <c r="C24" s="84">
        <v>1.6319444444444445E-3</v>
      </c>
      <c r="D24" s="85">
        <v>1.1599999999999999E-2</v>
      </c>
    </row>
    <row r="25" spans="2:4" s="79" customFormat="1" ht="24" customHeight="1" thickBot="1">
      <c r="B25" s="86" t="s">
        <v>125</v>
      </c>
      <c r="C25" s="87">
        <v>1.5162037037037036E-3</v>
      </c>
      <c r="D25" s="88">
        <v>1.0699999999999999E-2</v>
      </c>
    </row>
    <row r="27" spans="2:4">
      <c r="C27" s="1" t="s">
        <v>116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4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>
  <sheetPr codeName="Foglio39"/>
  <dimension ref="B2:D27"/>
  <sheetViews>
    <sheetView showGridLines="0" showZeros="0" view="pageBreakPreview" topLeftCell="A4" zoomScale="80" zoomScaleNormal="80" zoomScaleSheetLayoutView="8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11.140625" style="1" customWidth="1"/>
    <col min="3" max="3" width="17.5703125" style="1" bestFit="1" customWidth="1"/>
    <col min="4" max="4" width="16.5703125" style="1" customWidth="1"/>
    <col min="5" max="16384" width="8.85546875" style="1"/>
  </cols>
  <sheetData>
    <row r="2" spans="2:4" ht="15.75" thickBot="1"/>
    <row r="3" spans="2:4" s="79" customFormat="1" ht="24" customHeight="1">
      <c r="B3" s="221" t="s">
        <v>68</v>
      </c>
      <c r="C3" s="222"/>
      <c r="D3" s="223"/>
    </row>
    <row r="4" spans="2:4" s="79" customFormat="1" ht="24" customHeight="1">
      <c r="B4" s="224" t="s">
        <v>212</v>
      </c>
      <c r="C4" s="225"/>
      <c r="D4" s="226"/>
    </row>
    <row r="5" spans="2:4" s="79" customFormat="1" ht="24" customHeight="1">
      <c r="B5" s="89" t="s">
        <v>10</v>
      </c>
      <c r="C5" s="90" t="s">
        <v>57</v>
      </c>
      <c r="D5" s="91" t="s">
        <v>5</v>
      </c>
    </row>
    <row r="6" spans="2:4" s="79" customFormat="1" ht="24" customHeight="1">
      <c r="B6" s="83" t="s">
        <v>72</v>
      </c>
      <c r="C6" s="84">
        <v>4.5370370370370365E-3</v>
      </c>
      <c r="D6" s="85">
        <v>0.11409999999999999</v>
      </c>
    </row>
    <row r="7" spans="2:4" s="79" customFormat="1" ht="24" customHeight="1">
      <c r="B7" s="83" t="s">
        <v>73</v>
      </c>
      <c r="C7" s="84">
        <v>4.0856481481481481E-3</v>
      </c>
      <c r="D7" s="85">
        <v>0.1027</v>
      </c>
    </row>
    <row r="8" spans="2:4" s="79" customFormat="1" ht="24" customHeight="1">
      <c r="B8" s="83" t="s">
        <v>122</v>
      </c>
      <c r="C8" s="84">
        <v>3.9236111111111112E-3</v>
      </c>
      <c r="D8" s="85">
        <v>9.8599999999999993E-2</v>
      </c>
    </row>
    <row r="9" spans="2:4" s="79" customFormat="1" ht="24" customHeight="1">
      <c r="B9" s="83" t="s">
        <v>120</v>
      </c>
      <c r="C9" s="84">
        <v>3.3912037037037036E-3</v>
      </c>
      <c r="D9" s="85">
        <v>8.5199999999999998E-2</v>
      </c>
    </row>
    <row r="10" spans="2:4" s="79" customFormat="1" ht="24" customHeight="1">
      <c r="B10" s="83" t="s">
        <v>78</v>
      </c>
      <c r="C10" s="84">
        <v>2.6504629629629625E-3</v>
      </c>
      <c r="D10" s="85">
        <v>6.6600000000000006E-2</v>
      </c>
    </row>
    <row r="11" spans="2:4" s="79" customFormat="1" ht="24" customHeight="1">
      <c r="B11" s="83" t="s">
        <v>117</v>
      </c>
      <c r="C11" s="84">
        <v>2.5231481481481481E-3</v>
      </c>
      <c r="D11" s="85">
        <v>6.3399999999999998E-2</v>
      </c>
    </row>
    <row r="12" spans="2:4" s="79" customFormat="1" ht="24" customHeight="1">
      <c r="B12" s="83" t="s">
        <v>227</v>
      </c>
      <c r="C12" s="84">
        <v>6.8287037037037025E-4</v>
      </c>
      <c r="D12" s="85">
        <v>1.72E-2</v>
      </c>
    </row>
    <row r="13" spans="2:4" s="79" customFormat="1" ht="24" customHeight="1">
      <c r="B13" s="83" t="s">
        <v>127</v>
      </c>
      <c r="C13" s="84">
        <v>6.8287037037037025E-4</v>
      </c>
      <c r="D13" s="85">
        <v>1.72E-2</v>
      </c>
    </row>
    <row r="14" spans="2:4" s="79" customFormat="1" ht="24" customHeight="1">
      <c r="B14" s="83" t="s">
        <v>228</v>
      </c>
      <c r="C14" s="84">
        <v>6.4814814814814813E-4</v>
      </c>
      <c r="D14" s="85">
        <v>1.6299999999999999E-2</v>
      </c>
    </row>
    <row r="15" spans="2:4" s="79" customFormat="1" ht="24" customHeight="1">
      <c r="B15" s="83" t="s">
        <v>231</v>
      </c>
      <c r="C15" s="84">
        <v>5.9027777777777778E-4</v>
      </c>
      <c r="D15" s="85">
        <v>1.4800000000000001E-2</v>
      </c>
    </row>
    <row r="16" spans="2:4" s="79" customFormat="1" ht="24" customHeight="1">
      <c r="B16" s="83" t="s">
        <v>226</v>
      </c>
      <c r="C16" s="84">
        <v>5.6712962962962956E-4</v>
      </c>
      <c r="D16" s="85">
        <v>1.43E-2</v>
      </c>
    </row>
    <row r="17" spans="2:4" s="79" customFormat="1" ht="24" customHeight="1">
      <c r="B17" s="83" t="s">
        <v>183</v>
      </c>
      <c r="C17" s="84">
        <v>5.5555555555555599E-4</v>
      </c>
      <c r="D17" s="85">
        <v>1.4E-2</v>
      </c>
    </row>
    <row r="18" spans="2:4" s="79" customFormat="1" ht="24" customHeight="1">
      <c r="B18" s="83" t="s">
        <v>229</v>
      </c>
      <c r="C18" s="84">
        <v>5.4398148148148144E-4</v>
      </c>
      <c r="D18" s="85">
        <v>1.37E-2</v>
      </c>
    </row>
    <row r="19" spans="2:4" s="79" customFormat="1" ht="24" customHeight="1">
      <c r="B19" s="83" t="s">
        <v>74</v>
      </c>
      <c r="C19" s="84">
        <v>5.0925925925925921E-4</v>
      </c>
      <c r="D19" s="85">
        <v>1.2800000000000001E-2</v>
      </c>
    </row>
    <row r="20" spans="2:4" s="79" customFormat="1" ht="24" customHeight="1">
      <c r="B20" s="83" t="s">
        <v>232</v>
      </c>
      <c r="C20" s="84">
        <v>5.0925925925925921E-4</v>
      </c>
      <c r="D20" s="85">
        <v>1.2800000000000001E-2</v>
      </c>
    </row>
    <row r="21" spans="2:4" s="79" customFormat="1" ht="24" customHeight="1">
      <c r="B21" s="83" t="s">
        <v>191</v>
      </c>
      <c r="C21" s="84">
        <v>4.6296296296296298E-4</v>
      </c>
      <c r="D21" s="85">
        <v>1.1599999999999999E-2</v>
      </c>
    </row>
    <row r="22" spans="2:4" s="79" customFormat="1" ht="24" customHeight="1">
      <c r="B22" s="83" t="s">
        <v>181</v>
      </c>
      <c r="C22" s="84">
        <v>4.5138888888888892E-4</v>
      </c>
      <c r="D22" s="85">
        <v>1.1299999999999999E-2</v>
      </c>
    </row>
    <row r="23" spans="2:4" s="79" customFormat="1" ht="24" customHeight="1">
      <c r="B23" s="83" t="s">
        <v>194</v>
      </c>
      <c r="C23" s="84">
        <v>4.5138888888888892E-4</v>
      </c>
      <c r="D23" s="85">
        <v>1.1299999999999999E-2</v>
      </c>
    </row>
    <row r="24" spans="2:4" s="79" customFormat="1" ht="24" customHeight="1">
      <c r="B24" s="83" t="s">
        <v>186</v>
      </c>
      <c r="C24" s="84">
        <v>3.8194444444444446E-4</v>
      </c>
      <c r="D24" s="85">
        <v>9.5999999999999992E-3</v>
      </c>
    </row>
    <row r="25" spans="2:4" s="79" customFormat="1" ht="24" customHeight="1">
      <c r="B25" s="83" t="s">
        <v>126</v>
      </c>
      <c r="C25" s="84">
        <v>3.5879629629629602E-4</v>
      </c>
      <c r="D25" s="85">
        <v>8.9999999999999993E-3</v>
      </c>
    </row>
    <row r="26" spans="2:4" s="79" customFormat="1" ht="24" customHeight="1">
      <c r="B26" s="83" t="s">
        <v>196</v>
      </c>
      <c r="C26" s="84">
        <v>3.5879629629629602E-4</v>
      </c>
      <c r="D26" s="85">
        <v>8.9999999999999993E-3</v>
      </c>
    </row>
    <row r="27" spans="2:4" s="79" customFormat="1" ht="24" customHeight="1" thickBot="1">
      <c r="B27" s="86" t="s">
        <v>182</v>
      </c>
      <c r="C27" s="87">
        <v>3.5879629629629602E-4</v>
      </c>
      <c r="D27" s="88">
        <v>8.9999999999999993E-3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>
  <sheetPr codeName="Foglio40"/>
  <dimension ref="B2:D25"/>
  <sheetViews>
    <sheetView showGridLines="0" showZeros="0" view="pageBreakPreview" topLeftCell="A4" zoomScaleNormal="80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08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9" customFormat="1" ht="24" customHeight="1">
      <c r="B3" s="221" t="s">
        <v>69</v>
      </c>
      <c r="C3" s="222"/>
      <c r="D3" s="223"/>
    </row>
    <row r="4" spans="2:4" s="79" customFormat="1" ht="24" customHeight="1">
      <c r="B4" s="224" t="s">
        <v>212</v>
      </c>
      <c r="C4" s="225"/>
      <c r="D4" s="226"/>
    </row>
    <row r="5" spans="2:4" ht="24" customHeight="1">
      <c r="B5" s="7" t="s">
        <v>10</v>
      </c>
      <c r="C5" s="8" t="s">
        <v>57</v>
      </c>
      <c r="D5" s="76" t="s">
        <v>5</v>
      </c>
    </row>
    <row r="6" spans="2:4" s="79" customFormat="1" ht="24" customHeight="1">
      <c r="B6" s="83" t="s">
        <v>72</v>
      </c>
      <c r="C6" s="84">
        <v>4.6180555555555558E-3</v>
      </c>
      <c r="D6" s="85">
        <v>9.7699999999999995E-2</v>
      </c>
    </row>
    <row r="7" spans="2:4" s="79" customFormat="1" ht="24" customHeight="1">
      <c r="B7" s="83" t="s">
        <v>117</v>
      </c>
      <c r="C7" s="84">
        <v>4.2245370370370371E-3</v>
      </c>
      <c r="D7" s="85">
        <v>8.9399999999999993E-2</v>
      </c>
    </row>
    <row r="8" spans="2:4" s="79" customFormat="1" ht="24" customHeight="1">
      <c r="B8" s="83" t="s">
        <v>73</v>
      </c>
      <c r="C8" s="84">
        <v>3.8425925925925923E-3</v>
      </c>
      <c r="D8" s="85">
        <v>8.1299999999999997E-2</v>
      </c>
    </row>
    <row r="9" spans="2:4" s="79" customFormat="1" ht="24" customHeight="1">
      <c r="B9" s="83" t="s">
        <v>122</v>
      </c>
      <c r="C9" s="84">
        <v>3.8194444444444443E-3</v>
      </c>
      <c r="D9" s="85">
        <v>8.0799999999999997E-2</v>
      </c>
    </row>
    <row r="10" spans="2:4" s="79" customFormat="1" ht="24" customHeight="1">
      <c r="B10" s="83" t="s">
        <v>74</v>
      </c>
      <c r="C10" s="84">
        <v>2.5115740740740741E-3</v>
      </c>
      <c r="D10" s="85">
        <v>5.3199999999999997E-2</v>
      </c>
    </row>
    <row r="11" spans="2:4" s="79" customFormat="1" ht="24" customHeight="1">
      <c r="B11" s="83" t="s">
        <v>120</v>
      </c>
      <c r="C11" s="84">
        <v>1.9907407407407408E-3</v>
      </c>
      <c r="D11" s="85">
        <v>4.2099999999999999E-2</v>
      </c>
    </row>
    <row r="12" spans="2:4" s="79" customFormat="1" ht="24" customHeight="1">
      <c r="B12" s="83" t="s">
        <v>227</v>
      </c>
      <c r="C12" s="84">
        <v>1.689814814814815E-3</v>
      </c>
      <c r="D12" s="85">
        <v>3.5799999999999998E-2</v>
      </c>
    </row>
    <row r="13" spans="2:4" s="79" customFormat="1" ht="24" customHeight="1">
      <c r="B13" s="83" t="s">
        <v>181</v>
      </c>
      <c r="C13" s="84">
        <v>1.1226851851851851E-3</v>
      </c>
      <c r="D13" s="85">
        <v>2.3800000000000002E-2</v>
      </c>
    </row>
    <row r="14" spans="2:4" s="79" customFormat="1" ht="24" customHeight="1">
      <c r="B14" s="83" t="s">
        <v>233</v>
      </c>
      <c r="C14" s="84">
        <v>8.9120370370370362E-4</v>
      </c>
      <c r="D14" s="85">
        <v>1.89E-2</v>
      </c>
    </row>
    <row r="15" spans="2:4" s="79" customFormat="1" ht="24" customHeight="1">
      <c r="B15" s="83" t="s">
        <v>78</v>
      </c>
      <c r="C15" s="84">
        <v>8.449074074074075E-4</v>
      </c>
      <c r="D15" s="85">
        <v>1.7899999999999999E-2</v>
      </c>
    </row>
    <row r="16" spans="2:4" s="79" customFormat="1" ht="24" customHeight="1">
      <c r="B16" s="83" t="s">
        <v>228</v>
      </c>
      <c r="C16" s="84">
        <v>8.2175925925925917E-4</v>
      </c>
      <c r="D16" s="85">
        <v>1.7399999999999999E-2</v>
      </c>
    </row>
    <row r="17" spans="2:4" s="79" customFormat="1" ht="24" customHeight="1">
      <c r="B17" s="83" t="s">
        <v>130</v>
      </c>
      <c r="C17" s="84">
        <v>8.1018518518518516E-4</v>
      </c>
      <c r="D17" s="85">
        <v>1.7100000000000001E-2</v>
      </c>
    </row>
    <row r="18" spans="2:4" s="79" customFormat="1" ht="24" customHeight="1">
      <c r="B18" s="83" t="s">
        <v>125</v>
      </c>
      <c r="C18" s="84">
        <v>7.7546296296296304E-4</v>
      </c>
      <c r="D18" s="85">
        <v>1.6400000000000001E-2</v>
      </c>
    </row>
    <row r="19" spans="2:4" s="79" customFormat="1" ht="24" customHeight="1">
      <c r="B19" s="83" t="s">
        <v>80</v>
      </c>
      <c r="C19" s="84">
        <v>7.5231481481481471E-4</v>
      </c>
      <c r="D19" s="85">
        <v>1.5900000000000001E-2</v>
      </c>
    </row>
    <row r="20" spans="2:4" s="79" customFormat="1" ht="24" customHeight="1">
      <c r="B20" s="83" t="s">
        <v>124</v>
      </c>
      <c r="C20" s="84">
        <v>7.407407407407407E-4</v>
      </c>
      <c r="D20" s="85">
        <v>1.5699999999999999E-2</v>
      </c>
    </row>
    <row r="21" spans="2:4" s="79" customFormat="1" ht="24" customHeight="1">
      <c r="B21" s="83" t="s">
        <v>232</v>
      </c>
      <c r="C21" s="84">
        <v>7.407407407407407E-4</v>
      </c>
      <c r="D21" s="85">
        <v>1.5699999999999999E-2</v>
      </c>
    </row>
    <row r="22" spans="2:4" s="79" customFormat="1" ht="24" customHeight="1">
      <c r="B22" s="83" t="s">
        <v>123</v>
      </c>
      <c r="C22" s="84">
        <v>7.407407407407407E-4</v>
      </c>
      <c r="D22" s="85">
        <v>1.5699999999999999E-2</v>
      </c>
    </row>
    <row r="23" spans="2:4" s="79" customFormat="1" ht="24" customHeight="1">
      <c r="B23" s="83" t="s">
        <v>229</v>
      </c>
      <c r="C23" s="84">
        <v>7.291666666666667E-4</v>
      </c>
      <c r="D23" s="85">
        <v>1.54E-2</v>
      </c>
    </row>
    <row r="24" spans="2:4" s="79" customFormat="1" ht="24" customHeight="1">
      <c r="B24" s="83" t="s">
        <v>126</v>
      </c>
      <c r="C24" s="84">
        <v>6.018518518518519E-4</v>
      </c>
      <c r="D24" s="85">
        <v>1.2699999999999999E-2</v>
      </c>
    </row>
    <row r="25" spans="2:4" s="79" customFormat="1" ht="24" customHeight="1" thickBot="1">
      <c r="B25" s="86" t="s">
        <v>234</v>
      </c>
      <c r="C25" s="87">
        <v>5.5555555555555556E-4</v>
      </c>
      <c r="D25" s="88">
        <v>1.18E-2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>
  <sheetPr codeName="Foglio41"/>
  <dimension ref="B2:D25"/>
  <sheetViews>
    <sheetView showGridLines="0" showZeros="0" view="pageBreakPreview" zoomScaleNormal="80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27.140625" style="1" customWidth="1"/>
    <col min="3" max="3" width="17.5703125" style="1" customWidth="1"/>
    <col min="4" max="4" width="16.5703125" style="1" customWidth="1"/>
    <col min="5" max="16384" width="8.85546875" style="1"/>
  </cols>
  <sheetData>
    <row r="2" spans="2:4" ht="15.75" thickBot="1"/>
    <row r="3" spans="2:4" s="79" customFormat="1" ht="24" customHeight="1">
      <c r="B3" s="221" t="s">
        <v>70</v>
      </c>
      <c r="C3" s="222"/>
      <c r="D3" s="223"/>
    </row>
    <row r="4" spans="2:4" s="79" customFormat="1" ht="24" customHeight="1">
      <c r="B4" s="224" t="s">
        <v>212</v>
      </c>
      <c r="C4" s="225"/>
      <c r="D4" s="226"/>
    </row>
    <row r="5" spans="2:4" s="79" customFormat="1" ht="24" customHeight="1">
      <c r="B5" s="80" t="s">
        <v>10</v>
      </c>
      <c r="C5" s="81" t="s">
        <v>57</v>
      </c>
      <c r="D5" s="82" t="s">
        <v>5</v>
      </c>
    </row>
    <row r="6" spans="2:4" s="79" customFormat="1" ht="24" customHeight="1">
      <c r="B6" s="83" t="s">
        <v>72</v>
      </c>
      <c r="C6" s="84">
        <v>2.7488425925925927E-2</v>
      </c>
      <c r="D6" s="112">
        <v>0.15440000000000001</v>
      </c>
    </row>
    <row r="7" spans="2:4" s="79" customFormat="1" ht="24" customHeight="1">
      <c r="B7" s="83" t="s">
        <v>73</v>
      </c>
      <c r="C7" s="84">
        <v>2.1770833333333336E-2</v>
      </c>
      <c r="D7" s="112">
        <v>0.12230000000000001</v>
      </c>
    </row>
    <row r="8" spans="2:4" s="79" customFormat="1" ht="24" customHeight="1">
      <c r="B8" s="83" t="s">
        <v>74</v>
      </c>
      <c r="C8" s="84">
        <v>1.7395833333333336E-2</v>
      </c>
      <c r="D8" s="112">
        <v>9.7699999999999995E-2</v>
      </c>
    </row>
    <row r="9" spans="2:4" s="79" customFormat="1" ht="24" customHeight="1">
      <c r="B9" s="83" t="s">
        <v>120</v>
      </c>
      <c r="C9" s="84">
        <v>1.2083333333333333E-2</v>
      </c>
      <c r="D9" s="112">
        <v>6.7900000000000002E-2</v>
      </c>
    </row>
    <row r="10" spans="2:4" s="79" customFormat="1" ht="24" customHeight="1">
      <c r="B10" s="83" t="s">
        <v>122</v>
      </c>
      <c r="C10" s="84">
        <v>1.1932870370370371E-2</v>
      </c>
      <c r="D10" s="112">
        <v>6.7000000000000004E-2</v>
      </c>
    </row>
    <row r="11" spans="2:4" s="79" customFormat="1" ht="24" customHeight="1">
      <c r="B11" s="83" t="s">
        <v>187</v>
      </c>
      <c r="C11" s="84">
        <v>1.1076388888888887E-2</v>
      </c>
      <c r="D11" s="112">
        <v>6.2199999999999998E-2</v>
      </c>
    </row>
    <row r="12" spans="2:4" s="79" customFormat="1" ht="24" customHeight="1">
      <c r="B12" s="83" t="s">
        <v>71</v>
      </c>
      <c r="C12" s="84">
        <v>5.9837962962962961E-3</v>
      </c>
      <c r="D12" s="112">
        <v>3.3599999999999998E-2</v>
      </c>
    </row>
    <row r="13" spans="2:4" s="79" customFormat="1" ht="24" customHeight="1">
      <c r="B13" s="83" t="s">
        <v>78</v>
      </c>
      <c r="C13" s="84">
        <v>5.3819444444444453E-3</v>
      </c>
      <c r="D13" s="112">
        <v>3.0200000000000001E-2</v>
      </c>
    </row>
    <row r="14" spans="2:4" s="79" customFormat="1" ht="24" customHeight="1">
      <c r="B14" s="83" t="s">
        <v>231</v>
      </c>
      <c r="C14" s="84">
        <v>5.347222222222222E-3</v>
      </c>
      <c r="D14" s="112">
        <v>0.03</v>
      </c>
    </row>
    <row r="15" spans="2:4" s="79" customFormat="1" ht="24" customHeight="1">
      <c r="B15" s="83" t="s">
        <v>117</v>
      </c>
      <c r="C15" s="84">
        <v>5.3356481481481484E-3</v>
      </c>
      <c r="D15" s="112">
        <v>0.03</v>
      </c>
    </row>
    <row r="16" spans="2:4" s="79" customFormat="1" ht="24" customHeight="1">
      <c r="B16" s="83" t="s">
        <v>227</v>
      </c>
      <c r="C16" s="84">
        <v>4.386574074074074E-3</v>
      </c>
      <c r="D16" s="112">
        <v>2.46E-2</v>
      </c>
    </row>
    <row r="17" spans="2:4" s="79" customFormat="1" ht="24" customHeight="1">
      <c r="B17" s="83" t="s">
        <v>181</v>
      </c>
      <c r="C17" s="84">
        <v>3.1249999999999997E-3</v>
      </c>
      <c r="D17" s="112">
        <v>1.7600000000000001E-2</v>
      </c>
    </row>
    <row r="18" spans="2:4" s="79" customFormat="1" ht="24" customHeight="1">
      <c r="B18" s="83" t="s">
        <v>234</v>
      </c>
      <c r="C18" s="84">
        <v>2.3611111111111111E-3</v>
      </c>
      <c r="D18" s="112">
        <v>1.3299999999999999E-2</v>
      </c>
    </row>
    <row r="19" spans="2:4" s="79" customFormat="1" ht="24" customHeight="1">
      <c r="B19" s="83" t="s">
        <v>235</v>
      </c>
      <c r="C19" s="84">
        <v>2.2800925925925927E-3</v>
      </c>
      <c r="D19" s="112">
        <v>1.2800000000000001E-2</v>
      </c>
    </row>
    <row r="20" spans="2:4" s="79" customFormat="1" ht="24" customHeight="1">
      <c r="B20" s="83" t="s">
        <v>236</v>
      </c>
      <c r="C20" s="84">
        <v>2.1759259259259258E-3</v>
      </c>
      <c r="D20" s="112">
        <v>1.2200000000000001E-2</v>
      </c>
    </row>
    <row r="21" spans="2:4" s="79" customFormat="1" ht="24" customHeight="1">
      <c r="B21" s="83" t="s">
        <v>226</v>
      </c>
      <c r="C21" s="84">
        <v>2.1643518518518518E-3</v>
      </c>
      <c r="D21" s="112">
        <v>1.2200000000000001E-2</v>
      </c>
    </row>
    <row r="22" spans="2:4" s="79" customFormat="1" ht="24" customHeight="1">
      <c r="B22" s="83" t="s">
        <v>121</v>
      </c>
      <c r="C22" s="84">
        <v>2.0370370370370373E-3</v>
      </c>
      <c r="D22" s="112">
        <v>1.14E-2</v>
      </c>
    </row>
    <row r="23" spans="2:4" s="79" customFormat="1" ht="24" customHeight="1">
      <c r="B23" s="83" t="s">
        <v>192</v>
      </c>
      <c r="C23" s="84">
        <v>1.4814814814814814E-3</v>
      </c>
      <c r="D23" s="112">
        <v>8.3000000000000001E-3</v>
      </c>
    </row>
    <row r="24" spans="2:4" s="79" customFormat="1" ht="24" customHeight="1">
      <c r="B24" s="83" t="s">
        <v>237</v>
      </c>
      <c r="C24" s="84">
        <v>1.3888888888888889E-3</v>
      </c>
      <c r="D24" s="112">
        <v>7.7999999999999996E-3</v>
      </c>
    </row>
    <row r="25" spans="2:4" s="79" customFormat="1" ht="24" customHeight="1" thickBot="1">
      <c r="B25" s="86" t="s">
        <v>81</v>
      </c>
      <c r="C25" s="87">
        <v>1.3773148148148147E-3</v>
      </c>
      <c r="D25" s="113">
        <v>7.7000000000000002E-3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4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>
  <sheetPr codeName="Foglio42"/>
  <dimension ref="B2:D6"/>
  <sheetViews>
    <sheetView showGridLines="0" showZeros="0" view="pageBreakPreview" topLeftCell="B1" zoomScaleNormal="60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23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9" customFormat="1" ht="24" customHeight="1">
      <c r="B3" s="221" t="s">
        <v>75</v>
      </c>
      <c r="C3" s="222"/>
      <c r="D3" s="223"/>
    </row>
    <row r="4" spans="2:4" s="79" customFormat="1" ht="24" customHeight="1">
      <c r="B4" s="224" t="s">
        <v>212</v>
      </c>
      <c r="C4" s="225"/>
      <c r="D4" s="226"/>
    </row>
    <row r="5" spans="2:4" s="78" customFormat="1" ht="24" customHeight="1">
      <c r="B5" s="80" t="s">
        <v>10</v>
      </c>
      <c r="C5" s="81" t="s">
        <v>57</v>
      </c>
      <c r="D5" s="82" t="s">
        <v>5</v>
      </c>
    </row>
    <row r="6" spans="2:4" s="78" customFormat="1" ht="24" customHeight="1">
      <c r="B6" s="83"/>
      <c r="C6" s="114"/>
      <c r="D6" s="11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>
  <sheetPr codeName="Foglio43"/>
  <dimension ref="B2:D6"/>
  <sheetViews>
    <sheetView showGridLines="0" showZeros="0" view="pageBreakPreview" zoomScaleNormal="60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10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9" customFormat="1" ht="24" customHeight="1">
      <c r="B3" s="221" t="s">
        <v>76</v>
      </c>
      <c r="C3" s="222"/>
      <c r="D3" s="223"/>
    </row>
    <row r="4" spans="2:4" s="79" customFormat="1" ht="24" customHeight="1">
      <c r="B4" s="224" t="s">
        <v>212</v>
      </c>
      <c r="C4" s="225"/>
      <c r="D4" s="226"/>
    </row>
    <row r="5" spans="2:4" ht="24" customHeight="1">
      <c r="B5" s="80" t="s">
        <v>10</v>
      </c>
      <c r="C5" s="81" t="s">
        <v>57</v>
      </c>
      <c r="D5" s="82" t="s">
        <v>5</v>
      </c>
    </row>
    <row r="6" spans="2:4" ht="24" customHeight="1">
      <c r="B6" s="83"/>
      <c r="C6" s="114"/>
      <c r="D6" s="11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>
  <sheetPr codeName="Foglio44"/>
  <dimension ref="B2:D6"/>
  <sheetViews>
    <sheetView showGridLines="0" showZeros="0" view="pageBreakPreview" zoomScaleNormal="60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9" customFormat="1" ht="24" customHeight="1">
      <c r="B3" s="221" t="s">
        <v>59</v>
      </c>
      <c r="C3" s="222"/>
      <c r="D3" s="223"/>
    </row>
    <row r="4" spans="2:4" s="79" customFormat="1" ht="24" customHeight="1">
      <c r="B4" s="224" t="s">
        <v>212</v>
      </c>
      <c r="C4" s="225"/>
      <c r="D4" s="226"/>
    </row>
    <row r="5" spans="2:4" ht="24" customHeight="1">
      <c r="B5" s="116" t="s">
        <v>10</v>
      </c>
      <c r="C5" s="117" t="s">
        <v>57</v>
      </c>
      <c r="D5" s="118" t="s">
        <v>5</v>
      </c>
    </row>
    <row r="6" spans="2:4" ht="24" customHeight="1">
      <c r="B6" s="74"/>
      <c r="C6" s="75"/>
      <c r="D6" s="7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Foglio6"/>
  <dimension ref="B2:K30"/>
  <sheetViews>
    <sheetView showGridLines="0" showZeros="0" topLeftCell="A3" zoomScaleSheetLayoutView="11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 ht="16.5" customHeight="1">
      <c r="B3" s="197" t="s">
        <v>44</v>
      </c>
      <c r="C3" s="198"/>
      <c r="D3" s="198"/>
      <c r="E3" s="198"/>
      <c r="F3" s="198"/>
      <c r="G3" s="198"/>
      <c r="H3" s="198"/>
      <c r="I3" s="198"/>
      <c r="J3" s="198"/>
      <c r="K3" s="199"/>
    </row>
    <row r="4" spans="2:11" ht="15.75" thickBot="1">
      <c r="B4" s="200" t="s">
        <v>212</v>
      </c>
      <c r="C4" s="201"/>
      <c r="D4" s="201"/>
      <c r="E4" s="201"/>
      <c r="F4" s="201"/>
      <c r="G4" s="201"/>
      <c r="H4" s="201"/>
      <c r="I4" s="201"/>
      <c r="J4" s="201"/>
      <c r="K4" s="202"/>
    </row>
    <row r="5" spans="2:11">
      <c r="B5" s="39"/>
      <c r="C5" s="203" t="s">
        <v>25</v>
      </c>
      <c r="D5" s="203"/>
      <c r="E5" s="203"/>
      <c r="F5" s="203" t="s">
        <v>26</v>
      </c>
      <c r="G5" s="203"/>
      <c r="H5" s="203"/>
      <c r="I5" s="203" t="s">
        <v>27</v>
      </c>
      <c r="J5" s="203"/>
      <c r="K5" s="204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6.8055555555555534E-3</v>
      </c>
      <c r="D7" s="12">
        <f t="shared" ref="D7:D17" si="0">IFERROR(C7/C$18,0)</f>
        <v>0.30466321243523314</v>
      </c>
      <c r="E7" s="12">
        <f t="shared" ref="E7:E17" si="1">IFERROR(C7/C$29,0)</f>
        <v>0.11788291900561344</v>
      </c>
      <c r="F7" s="11">
        <v>0</v>
      </c>
      <c r="G7" s="12">
        <f t="shared" ref="G7:G17" si="2">IFERROR(F7/F$18,0)</f>
        <v>0</v>
      </c>
      <c r="H7" s="12">
        <f t="shared" ref="H7:H17" si="3">IFERROR(F7/F$29,0)</f>
        <v>0</v>
      </c>
      <c r="I7" s="11">
        <f>C7+F7</f>
        <v>6.8055555555555534E-3</v>
      </c>
      <c r="J7" s="12">
        <f t="shared" ref="J7:J17" si="4">IFERROR(I7/I$18,0)</f>
        <v>0.30466321243523314</v>
      </c>
      <c r="K7" s="14">
        <f t="shared" ref="K7:K17" si="5">IFERROR(I7/I$29,0)</f>
        <v>0.11788291900561344</v>
      </c>
    </row>
    <row r="8" spans="2:11">
      <c r="B8" s="153" t="s">
        <v>115</v>
      </c>
      <c r="C8" s="11">
        <v>8.9814814814814844E-3</v>
      </c>
      <c r="D8" s="12">
        <f t="shared" si="0"/>
        <v>0.40207253886010386</v>
      </c>
      <c r="E8" s="12">
        <f t="shared" si="1"/>
        <v>0.1555733761026464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6" si="6">C8+F8</f>
        <v>8.9814814814814844E-3</v>
      </c>
      <c r="J8" s="12">
        <f t="shared" si="4"/>
        <v>0.40207253886010386</v>
      </c>
      <c r="K8" s="14">
        <f t="shared" si="5"/>
        <v>0.1555733761026464</v>
      </c>
    </row>
    <row r="9" spans="2:11">
      <c r="B9" s="10" t="s">
        <v>11</v>
      </c>
      <c r="C9" s="11">
        <v>3.1365740740740742E-3</v>
      </c>
      <c r="D9" s="12">
        <f t="shared" si="0"/>
        <v>0.14041450777202075</v>
      </c>
      <c r="E9" s="12">
        <f t="shared" si="1"/>
        <v>5.4330392943063355E-2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3.1365740740740742E-3</v>
      </c>
      <c r="J9" s="12">
        <f t="shared" si="4"/>
        <v>0.14041450777202075</v>
      </c>
      <c r="K9" s="14">
        <f t="shared" si="5"/>
        <v>5.4330392943063355E-2</v>
      </c>
    </row>
    <row r="10" spans="2:11">
      <c r="B10" s="10" t="s">
        <v>48</v>
      </c>
      <c r="C10" s="11">
        <v>7.9861111111111105E-4</v>
      </c>
      <c r="D10" s="12">
        <f t="shared" si="0"/>
        <v>3.5751295336787565E-2</v>
      </c>
      <c r="E10" s="12">
        <f t="shared" si="1"/>
        <v>1.3833199679230152E-2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7.9861111111111105E-4</v>
      </c>
      <c r="J10" s="12">
        <f t="shared" si="4"/>
        <v>3.5751295336787565E-2</v>
      </c>
      <c r="K10" s="14">
        <f t="shared" si="5"/>
        <v>1.3833199679230152E-2</v>
      </c>
    </row>
    <row r="11" spans="2:11">
      <c r="B11" s="10" t="s">
        <v>12</v>
      </c>
      <c r="C11" s="11">
        <v>2.5462962962962961E-4</v>
      </c>
      <c r="D11" s="12">
        <f t="shared" si="0"/>
        <v>1.139896373056995E-2</v>
      </c>
      <c r="E11" s="12">
        <f t="shared" si="1"/>
        <v>4.4105854049719326E-3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2.5462962962962961E-4</v>
      </c>
      <c r="J11" s="12">
        <f t="shared" si="4"/>
        <v>1.139896373056995E-2</v>
      </c>
      <c r="K11" s="14">
        <f t="shared" si="5"/>
        <v>4.4105854049719326E-3</v>
      </c>
    </row>
    <row r="12" spans="2:11">
      <c r="B12" s="10" t="s">
        <v>131</v>
      </c>
      <c r="C12" s="11"/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0</v>
      </c>
      <c r="J12" s="12">
        <f t="shared" si="4"/>
        <v>0</v>
      </c>
      <c r="K12" s="14">
        <f t="shared" si="5"/>
        <v>0</v>
      </c>
    </row>
    <row r="13" spans="2:11">
      <c r="B13" s="10" t="s">
        <v>132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133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134</v>
      </c>
      <c r="C15" s="11">
        <v>1.6203703703703703E-4</v>
      </c>
      <c r="D15" s="12">
        <f t="shared" si="0"/>
        <v>7.2538860103626953E-3</v>
      </c>
      <c r="E15" s="12">
        <f t="shared" si="1"/>
        <v>2.8067361668003207E-3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1.6203703703703703E-4</v>
      </c>
      <c r="J15" s="12">
        <f t="shared" si="4"/>
        <v>7.2538860103626953E-3</v>
      </c>
      <c r="K15" s="14">
        <f t="shared" si="5"/>
        <v>2.8067361668003207E-3</v>
      </c>
    </row>
    <row r="16" spans="2:11">
      <c r="B16" s="10" t="s">
        <v>135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ht="15.75" thickBot="1">
      <c r="B17" s="10" t="s">
        <v>13</v>
      </c>
      <c r="C17" s="11">
        <v>2.1990740740740733E-3</v>
      </c>
      <c r="D17" s="12">
        <f t="shared" si="0"/>
        <v>9.8445595854922269E-2</v>
      </c>
      <c r="E17" s="12">
        <f t="shared" si="1"/>
        <v>3.8091419406575767E-2</v>
      </c>
      <c r="F17" s="11">
        <v>0</v>
      </c>
      <c r="G17" s="12">
        <f t="shared" si="2"/>
        <v>0</v>
      </c>
      <c r="H17" s="12">
        <f t="shared" si="3"/>
        <v>0</v>
      </c>
      <c r="I17" s="11">
        <f>C17+F17</f>
        <v>2.1990740740740733E-3</v>
      </c>
      <c r="J17" s="12">
        <f t="shared" si="4"/>
        <v>9.8445595854922269E-2</v>
      </c>
      <c r="K17" s="14">
        <f t="shared" si="5"/>
        <v>3.8091419406575767E-2</v>
      </c>
    </row>
    <row r="18" spans="2:11" ht="16.5" thickTop="1" thickBot="1">
      <c r="B18" s="31" t="s">
        <v>3</v>
      </c>
      <c r="C18" s="32">
        <f>SUM(C7:C17)</f>
        <v>2.2337962962962959E-2</v>
      </c>
      <c r="D18" s="33">
        <f>IFERROR(SUM(D7:D17),0)</f>
        <v>1</v>
      </c>
      <c r="E18" s="33">
        <f>IFERROR(SUM(E7:E17),0)</f>
        <v>0.38692862870890138</v>
      </c>
      <c r="F18" s="32">
        <f>SUM(F7:F17)</f>
        <v>0</v>
      </c>
      <c r="G18" s="33">
        <f>IFERROR(SUM(G7:G17),0)</f>
        <v>0</v>
      </c>
      <c r="H18" s="33">
        <f>IFERROR(SUM(H7:H17),0)</f>
        <v>0</v>
      </c>
      <c r="I18" s="32">
        <f>SUM(I7:I17)</f>
        <v>2.2337962962962959E-2</v>
      </c>
      <c r="J18" s="33">
        <f>IFERROR(SUM(J7:J17),0)</f>
        <v>1</v>
      </c>
      <c r="K18" s="34">
        <f>IFERROR(SUM(K7:K17),0)</f>
        <v>0.38692862870890138</v>
      </c>
    </row>
    <row r="19" spans="2:11" ht="15.75" thickTop="1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>
      <c r="B20" s="7" t="s">
        <v>14</v>
      </c>
      <c r="C20" s="8" t="s">
        <v>53</v>
      </c>
      <c r="D20" s="16" t="s">
        <v>5</v>
      </c>
      <c r="E20" s="16" t="s">
        <v>5</v>
      </c>
      <c r="F20" s="8" t="s">
        <v>53</v>
      </c>
      <c r="G20" s="16" t="s">
        <v>5</v>
      </c>
      <c r="H20" s="16" t="s">
        <v>5</v>
      </c>
      <c r="I20" s="8" t="s">
        <v>53</v>
      </c>
      <c r="J20" s="16" t="s">
        <v>5</v>
      </c>
      <c r="K20" s="17" t="s">
        <v>5</v>
      </c>
    </row>
    <row r="21" spans="2:11">
      <c r="B21" s="18" t="s">
        <v>15</v>
      </c>
      <c r="C21" s="11">
        <v>2.3842592592592587E-3</v>
      </c>
      <c r="D21" s="19"/>
      <c r="E21" s="12">
        <f>IFERROR(C21/C$29,0)</f>
        <v>4.1299117882918998E-2</v>
      </c>
      <c r="F21" s="11">
        <v>0</v>
      </c>
      <c r="G21" s="19"/>
      <c r="H21" s="12">
        <f>IFERROR(F21/F$29,0)</f>
        <v>0</v>
      </c>
      <c r="I21" s="11">
        <f>C21+F21</f>
        <v>2.3842592592592587E-3</v>
      </c>
      <c r="J21" s="19"/>
      <c r="K21" s="14">
        <f>IFERROR(I21/I$29,0)</f>
        <v>4.1299117882918998E-2</v>
      </c>
    </row>
    <row r="22" spans="2:11">
      <c r="B22" s="18" t="s">
        <v>16</v>
      </c>
      <c r="C22" s="11"/>
      <c r="D22" s="19"/>
      <c r="E22" s="12">
        <f t="shared" ref="E22:E26" si="7">IFERROR(C22/C$29,0)</f>
        <v>0</v>
      </c>
      <c r="F22" s="11">
        <v>0</v>
      </c>
      <c r="G22" s="19"/>
      <c r="H22" s="12">
        <f t="shared" ref="H22:H26" si="8">IFERROR(F22/F$29,0)</f>
        <v>0</v>
      </c>
      <c r="I22" s="11">
        <f t="shared" ref="I22:I25" si="9">C22+F22</f>
        <v>0</v>
      </c>
      <c r="J22" s="19"/>
      <c r="K22" s="14">
        <f t="shared" ref="K22:K26" si="10">IFERROR(I22/I$29,0)</f>
        <v>0</v>
      </c>
    </row>
    <row r="23" spans="2:11">
      <c r="B23" s="18" t="s">
        <v>17</v>
      </c>
      <c r="C23" s="11">
        <v>1.1574074074074073E-4</v>
      </c>
      <c r="D23" s="19"/>
      <c r="E23" s="12">
        <f t="shared" si="7"/>
        <v>2.0048115477145148E-3</v>
      </c>
      <c r="F23" s="11">
        <v>0</v>
      </c>
      <c r="G23" s="19"/>
      <c r="H23" s="12">
        <f t="shared" si="8"/>
        <v>0</v>
      </c>
      <c r="I23" s="11">
        <f t="shared" si="9"/>
        <v>1.1574074074074073E-4</v>
      </c>
      <c r="J23" s="19"/>
      <c r="K23" s="14">
        <f t="shared" si="10"/>
        <v>2.0048115477145148E-3</v>
      </c>
    </row>
    <row r="24" spans="2:11">
      <c r="B24" s="18" t="s">
        <v>18</v>
      </c>
      <c r="C24" s="11">
        <v>9.8379629629629615E-3</v>
      </c>
      <c r="D24" s="19"/>
      <c r="E24" s="12">
        <f t="shared" si="7"/>
        <v>0.17040898155573375</v>
      </c>
      <c r="F24" s="11">
        <v>0</v>
      </c>
      <c r="G24" s="19"/>
      <c r="H24" s="12">
        <f t="shared" si="8"/>
        <v>0</v>
      </c>
      <c r="I24" s="11">
        <f t="shared" si="9"/>
        <v>9.8379629629629615E-3</v>
      </c>
      <c r="J24" s="19"/>
      <c r="K24" s="14">
        <f t="shared" si="10"/>
        <v>0.17040898155573375</v>
      </c>
    </row>
    <row r="25" spans="2:11">
      <c r="B25" s="18" t="s">
        <v>19</v>
      </c>
      <c r="C25" s="11">
        <v>2.2083333333333337E-2</v>
      </c>
      <c r="D25" s="19"/>
      <c r="E25" s="12">
        <f t="shared" si="7"/>
        <v>0.38251804330392947</v>
      </c>
      <c r="F25" s="11">
        <v>0</v>
      </c>
      <c r="G25" s="19"/>
      <c r="H25" s="12">
        <f t="shared" si="8"/>
        <v>0</v>
      </c>
      <c r="I25" s="11">
        <f t="shared" si="9"/>
        <v>2.2083333333333337E-2</v>
      </c>
      <c r="J25" s="19"/>
      <c r="K25" s="14">
        <f t="shared" si="10"/>
        <v>0.38251804330392947</v>
      </c>
    </row>
    <row r="26" spans="2:11" ht="15.75" thickBot="1">
      <c r="B26" s="23" t="s">
        <v>20</v>
      </c>
      <c r="C26" s="20">
        <v>9.7222222222222219E-4</v>
      </c>
      <c r="D26" s="24"/>
      <c r="E26" s="21">
        <f t="shared" si="7"/>
        <v>1.6840417000801924E-2</v>
      </c>
      <c r="F26" s="20">
        <v>0</v>
      </c>
      <c r="G26" s="24"/>
      <c r="H26" s="21">
        <f t="shared" si="8"/>
        <v>0</v>
      </c>
      <c r="I26" s="20">
        <f>C26+F26</f>
        <v>9.7222222222222219E-4</v>
      </c>
      <c r="J26" s="24"/>
      <c r="K26" s="22">
        <f t="shared" si="10"/>
        <v>1.6840417000801924E-2</v>
      </c>
    </row>
    <row r="27" spans="2:11" ht="16.5" thickTop="1" thickBot="1">
      <c r="B27" s="31" t="s">
        <v>3</v>
      </c>
      <c r="C27" s="32">
        <f>SUM(C21:C26)</f>
        <v>3.5393518518518519E-2</v>
      </c>
      <c r="D27" s="33"/>
      <c r="E27" s="33">
        <f>IFERROR(SUM(E21:E26),0)</f>
        <v>0.61307137129109868</v>
      </c>
      <c r="F27" s="32">
        <f>SUM(F21:F26)</f>
        <v>0</v>
      </c>
      <c r="G27" s="33"/>
      <c r="H27" s="33">
        <f>IFERROR(SUM(H21:H26),0)</f>
        <v>0</v>
      </c>
      <c r="I27" s="32">
        <f>SUM(I21:I26)</f>
        <v>3.5393518518518519E-2</v>
      </c>
      <c r="J27" s="33"/>
      <c r="K27" s="34">
        <f>IFERROR(SUM(K21:K26),0)</f>
        <v>0.61307137129109868</v>
      </c>
    </row>
    <row r="28" spans="2:11" ht="16.5" thickTop="1" thickBot="1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>
      <c r="B29" s="31" t="s">
        <v>6</v>
      </c>
      <c r="C29" s="32">
        <f>SUM(C18,C27)</f>
        <v>5.7731481481481481E-2</v>
      </c>
      <c r="D29" s="35"/>
      <c r="E29" s="36">
        <f>IFERROR(SUM(E18,E27),0)</f>
        <v>1</v>
      </c>
      <c r="F29" s="32">
        <f>SUM(F18,F27)</f>
        <v>0</v>
      </c>
      <c r="G29" s="35"/>
      <c r="H29" s="36">
        <f>IFERROR(SUM(H18,H27),0)</f>
        <v>0</v>
      </c>
      <c r="I29" s="32">
        <f>SUM(I18,I27)</f>
        <v>5.7731481481481481E-2</v>
      </c>
      <c r="J29" s="35"/>
      <c r="K29" s="38">
        <f>IFERROR(SUM(K18,K27),0)</f>
        <v>1</v>
      </c>
    </row>
    <row r="30" spans="2:11" ht="66" customHeight="1" thickTop="1" thickBot="1">
      <c r="B30" s="194" t="s">
        <v>198</v>
      </c>
      <c r="C30" s="195"/>
      <c r="D30" s="195"/>
      <c r="E30" s="195"/>
      <c r="F30" s="195"/>
      <c r="G30" s="195"/>
      <c r="H30" s="195"/>
      <c r="I30" s="195"/>
      <c r="J30" s="195"/>
      <c r="K30" s="19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>
  <sheetPr codeName="Foglio45"/>
  <dimension ref="B2:D6"/>
  <sheetViews>
    <sheetView showGridLines="0" showZeros="0" view="pageBreakPreview" zoomScaleNormal="60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2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9" customFormat="1" ht="23.25" customHeight="1">
      <c r="B3" s="221" t="s">
        <v>60</v>
      </c>
      <c r="C3" s="222"/>
      <c r="D3" s="223"/>
    </row>
    <row r="4" spans="2:4" s="79" customFormat="1" ht="23.25" customHeight="1">
      <c r="B4" s="224" t="s">
        <v>212</v>
      </c>
      <c r="C4" s="225"/>
      <c r="D4" s="226"/>
    </row>
    <row r="5" spans="2:4" s="79" customFormat="1" ht="23.25" customHeight="1">
      <c r="B5" s="80" t="s">
        <v>10</v>
      </c>
      <c r="C5" s="81" t="s">
        <v>57</v>
      </c>
      <c r="D5" s="82" t="s">
        <v>5</v>
      </c>
    </row>
    <row r="6" spans="2:4" s="79" customFormat="1" ht="23.25" customHeight="1" thickBot="1">
      <c r="B6" s="119"/>
      <c r="C6" s="120"/>
      <c r="D6" s="113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>
  <sheetPr codeName="Foglio46"/>
  <dimension ref="B2:D6"/>
  <sheetViews>
    <sheetView showGridLines="0" showZeros="0" view="pageBreakPreview" zoomScaleNormal="60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9" customFormat="1" ht="24" customHeight="1">
      <c r="B3" s="221" t="s">
        <v>61</v>
      </c>
      <c r="C3" s="222"/>
      <c r="D3" s="223"/>
    </row>
    <row r="4" spans="2:4" s="79" customFormat="1" ht="24" customHeight="1">
      <c r="B4" s="224" t="s">
        <v>212</v>
      </c>
      <c r="C4" s="225"/>
      <c r="D4" s="226"/>
    </row>
    <row r="5" spans="2:4" s="79" customFormat="1" ht="24" customHeight="1">
      <c r="B5" s="80" t="s">
        <v>10</v>
      </c>
      <c r="C5" s="81" t="s">
        <v>57</v>
      </c>
      <c r="D5" s="82" t="s">
        <v>5</v>
      </c>
    </row>
    <row r="6" spans="2:4" s="79" customFormat="1" ht="24" customHeight="1">
      <c r="B6" s="83"/>
      <c r="C6" s="114"/>
      <c r="D6" s="11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>
  <sheetPr codeName="Foglio47"/>
  <dimension ref="B2:D17"/>
  <sheetViews>
    <sheetView showGridLines="0" showZeros="0" view="pageBreakPreview" zoomScaleNormal="70" zoomScaleSheetLayoutView="100" zoomScalePageLayoutView="8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9" customFormat="1" ht="24" customHeight="1">
      <c r="B3" s="221" t="s">
        <v>62</v>
      </c>
      <c r="C3" s="222"/>
      <c r="D3" s="223"/>
    </row>
    <row r="4" spans="2:4" s="79" customFormat="1" ht="24" customHeight="1">
      <c r="B4" s="224" t="s">
        <v>212</v>
      </c>
      <c r="C4" s="225"/>
      <c r="D4" s="226"/>
    </row>
    <row r="5" spans="2:4" s="79" customFormat="1" ht="24" customHeight="1">
      <c r="B5" s="80" t="s">
        <v>10</v>
      </c>
      <c r="C5" s="81" t="s">
        <v>57</v>
      </c>
      <c r="D5" s="82" t="s">
        <v>5</v>
      </c>
    </row>
    <row r="6" spans="2:4" s="79" customFormat="1" ht="24" customHeight="1">
      <c r="B6" s="83" t="s">
        <v>73</v>
      </c>
      <c r="C6" s="84">
        <v>3.5995370370370369E-3</v>
      </c>
      <c r="D6" s="85">
        <v>0.22389999999999999</v>
      </c>
    </row>
    <row r="7" spans="2:4" s="79" customFormat="1" ht="24" customHeight="1">
      <c r="B7" s="83" t="s">
        <v>72</v>
      </c>
      <c r="C7" s="84">
        <v>3.37962962962963E-3</v>
      </c>
      <c r="D7" s="85">
        <v>0.2102</v>
      </c>
    </row>
    <row r="8" spans="2:4" s="79" customFormat="1" ht="24" customHeight="1">
      <c r="B8" s="83" t="s">
        <v>120</v>
      </c>
      <c r="C8" s="84">
        <v>2.615740740740741E-3</v>
      </c>
      <c r="D8" s="85">
        <v>0.16270000000000001</v>
      </c>
    </row>
    <row r="9" spans="2:4" s="79" customFormat="1" ht="24" customHeight="1">
      <c r="B9" s="83" t="s">
        <v>74</v>
      </c>
      <c r="C9" s="84">
        <v>1.4120370370370369E-3</v>
      </c>
      <c r="D9" s="85">
        <v>8.7800000000000003E-2</v>
      </c>
    </row>
    <row r="10" spans="2:4" s="79" customFormat="1" ht="24" customHeight="1">
      <c r="B10" s="83" t="s">
        <v>77</v>
      </c>
      <c r="C10" s="84">
        <v>1.0416666666666667E-3</v>
      </c>
      <c r="D10" s="85">
        <v>6.4799999999999996E-2</v>
      </c>
    </row>
    <row r="11" spans="2:4" s="79" customFormat="1" ht="24" customHeight="1">
      <c r="B11" s="83" t="s">
        <v>122</v>
      </c>
      <c r="C11" s="84">
        <v>7.9861111111111105E-4</v>
      </c>
      <c r="D11" s="85">
        <v>4.9700000000000001E-2</v>
      </c>
    </row>
    <row r="12" spans="2:4" s="79" customFormat="1" ht="24" customHeight="1">
      <c r="B12" s="83" t="s">
        <v>78</v>
      </c>
      <c r="C12" s="84">
        <v>7.175925925925927E-4</v>
      </c>
      <c r="D12" s="85">
        <v>4.4600000000000001E-2</v>
      </c>
    </row>
    <row r="13" spans="2:4" s="79" customFormat="1" ht="24" customHeight="1">
      <c r="B13" s="83" t="s">
        <v>71</v>
      </c>
      <c r="C13" s="84">
        <v>5.3240740740740744E-4</v>
      </c>
      <c r="D13" s="85">
        <v>3.3099999999999997E-2</v>
      </c>
    </row>
    <row r="14" spans="2:4" s="79" customFormat="1" ht="24" customHeight="1">
      <c r="B14" s="83" t="s">
        <v>238</v>
      </c>
      <c r="C14" s="84">
        <v>4.8611111111111104E-4</v>
      </c>
      <c r="D14" s="85">
        <v>3.0200000000000001E-2</v>
      </c>
    </row>
    <row r="15" spans="2:4" s="79" customFormat="1" ht="24" customHeight="1">
      <c r="B15" s="83" t="s">
        <v>239</v>
      </c>
      <c r="C15" s="84">
        <v>2.5462962962962999E-4</v>
      </c>
      <c r="D15" s="85">
        <v>1.5800000000000002E-2</v>
      </c>
    </row>
    <row r="16" spans="2:4" s="79" customFormat="1" ht="24" customHeight="1">
      <c r="B16" s="83" t="s">
        <v>117</v>
      </c>
      <c r="C16" s="84">
        <v>2.5462962962962999E-4</v>
      </c>
      <c r="D16" s="85">
        <v>1.5800000000000002E-2</v>
      </c>
    </row>
    <row r="17" spans="2:4" s="79" customFormat="1" ht="24" customHeight="1" thickBot="1">
      <c r="B17" s="86" t="s">
        <v>124</v>
      </c>
      <c r="C17" s="87">
        <v>1.1574074074074073E-4</v>
      </c>
      <c r="D17" s="88">
        <v>7.1999999999999998E-3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5" max="16383" man="1"/>
  </rowBreaks>
  <colBreaks count="1" manualBreakCount="1">
    <brk id="4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>
  <sheetPr codeName="Foglio48"/>
  <dimension ref="B2:D25"/>
  <sheetViews>
    <sheetView showGridLines="0" showZeros="0" view="pageBreakPreview" zoomScaleNormal="80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21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9" customFormat="1" ht="23.25" customHeight="1">
      <c r="B3" s="227" t="s">
        <v>63</v>
      </c>
      <c r="C3" s="228"/>
      <c r="D3" s="229"/>
    </row>
    <row r="4" spans="2:4" s="79" customFormat="1" ht="23.25" customHeight="1">
      <c r="B4" s="230" t="s">
        <v>212</v>
      </c>
      <c r="C4" s="231"/>
      <c r="D4" s="232"/>
    </row>
    <row r="5" spans="2:4" s="79" customFormat="1" ht="23.25" customHeight="1">
      <c r="B5" s="121" t="s">
        <v>10</v>
      </c>
      <c r="C5" s="122" t="s">
        <v>57</v>
      </c>
      <c r="D5" s="123" t="s">
        <v>5</v>
      </c>
    </row>
    <row r="6" spans="2:4" s="79" customFormat="1" ht="23.25" customHeight="1">
      <c r="B6" s="124" t="s">
        <v>72</v>
      </c>
      <c r="C6" s="125">
        <v>8.3912037037037045E-3</v>
      </c>
      <c r="D6" s="126">
        <v>0.12379999999999999</v>
      </c>
    </row>
    <row r="7" spans="2:4" s="79" customFormat="1" ht="23.25" customHeight="1">
      <c r="B7" s="124" t="s">
        <v>73</v>
      </c>
      <c r="C7" s="125">
        <v>5.4050925925925924E-3</v>
      </c>
      <c r="D7" s="126">
        <v>7.9699999999999993E-2</v>
      </c>
    </row>
    <row r="8" spans="2:4" s="79" customFormat="1" ht="23.25" customHeight="1">
      <c r="B8" s="83" t="s">
        <v>120</v>
      </c>
      <c r="C8" s="125">
        <v>4.8958333333333328E-3</v>
      </c>
      <c r="D8" s="126">
        <v>7.22E-2</v>
      </c>
    </row>
    <row r="9" spans="2:4" s="79" customFormat="1" ht="23.25" customHeight="1">
      <c r="B9" s="124" t="s">
        <v>74</v>
      </c>
      <c r="C9" s="125">
        <v>3.2291666666666666E-3</v>
      </c>
      <c r="D9" s="126">
        <v>4.7600000000000003E-2</v>
      </c>
    </row>
    <row r="10" spans="2:4" s="79" customFormat="1" ht="23.25" customHeight="1">
      <c r="B10" s="83" t="s">
        <v>78</v>
      </c>
      <c r="C10" s="125">
        <v>2.0833333333333333E-3</v>
      </c>
      <c r="D10" s="126">
        <v>3.0700000000000002E-2</v>
      </c>
    </row>
    <row r="11" spans="2:4" s="79" customFormat="1" ht="23.25" customHeight="1">
      <c r="B11" s="124" t="s">
        <v>240</v>
      </c>
      <c r="C11" s="125">
        <v>2.0486111111111113E-3</v>
      </c>
      <c r="D11" s="126">
        <v>3.0200000000000001E-2</v>
      </c>
    </row>
    <row r="12" spans="2:4" s="79" customFormat="1" ht="23.25" customHeight="1">
      <c r="B12" s="124" t="s">
        <v>129</v>
      </c>
      <c r="C12" s="125">
        <v>2.0254629629629629E-3</v>
      </c>
      <c r="D12" s="126">
        <v>2.9899999999999999E-2</v>
      </c>
    </row>
    <row r="13" spans="2:4" s="79" customFormat="1" ht="23.25" customHeight="1">
      <c r="B13" s="124" t="s">
        <v>241</v>
      </c>
      <c r="C13" s="125">
        <v>1.7476851851851852E-3</v>
      </c>
      <c r="D13" s="126">
        <v>2.58E-2</v>
      </c>
    </row>
    <row r="14" spans="2:4" s="79" customFormat="1" ht="23.25" customHeight="1">
      <c r="B14" s="124" t="s">
        <v>117</v>
      </c>
      <c r="C14" s="125">
        <v>1.5277777777777779E-3</v>
      </c>
      <c r="D14" s="126">
        <v>2.2499999999999999E-2</v>
      </c>
    </row>
    <row r="15" spans="2:4" s="79" customFormat="1" ht="23.25" customHeight="1">
      <c r="B15" s="83" t="s">
        <v>71</v>
      </c>
      <c r="C15" s="125">
        <v>1.4699074074074074E-3</v>
      </c>
      <c r="D15" s="126">
        <v>2.1700000000000001E-2</v>
      </c>
    </row>
    <row r="16" spans="2:4" s="79" customFormat="1" ht="23.25" customHeight="1">
      <c r="B16" s="83" t="s">
        <v>231</v>
      </c>
      <c r="C16" s="125">
        <v>1.3657407407407409E-3</v>
      </c>
      <c r="D16" s="126">
        <v>2.01E-2</v>
      </c>
    </row>
    <row r="17" spans="2:4" s="79" customFormat="1" ht="23.25" customHeight="1">
      <c r="B17" s="124" t="s">
        <v>242</v>
      </c>
      <c r="C17" s="125">
        <v>1.2731481481481483E-3</v>
      </c>
      <c r="D17" s="126">
        <v>1.8800000000000001E-2</v>
      </c>
    </row>
    <row r="18" spans="2:4" s="79" customFormat="1" ht="23.25" customHeight="1">
      <c r="B18" s="83" t="s">
        <v>187</v>
      </c>
      <c r="C18" s="125">
        <v>1.2731481481481483E-3</v>
      </c>
      <c r="D18" s="126">
        <v>1.8800000000000001E-2</v>
      </c>
    </row>
    <row r="19" spans="2:4" s="79" customFormat="1" ht="23.25" customHeight="1">
      <c r="B19" s="83" t="s">
        <v>122</v>
      </c>
      <c r="C19" s="125">
        <v>1.2152777777777778E-3</v>
      </c>
      <c r="D19" s="126">
        <v>1.7899999999999999E-2</v>
      </c>
    </row>
    <row r="20" spans="2:4" s="79" customFormat="1" ht="23.25" customHeight="1">
      <c r="B20" s="124" t="s">
        <v>243</v>
      </c>
      <c r="C20" s="125">
        <v>1.2037037037037038E-3</v>
      </c>
      <c r="D20" s="126">
        <v>1.78E-2</v>
      </c>
    </row>
    <row r="21" spans="2:4" s="79" customFormat="1" ht="23.25" customHeight="1">
      <c r="B21" s="83" t="s">
        <v>244</v>
      </c>
      <c r="C21" s="125">
        <v>1.1921296296296296E-3</v>
      </c>
      <c r="D21" s="126">
        <v>1.7600000000000001E-2</v>
      </c>
    </row>
    <row r="22" spans="2:4" s="79" customFormat="1" ht="23.25" customHeight="1">
      <c r="B22" s="83" t="s">
        <v>245</v>
      </c>
      <c r="C22" s="125">
        <v>1.1458333333333333E-3</v>
      </c>
      <c r="D22" s="126">
        <v>1.6899999999999998E-2</v>
      </c>
    </row>
    <row r="23" spans="2:4" s="79" customFormat="1" ht="23.25" customHeight="1">
      <c r="B23" s="83" t="s">
        <v>211</v>
      </c>
      <c r="C23" s="125">
        <v>1.1226851851851851E-3</v>
      </c>
      <c r="D23" s="126">
        <v>1.66E-2</v>
      </c>
    </row>
    <row r="24" spans="2:4" s="79" customFormat="1" ht="23.25" customHeight="1">
      <c r="B24" s="124" t="s">
        <v>246</v>
      </c>
      <c r="C24" s="125">
        <v>1.0995370370370371E-3</v>
      </c>
      <c r="D24" s="126">
        <v>1.6199999999999999E-2</v>
      </c>
    </row>
    <row r="25" spans="2:4" s="79" customFormat="1" ht="23.25" customHeight="1" thickBot="1">
      <c r="B25" s="128" t="s">
        <v>247</v>
      </c>
      <c r="C25" s="129">
        <v>1.0879629629629629E-3</v>
      </c>
      <c r="D25" s="127">
        <v>1.6E-2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>
  <sheetPr codeName="Foglio49"/>
  <dimension ref="B2:D15"/>
  <sheetViews>
    <sheetView showGridLines="0" showZeros="0" view="pageBreakPreview" zoomScaleNormal="80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25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9" customFormat="1" ht="24" customHeight="1">
      <c r="B3" s="221" t="s">
        <v>64</v>
      </c>
      <c r="C3" s="222"/>
      <c r="D3" s="223"/>
    </row>
    <row r="4" spans="2:4" s="79" customFormat="1" ht="24" customHeight="1">
      <c r="B4" s="224" t="s">
        <v>212</v>
      </c>
      <c r="C4" s="225"/>
      <c r="D4" s="226"/>
    </row>
    <row r="5" spans="2:4" s="79" customFormat="1" ht="24" customHeight="1">
      <c r="B5" s="80" t="s">
        <v>10</v>
      </c>
      <c r="C5" s="81" t="s">
        <v>57</v>
      </c>
      <c r="D5" s="82" t="s">
        <v>5</v>
      </c>
    </row>
    <row r="6" spans="2:4" s="79" customFormat="1" ht="23.25" customHeight="1">
      <c r="B6" s="124" t="s">
        <v>72</v>
      </c>
      <c r="C6" s="125">
        <v>4.0509259259259258E-4</v>
      </c>
      <c r="D6" s="126">
        <v>0.17499999999999999</v>
      </c>
    </row>
    <row r="7" spans="2:4" s="79" customFormat="1" ht="23.25" customHeight="1">
      <c r="B7" s="124" t="s">
        <v>73</v>
      </c>
      <c r="C7" s="125">
        <v>3.2407407407407406E-4</v>
      </c>
      <c r="D7" s="126">
        <v>0.14000000000000001</v>
      </c>
    </row>
    <row r="8" spans="2:4" s="79" customFormat="1" ht="23.25" customHeight="1">
      <c r="B8" s="124" t="s">
        <v>122</v>
      </c>
      <c r="C8" s="125">
        <v>3.2407407407407406E-4</v>
      </c>
      <c r="D8" s="126">
        <v>0.14000000000000001</v>
      </c>
    </row>
    <row r="9" spans="2:4" s="79" customFormat="1" ht="23.25" customHeight="1">
      <c r="B9" s="124" t="s">
        <v>188</v>
      </c>
      <c r="C9" s="125">
        <v>3.1250000000000001E-4</v>
      </c>
      <c r="D9" s="126">
        <v>0.13500000000000001</v>
      </c>
    </row>
    <row r="10" spans="2:4" s="79" customFormat="1" ht="23.25" customHeight="1">
      <c r="B10" s="83" t="s">
        <v>227</v>
      </c>
      <c r="C10" s="125">
        <v>2.3148148148148146E-4</v>
      </c>
      <c r="D10" s="126">
        <v>0.1</v>
      </c>
    </row>
    <row r="11" spans="2:4" s="79" customFormat="1" ht="23.25" customHeight="1">
      <c r="B11" s="83" t="s">
        <v>181</v>
      </c>
      <c r="C11" s="125">
        <v>2.3148148148148146E-4</v>
      </c>
      <c r="D11" s="126">
        <v>0.1</v>
      </c>
    </row>
    <row r="12" spans="2:4" s="79" customFormat="1" ht="23.25" customHeight="1">
      <c r="B12" s="83" t="s">
        <v>71</v>
      </c>
      <c r="C12" s="125">
        <v>1.7361111111111112E-4</v>
      </c>
      <c r="D12" s="126">
        <v>7.4999999999999997E-2</v>
      </c>
    </row>
    <row r="13" spans="2:4" s="79" customFormat="1" ht="23.25" customHeight="1">
      <c r="B13" s="83" t="s">
        <v>78</v>
      </c>
      <c r="C13" s="125">
        <v>1.3888888888888889E-4</v>
      </c>
      <c r="D13" s="126">
        <v>0.06</v>
      </c>
    </row>
    <row r="14" spans="2:4" s="79" customFormat="1" ht="23.25" customHeight="1">
      <c r="B14" s="83" t="s">
        <v>120</v>
      </c>
      <c r="C14" s="125">
        <v>1.1574074074074073E-4</v>
      </c>
      <c r="D14" s="126">
        <v>0.05</v>
      </c>
    </row>
    <row r="15" spans="2:4" s="79" customFormat="1" ht="23.25" customHeight="1" thickBot="1">
      <c r="B15" s="128" t="s">
        <v>226</v>
      </c>
      <c r="C15" s="129">
        <v>5.7870370370370366E-5</v>
      </c>
      <c r="D15" s="127">
        <v>2.5000000000000001E-2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8" max="16383" man="1"/>
  </rowBreaks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>
  <sheetPr codeName="Foglio50"/>
  <dimension ref="B2:D25"/>
  <sheetViews>
    <sheetView showGridLines="0" showZeros="0" view="pageBreakPreview" zoomScaleNormal="80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9" customFormat="1" ht="24" customHeight="1">
      <c r="B3" s="221" t="s">
        <v>65</v>
      </c>
      <c r="C3" s="222"/>
      <c r="D3" s="223"/>
    </row>
    <row r="4" spans="2:4" s="79" customFormat="1" ht="24" customHeight="1">
      <c r="B4" s="224" t="s">
        <v>212</v>
      </c>
      <c r="C4" s="225"/>
      <c r="D4" s="226"/>
    </row>
    <row r="5" spans="2:4" s="79" customFormat="1" ht="23.25" customHeight="1">
      <c r="B5" s="80" t="s">
        <v>10</v>
      </c>
      <c r="C5" s="81" t="s">
        <v>57</v>
      </c>
      <c r="D5" s="82" t="s">
        <v>5</v>
      </c>
    </row>
    <row r="6" spans="2:4" s="79" customFormat="1" ht="23.25" customHeight="1">
      <c r="B6" s="83" t="s">
        <v>72</v>
      </c>
      <c r="C6" s="84">
        <v>1.2094907407407408E-2</v>
      </c>
      <c r="D6" s="112">
        <v>0.2802</v>
      </c>
    </row>
    <row r="7" spans="2:4" s="79" customFormat="1" ht="23.25" customHeight="1">
      <c r="B7" s="83" t="s">
        <v>73</v>
      </c>
      <c r="C7" s="84">
        <v>6.4004629629629628E-3</v>
      </c>
      <c r="D7" s="112">
        <v>0.14829999999999999</v>
      </c>
    </row>
    <row r="8" spans="2:4" s="79" customFormat="1" ht="23.25" customHeight="1">
      <c r="B8" s="83" t="s">
        <v>120</v>
      </c>
      <c r="C8" s="84">
        <v>4.7222222222222223E-3</v>
      </c>
      <c r="D8" s="112">
        <v>0.1094</v>
      </c>
    </row>
    <row r="9" spans="2:4" s="79" customFormat="1" ht="23.25" customHeight="1">
      <c r="B9" s="83" t="s">
        <v>74</v>
      </c>
      <c r="C9" s="84">
        <v>2.9282407407407412E-3</v>
      </c>
      <c r="D9" s="112">
        <v>6.7799999999999999E-2</v>
      </c>
    </row>
    <row r="10" spans="2:4" s="79" customFormat="1" ht="23.25" customHeight="1">
      <c r="B10" s="83" t="s">
        <v>117</v>
      </c>
      <c r="C10" s="84">
        <v>1.6782407407407406E-3</v>
      </c>
      <c r="D10" s="112">
        <v>3.8899999999999997E-2</v>
      </c>
    </row>
    <row r="11" spans="2:4" s="79" customFormat="1" ht="23.25" customHeight="1">
      <c r="B11" s="83" t="s">
        <v>122</v>
      </c>
      <c r="C11" s="84">
        <v>1.5509259259259261E-3</v>
      </c>
      <c r="D11" s="112">
        <v>3.5900000000000001E-2</v>
      </c>
    </row>
    <row r="12" spans="2:4" s="79" customFormat="1" ht="23.25" customHeight="1">
      <c r="B12" s="83" t="s">
        <v>71</v>
      </c>
      <c r="C12" s="84">
        <v>1.1574074074074073E-3</v>
      </c>
      <c r="D12" s="112">
        <v>2.6800000000000001E-2</v>
      </c>
    </row>
    <row r="13" spans="2:4" s="79" customFormat="1" ht="23.25" customHeight="1">
      <c r="B13" s="83" t="s">
        <v>78</v>
      </c>
      <c r="C13" s="84">
        <v>9.9537037037037042E-4</v>
      </c>
      <c r="D13" s="112">
        <v>2.3099999999999999E-2</v>
      </c>
    </row>
    <row r="14" spans="2:4" s="79" customFormat="1" ht="23.25" customHeight="1">
      <c r="B14" s="83" t="s">
        <v>233</v>
      </c>
      <c r="C14" s="84">
        <v>9.9537037037037042E-4</v>
      </c>
      <c r="D14" s="112">
        <v>2.3099999999999999E-2</v>
      </c>
    </row>
    <row r="15" spans="2:4" s="79" customFormat="1" ht="23.25" customHeight="1">
      <c r="B15" s="83" t="s">
        <v>229</v>
      </c>
      <c r="C15" s="84">
        <v>9.4907407407407408E-4</v>
      </c>
      <c r="D15" s="112">
        <v>2.1999999999999999E-2</v>
      </c>
    </row>
    <row r="16" spans="2:4" s="79" customFormat="1" ht="23.25" customHeight="1">
      <c r="B16" s="83" t="s">
        <v>195</v>
      </c>
      <c r="C16" s="84">
        <v>8.564814814814815E-4</v>
      </c>
      <c r="D16" s="112">
        <v>1.9800000000000002E-2</v>
      </c>
    </row>
    <row r="17" spans="2:4" s="79" customFormat="1" ht="23.25" customHeight="1">
      <c r="B17" s="83" t="s">
        <v>128</v>
      </c>
      <c r="C17" s="84">
        <v>7.7546296296296304E-4</v>
      </c>
      <c r="D17" s="112">
        <v>1.7999999999999999E-2</v>
      </c>
    </row>
    <row r="18" spans="2:4" s="79" customFormat="1" ht="23.25" customHeight="1">
      <c r="B18" s="83" t="s">
        <v>231</v>
      </c>
      <c r="C18" s="84">
        <v>7.6388888888888893E-4</v>
      </c>
      <c r="D18" s="112">
        <v>1.77E-2</v>
      </c>
    </row>
    <row r="19" spans="2:4" s="79" customFormat="1" ht="23.25" customHeight="1">
      <c r="B19" s="83" t="s">
        <v>227</v>
      </c>
      <c r="C19" s="84">
        <v>6.8287037037037025E-4</v>
      </c>
      <c r="D19" s="112">
        <v>1.5800000000000002E-2</v>
      </c>
    </row>
    <row r="20" spans="2:4" s="79" customFormat="1" ht="23.25" customHeight="1">
      <c r="B20" s="124" t="s">
        <v>188</v>
      </c>
      <c r="C20" s="84">
        <v>6.7129629629629625E-4</v>
      </c>
      <c r="D20" s="112">
        <v>1.55E-2</v>
      </c>
    </row>
    <row r="21" spans="2:4" s="79" customFormat="1" ht="23.25" customHeight="1">
      <c r="B21" s="124" t="s">
        <v>246</v>
      </c>
      <c r="C21" s="84">
        <v>6.7129629629629625E-4</v>
      </c>
      <c r="D21" s="112">
        <v>1.55E-2</v>
      </c>
    </row>
    <row r="22" spans="2:4" s="79" customFormat="1" ht="23.25" customHeight="1">
      <c r="B22" s="83" t="s">
        <v>192</v>
      </c>
      <c r="C22" s="84">
        <v>6.3657407407407402E-4</v>
      </c>
      <c r="D22" s="112">
        <v>1.47E-2</v>
      </c>
    </row>
    <row r="23" spans="2:4" s="79" customFormat="1" ht="23.25" customHeight="1">
      <c r="B23" s="83" t="s">
        <v>248</v>
      </c>
      <c r="C23" s="84">
        <v>4.1666666666666669E-4</v>
      </c>
      <c r="D23" s="112">
        <v>9.7000000000000003E-3</v>
      </c>
    </row>
    <row r="24" spans="2:4" s="79" customFormat="1" ht="23.25" customHeight="1">
      <c r="B24" s="83" t="s">
        <v>121</v>
      </c>
      <c r="C24" s="84">
        <v>4.1666666666666669E-4</v>
      </c>
      <c r="D24" s="112">
        <v>9.7000000000000003E-3</v>
      </c>
    </row>
    <row r="25" spans="2:4" s="79" customFormat="1" ht="23.25" customHeight="1" thickBot="1">
      <c r="B25" s="86" t="s">
        <v>81</v>
      </c>
      <c r="C25" s="87">
        <v>4.0509259259259258E-4</v>
      </c>
      <c r="D25" s="113">
        <v>9.4000000000000004E-3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>
  <sheetPr codeName="Foglio51"/>
  <dimension ref="B2:D25"/>
  <sheetViews>
    <sheetView showGridLines="0" showZeros="0" view="pageBreakPreview" zoomScaleNormal="80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26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9" customFormat="1" ht="24" customHeight="1">
      <c r="B3" s="221" t="s">
        <v>66</v>
      </c>
      <c r="C3" s="222"/>
      <c r="D3" s="223"/>
    </row>
    <row r="4" spans="2:4" s="79" customFormat="1" ht="24" customHeight="1">
      <c r="B4" s="224" t="s">
        <v>212</v>
      </c>
      <c r="C4" s="225"/>
      <c r="D4" s="226"/>
    </row>
    <row r="5" spans="2:4" s="79" customFormat="1" ht="24" customHeight="1">
      <c r="B5" s="80" t="s">
        <v>10</v>
      </c>
      <c r="C5" s="81" t="s">
        <v>57</v>
      </c>
      <c r="D5" s="82" t="s">
        <v>5</v>
      </c>
    </row>
    <row r="6" spans="2:4" s="79" customFormat="1" ht="23.25" customHeight="1">
      <c r="B6" s="83" t="s">
        <v>72</v>
      </c>
      <c r="C6" s="84">
        <v>1.2928240740740745E-2</v>
      </c>
      <c r="D6" s="112">
        <v>0.16320000000000001</v>
      </c>
    </row>
    <row r="7" spans="2:4" s="79" customFormat="1" ht="23.25" customHeight="1">
      <c r="B7" s="83" t="s">
        <v>73</v>
      </c>
      <c r="C7" s="84">
        <v>9.1203703703703707E-3</v>
      </c>
      <c r="D7" s="112">
        <v>0.11509999999999999</v>
      </c>
    </row>
    <row r="8" spans="2:4" s="79" customFormat="1" ht="23.25" customHeight="1">
      <c r="B8" s="83" t="s">
        <v>120</v>
      </c>
      <c r="C8" s="84">
        <v>5.9143518518518521E-3</v>
      </c>
      <c r="D8" s="112">
        <v>7.4700000000000003E-2</v>
      </c>
    </row>
    <row r="9" spans="2:4" s="79" customFormat="1" ht="23.25" customHeight="1">
      <c r="B9" s="83" t="s">
        <v>74</v>
      </c>
      <c r="C9" s="84">
        <v>5.4050925925925915E-3</v>
      </c>
      <c r="D9" s="112">
        <v>6.8199999999999997E-2</v>
      </c>
    </row>
    <row r="10" spans="2:4" s="79" customFormat="1" ht="23.25" customHeight="1">
      <c r="B10" s="83" t="s">
        <v>122</v>
      </c>
      <c r="C10" s="84">
        <v>5.0462962962962961E-3</v>
      </c>
      <c r="D10" s="112">
        <v>6.3700000000000007E-2</v>
      </c>
    </row>
    <row r="11" spans="2:4" s="79" customFormat="1" ht="23.25" customHeight="1">
      <c r="B11" s="83" t="s">
        <v>117</v>
      </c>
      <c r="C11" s="84">
        <v>3.8425925925925928E-3</v>
      </c>
      <c r="D11" s="112">
        <v>4.8500000000000001E-2</v>
      </c>
    </row>
    <row r="12" spans="2:4" s="79" customFormat="1" ht="23.25" customHeight="1">
      <c r="B12" s="83" t="s">
        <v>71</v>
      </c>
      <c r="C12" s="84">
        <v>3.1018518518518522E-3</v>
      </c>
      <c r="D12" s="112">
        <v>3.9199999999999999E-2</v>
      </c>
    </row>
    <row r="13" spans="2:4" s="79" customFormat="1" ht="23.25" customHeight="1">
      <c r="B13" s="83" t="s">
        <v>181</v>
      </c>
      <c r="C13" s="84">
        <v>2.5115740740740745E-3</v>
      </c>
      <c r="D13" s="112">
        <v>3.1699999999999999E-2</v>
      </c>
    </row>
    <row r="14" spans="2:4" s="79" customFormat="1" ht="23.25" customHeight="1">
      <c r="B14" s="83" t="s">
        <v>78</v>
      </c>
      <c r="C14" s="84">
        <v>2.0949074074074077E-3</v>
      </c>
      <c r="D14" s="112">
        <v>2.64E-2</v>
      </c>
    </row>
    <row r="15" spans="2:4" s="79" customFormat="1" ht="23.25" customHeight="1">
      <c r="B15" s="83" t="s">
        <v>187</v>
      </c>
      <c r="C15" s="84">
        <v>1.6782407407407406E-3</v>
      </c>
      <c r="D15" s="112">
        <v>2.12E-2</v>
      </c>
    </row>
    <row r="16" spans="2:4" s="79" customFormat="1" ht="23.25" customHeight="1">
      <c r="B16" s="83" t="s">
        <v>81</v>
      </c>
      <c r="C16" s="84">
        <v>1.6550925925925926E-3</v>
      </c>
      <c r="D16" s="112">
        <v>2.0899999999999998E-2</v>
      </c>
    </row>
    <row r="17" spans="2:4" s="79" customFormat="1" ht="23.25" customHeight="1">
      <c r="B17" s="83" t="s">
        <v>193</v>
      </c>
      <c r="C17" s="84">
        <v>1.6435185185185183E-3</v>
      </c>
      <c r="D17" s="112">
        <v>2.07E-2</v>
      </c>
    </row>
    <row r="18" spans="2:4" s="79" customFormat="1" ht="23.25" customHeight="1">
      <c r="B18" s="83" t="s">
        <v>130</v>
      </c>
      <c r="C18" s="84">
        <v>1.4120370370370372E-3</v>
      </c>
      <c r="D18" s="112">
        <v>1.78E-2</v>
      </c>
    </row>
    <row r="19" spans="2:4" s="79" customFormat="1" ht="23.25" customHeight="1">
      <c r="B19" s="124" t="s">
        <v>188</v>
      </c>
      <c r="C19" s="84">
        <v>1.3425925925925927E-3</v>
      </c>
      <c r="D19" s="112">
        <v>1.6899999999999998E-2</v>
      </c>
    </row>
    <row r="20" spans="2:4" s="79" customFormat="1" ht="23.25" customHeight="1">
      <c r="B20" s="83" t="s">
        <v>241</v>
      </c>
      <c r="C20" s="84">
        <v>1.3194444444444445E-3</v>
      </c>
      <c r="D20" s="112">
        <v>1.67E-2</v>
      </c>
    </row>
    <row r="21" spans="2:4" s="79" customFormat="1" ht="23.25" customHeight="1">
      <c r="B21" s="83" t="s">
        <v>227</v>
      </c>
      <c r="C21" s="84">
        <v>1.261574074074074E-3</v>
      </c>
      <c r="D21" s="112">
        <v>1.5900000000000001E-2</v>
      </c>
    </row>
    <row r="22" spans="2:4" s="79" customFormat="1" ht="23.25" customHeight="1">
      <c r="B22" s="83" t="s">
        <v>121</v>
      </c>
      <c r="C22" s="84">
        <v>1.1458333333333333E-3</v>
      </c>
      <c r="D22" s="112">
        <v>1.4500000000000001E-2</v>
      </c>
    </row>
    <row r="23" spans="2:4" s="79" customFormat="1" ht="23.25" customHeight="1">
      <c r="B23" s="83" t="s">
        <v>249</v>
      </c>
      <c r="C23" s="84">
        <v>1.1458333333333333E-3</v>
      </c>
      <c r="D23" s="112">
        <v>1.4500000000000001E-2</v>
      </c>
    </row>
    <row r="24" spans="2:4" s="79" customFormat="1" ht="23.25" customHeight="1">
      <c r="B24" s="83" t="s">
        <v>77</v>
      </c>
      <c r="C24" s="84">
        <v>1.0648148148148149E-3</v>
      </c>
      <c r="D24" s="112">
        <v>1.34E-2</v>
      </c>
    </row>
    <row r="25" spans="2:4" s="79" customFormat="1" ht="23.25" customHeight="1" thickBot="1">
      <c r="B25" s="86" t="s">
        <v>250</v>
      </c>
      <c r="C25" s="87">
        <v>9.6064814814814808E-4</v>
      </c>
      <c r="D25" s="113">
        <v>1.21E-2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>
  <sheetPr codeName="Foglio52"/>
  <dimension ref="B2:D6"/>
  <sheetViews>
    <sheetView showGridLines="0" showZeros="0" view="pageBreakPreview" topLeftCell="A2" zoomScaleNormal="60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20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9" customFormat="1" ht="24" customHeight="1">
      <c r="B3" s="221" t="s">
        <v>67</v>
      </c>
      <c r="C3" s="222"/>
      <c r="D3" s="223"/>
    </row>
    <row r="4" spans="2:4" s="79" customFormat="1" ht="24" customHeight="1">
      <c r="B4" s="224" t="s">
        <v>212</v>
      </c>
      <c r="C4" s="225"/>
      <c r="D4" s="226"/>
    </row>
    <row r="5" spans="2:4" s="79" customFormat="1" ht="24" customHeight="1">
      <c r="B5" s="80" t="s">
        <v>10</v>
      </c>
      <c r="C5" s="81" t="s">
        <v>57</v>
      </c>
      <c r="D5" s="82" t="s">
        <v>5</v>
      </c>
    </row>
    <row r="6" spans="2:4" s="79" customFormat="1" ht="24" customHeight="1">
      <c r="B6" s="83"/>
      <c r="C6" s="114"/>
      <c r="D6" s="11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>
  <sheetPr codeName="Foglio53"/>
  <dimension ref="B2:D25"/>
  <sheetViews>
    <sheetView showGridLines="0" showZeros="0" view="pageBreakPreview" zoomScaleNormal="90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23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9" customFormat="1" ht="24" customHeight="1">
      <c r="B3" s="233" t="s">
        <v>210</v>
      </c>
      <c r="C3" s="234"/>
      <c r="D3" s="235"/>
    </row>
    <row r="4" spans="2:4" s="79" customFormat="1" ht="24" customHeight="1">
      <c r="B4" s="236" t="s">
        <v>212</v>
      </c>
      <c r="C4" s="237"/>
      <c r="D4" s="238"/>
    </row>
    <row r="5" spans="2:4" s="79" customFormat="1" ht="23.25" customHeight="1">
      <c r="B5" s="99" t="s">
        <v>10</v>
      </c>
      <c r="C5" s="100" t="s">
        <v>57</v>
      </c>
      <c r="D5" s="101" t="s">
        <v>5</v>
      </c>
    </row>
    <row r="6" spans="2:4" s="79" customFormat="1" ht="23.25" customHeight="1">
      <c r="B6" s="102" t="s">
        <v>130</v>
      </c>
      <c r="C6" s="103">
        <v>1.773148148148148E-2</v>
      </c>
      <c r="D6" s="104">
        <v>1.95E-2</v>
      </c>
    </row>
    <row r="7" spans="2:4" s="79" customFormat="1" ht="23.25" customHeight="1">
      <c r="B7" s="102" t="s">
        <v>232</v>
      </c>
      <c r="C7" s="103">
        <v>1.7071759259259259E-2</v>
      </c>
      <c r="D7" s="104">
        <v>1.8800000000000001E-2</v>
      </c>
    </row>
    <row r="8" spans="2:4" s="79" customFormat="1" ht="23.25" customHeight="1">
      <c r="B8" s="102" t="s">
        <v>226</v>
      </c>
      <c r="C8" s="103">
        <v>1.5868055555555555E-2</v>
      </c>
      <c r="D8" s="104">
        <v>1.7500000000000002E-2</v>
      </c>
    </row>
    <row r="9" spans="2:4" s="79" customFormat="1" ht="23.25" customHeight="1">
      <c r="B9" s="102" t="s">
        <v>72</v>
      </c>
      <c r="C9" s="103">
        <v>1.5752314814814813E-2</v>
      </c>
      <c r="D9" s="104">
        <v>1.7299999999999999E-2</v>
      </c>
    </row>
    <row r="10" spans="2:4" s="79" customFormat="1" ht="23.25" customHeight="1">
      <c r="B10" s="102" t="s">
        <v>234</v>
      </c>
      <c r="C10" s="103">
        <v>1.4710648148148148E-2</v>
      </c>
      <c r="D10" s="104">
        <v>1.6199999999999999E-2</v>
      </c>
    </row>
    <row r="11" spans="2:4" s="79" customFormat="1" ht="23.25" customHeight="1">
      <c r="B11" s="102" t="s">
        <v>251</v>
      </c>
      <c r="C11" s="103">
        <v>1.4340277777777775E-2</v>
      </c>
      <c r="D11" s="104">
        <v>1.5800000000000002E-2</v>
      </c>
    </row>
    <row r="12" spans="2:4" s="79" customFormat="1" ht="23.25" customHeight="1">
      <c r="B12" s="102" t="s">
        <v>185</v>
      </c>
      <c r="C12" s="103">
        <v>1.3472222222222222E-2</v>
      </c>
      <c r="D12" s="104">
        <v>1.4800000000000001E-2</v>
      </c>
    </row>
    <row r="13" spans="2:4" s="79" customFormat="1" ht="23.25" customHeight="1">
      <c r="B13" s="102" t="s">
        <v>252</v>
      </c>
      <c r="C13" s="103">
        <v>1.3182870370370371E-2</v>
      </c>
      <c r="D13" s="104">
        <v>1.4500000000000001E-2</v>
      </c>
    </row>
    <row r="14" spans="2:4" s="79" customFormat="1" ht="23.25" customHeight="1">
      <c r="B14" s="102" t="s">
        <v>188</v>
      </c>
      <c r="C14" s="103">
        <v>1.3171296296296296E-2</v>
      </c>
      <c r="D14" s="104">
        <v>1.4500000000000001E-2</v>
      </c>
    </row>
    <row r="15" spans="2:4" s="79" customFormat="1" ht="23.25" customHeight="1">
      <c r="B15" s="102" t="s">
        <v>253</v>
      </c>
      <c r="C15" s="103">
        <v>1.2557870370370369E-2</v>
      </c>
      <c r="D15" s="104">
        <v>1.38E-2</v>
      </c>
    </row>
    <row r="16" spans="2:4" s="79" customFormat="1" ht="23.25" customHeight="1">
      <c r="B16" s="102" t="s">
        <v>254</v>
      </c>
      <c r="C16" s="103">
        <v>1.2511574074074076E-2</v>
      </c>
      <c r="D16" s="104">
        <v>1.38E-2</v>
      </c>
    </row>
    <row r="17" spans="2:4" s="79" customFormat="1" ht="23.25" customHeight="1">
      <c r="B17" s="102" t="s">
        <v>187</v>
      </c>
      <c r="C17" s="103">
        <v>1.2199074074074074E-2</v>
      </c>
      <c r="D17" s="104">
        <v>1.34E-2</v>
      </c>
    </row>
    <row r="18" spans="2:4" s="79" customFormat="1" ht="23.25" customHeight="1">
      <c r="B18" s="102" t="s">
        <v>255</v>
      </c>
      <c r="C18" s="103">
        <v>1.1504629629629632E-2</v>
      </c>
      <c r="D18" s="104">
        <v>1.2699999999999999E-2</v>
      </c>
    </row>
    <row r="19" spans="2:4" s="79" customFormat="1" ht="23.25" customHeight="1">
      <c r="B19" s="102" t="s">
        <v>256</v>
      </c>
      <c r="C19" s="103">
        <v>1.1481481481481481E-2</v>
      </c>
      <c r="D19" s="104">
        <v>1.26E-2</v>
      </c>
    </row>
    <row r="20" spans="2:4" s="79" customFormat="1" ht="23.25" customHeight="1">
      <c r="B20" s="102" t="s">
        <v>119</v>
      </c>
      <c r="C20" s="103">
        <v>1.1261574074074073E-2</v>
      </c>
      <c r="D20" s="104">
        <v>1.24E-2</v>
      </c>
    </row>
    <row r="21" spans="2:4" s="79" customFormat="1" ht="23.25" customHeight="1">
      <c r="B21" s="102" t="s">
        <v>182</v>
      </c>
      <c r="C21" s="103">
        <v>1.1087962962962961E-2</v>
      </c>
      <c r="D21" s="104">
        <v>1.2200000000000001E-2</v>
      </c>
    </row>
    <row r="22" spans="2:4" s="79" customFormat="1" ht="23.25" customHeight="1">
      <c r="B22" s="102" t="s">
        <v>79</v>
      </c>
      <c r="C22" s="103">
        <v>1.1053240740740744E-2</v>
      </c>
      <c r="D22" s="104">
        <v>1.2200000000000001E-2</v>
      </c>
    </row>
    <row r="23" spans="2:4" s="79" customFormat="1" ht="23.25" customHeight="1">
      <c r="B23" s="102" t="s">
        <v>257</v>
      </c>
      <c r="C23" s="103">
        <v>1.0358796296296297E-2</v>
      </c>
      <c r="D23" s="104">
        <v>1.14E-2</v>
      </c>
    </row>
    <row r="24" spans="2:4" s="79" customFormat="1" ht="23.25" customHeight="1">
      <c r="B24" s="102" t="s">
        <v>74</v>
      </c>
      <c r="C24" s="103">
        <v>9.3518518518518525E-3</v>
      </c>
      <c r="D24" s="104">
        <v>1.03E-2</v>
      </c>
    </row>
    <row r="25" spans="2:4" s="79" customFormat="1" ht="23.25" customHeight="1" thickBot="1">
      <c r="B25" s="105" t="s">
        <v>258</v>
      </c>
      <c r="C25" s="106">
        <v>9.2708333333333341E-3</v>
      </c>
      <c r="D25" s="107">
        <v>1.0200000000000001E-2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>
  <sheetPr codeName="Foglio54"/>
  <dimension ref="B2:D11"/>
  <sheetViews>
    <sheetView showGridLines="0" showZeros="0" view="pageBreakPreview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19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ht="23.25" customHeight="1">
      <c r="B3" s="233" t="s">
        <v>82</v>
      </c>
      <c r="C3" s="234"/>
      <c r="D3" s="235"/>
    </row>
    <row r="4" spans="2:4" ht="23.25" customHeight="1">
      <c r="B4" s="236" t="s">
        <v>212</v>
      </c>
      <c r="C4" s="237"/>
      <c r="D4" s="238"/>
    </row>
    <row r="5" spans="2:4" ht="23.25" customHeight="1">
      <c r="B5" s="99" t="s">
        <v>10</v>
      </c>
      <c r="C5" s="100" t="s">
        <v>57</v>
      </c>
      <c r="D5" s="101" t="s">
        <v>5</v>
      </c>
    </row>
    <row r="6" spans="2:4" ht="23.25" customHeight="1">
      <c r="B6" s="102" t="s">
        <v>259</v>
      </c>
      <c r="C6" s="103">
        <v>2.4189814814814816E-3</v>
      </c>
      <c r="D6" s="104">
        <v>0.23860000000000001</v>
      </c>
    </row>
    <row r="7" spans="2:4" ht="23.25" customHeight="1">
      <c r="B7" s="102" t="s">
        <v>260</v>
      </c>
      <c r="C7" s="103">
        <v>2.0833333333333333E-3</v>
      </c>
      <c r="D7" s="104">
        <v>0.20549999999999999</v>
      </c>
    </row>
    <row r="8" spans="2:4" ht="23.25" customHeight="1">
      <c r="B8" s="102" t="s">
        <v>261</v>
      </c>
      <c r="C8" s="103">
        <v>1.8518518518518517E-3</v>
      </c>
      <c r="D8" s="104">
        <v>0.18260000000000001</v>
      </c>
    </row>
    <row r="9" spans="2:4" ht="23.25" customHeight="1">
      <c r="B9" s="102" t="s">
        <v>118</v>
      </c>
      <c r="C9" s="103">
        <v>1.8518518518518517E-3</v>
      </c>
      <c r="D9" s="104">
        <v>0.18260000000000001</v>
      </c>
    </row>
    <row r="10" spans="2:4" ht="23.25" customHeight="1">
      <c r="B10" s="102" t="s">
        <v>262</v>
      </c>
      <c r="C10" s="103">
        <v>1.6087962962962963E-3</v>
      </c>
      <c r="D10" s="104">
        <v>0.15870000000000001</v>
      </c>
    </row>
    <row r="11" spans="2:4" ht="23.25" customHeight="1" thickBot="1">
      <c r="B11" s="105" t="s">
        <v>117</v>
      </c>
      <c r="C11" s="106">
        <v>1.57407407407407E-3</v>
      </c>
      <c r="D11" s="107">
        <v>3.2000000000000001E-2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1" max="16383" man="1"/>
  </rowBreaks>
  <colBreaks count="1" manualBreakCount="1">
    <brk id="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7"/>
  <dimension ref="B1:K40"/>
  <sheetViews>
    <sheetView showGridLines="0" showZeros="0" zoomScaleSheetLayoutView="11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97" t="s">
        <v>47</v>
      </c>
      <c r="C3" s="198"/>
      <c r="D3" s="198"/>
      <c r="E3" s="198"/>
      <c r="F3" s="198"/>
      <c r="G3" s="198"/>
      <c r="H3" s="198"/>
      <c r="I3" s="198"/>
      <c r="J3" s="198"/>
      <c r="K3" s="199"/>
    </row>
    <row r="4" spans="2:11" s="5" customFormat="1" ht="15.75" thickBot="1">
      <c r="B4" s="200" t="s">
        <v>212</v>
      </c>
      <c r="C4" s="201"/>
      <c r="D4" s="201"/>
      <c r="E4" s="201"/>
      <c r="F4" s="201"/>
      <c r="G4" s="201"/>
      <c r="H4" s="201"/>
      <c r="I4" s="201"/>
      <c r="J4" s="201"/>
      <c r="K4" s="202"/>
    </row>
    <row r="5" spans="2:11" s="5" customFormat="1">
      <c r="B5" s="39"/>
      <c r="C5" s="203" t="s">
        <v>25</v>
      </c>
      <c r="D5" s="203"/>
      <c r="E5" s="203"/>
      <c r="F5" s="203" t="s">
        <v>26</v>
      </c>
      <c r="G5" s="203"/>
      <c r="H5" s="203"/>
      <c r="I5" s="203" t="s">
        <v>27</v>
      </c>
      <c r="J5" s="203"/>
      <c r="K5" s="204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3.7384259259259263E-3</v>
      </c>
      <c r="D7" s="12">
        <f t="shared" ref="D7:D17" si="0">IFERROR(C7/C$18,0)</f>
        <v>0.29072907290729078</v>
      </c>
      <c r="E7" s="12">
        <f t="shared" ref="E7:E17" si="1">IFERROR(C7/C$29,0)</f>
        <v>0.11861917003305181</v>
      </c>
      <c r="F7" s="11">
        <v>0</v>
      </c>
      <c r="G7" s="12">
        <f t="shared" ref="G7:G17" si="2">IFERROR(F7/F$18,0)</f>
        <v>0</v>
      </c>
      <c r="H7" s="12">
        <f t="shared" ref="H7:H17" si="3">IFERROR(F7/F$29,0)</f>
        <v>0</v>
      </c>
      <c r="I7" s="11">
        <f>C7+F7</f>
        <v>3.7384259259259263E-3</v>
      </c>
      <c r="J7" s="12">
        <f t="shared" ref="J7:J17" si="4">IFERROR(I7/I$18,0)</f>
        <v>0.29072907290729078</v>
      </c>
      <c r="K7" s="14">
        <f t="shared" ref="K7:K17" si="5">IFERROR(I7/I$29,0)</f>
        <v>0.11861917003305181</v>
      </c>
    </row>
    <row r="8" spans="2:11" s="5" customFormat="1">
      <c r="B8" s="153" t="s">
        <v>115</v>
      </c>
      <c r="C8" s="11">
        <v>5.5324074074074069E-3</v>
      </c>
      <c r="D8" s="12">
        <f t="shared" si="0"/>
        <v>0.43024302430243022</v>
      </c>
      <c r="E8" s="12">
        <f t="shared" si="1"/>
        <v>0.17554168196841718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6" si="6">C8+F8</f>
        <v>5.5324074074074069E-3</v>
      </c>
      <c r="J8" s="12">
        <f t="shared" si="4"/>
        <v>0.43024302430243022</v>
      </c>
      <c r="K8" s="14">
        <f t="shared" si="5"/>
        <v>0.17554168196841718</v>
      </c>
    </row>
    <row r="9" spans="2:11" s="5" customFormat="1">
      <c r="B9" s="10" t="s">
        <v>11</v>
      </c>
      <c r="C9" s="11">
        <v>1.9444444444444444E-3</v>
      </c>
      <c r="D9" s="12">
        <f t="shared" si="0"/>
        <v>0.15121512151215122</v>
      </c>
      <c r="E9" s="12">
        <f t="shared" si="1"/>
        <v>6.1696658097686381E-2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1.9444444444444444E-3</v>
      </c>
      <c r="J9" s="12">
        <f t="shared" si="4"/>
        <v>0.15121512151215122</v>
      </c>
      <c r="K9" s="14">
        <f t="shared" si="5"/>
        <v>6.1696658097686381E-2</v>
      </c>
    </row>
    <row r="10" spans="2:11" s="5" customFormat="1">
      <c r="B10" s="10" t="s">
        <v>48</v>
      </c>
      <c r="C10" s="11">
        <v>3.1250000000000001E-4</v>
      </c>
      <c r="D10" s="12">
        <f t="shared" si="0"/>
        <v>2.4302430243024305E-2</v>
      </c>
      <c r="E10" s="12">
        <f t="shared" si="1"/>
        <v>9.9155343371281693E-3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3.1250000000000001E-4</v>
      </c>
      <c r="J10" s="12">
        <f t="shared" si="4"/>
        <v>2.4302430243024305E-2</v>
      </c>
      <c r="K10" s="14">
        <f t="shared" si="5"/>
        <v>9.9155343371281693E-3</v>
      </c>
    </row>
    <row r="11" spans="2:11" s="5" customFormat="1">
      <c r="B11" s="10" t="s">
        <v>12</v>
      </c>
      <c r="C11" s="11">
        <v>1.3888888888888889E-4</v>
      </c>
      <c r="D11" s="12">
        <f t="shared" si="0"/>
        <v>1.0801080108010803E-2</v>
      </c>
      <c r="E11" s="12">
        <f t="shared" si="1"/>
        <v>4.4069041498347415E-3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1.3888888888888889E-4</v>
      </c>
      <c r="J11" s="12">
        <f t="shared" si="4"/>
        <v>1.0801080108010803E-2</v>
      </c>
      <c r="K11" s="14">
        <f t="shared" si="5"/>
        <v>4.4069041498347415E-3</v>
      </c>
    </row>
    <row r="12" spans="2:11" s="5" customFormat="1">
      <c r="B12" s="10" t="s">
        <v>131</v>
      </c>
      <c r="C12" s="11"/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0</v>
      </c>
      <c r="J12" s="12">
        <f t="shared" si="4"/>
        <v>0</v>
      </c>
      <c r="K12" s="14">
        <f t="shared" si="5"/>
        <v>0</v>
      </c>
    </row>
    <row r="13" spans="2:11" s="5" customFormat="1">
      <c r="B13" s="10" t="s">
        <v>132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133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134</v>
      </c>
      <c r="C15" s="11"/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s="5" customFormat="1">
      <c r="B16" s="10" t="s">
        <v>135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 ht="15.75" thickBot="1">
      <c r="B17" s="10" t="s">
        <v>13</v>
      </c>
      <c r="C17" s="11">
        <v>1.1921296296296296E-3</v>
      </c>
      <c r="D17" s="12">
        <f t="shared" si="0"/>
        <v>9.2709270927092718E-2</v>
      </c>
      <c r="E17" s="12">
        <f t="shared" si="1"/>
        <v>3.7825927286081529E-2</v>
      </c>
      <c r="F17" s="11">
        <v>0</v>
      </c>
      <c r="G17" s="12">
        <f t="shared" si="2"/>
        <v>0</v>
      </c>
      <c r="H17" s="12">
        <f t="shared" si="3"/>
        <v>0</v>
      </c>
      <c r="I17" s="11">
        <f>C17+F17</f>
        <v>1.1921296296296296E-3</v>
      </c>
      <c r="J17" s="12">
        <f t="shared" si="4"/>
        <v>9.2709270927092718E-2</v>
      </c>
      <c r="K17" s="14">
        <f t="shared" si="5"/>
        <v>3.7825927286081529E-2</v>
      </c>
    </row>
    <row r="18" spans="2:11" s="5" customFormat="1" ht="16.5" thickTop="1" thickBot="1">
      <c r="B18" s="31" t="s">
        <v>3</v>
      </c>
      <c r="C18" s="32">
        <f>SUM(C7:C17)</f>
        <v>1.2858796296296295E-2</v>
      </c>
      <c r="D18" s="33">
        <f>IFERROR(SUM(D7:D17),0)</f>
        <v>1</v>
      </c>
      <c r="E18" s="33">
        <f>IFERROR(SUM(E7:E17),0)</f>
        <v>0.40800587587219983</v>
      </c>
      <c r="F18" s="32">
        <f>SUM(F7:F17)</f>
        <v>0</v>
      </c>
      <c r="G18" s="33">
        <f>IFERROR(SUM(G7:G17),0)</f>
        <v>0</v>
      </c>
      <c r="H18" s="33">
        <f>IFERROR(SUM(H7:H17),0)</f>
        <v>0</v>
      </c>
      <c r="I18" s="32">
        <f>SUM(I7:I17)</f>
        <v>1.2858796296296295E-2</v>
      </c>
      <c r="J18" s="33">
        <f>IFERROR(SUM(J7:J17),0)</f>
        <v>1</v>
      </c>
      <c r="K18" s="34">
        <f>IFERROR(SUM(K7:K17),0)</f>
        <v>0.40800587587219983</v>
      </c>
    </row>
    <row r="19" spans="2:11" s="5" customFormat="1" ht="15.75" thickTop="1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s="5" customFormat="1">
      <c r="B20" s="7" t="s">
        <v>14</v>
      </c>
      <c r="C20" s="8" t="s">
        <v>53</v>
      </c>
      <c r="D20" s="16" t="s">
        <v>5</v>
      </c>
      <c r="E20" s="16" t="s">
        <v>5</v>
      </c>
      <c r="F20" s="8" t="s">
        <v>53</v>
      </c>
      <c r="G20" s="16" t="s">
        <v>5</v>
      </c>
      <c r="H20" s="16" t="s">
        <v>5</v>
      </c>
      <c r="I20" s="8" t="s">
        <v>53</v>
      </c>
      <c r="J20" s="16" t="s">
        <v>5</v>
      </c>
      <c r="K20" s="17" t="s">
        <v>5</v>
      </c>
    </row>
    <row r="21" spans="2:11" s="5" customFormat="1">
      <c r="B21" s="18" t="s">
        <v>15</v>
      </c>
      <c r="C21" s="11">
        <v>1.0300925925925926E-3</v>
      </c>
      <c r="D21" s="19"/>
      <c r="E21" s="12">
        <f>IFERROR(C21/C$29,0)</f>
        <v>3.2684539111274336E-2</v>
      </c>
      <c r="F21" s="11">
        <v>0</v>
      </c>
      <c r="G21" s="19"/>
      <c r="H21" s="12">
        <f>IFERROR(F21/F$29,0)</f>
        <v>0</v>
      </c>
      <c r="I21" s="11">
        <f>C21+F21</f>
        <v>1.0300925925925926E-3</v>
      </c>
      <c r="J21" s="19"/>
      <c r="K21" s="14">
        <f>IFERROR(I21/I$29,0)</f>
        <v>3.2684539111274336E-2</v>
      </c>
    </row>
    <row r="22" spans="2:11" s="5" customFormat="1">
      <c r="B22" s="18" t="s">
        <v>16</v>
      </c>
      <c r="C22" s="11"/>
      <c r="D22" s="19"/>
      <c r="E22" s="12">
        <f t="shared" ref="E22:E26" si="7">IFERROR(C22/C$29,0)</f>
        <v>0</v>
      </c>
      <c r="F22" s="11">
        <v>0</v>
      </c>
      <c r="G22" s="19"/>
      <c r="H22" s="12">
        <f t="shared" ref="H22:H26" si="8">IFERROR(F22/F$29,0)</f>
        <v>0</v>
      </c>
      <c r="I22" s="11">
        <f t="shared" ref="I22:I25" si="9">C22+F22</f>
        <v>0</v>
      </c>
      <c r="J22" s="19"/>
      <c r="K22" s="14">
        <f t="shared" ref="K22:K26" si="10">IFERROR(I22/I$29,0)</f>
        <v>0</v>
      </c>
    </row>
    <row r="23" spans="2:11" s="5" customFormat="1">
      <c r="B23" s="18" t="s">
        <v>17</v>
      </c>
      <c r="C23" s="11"/>
      <c r="D23" s="19"/>
      <c r="E23" s="12">
        <f t="shared" si="7"/>
        <v>0</v>
      </c>
      <c r="F23" s="11">
        <v>0</v>
      </c>
      <c r="G23" s="19"/>
      <c r="H23" s="12">
        <f t="shared" si="8"/>
        <v>0</v>
      </c>
      <c r="I23" s="11">
        <f t="shared" si="9"/>
        <v>0</v>
      </c>
      <c r="J23" s="19"/>
      <c r="K23" s="14">
        <f t="shared" si="10"/>
        <v>0</v>
      </c>
    </row>
    <row r="24" spans="2:11" s="5" customFormat="1">
      <c r="B24" s="18" t="s">
        <v>18</v>
      </c>
      <c r="C24" s="11">
        <v>5.092592592592593E-3</v>
      </c>
      <c r="D24" s="19"/>
      <c r="E24" s="12">
        <f t="shared" si="7"/>
        <v>0.16158648549394056</v>
      </c>
      <c r="F24" s="11">
        <v>0</v>
      </c>
      <c r="G24" s="19"/>
      <c r="H24" s="12">
        <f t="shared" si="8"/>
        <v>0</v>
      </c>
      <c r="I24" s="11">
        <f t="shared" si="9"/>
        <v>5.092592592592593E-3</v>
      </c>
      <c r="J24" s="19"/>
      <c r="K24" s="14">
        <f t="shared" si="10"/>
        <v>0.16158648549394056</v>
      </c>
    </row>
    <row r="25" spans="2:11" s="5" customFormat="1">
      <c r="B25" s="18" t="s">
        <v>19</v>
      </c>
      <c r="C25" s="11">
        <v>1.1805555555555554E-2</v>
      </c>
      <c r="D25" s="19"/>
      <c r="E25" s="12">
        <f t="shared" si="7"/>
        <v>0.37458685273595299</v>
      </c>
      <c r="F25" s="11">
        <v>0</v>
      </c>
      <c r="G25" s="19"/>
      <c r="H25" s="12">
        <f t="shared" si="8"/>
        <v>0</v>
      </c>
      <c r="I25" s="11">
        <f t="shared" si="9"/>
        <v>1.1805555555555554E-2</v>
      </c>
      <c r="J25" s="19"/>
      <c r="K25" s="14">
        <f t="shared" si="10"/>
        <v>0.37458685273595299</v>
      </c>
    </row>
    <row r="26" spans="2:11" s="5" customFormat="1" ht="15.75" thickBot="1">
      <c r="B26" s="23" t="s">
        <v>20</v>
      </c>
      <c r="C26" s="20">
        <v>7.291666666666667E-4</v>
      </c>
      <c r="D26" s="24"/>
      <c r="E26" s="21">
        <f t="shared" si="7"/>
        <v>2.3136246786632394E-2</v>
      </c>
      <c r="F26" s="20">
        <v>0</v>
      </c>
      <c r="G26" s="24"/>
      <c r="H26" s="21">
        <f t="shared" si="8"/>
        <v>0</v>
      </c>
      <c r="I26" s="20">
        <f>C26+F26</f>
        <v>7.291666666666667E-4</v>
      </c>
      <c r="J26" s="24"/>
      <c r="K26" s="22">
        <f t="shared" si="10"/>
        <v>2.3136246786632394E-2</v>
      </c>
    </row>
    <row r="27" spans="2:11" s="5" customFormat="1" ht="16.5" thickTop="1" thickBot="1">
      <c r="B27" s="31" t="s">
        <v>3</v>
      </c>
      <c r="C27" s="32">
        <f>SUM(C21:C26)</f>
        <v>1.8657407407407404E-2</v>
      </c>
      <c r="D27" s="33"/>
      <c r="E27" s="33">
        <f>IFERROR(SUM(E21:E26),0)</f>
        <v>0.59199412412780028</v>
      </c>
      <c r="F27" s="32">
        <f>SUM(F21:F26)</f>
        <v>0</v>
      </c>
      <c r="G27" s="33"/>
      <c r="H27" s="33">
        <f>IFERROR(SUM(H21:H26),0)</f>
        <v>0</v>
      </c>
      <c r="I27" s="32">
        <f>SUM(I21:I26)</f>
        <v>1.8657407407407404E-2</v>
      </c>
      <c r="J27" s="33"/>
      <c r="K27" s="34">
        <f>IFERROR(SUM(K21:K26),0)</f>
        <v>0.59199412412780028</v>
      </c>
    </row>
    <row r="28" spans="2:11" s="5" customFormat="1" ht="16.5" thickTop="1" thickBot="1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s="5" customFormat="1" ht="16.5" thickTop="1" thickBot="1">
      <c r="B29" s="31" t="s">
        <v>6</v>
      </c>
      <c r="C29" s="32">
        <f>SUM(C18,C27)</f>
        <v>3.1516203703703699E-2</v>
      </c>
      <c r="D29" s="35"/>
      <c r="E29" s="36">
        <f>IFERROR(SUM(E18,E27),0)</f>
        <v>1</v>
      </c>
      <c r="F29" s="32">
        <f>SUM(F18,F27)</f>
        <v>0</v>
      </c>
      <c r="G29" s="35"/>
      <c r="H29" s="36">
        <f>IFERROR(SUM(H18,H27),0)</f>
        <v>0</v>
      </c>
      <c r="I29" s="32">
        <f>SUM(I18,I27)</f>
        <v>3.1516203703703699E-2</v>
      </c>
      <c r="J29" s="35"/>
      <c r="K29" s="38">
        <f>IFERROR(SUM(K18,K27),0)</f>
        <v>1</v>
      </c>
    </row>
    <row r="30" spans="2:11" s="5" customFormat="1" ht="66" customHeight="1" thickTop="1" thickBot="1">
      <c r="B30" s="194" t="s">
        <v>198</v>
      </c>
      <c r="C30" s="195"/>
      <c r="D30" s="195"/>
      <c r="E30" s="195"/>
      <c r="F30" s="195"/>
      <c r="G30" s="195"/>
      <c r="H30" s="195"/>
      <c r="I30" s="195"/>
      <c r="J30" s="195"/>
      <c r="K30" s="196"/>
    </row>
    <row r="31" spans="2:11" s="5" customFormat="1">
      <c r="C31" s="6"/>
      <c r="D31" s="6"/>
      <c r="E31" s="6"/>
      <c r="F31" s="6"/>
      <c r="H31" s="6"/>
    </row>
    <row r="32" spans="2:11" s="5" customFormat="1">
      <c r="C32" s="6"/>
      <c r="D32" s="6"/>
      <c r="E32" s="6"/>
      <c r="F32" s="6"/>
      <c r="H32" s="6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>
  <sheetPr codeName="Foglio55"/>
  <dimension ref="B2:D11"/>
  <sheetViews>
    <sheetView showGridLines="0" showZeros="0" view="pageBreakPreview" zoomScaleNormal="110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20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ht="23.25" customHeight="1">
      <c r="B3" s="233" t="s">
        <v>83</v>
      </c>
      <c r="C3" s="234"/>
      <c r="D3" s="235"/>
    </row>
    <row r="4" spans="2:4" ht="23.25" customHeight="1">
      <c r="B4" s="236" t="s">
        <v>212</v>
      </c>
      <c r="C4" s="237"/>
      <c r="D4" s="238"/>
    </row>
    <row r="5" spans="2:4" ht="23.25" customHeight="1">
      <c r="B5" s="99" t="s">
        <v>10</v>
      </c>
      <c r="C5" s="100" t="s">
        <v>57</v>
      </c>
      <c r="D5" s="101" t="s">
        <v>5</v>
      </c>
    </row>
    <row r="6" spans="2:4" ht="23.25" customHeight="1">
      <c r="B6" s="102" t="s">
        <v>263</v>
      </c>
      <c r="C6" s="103">
        <v>8.3449074074074068E-3</v>
      </c>
      <c r="D6" s="104">
        <v>0.25890000000000002</v>
      </c>
    </row>
    <row r="7" spans="2:4" ht="23.25" customHeight="1">
      <c r="B7" s="191" t="s">
        <v>187</v>
      </c>
      <c r="C7" s="192">
        <v>7.9861111111111105E-3</v>
      </c>
      <c r="D7" s="193">
        <v>0.24779999999999999</v>
      </c>
    </row>
    <row r="8" spans="2:4" ht="23.25" customHeight="1">
      <c r="B8" s="102" t="s">
        <v>264</v>
      </c>
      <c r="C8" s="192">
        <v>6.2731481481481484E-3</v>
      </c>
      <c r="D8" s="193">
        <v>0.1946</v>
      </c>
    </row>
    <row r="9" spans="2:4" ht="23.25" customHeight="1">
      <c r="B9" s="102" t="s">
        <v>190</v>
      </c>
      <c r="C9" s="192">
        <v>4.1319444444444442E-3</v>
      </c>
      <c r="D9" s="193">
        <v>0.12820000000000001</v>
      </c>
    </row>
    <row r="10" spans="2:4" ht="23.25" customHeight="1">
      <c r="B10" s="102" t="s">
        <v>188</v>
      </c>
      <c r="C10" s="192">
        <v>3.9699074074074072E-3</v>
      </c>
      <c r="D10" s="193">
        <v>0.1232</v>
      </c>
    </row>
    <row r="11" spans="2:4" ht="23.25" customHeight="1" thickBot="1">
      <c r="B11" s="105" t="s">
        <v>254</v>
      </c>
      <c r="C11" s="106">
        <v>1.5277777777777779E-3</v>
      </c>
      <c r="D11" s="107">
        <v>4.7399999999999998E-2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>
  <sheetPr codeName="Foglio56"/>
  <dimension ref="B2:D25"/>
  <sheetViews>
    <sheetView showGridLines="0" showZeros="0" view="pageBreakPreview" zoomScaleNormal="90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9" customFormat="1" ht="23.25" customHeight="1">
      <c r="B3" s="233" t="s">
        <v>84</v>
      </c>
      <c r="C3" s="234"/>
      <c r="D3" s="235"/>
    </row>
    <row r="4" spans="2:4" s="79" customFormat="1" ht="23.25" customHeight="1">
      <c r="B4" s="236" t="s">
        <v>212</v>
      </c>
      <c r="C4" s="237"/>
      <c r="D4" s="238"/>
    </row>
    <row r="5" spans="2:4" s="79" customFormat="1" ht="23.25" customHeight="1">
      <c r="B5" s="99" t="s">
        <v>10</v>
      </c>
      <c r="C5" s="100" t="s">
        <v>57</v>
      </c>
      <c r="D5" s="101" t="s">
        <v>5</v>
      </c>
    </row>
    <row r="6" spans="2:4" s="79" customFormat="1" ht="23.25" customHeight="1">
      <c r="B6" s="102" t="s">
        <v>182</v>
      </c>
      <c r="C6" s="103">
        <v>3.5358796296296298E-2</v>
      </c>
      <c r="D6" s="104">
        <v>8.3099999999999993E-2</v>
      </c>
    </row>
    <row r="7" spans="2:4" s="79" customFormat="1" ht="23.25" customHeight="1">
      <c r="B7" s="102" t="s">
        <v>80</v>
      </c>
      <c r="C7" s="103">
        <v>2.6921296296296297E-2</v>
      </c>
      <c r="D7" s="104">
        <v>6.3299999999999995E-2</v>
      </c>
    </row>
    <row r="8" spans="2:4" s="79" customFormat="1" ht="23.25" customHeight="1">
      <c r="B8" s="102" t="s">
        <v>73</v>
      </c>
      <c r="C8" s="103">
        <v>2.0891203703703703E-2</v>
      </c>
      <c r="D8" s="104">
        <v>4.9099999999999998E-2</v>
      </c>
    </row>
    <row r="9" spans="2:4" s="79" customFormat="1" ht="23.25" customHeight="1">
      <c r="B9" s="102" t="s">
        <v>265</v>
      </c>
      <c r="C9" s="103">
        <v>1.5312500000000001E-2</v>
      </c>
      <c r="D9" s="104">
        <v>3.5999999999999997E-2</v>
      </c>
    </row>
    <row r="10" spans="2:4" s="79" customFormat="1" ht="23.25" customHeight="1">
      <c r="B10" s="102" t="s">
        <v>189</v>
      </c>
      <c r="C10" s="103">
        <v>1.4999999999999999E-2</v>
      </c>
      <c r="D10" s="104">
        <v>3.5200000000000002E-2</v>
      </c>
    </row>
    <row r="11" spans="2:4" s="79" customFormat="1" ht="23.25" customHeight="1">
      <c r="B11" s="102" t="s">
        <v>266</v>
      </c>
      <c r="C11" s="103">
        <v>1.3645833333333331E-2</v>
      </c>
      <c r="D11" s="104">
        <v>3.2099999999999997E-2</v>
      </c>
    </row>
    <row r="12" spans="2:4" s="79" customFormat="1" ht="23.25" customHeight="1">
      <c r="B12" s="191" t="s">
        <v>267</v>
      </c>
      <c r="C12" s="103">
        <v>1.3495370370370369E-2</v>
      </c>
      <c r="D12" s="104">
        <v>3.1699999999999999E-2</v>
      </c>
    </row>
    <row r="13" spans="2:4" s="79" customFormat="1" ht="23.25" customHeight="1">
      <c r="B13" s="191" t="s">
        <v>253</v>
      </c>
      <c r="C13" s="103">
        <v>1.3217592592592592E-2</v>
      </c>
      <c r="D13" s="104">
        <v>3.1099999999999999E-2</v>
      </c>
    </row>
    <row r="14" spans="2:4" s="79" customFormat="1" ht="23.25" customHeight="1">
      <c r="B14" s="102" t="s">
        <v>258</v>
      </c>
      <c r="C14" s="103">
        <v>1.3171296296296296E-2</v>
      </c>
      <c r="D14" s="104">
        <v>3.09E-2</v>
      </c>
    </row>
    <row r="15" spans="2:4" s="79" customFormat="1" ht="23.25" customHeight="1">
      <c r="B15" s="102" t="s">
        <v>195</v>
      </c>
      <c r="C15" s="103">
        <v>1.3148148148148147E-2</v>
      </c>
      <c r="D15" s="104">
        <v>3.09E-2</v>
      </c>
    </row>
    <row r="16" spans="2:4" s="79" customFormat="1" ht="23.25" customHeight="1">
      <c r="B16" s="102" t="s">
        <v>119</v>
      </c>
      <c r="C16" s="103">
        <v>1.2847222222222222E-2</v>
      </c>
      <c r="D16" s="104">
        <v>3.0200000000000001E-2</v>
      </c>
    </row>
    <row r="17" spans="2:4" s="79" customFormat="1" ht="23.25" customHeight="1">
      <c r="B17" s="102" t="s">
        <v>185</v>
      </c>
      <c r="C17" s="103">
        <v>1.2291666666666664E-2</v>
      </c>
      <c r="D17" s="104">
        <v>2.8899999999999999E-2</v>
      </c>
    </row>
    <row r="18" spans="2:4" s="79" customFormat="1" ht="23.25" customHeight="1">
      <c r="B18" s="102" t="s">
        <v>268</v>
      </c>
      <c r="C18" s="103">
        <v>1.15625E-2</v>
      </c>
      <c r="D18" s="104">
        <v>2.7199999999999998E-2</v>
      </c>
    </row>
    <row r="19" spans="2:4" s="79" customFormat="1" ht="23.25" customHeight="1">
      <c r="B19" s="102" t="s">
        <v>269</v>
      </c>
      <c r="C19" s="103">
        <v>1.005787037037037E-2</v>
      </c>
      <c r="D19" s="104">
        <v>2.3599999999999999E-2</v>
      </c>
    </row>
    <row r="20" spans="2:4" s="79" customFormat="1" ht="23.25" customHeight="1">
      <c r="B20" s="102" t="s">
        <v>72</v>
      </c>
      <c r="C20" s="103">
        <v>9.2013888888888909E-3</v>
      </c>
      <c r="D20" s="104">
        <v>2.1600000000000001E-2</v>
      </c>
    </row>
    <row r="21" spans="2:4" s="79" customFormat="1" ht="23.25" customHeight="1">
      <c r="B21" s="102" t="s">
        <v>196</v>
      </c>
      <c r="C21" s="103">
        <v>9.2013888888888874E-3</v>
      </c>
      <c r="D21" s="104">
        <v>2.1600000000000001E-2</v>
      </c>
    </row>
    <row r="22" spans="2:4" s="79" customFormat="1" ht="23.25" customHeight="1">
      <c r="B22" s="102" t="s">
        <v>270</v>
      </c>
      <c r="C22" s="103">
        <v>7.3611111111111108E-3</v>
      </c>
      <c r="D22" s="104">
        <v>1.7299999999999999E-2</v>
      </c>
    </row>
    <row r="23" spans="2:4" s="79" customFormat="1" ht="23.25" customHeight="1">
      <c r="B23" s="102" t="s">
        <v>271</v>
      </c>
      <c r="C23" s="103">
        <v>7.1180555555555563E-3</v>
      </c>
      <c r="D23" s="104">
        <v>1.67E-2</v>
      </c>
    </row>
    <row r="24" spans="2:4" s="79" customFormat="1" ht="23.25" customHeight="1">
      <c r="B24" s="102" t="s">
        <v>123</v>
      </c>
      <c r="C24" s="103">
        <v>6.8402777777777785E-3</v>
      </c>
      <c r="D24" s="104">
        <v>1.61E-2</v>
      </c>
    </row>
    <row r="25" spans="2:4" s="79" customFormat="1" ht="23.25" customHeight="1" thickBot="1">
      <c r="B25" s="130" t="s">
        <v>272</v>
      </c>
      <c r="C25" s="131">
        <v>6.6319444444444455E-3</v>
      </c>
      <c r="D25" s="132">
        <v>1.5599999999999999E-2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>
  <sheetPr codeName="Foglio57"/>
  <dimension ref="B2:D6"/>
  <sheetViews>
    <sheetView showGridLines="0" showZeros="0" view="pageBreakPreview" zoomScaleNormal="110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9" customFormat="1" ht="23.25" customHeight="1">
      <c r="B3" s="233" t="s">
        <v>85</v>
      </c>
      <c r="C3" s="234"/>
      <c r="D3" s="235"/>
    </row>
    <row r="4" spans="2:4" s="79" customFormat="1" ht="23.25" customHeight="1">
      <c r="B4" s="236" t="s">
        <v>212</v>
      </c>
      <c r="C4" s="237"/>
      <c r="D4" s="238"/>
    </row>
    <row r="5" spans="2:4" s="79" customFormat="1" ht="23.25" customHeight="1">
      <c r="B5" s="99" t="s">
        <v>10</v>
      </c>
      <c r="C5" s="100" t="s">
        <v>57</v>
      </c>
      <c r="D5" s="101" t="s">
        <v>5</v>
      </c>
    </row>
    <row r="6" spans="2:4" s="79" customFormat="1" ht="23.25" customHeight="1" thickBot="1">
      <c r="B6" s="105"/>
      <c r="C6" s="106"/>
      <c r="D6" s="10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>
  <sheetPr codeName="Foglio58"/>
  <dimension ref="B2:D6"/>
  <sheetViews>
    <sheetView showGridLines="0" showZeros="0" view="pageBreakPreview" zoomScaleNormal="60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9" customFormat="1" ht="23.25" customHeight="1">
      <c r="B3" s="233" t="s">
        <v>86</v>
      </c>
      <c r="C3" s="234"/>
      <c r="D3" s="235"/>
    </row>
    <row r="4" spans="2:4" s="79" customFormat="1" ht="23.25" customHeight="1">
      <c r="B4" s="236" t="s">
        <v>212</v>
      </c>
      <c r="C4" s="237"/>
      <c r="D4" s="238"/>
    </row>
    <row r="5" spans="2:4" s="79" customFormat="1" ht="23.25" customHeight="1">
      <c r="B5" s="99" t="s">
        <v>10</v>
      </c>
      <c r="C5" s="100" t="s">
        <v>57</v>
      </c>
      <c r="D5" s="101" t="s">
        <v>5</v>
      </c>
    </row>
    <row r="6" spans="2:4" s="79" customFormat="1" ht="23.25" customHeight="1" thickBot="1">
      <c r="B6" s="105"/>
      <c r="C6" s="106"/>
      <c r="D6" s="10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>
  <sheetPr codeName="Foglio59"/>
  <dimension ref="B2:D6"/>
  <sheetViews>
    <sheetView showGridLines="0" showZeros="0" view="pageBreakPreview" zoomScaleNormal="60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ht="23.25" customHeight="1">
      <c r="B3" s="208" t="s">
        <v>87</v>
      </c>
      <c r="C3" s="209"/>
      <c r="D3" s="210"/>
    </row>
    <row r="4" spans="2:4" ht="23.25" customHeight="1">
      <c r="B4" s="236" t="s">
        <v>212</v>
      </c>
      <c r="C4" s="237"/>
      <c r="D4" s="238"/>
    </row>
    <row r="5" spans="2:4" ht="23.25" customHeight="1">
      <c r="B5" s="40" t="s">
        <v>10</v>
      </c>
      <c r="C5" s="41" t="s">
        <v>57</v>
      </c>
      <c r="D5" s="42" t="s">
        <v>5</v>
      </c>
    </row>
    <row r="6" spans="2:4" ht="23.25" customHeight="1" thickBot="1">
      <c r="B6" s="92"/>
      <c r="C6" s="93"/>
      <c r="D6" s="9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>
  <sheetPr codeName="Foglio60"/>
  <dimension ref="B2:D11"/>
  <sheetViews>
    <sheetView showGridLines="0" showZeros="0" view="pageBreakPreview" zoomScaleNormal="90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25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9" customFormat="1" ht="23.25" customHeight="1">
      <c r="B3" s="233" t="s">
        <v>88</v>
      </c>
      <c r="C3" s="234"/>
      <c r="D3" s="235"/>
    </row>
    <row r="4" spans="2:4" s="79" customFormat="1" ht="23.25" customHeight="1">
      <c r="B4" s="236" t="s">
        <v>212</v>
      </c>
      <c r="C4" s="237"/>
      <c r="D4" s="238"/>
    </row>
    <row r="5" spans="2:4" s="79" customFormat="1" ht="23.25" customHeight="1">
      <c r="B5" s="99" t="s">
        <v>10</v>
      </c>
      <c r="C5" s="100" t="s">
        <v>57</v>
      </c>
      <c r="D5" s="101" t="s">
        <v>5</v>
      </c>
    </row>
    <row r="6" spans="2:4" s="79" customFormat="1" ht="23.25" customHeight="1">
      <c r="B6" s="180" t="s">
        <v>273</v>
      </c>
      <c r="C6" s="181">
        <v>8.564814814814815E-4</v>
      </c>
      <c r="D6" s="182">
        <v>0.2984</v>
      </c>
    </row>
    <row r="7" spans="2:4" s="79" customFormat="1" ht="23.25" customHeight="1">
      <c r="B7" s="180" t="s">
        <v>274</v>
      </c>
      <c r="C7" s="103">
        <v>8.564814814814815E-4</v>
      </c>
      <c r="D7" s="104">
        <v>0.2984</v>
      </c>
    </row>
    <row r="8" spans="2:4" s="79" customFormat="1" ht="23.25" customHeight="1">
      <c r="B8" s="191" t="s">
        <v>275</v>
      </c>
      <c r="C8" s="192">
        <v>4.0509259259259258E-4</v>
      </c>
      <c r="D8" s="193">
        <v>0.1411</v>
      </c>
    </row>
    <row r="9" spans="2:4" s="79" customFormat="1" ht="23.25" customHeight="1">
      <c r="B9" s="191" t="s">
        <v>187</v>
      </c>
      <c r="C9" s="192">
        <v>3.3564814814814812E-4</v>
      </c>
      <c r="D9" s="193">
        <v>0.1169</v>
      </c>
    </row>
    <row r="10" spans="2:4" s="79" customFormat="1" ht="23.25" customHeight="1">
      <c r="B10" s="191" t="s">
        <v>74</v>
      </c>
      <c r="C10" s="192">
        <v>2.6620370370370372E-4</v>
      </c>
      <c r="D10" s="193">
        <v>9.2700000000000005E-2</v>
      </c>
    </row>
    <row r="11" spans="2:4" s="79" customFormat="1" ht="23.25" customHeight="1" thickBot="1">
      <c r="B11" s="183" t="s">
        <v>73</v>
      </c>
      <c r="C11" s="184">
        <v>1.5046296296296297E-4</v>
      </c>
      <c r="D11" s="185">
        <v>5.2400000000000002E-2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>
  <sheetPr codeName="Foglio61"/>
  <dimension ref="B2:D6"/>
  <sheetViews>
    <sheetView showGridLines="0" showZeros="0" view="pageBreakPreview" zoomScaleNormal="60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9" customFormat="1" ht="23.25" customHeight="1">
      <c r="B3" s="233" t="s">
        <v>89</v>
      </c>
      <c r="C3" s="234"/>
      <c r="D3" s="235"/>
    </row>
    <row r="4" spans="2:4" s="79" customFormat="1" ht="23.25" customHeight="1">
      <c r="B4" s="236" t="s">
        <v>212</v>
      </c>
      <c r="C4" s="237"/>
      <c r="D4" s="238"/>
    </row>
    <row r="5" spans="2:4" s="79" customFormat="1" ht="23.25" customHeight="1">
      <c r="B5" s="99" t="s">
        <v>10</v>
      </c>
      <c r="C5" s="100" t="s">
        <v>57</v>
      </c>
      <c r="D5" s="101" t="s">
        <v>5</v>
      </c>
    </row>
    <row r="6" spans="2:4" s="79" customFormat="1" ht="23.25" customHeight="1" thickBot="1">
      <c r="B6" s="105"/>
      <c r="C6" s="110"/>
      <c r="D6" s="11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>
  <sheetPr codeName="Foglio62"/>
  <dimension ref="B2:D6"/>
  <sheetViews>
    <sheetView showGridLines="0" showZeros="0" view="pageBreakPreview" topLeftCell="B1" zoomScaleNormal="60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19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9" customFormat="1" ht="23.25" customHeight="1">
      <c r="B3" s="233" t="s">
        <v>90</v>
      </c>
      <c r="C3" s="234"/>
      <c r="D3" s="235"/>
    </row>
    <row r="4" spans="2:4" s="79" customFormat="1" ht="23.25" customHeight="1">
      <c r="B4" s="236" t="s">
        <v>212</v>
      </c>
      <c r="C4" s="237"/>
      <c r="D4" s="238"/>
    </row>
    <row r="5" spans="2:4" s="79" customFormat="1" ht="23.25" customHeight="1">
      <c r="B5" s="99" t="s">
        <v>10</v>
      </c>
      <c r="C5" s="100" t="s">
        <v>57</v>
      </c>
      <c r="D5" s="101" t="s">
        <v>5</v>
      </c>
    </row>
    <row r="6" spans="2:4" s="79" customFormat="1" ht="23.25" customHeight="1" thickBot="1">
      <c r="B6" s="105"/>
      <c r="C6" s="110"/>
      <c r="D6" s="11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>
  <sheetPr codeName="Foglio63"/>
  <dimension ref="B2:D25"/>
  <sheetViews>
    <sheetView showGridLines="0" showZeros="0" view="pageBreakPreview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9" customFormat="1" ht="23.25" customHeight="1">
      <c r="B3" s="233" t="s">
        <v>91</v>
      </c>
      <c r="C3" s="234"/>
      <c r="D3" s="235"/>
    </row>
    <row r="4" spans="2:4" s="79" customFormat="1" ht="23.25" customHeight="1">
      <c r="B4" s="236" t="s">
        <v>212</v>
      </c>
      <c r="C4" s="237"/>
      <c r="D4" s="238"/>
    </row>
    <row r="5" spans="2:4" s="79" customFormat="1" ht="23.25" customHeight="1">
      <c r="B5" s="99" t="s">
        <v>10</v>
      </c>
      <c r="C5" s="100" t="s">
        <v>57</v>
      </c>
      <c r="D5" s="101" t="s">
        <v>5</v>
      </c>
    </row>
    <row r="6" spans="2:4" s="79" customFormat="1" ht="23.25" customHeight="1">
      <c r="B6" s="102" t="s">
        <v>276</v>
      </c>
      <c r="C6" s="103">
        <v>1.8483796296296297E-2</v>
      </c>
      <c r="D6" s="104">
        <v>8.3199999999999996E-2</v>
      </c>
    </row>
    <row r="7" spans="2:4" s="79" customFormat="1" ht="23.25" customHeight="1">
      <c r="B7" s="102" t="s">
        <v>277</v>
      </c>
      <c r="C7" s="103">
        <v>1.8136574074074076E-2</v>
      </c>
      <c r="D7" s="104">
        <v>8.1600000000000006E-2</v>
      </c>
    </row>
    <row r="8" spans="2:4" s="79" customFormat="1" ht="23.25" customHeight="1">
      <c r="B8" s="102" t="s">
        <v>278</v>
      </c>
      <c r="C8" s="103">
        <v>1.3796296296296294E-2</v>
      </c>
      <c r="D8" s="104">
        <v>6.2100000000000002E-2</v>
      </c>
    </row>
    <row r="9" spans="2:4" s="79" customFormat="1" ht="23.25" customHeight="1">
      <c r="B9" s="102" t="s">
        <v>261</v>
      </c>
      <c r="C9" s="103">
        <v>1.2893518518518518E-2</v>
      </c>
      <c r="D9" s="104">
        <v>5.8000000000000003E-2</v>
      </c>
    </row>
    <row r="10" spans="2:4" s="79" customFormat="1" ht="23.25" customHeight="1">
      <c r="B10" s="102" t="s">
        <v>279</v>
      </c>
      <c r="C10" s="103">
        <v>1.1956018518518517E-2</v>
      </c>
      <c r="D10" s="104">
        <v>5.3800000000000001E-2</v>
      </c>
    </row>
    <row r="11" spans="2:4" s="79" customFormat="1" ht="23.25" customHeight="1">
      <c r="B11" s="102" t="s">
        <v>280</v>
      </c>
      <c r="C11" s="103">
        <v>1.1886574074074074E-2</v>
      </c>
      <c r="D11" s="104">
        <v>5.3499999999999999E-2</v>
      </c>
    </row>
    <row r="12" spans="2:4" s="79" customFormat="1" ht="23.25" customHeight="1">
      <c r="B12" s="102" t="s">
        <v>118</v>
      </c>
      <c r="C12" s="103">
        <v>1.0381944444444444E-2</v>
      </c>
      <c r="D12" s="104">
        <v>4.6699999999999998E-2</v>
      </c>
    </row>
    <row r="13" spans="2:4" s="79" customFormat="1" ht="23.25" customHeight="1">
      <c r="B13" s="102" t="s">
        <v>226</v>
      </c>
      <c r="C13" s="103">
        <v>9.8958333333333329E-3</v>
      </c>
      <c r="D13" s="104">
        <v>4.4499999999999998E-2</v>
      </c>
    </row>
    <row r="14" spans="2:4" s="79" customFormat="1" ht="23.25" customHeight="1">
      <c r="B14" s="102" t="s">
        <v>281</v>
      </c>
      <c r="C14" s="103">
        <v>9.8611111111111122E-3</v>
      </c>
      <c r="D14" s="104">
        <v>4.4400000000000002E-2</v>
      </c>
    </row>
    <row r="15" spans="2:4" s="79" customFormat="1" ht="23.25" customHeight="1">
      <c r="B15" s="102" t="s">
        <v>119</v>
      </c>
      <c r="C15" s="103">
        <v>8.9236111111111113E-3</v>
      </c>
      <c r="D15" s="104">
        <v>4.02E-2</v>
      </c>
    </row>
    <row r="16" spans="2:4" s="79" customFormat="1" ht="23.25" customHeight="1">
      <c r="B16" s="102" t="s">
        <v>282</v>
      </c>
      <c r="C16" s="103">
        <v>8.7037037037037031E-3</v>
      </c>
      <c r="D16" s="104">
        <v>3.9199999999999999E-2</v>
      </c>
    </row>
    <row r="17" spans="2:4" s="79" customFormat="1" ht="23.25" customHeight="1">
      <c r="B17" s="102" t="s">
        <v>283</v>
      </c>
      <c r="C17" s="103">
        <v>7.6620370370370384E-3</v>
      </c>
      <c r="D17" s="104">
        <v>3.4500000000000003E-2</v>
      </c>
    </row>
    <row r="18" spans="2:4" s="79" customFormat="1" ht="23.25" customHeight="1">
      <c r="B18" s="102" t="s">
        <v>184</v>
      </c>
      <c r="C18" s="103">
        <v>6.7592592592592591E-3</v>
      </c>
      <c r="D18" s="104">
        <v>3.04E-2</v>
      </c>
    </row>
    <row r="19" spans="2:4" s="79" customFormat="1" ht="23.25" customHeight="1">
      <c r="B19" s="102" t="s">
        <v>73</v>
      </c>
      <c r="C19" s="103">
        <v>6.2384259259259276E-3</v>
      </c>
      <c r="D19" s="104">
        <v>2.81E-2</v>
      </c>
    </row>
    <row r="20" spans="2:4" s="79" customFormat="1" ht="23.25" customHeight="1">
      <c r="B20" s="102" t="s">
        <v>284</v>
      </c>
      <c r="C20" s="103">
        <v>5.5439814814814813E-3</v>
      </c>
      <c r="D20" s="104">
        <v>2.4899999999999999E-2</v>
      </c>
    </row>
    <row r="21" spans="2:4" s="79" customFormat="1" ht="23.25" customHeight="1">
      <c r="B21" s="102" t="s">
        <v>185</v>
      </c>
      <c r="C21" s="103">
        <v>4.7453703703703711E-3</v>
      </c>
      <c r="D21" s="104">
        <v>2.1399999999999999E-2</v>
      </c>
    </row>
    <row r="22" spans="2:4" s="79" customFormat="1" ht="23.25" customHeight="1">
      <c r="B22" s="102" t="s">
        <v>120</v>
      </c>
      <c r="C22" s="103">
        <v>4.1666666666666666E-3</v>
      </c>
      <c r="D22" s="104">
        <v>1.8800000000000001E-2</v>
      </c>
    </row>
    <row r="23" spans="2:4" s="79" customFormat="1" ht="23.25" customHeight="1">
      <c r="B23" s="102" t="s">
        <v>285</v>
      </c>
      <c r="C23" s="103">
        <v>3.8657407407407403E-3</v>
      </c>
      <c r="D23" s="104">
        <v>1.7399999999999999E-2</v>
      </c>
    </row>
    <row r="24" spans="2:4" s="79" customFormat="1" ht="23.25" customHeight="1">
      <c r="B24" s="102" t="s">
        <v>72</v>
      </c>
      <c r="C24" s="103">
        <v>3.8310185185185183E-3</v>
      </c>
      <c r="D24" s="104">
        <v>1.72E-2</v>
      </c>
    </row>
    <row r="25" spans="2:4" s="79" customFormat="1" ht="23.25" customHeight="1" thickBot="1">
      <c r="B25" s="105" t="s">
        <v>286</v>
      </c>
      <c r="C25" s="106">
        <v>3.5763888888888885E-3</v>
      </c>
      <c r="D25" s="107">
        <v>1.61E-2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>
  <sheetPr codeName="Foglio64"/>
  <dimension ref="B2:D6"/>
  <sheetViews>
    <sheetView showGridLines="0" showZeros="0" view="pageBreakPreview" topLeftCell="B1" zoomScaleNormal="60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19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8" customFormat="1" ht="23.25" customHeight="1">
      <c r="B3" s="239" t="s">
        <v>92</v>
      </c>
      <c r="C3" s="240"/>
      <c r="D3" s="241"/>
    </row>
    <row r="4" spans="2:4" s="78" customFormat="1" ht="23.25" customHeight="1">
      <c r="B4" s="236" t="s">
        <v>212</v>
      </c>
      <c r="C4" s="237"/>
      <c r="D4" s="238"/>
    </row>
    <row r="5" spans="2:4" s="78" customFormat="1" ht="23.25" customHeight="1">
      <c r="B5" s="95" t="s">
        <v>10</v>
      </c>
      <c r="C5" s="96" t="s">
        <v>57</v>
      </c>
      <c r="D5" s="97" t="s">
        <v>5</v>
      </c>
    </row>
    <row r="6" spans="2:4" s="78" customFormat="1" ht="23.25" customHeight="1" thickBot="1">
      <c r="B6" s="98"/>
      <c r="C6" s="108"/>
      <c r="D6" s="109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Foglio8"/>
  <dimension ref="B2:K30"/>
  <sheetViews>
    <sheetView showGridLines="0" showZeros="0" topLeftCell="A4" zoomScaleSheetLayoutView="11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 ht="16.5" customHeight="1">
      <c r="B3" s="197" t="s">
        <v>46</v>
      </c>
      <c r="C3" s="198"/>
      <c r="D3" s="198"/>
      <c r="E3" s="198"/>
      <c r="F3" s="198"/>
      <c r="G3" s="198"/>
      <c r="H3" s="198"/>
      <c r="I3" s="198"/>
      <c r="J3" s="198"/>
      <c r="K3" s="199"/>
    </row>
    <row r="4" spans="2:11" ht="15.75" thickBot="1">
      <c r="B4" s="200" t="s">
        <v>212</v>
      </c>
      <c r="C4" s="201"/>
      <c r="D4" s="201"/>
      <c r="E4" s="201"/>
      <c r="F4" s="201"/>
      <c r="G4" s="201"/>
      <c r="H4" s="201"/>
      <c r="I4" s="201"/>
      <c r="J4" s="201"/>
      <c r="K4" s="202"/>
    </row>
    <row r="5" spans="2:11">
      <c r="B5" s="39"/>
      <c r="C5" s="203" t="s">
        <v>25</v>
      </c>
      <c r="D5" s="203"/>
      <c r="E5" s="203"/>
      <c r="F5" s="203" t="s">
        <v>26</v>
      </c>
      <c r="G5" s="203"/>
      <c r="H5" s="203"/>
      <c r="I5" s="203" t="s">
        <v>27</v>
      </c>
      <c r="J5" s="203"/>
      <c r="K5" s="204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1.320601851851852E-2</v>
      </c>
      <c r="D7" s="12">
        <f t="shared" ref="D7:D17" si="0">IFERROR(C7/C$18,0)</f>
        <v>0.29939648386250328</v>
      </c>
      <c r="E7" s="12">
        <f t="shared" ref="E7:E17" si="1">IFERROR(C7/C$29,0)</f>
        <v>0.11225895316804421</v>
      </c>
      <c r="F7" s="11">
        <v>0</v>
      </c>
      <c r="G7" s="12">
        <f t="shared" ref="G7:G17" si="2">IFERROR(F7/F$18,0)</f>
        <v>0</v>
      </c>
      <c r="H7" s="12">
        <f t="shared" ref="H7:H17" si="3">IFERROR(F7/F$29,0)</f>
        <v>0</v>
      </c>
      <c r="I7" s="11">
        <f>C7+F7</f>
        <v>1.320601851851852E-2</v>
      </c>
      <c r="J7" s="12">
        <f t="shared" ref="J7:J17" si="4">IFERROR(I7/I$18,0)</f>
        <v>0.29939648386250328</v>
      </c>
      <c r="K7" s="14">
        <f t="shared" ref="K7:K17" si="5">IFERROR(I7/I$29,0)</f>
        <v>0.11225895316804421</v>
      </c>
    </row>
    <row r="8" spans="2:11">
      <c r="B8" s="153" t="s">
        <v>115</v>
      </c>
      <c r="C8" s="11">
        <v>1.6550925925925924E-2</v>
      </c>
      <c r="D8" s="12">
        <f t="shared" si="0"/>
        <v>0.37522959853056931</v>
      </c>
      <c r="E8" s="12">
        <f t="shared" si="1"/>
        <v>0.14069264069264084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6" si="6">C8+F8</f>
        <v>1.6550925925925924E-2</v>
      </c>
      <c r="J8" s="12">
        <f t="shared" si="4"/>
        <v>0.37522959853056931</v>
      </c>
      <c r="K8" s="14">
        <f t="shared" si="5"/>
        <v>0.14069264069264084</v>
      </c>
    </row>
    <row r="9" spans="2:11">
      <c r="B9" s="10" t="s">
        <v>11</v>
      </c>
      <c r="C9" s="11">
        <v>6.9212962962962952E-3</v>
      </c>
      <c r="D9" s="12">
        <f t="shared" si="0"/>
        <v>0.15691419574914717</v>
      </c>
      <c r="E9" s="12">
        <f t="shared" si="1"/>
        <v>5.8835104289649803E-2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6.9212962962962952E-3</v>
      </c>
      <c r="J9" s="12">
        <f t="shared" si="4"/>
        <v>0.15691419574914717</v>
      </c>
      <c r="K9" s="14">
        <f t="shared" si="5"/>
        <v>5.8835104289649803E-2</v>
      </c>
    </row>
    <row r="10" spans="2:11">
      <c r="B10" s="10" t="s">
        <v>48</v>
      </c>
      <c r="C10" s="11">
        <v>1.8865740740740739E-3</v>
      </c>
      <c r="D10" s="12">
        <f t="shared" si="0"/>
        <v>4.2770926266071894E-2</v>
      </c>
      <c r="E10" s="12">
        <f t="shared" si="1"/>
        <v>1.6036993309720599E-2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1.8865740740740739E-3</v>
      </c>
      <c r="J10" s="12">
        <f t="shared" si="4"/>
        <v>4.2770926266071894E-2</v>
      </c>
      <c r="K10" s="14">
        <f t="shared" si="5"/>
        <v>1.6036993309720599E-2</v>
      </c>
    </row>
    <row r="11" spans="2:11">
      <c r="B11" s="10" t="s">
        <v>12</v>
      </c>
      <c r="C11" s="11">
        <v>6.2500000000000001E-4</v>
      </c>
      <c r="D11" s="12">
        <f t="shared" si="0"/>
        <v>1.4169509315140383E-2</v>
      </c>
      <c r="E11" s="12">
        <f t="shared" si="1"/>
        <v>5.3128689492325919E-3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6.2500000000000001E-4</v>
      </c>
      <c r="J11" s="12">
        <f t="shared" si="4"/>
        <v>1.4169509315140383E-2</v>
      </c>
      <c r="K11" s="14">
        <f t="shared" si="5"/>
        <v>5.3128689492325919E-3</v>
      </c>
    </row>
    <row r="12" spans="2:11">
      <c r="B12" s="10" t="s">
        <v>131</v>
      </c>
      <c r="C12" s="11"/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0</v>
      </c>
      <c r="J12" s="12">
        <f t="shared" si="4"/>
        <v>0</v>
      </c>
      <c r="K12" s="14">
        <f t="shared" si="5"/>
        <v>0</v>
      </c>
    </row>
    <row r="13" spans="2:11">
      <c r="B13" s="10" t="s">
        <v>132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133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134</v>
      </c>
      <c r="C15" s="11">
        <v>1.6203703703703703E-4</v>
      </c>
      <c r="D15" s="12">
        <f t="shared" si="0"/>
        <v>3.6735764891104696E-3</v>
      </c>
      <c r="E15" s="12">
        <f t="shared" si="1"/>
        <v>1.3774104683195608E-3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1.6203703703703703E-4</v>
      </c>
      <c r="J15" s="12">
        <f t="shared" si="4"/>
        <v>3.6735764891104696E-3</v>
      </c>
      <c r="K15" s="14">
        <f t="shared" si="5"/>
        <v>1.3774104683195608E-3</v>
      </c>
    </row>
    <row r="16" spans="2:11">
      <c r="B16" s="10" t="s">
        <v>135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ht="15.75" thickBot="1">
      <c r="B17" s="10" t="s">
        <v>13</v>
      </c>
      <c r="C17" s="11">
        <v>4.7569444444444439E-3</v>
      </c>
      <c r="D17" s="12">
        <f t="shared" si="0"/>
        <v>0.10784570978745735</v>
      </c>
      <c r="E17" s="12">
        <f t="shared" si="1"/>
        <v>4.043683589138139E-2</v>
      </c>
      <c r="F17" s="11">
        <v>0</v>
      </c>
      <c r="G17" s="12">
        <f t="shared" si="2"/>
        <v>0</v>
      </c>
      <c r="H17" s="12">
        <f t="shared" si="3"/>
        <v>0</v>
      </c>
      <c r="I17" s="11">
        <f>C17+F17</f>
        <v>4.7569444444444439E-3</v>
      </c>
      <c r="J17" s="12">
        <f t="shared" si="4"/>
        <v>0.10784570978745735</v>
      </c>
      <c r="K17" s="14">
        <f t="shared" si="5"/>
        <v>4.043683589138139E-2</v>
      </c>
    </row>
    <row r="18" spans="2:11" ht="16.5" thickTop="1" thickBot="1">
      <c r="B18" s="31" t="s">
        <v>3</v>
      </c>
      <c r="C18" s="32">
        <f>SUM(C7:C17)</f>
        <v>4.4108796296296299E-2</v>
      </c>
      <c r="D18" s="33">
        <f>IFERROR(SUM(D7:D17),0)</f>
        <v>0.99999999999999978</v>
      </c>
      <c r="E18" s="33">
        <f>IFERROR(SUM(E7:E17),0)</f>
        <v>0.37495080676898906</v>
      </c>
      <c r="F18" s="32">
        <f>SUM(F7:F17)</f>
        <v>0</v>
      </c>
      <c r="G18" s="33">
        <f>IFERROR(SUM(G7:G17),0)</f>
        <v>0</v>
      </c>
      <c r="H18" s="33">
        <f>IFERROR(SUM(H7:H17),0)</f>
        <v>0</v>
      </c>
      <c r="I18" s="32">
        <f>SUM(I7:I17)</f>
        <v>4.4108796296296299E-2</v>
      </c>
      <c r="J18" s="33">
        <f>IFERROR(SUM(J7:J17),0)</f>
        <v>0.99999999999999978</v>
      </c>
      <c r="K18" s="34">
        <f>IFERROR(SUM(K7:K17),0)</f>
        <v>0.37495080676898906</v>
      </c>
    </row>
    <row r="19" spans="2:11" ht="15.75" thickTop="1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>
      <c r="B20" s="7" t="s">
        <v>14</v>
      </c>
      <c r="C20" s="8" t="s">
        <v>53</v>
      </c>
      <c r="D20" s="16" t="s">
        <v>5</v>
      </c>
      <c r="E20" s="16" t="s">
        <v>5</v>
      </c>
      <c r="F20" s="8" t="s">
        <v>53</v>
      </c>
      <c r="G20" s="16" t="s">
        <v>5</v>
      </c>
      <c r="H20" s="16" t="s">
        <v>5</v>
      </c>
      <c r="I20" s="8" t="s">
        <v>53</v>
      </c>
      <c r="J20" s="16" t="s">
        <v>5</v>
      </c>
      <c r="K20" s="17" t="s">
        <v>5</v>
      </c>
    </row>
    <row r="21" spans="2:11">
      <c r="B21" s="18" t="s">
        <v>15</v>
      </c>
      <c r="C21" s="11">
        <v>4.3981481481481476E-3</v>
      </c>
      <c r="D21" s="19"/>
      <c r="E21" s="12">
        <f>IFERROR(C21/C$29,0)</f>
        <v>3.7386855568673792E-2</v>
      </c>
      <c r="F21" s="11">
        <v>0</v>
      </c>
      <c r="G21" s="19"/>
      <c r="H21" s="12">
        <f>IFERROR(F21/F$29,0)</f>
        <v>0</v>
      </c>
      <c r="I21" s="11">
        <f>C21+F21</f>
        <v>4.3981481481481476E-3</v>
      </c>
      <c r="J21" s="19"/>
      <c r="K21" s="14">
        <f>IFERROR(I21/I$29,0)</f>
        <v>3.7386855568673792E-2</v>
      </c>
    </row>
    <row r="22" spans="2:11">
      <c r="B22" s="18" t="s">
        <v>16</v>
      </c>
      <c r="C22" s="11"/>
      <c r="D22" s="19"/>
      <c r="E22" s="12">
        <f t="shared" ref="E22:E26" si="7">IFERROR(C22/C$29,0)</f>
        <v>0</v>
      </c>
      <c r="F22" s="11">
        <v>0</v>
      </c>
      <c r="G22" s="19"/>
      <c r="H22" s="12">
        <f t="shared" ref="H22:H26" si="8">IFERROR(F22/F$29,0)</f>
        <v>0</v>
      </c>
      <c r="I22" s="11">
        <f t="shared" ref="I22:I25" si="9">C22+F22</f>
        <v>0</v>
      </c>
      <c r="J22" s="19"/>
      <c r="K22" s="14">
        <f t="shared" ref="K22:K26" si="10">IFERROR(I22/I$29,0)</f>
        <v>0</v>
      </c>
    </row>
    <row r="23" spans="2:11">
      <c r="B23" s="18" t="s">
        <v>17</v>
      </c>
      <c r="C23" s="11">
        <v>4.9768518518518521E-4</v>
      </c>
      <c r="D23" s="19"/>
      <c r="E23" s="12">
        <f t="shared" si="7"/>
        <v>4.2306178669815082E-3</v>
      </c>
      <c r="F23" s="11">
        <v>0</v>
      </c>
      <c r="G23" s="19"/>
      <c r="H23" s="12">
        <f t="shared" si="8"/>
        <v>0</v>
      </c>
      <c r="I23" s="11">
        <f t="shared" si="9"/>
        <v>4.9768518518518521E-4</v>
      </c>
      <c r="J23" s="19"/>
      <c r="K23" s="14">
        <f t="shared" si="10"/>
        <v>4.2306178669815082E-3</v>
      </c>
    </row>
    <row r="24" spans="2:11">
      <c r="B24" s="18" t="s">
        <v>18</v>
      </c>
      <c r="C24" s="11">
        <v>1.7986111111111109E-2</v>
      </c>
      <c r="D24" s="19"/>
      <c r="E24" s="12">
        <f t="shared" si="7"/>
        <v>0.15289256198347123</v>
      </c>
      <c r="F24" s="11">
        <v>0</v>
      </c>
      <c r="G24" s="19"/>
      <c r="H24" s="12">
        <f t="shared" si="8"/>
        <v>0</v>
      </c>
      <c r="I24" s="11">
        <f t="shared" si="9"/>
        <v>1.7986111111111109E-2</v>
      </c>
      <c r="J24" s="19"/>
      <c r="K24" s="14">
        <f t="shared" si="10"/>
        <v>0.15289256198347123</v>
      </c>
    </row>
    <row r="25" spans="2:11">
      <c r="B25" s="18" t="s">
        <v>19</v>
      </c>
      <c r="C25" s="11">
        <v>4.9004629629629495E-2</v>
      </c>
      <c r="D25" s="19"/>
      <c r="E25" s="12">
        <f t="shared" si="7"/>
        <v>0.4165682802046432</v>
      </c>
      <c r="F25" s="11">
        <v>0</v>
      </c>
      <c r="G25" s="19"/>
      <c r="H25" s="12">
        <f t="shared" si="8"/>
        <v>0</v>
      </c>
      <c r="I25" s="11">
        <f t="shared" si="9"/>
        <v>4.9004629629629495E-2</v>
      </c>
      <c r="J25" s="19"/>
      <c r="K25" s="14">
        <f t="shared" si="10"/>
        <v>0.4165682802046432</v>
      </c>
    </row>
    <row r="26" spans="2:11" ht="15.75" thickBot="1">
      <c r="B26" s="23" t="s">
        <v>20</v>
      </c>
      <c r="C26" s="20">
        <v>1.6435185185185185E-3</v>
      </c>
      <c r="D26" s="24"/>
      <c r="E26" s="21">
        <f t="shared" si="7"/>
        <v>1.397087760724126E-2</v>
      </c>
      <c r="F26" s="20">
        <v>0</v>
      </c>
      <c r="G26" s="24"/>
      <c r="H26" s="21">
        <f t="shared" si="8"/>
        <v>0</v>
      </c>
      <c r="I26" s="20">
        <f>C26+F26</f>
        <v>1.6435185185185185E-3</v>
      </c>
      <c r="J26" s="24"/>
      <c r="K26" s="22">
        <f t="shared" si="10"/>
        <v>1.397087760724126E-2</v>
      </c>
    </row>
    <row r="27" spans="2:11" ht="16.5" thickTop="1" thickBot="1">
      <c r="B27" s="31" t="s">
        <v>3</v>
      </c>
      <c r="C27" s="32">
        <f>SUM(C21:C26)</f>
        <v>7.3530092592592453E-2</v>
      </c>
      <c r="D27" s="33"/>
      <c r="E27" s="33">
        <f>IFERROR(SUM(E21:E26),0)</f>
        <v>0.62504919323101105</v>
      </c>
      <c r="F27" s="32">
        <f>SUM(F21:F26)</f>
        <v>0</v>
      </c>
      <c r="G27" s="33"/>
      <c r="H27" s="33">
        <f>IFERROR(SUM(H21:H26),0)</f>
        <v>0</v>
      </c>
      <c r="I27" s="32">
        <f>SUM(I21:I26)</f>
        <v>7.3530092592592453E-2</v>
      </c>
      <c r="J27" s="33"/>
      <c r="K27" s="34">
        <f>IFERROR(SUM(K21:K26),0)</f>
        <v>0.62504919323101105</v>
      </c>
    </row>
    <row r="28" spans="2:11" ht="16.5" thickTop="1" thickBot="1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>
      <c r="B29" s="31" t="s">
        <v>6</v>
      </c>
      <c r="C29" s="32">
        <f>SUM(C18,C27)</f>
        <v>0.11763888888888875</v>
      </c>
      <c r="D29" s="35"/>
      <c r="E29" s="36">
        <f>IFERROR(SUM(E18,E27),0)</f>
        <v>1</v>
      </c>
      <c r="F29" s="32">
        <f>SUM(F18,F27)</f>
        <v>0</v>
      </c>
      <c r="G29" s="35"/>
      <c r="H29" s="36">
        <f>IFERROR(SUM(H18,H27),0)</f>
        <v>0</v>
      </c>
      <c r="I29" s="32">
        <f>SUM(I18,I27)</f>
        <v>0.11763888888888875</v>
      </c>
      <c r="J29" s="35"/>
      <c r="K29" s="38">
        <f>IFERROR(SUM(K18,K27),0)</f>
        <v>1</v>
      </c>
    </row>
    <row r="30" spans="2:11" ht="66" customHeight="1" thickTop="1" thickBot="1">
      <c r="B30" s="194" t="s">
        <v>198</v>
      </c>
      <c r="C30" s="195"/>
      <c r="D30" s="195"/>
      <c r="E30" s="195"/>
      <c r="F30" s="195"/>
      <c r="G30" s="195"/>
      <c r="H30" s="195"/>
      <c r="I30" s="195"/>
      <c r="J30" s="195"/>
      <c r="K30" s="19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>
  <sheetPr codeName="Foglio65"/>
  <dimension ref="B2:D6"/>
  <sheetViews>
    <sheetView showGridLines="0" showZeros="0" view="pageBreakPreview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9" customFormat="1" ht="23.25" customHeight="1">
      <c r="B3" s="233" t="s">
        <v>93</v>
      </c>
      <c r="C3" s="234"/>
      <c r="D3" s="235"/>
    </row>
    <row r="4" spans="2:4" s="79" customFormat="1" ht="23.25" customHeight="1">
      <c r="B4" s="236" t="s">
        <v>212</v>
      </c>
      <c r="C4" s="237"/>
      <c r="D4" s="238"/>
    </row>
    <row r="5" spans="2:4" s="79" customFormat="1" ht="23.25" customHeight="1">
      <c r="B5" s="99" t="s">
        <v>10</v>
      </c>
      <c r="C5" s="100" t="s">
        <v>57</v>
      </c>
      <c r="D5" s="101" t="s">
        <v>5</v>
      </c>
    </row>
    <row r="6" spans="2:4" s="79" customFormat="1" ht="23.25" customHeight="1" thickBot="1">
      <c r="B6" s="130" t="s">
        <v>287</v>
      </c>
      <c r="C6" s="131">
        <v>2.4652777777777776E-3</v>
      </c>
      <c r="D6" s="132">
        <v>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7" max="16383" man="1"/>
  </rowBreaks>
  <colBreaks count="1" manualBreakCount="1">
    <brk id="4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>
  <sheetPr codeName="Foglio66"/>
  <dimension ref="B2:D6"/>
  <sheetViews>
    <sheetView showGridLines="0" showZeros="0" view="pageBreakPreview" zoomScaleNormal="60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26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9" customFormat="1" ht="23.25" customHeight="1">
      <c r="B3" s="233" t="s">
        <v>94</v>
      </c>
      <c r="C3" s="234"/>
      <c r="D3" s="235"/>
    </row>
    <row r="4" spans="2:4" s="79" customFormat="1" ht="23.25" customHeight="1">
      <c r="B4" s="236" t="s">
        <v>212</v>
      </c>
      <c r="C4" s="237"/>
      <c r="D4" s="238"/>
    </row>
    <row r="5" spans="2:4" s="79" customFormat="1" ht="23.25" customHeight="1">
      <c r="B5" s="99" t="s">
        <v>10</v>
      </c>
      <c r="C5" s="100" t="s">
        <v>57</v>
      </c>
      <c r="D5" s="101" t="s">
        <v>5</v>
      </c>
    </row>
    <row r="6" spans="2:4" s="79" customFormat="1" ht="23.25" customHeight="1" thickBot="1">
      <c r="B6" s="105"/>
      <c r="C6" s="106"/>
      <c r="D6" s="10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>
  <sheetPr codeName="Foglio67"/>
  <dimension ref="B2:D6"/>
  <sheetViews>
    <sheetView showGridLines="0" showZeros="0" view="pageBreakPreview" zoomScaleNormal="60" zoomScaleSheetLayoutView="100" workbookViewId="0">
      <selection activeCell="B12" sqref="B12"/>
    </sheetView>
  </sheetViews>
  <sheetFormatPr defaultColWidth="8.85546875" defaultRowHeight="1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9" customFormat="1" ht="23.25" customHeight="1">
      <c r="B3" s="233" t="s">
        <v>95</v>
      </c>
      <c r="C3" s="234"/>
      <c r="D3" s="235"/>
    </row>
    <row r="4" spans="2:4" s="79" customFormat="1" ht="23.25" customHeight="1">
      <c r="B4" s="236" t="s">
        <v>212</v>
      </c>
      <c r="C4" s="237"/>
      <c r="D4" s="238"/>
    </row>
    <row r="5" spans="2:4" s="79" customFormat="1" ht="23.25" customHeight="1">
      <c r="B5" s="99" t="s">
        <v>10</v>
      </c>
      <c r="C5" s="100" t="s">
        <v>57</v>
      </c>
      <c r="D5" s="101" t="s">
        <v>5</v>
      </c>
    </row>
    <row r="6" spans="2:4" s="79" customFormat="1" ht="23.25" customHeight="1" thickBot="1">
      <c r="B6" s="105"/>
      <c r="C6" s="106"/>
      <c r="D6" s="10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>
  <sheetPr codeName="Foglio69"/>
  <dimension ref="A1:P20"/>
  <sheetViews>
    <sheetView showZeros="0" workbookViewId="0">
      <selection activeCell="B30" sqref="B30"/>
    </sheetView>
  </sheetViews>
  <sheetFormatPr defaultRowHeight="15"/>
  <cols>
    <col min="1" max="1" width="39.28515625" bestFit="1" customWidth="1"/>
    <col min="2" max="2" width="17.140625" customWidth="1"/>
  </cols>
  <sheetData>
    <row r="1" spans="1:16">
      <c r="A1" t="s">
        <v>98</v>
      </c>
      <c r="B1" t="s">
        <v>99</v>
      </c>
      <c r="C1" t="s">
        <v>100</v>
      </c>
      <c r="D1" t="s">
        <v>101</v>
      </c>
      <c r="E1" t="s">
        <v>102</v>
      </c>
      <c r="F1" t="s">
        <v>103</v>
      </c>
      <c r="G1" t="s">
        <v>104</v>
      </c>
      <c r="H1" t="s">
        <v>105</v>
      </c>
      <c r="I1" t="s">
        <v>106</v>
      </c>
      <c r="J1" t="s">
        <v>107</v>
      </c>
      <c r="K1" t="s">
        <v>108</v>
      </c>
      <c r="L1" t="s">
        <v>109</v>
      </c>
      <c r="M1" t="s">
        <v>110</v>
      </c>
      <c r="N1" t="s">
        <v>111</v>
      </c>
      <c r="O1" t="s">
        <v>112</v>
      </c>
      <c r="P1" t="s">
        <v>113</v>
      </c>
    </row>
    <row r="2" spans="1:16">
      <c r="A2" t="s">
        <v>37</v>
      </c>
      <c r="B2">
        <v>0</v>
      </c>
      <c r="C2" s="187">
        <v>4.340277777777778E-3</v>
      </c>
      <c r="D2" s="187">
        <v>2.0138888888888884E-3</v>
      </c>
      <c r="E2" s="187">
        <v>0</v>
      </c>
      <c r="F2" s="187">
        <v>6.5856481481481486E-3</v>
      </c>
      <c r="G2" s="187">
        <v>7.1759259259259259E-4</v>
      </c>
      <c r="H2">
        <v>0</v>
      </c>
      <c r="I2">
        <v>0</v>
      </c>
      <c r="J2">
        <v>0</v>
      </c>
      <c r="K2">
        <v>0</v>
      </c>
      <c r="L2">
        <v>0</v>
      </c>
      <c r="M2" s="187">
        <v>1.6319444444444439E-2</v>
      </c>
      <c r="N2" s="189">
        <v>3.7499999999999994E-3</v>
      </c>
      <c r="O2" s="189">
        <v>4.6527777777777782E-3</v>
      </c>
      <c r="P2" s="189">
        <v>9.9652777777777778E-3</v>
      </c>
    </row>
    <row r="3" spans="1:16">
      <c r="A3" t="s">
        <v>115</v>
      </c>
      <c r="B3">
        <v>0</v>
      </c>
      <c r="C3" s="187">
        <v>8.0208333333333347E-3</v>
      </c>
      <c r="D3" s="187">
        <v>6.0069444444444441E-3</v>
      </c>
      <c r="E3" s="187">
        <v>1.1574074074074073E-4</v>
      </c>
      <c r="F3" s="187">
        <v>8.8425925925925929E-3</v>
      </c>
      <c r="G3" s="187">
        <v>2.615740740740741E-3</v>
      </c>
      <c r="H3">
        <v>0</v>
      </c>
      <c r="I3">
        <v>0</v>
      </c>
      <c r="J3">
        <v>0</v>
      </c>
      <c r="K3">
        <v>0</v>
      </c>
      <c r="L3">
        <v>0</v>
      </c>
      <c r="M3" s="187">
        <v>2.6493055555555568E-2</v>
      </c>
      <c r="N3" s="189">
        <v>3.8078703703703703E-3</v>
      </c>
      <c r="O3" s="189">
        <v>5.0462962962962961E-3</v>
      </c>
      <c r="P3" s="189">
        <v>1.5613425925925914E-2</v>
      </c>
    </row>
    <row r="4" spans="1:16">
      <c r="A4" t="s">
        <v>11</v>
      </c>
      <c r="B4">
        <v>0</v>
      </c>
      <c r="C4" s="187">
        <v>1.6527777777777777E-2</v>
      </c>
      <c r="D4" s="187">
        <v>4.7916666666666654E-3</v>
      </c>
      <c r="E4" s="187">
        <v>4.9768518518518521E-4</v>
      </c>
      <c r="F4" s="187">
        <v>1.1539351851851853E-2</v>
      </c>
      <c r="G4" s="187">
        <v>1.4467592592592592E-3</v>
      </c>
      <c r="H4">
        <v>0</v>
      </c>
      <c r="I4">
        <v>0</v>
      </c>
      <c r="J4">
        <v>0</v>
      </c>
      <c r="K4">
        <v>0</v>
      </c>
      <c r="L4">
        <v>0</v>
      </c>
      <c r="M4" s="187">
        <v>2.9351851851851834E-2</v>
      </c>
      <c r="N4" s="189">
        <v>9.780092592592585E-3</v>
      </c>
      <c r="O4" s="189">
        <v>8.1944444444444452E-3</v>
      </c>
      <c r="P4" s="189">
        <v>2.6724537037037012E-2</v>
      </c>
    </row>
    <row r="5" spans="1:16">
      <c r="A5" t="s">
        <v>48</v>
      </c>
      <c r="B5">
        <v>0</v>
      </c>
      <c r="C5" s="187">
        <v>5.3472222222222228E-3</v>
      </c>
      <c r="D5" s="187">
        <v>2.5578703703703705E-3</v>
      </c>
      <c r="E5" s="187">
        <v>0</v>
      </c>
      <c r="F5" s="187">
        <v>2.7314814814814814E-3</v>
      </c>
      <c r="G5" s="187">
        <v>0</v>
      </c>
      <c r="H5">
        <v>0</v>
      </c>
      <c r="I5">
        <v>0</v>
      </c>
      <c r="J5">
        <v>0</v>
      </c>
      <c r="K5">
        <v>0</v>
      </c>
      <c r="L5">
        <v>0</v>
      </c>
      <c r="M5" s="187">
        <v>3.1018518518518513E-3</v>
      </c>
      <c r="N5" s="189">
        <v>5.0347222222222217E-3</v>
      </c>
      <c r="O5" s="189">
        <v>3.2060185185185186E-3</v>
      </c>
      <c r="P5" s="189">
        <v>1.6539351851851854E-2</v>
      </c>
    </row>
    <row r="6" spans="1:16">
      <c r="A6" t="s">
        <v>12</v>
      </c>
      <c r="B6">
        <v>0</v>
      </c>
      <c r="C6" s="187">
        <v>6.2500000000000001E-4</v>
      </c>
      <c r="D6" s="187">
        <v>6.7129629629629625E-4</v>
      </c>
      <c r="E6" s="187">
        <v>0</v>
      </c>
      <c r="F6" s="187">
        <v>1.0995370370370371E-3</v>
      </c>
      <c r="G6" s="187">
        <v>0</v>
      </c>
      <c r="H6">
        <v>0</v>
      </c>
      <c r="I6">
        <v>0</v>
      </c>
      <c r="J6">
        <v>0</v>
      </c>
      <c r="K6">
        <v>0</v>
      </c>
      <c r="L6">
        <v>0</v>
      </c>
      <c r="M6" s="187">
        <v>9.2592592592592596E-4</v>
      </c>
      <c r="N6" s="189">
        <v>1.0185185185185184E-3</v>
      </c>
      <c r="O6" s="189">
        <v>4.9768518518518521E-4</v>
      </c>
      <c r="P6" s="189">
        <v>3.333333333333334E-3</v>
      </c>
    </row>
    <row r="7" spans="1:16">
      <c r="A7" t="s">
        <v>131</v>
      </c>
      <c r="B7">
        <v>0</v>
      </c>
      <c r="C7" s="187"/>
      <c r="D7" s="187"/>
      <c r="E7" s="187"/>
      <c r="F7" s="187"/>
      <c r="G7" s="187"/>
      <c r="H7">
        <v>0</v>
      </c>
      <c r="I7">
        <v>0</v>
      </c>
      <c r="J7">
        <v>0</v>
      </c>
      <c r="K7">
        <v>0</v>
      </c>
      <c r="L7">
        <v>0</v>
      </c>
      <c r="M7" s="187"/>
      <c r="N7" s="189"/>
      <c r="O7" s="189"/>
      <c r="P7" s="189"/>
    </row>
    <row r="8" spans="1:16">
      <c r="A8" t="s">
        <v>132</v>
      </c>
      <c r="B8">
        <v>0</v>
      </c>
      <c r="C8" s="187"/>
      <c r="D8" s="187"/>
      <c r="E8" s="187"/>
      <c r="F8" s="187">
        <v>4.9768518518518521E-4</v>
      </c>
      <c r="G8" s="187"/>
      <c r="H8">
        <v>0</v>
      </c>
      <c r="I8">
        <v>0</v>
      </c>
      <c r="J8">
        <v>0</v>
      </c>
      <c r="K8">
        <v>0</v>
      </c>
      <c r="L8">
        <v>0</v>
      </c>
      <c r="M8" s="187"/>
      <c r="N8" s="189">
        <v>0</v>
      </c>
      <c r="O8" s="189"/>
      <c r="P8" s="189">
        <v>0</v>
      </c>
    </row>
    <row r="9" spans="1:16">
      <c r="A9" t="s">
        <v>133</v>
      </c>
      <c r="B9">
        <v>0</v>
      </c>
      <c r="C9" s="187"/>
      <c r="D9" s="187"/>
      <c r="E9" s="187"/>
      <c r="F9" s="187"/>
      <c r="G9" s="187"/>
      <c r="H9">
        <v>0</v>
      </c>
      <c r="I9">
        <v>0</v>
      </c>
      <c r="J9">
        <v>0</v>
      </c>
      <c r="K9">
        <v>0</v>
      </c>
      <c r="L9">
        <v>0</v>
      </c>
      <c r="M9" s="187"/>
      <c r="N9" s="189"/>
      <c r="O9" s="189"/>
      <c r="P9" s="189"/>
    </row>
    <row r="10" spans="1:16">
      <c r="A10" t="s">
        <v>134</v>
      </c>
      <c r="B10">
        <v>0</v>
      </c>
      <c r="C10" s="187"/>
      <c r="D10" s="187">
        <v>7.9861111111111116E-4</v>
      </c>
      <c r="E10" s="187"/>
      <c r="F10" s="187">
        <v>2.6851851851851854E-3</v>
      </c>
      <c r="G10" s="187"/>
      <c r="H10">
        <v>0</v>
      </c>
      <c r="I10">
        <v>0</v>
      </c>
      <c r="J10">
        <v>0</v>
      </c>
      <c r="K10">
        <v>0</v>
      </c>
      <c r="L10">
        <v>0</v>
      </c>
      <c r="M10" s="187">
        <v>1.3425925925925927E-3</v>
      </c>
      <c r="N10" s="189">
        <v>6.4814814814814813E-4</v>
      </c>
      <c r="O10" s="189">
        <v>5.4398148148148144E-4</v>
      </c>
      <c r="P10" s="189">
        <v>9.9537037037037042E-4</v>
      </c>
    </row>
    <row r="11" spans="1:16">
      <c r="A11" t="s">
        <v>135</v>
      </c>
      <c r="B11">
        <v>0</v>
      </c>
      <c r="C11" s="187"/>
      <c r="D11" s="187">
        <v>0</v>
      </c>
      <c r="E11" s="187"/>
      <c r="F11" s="187"/>
      <c r="G11" s="187"/>
      <c r="H11">
        <v>0</v>
      </c>
      <c r="I11">
        <v>0</v>
      </c>
      <c r="J11">
        <v>0</v>
      </c>
      <c r="K11">
        <v>0</v>
      </c>
      <c r="L11">
        <v>0</v>
      </c>
      <c r="M11" s="187"/>
      <c r="N11" s="189"/>
      <c r="O11" s="189"/>
      <c r="P11" s="189">
        <v>0</v>
      </c>
    </row>
    <row r="12" spans="1:16">
      <c r="A12" t="s">
        <v>13</v>
      </c>
      <c r="B12">
        <v>0</v>
      </c>
      <c r="C12" s="187">
        <v>2.0370370370370369E-3</v>
      </c>
      <c r="D12" s="187">
        <v>0</v>
      </c>
      <c r="E12" s="187">
        <v>0</v>
      </c>
      <c r="F12" s="187">
        <v>1.0115740740740743E-2</v>
      </c>
      <c r="G12" s="187">
        <v>1.6087962962962961E-3</v>
      </c>
      <c r="H12">
        <v>0</v>
      </c>
      <c r="I12">
        <v>0</v>
      </c>
      <c r="J12">
        <v>0</v>
      </c>
      <c r="K12">
        <v>0</v>
      </c>
      <c r="L12">
        <v>0</v>
      </c>
      <c r="M12" s="187">
        <v>4.0509259259259266E-3</v>
      </c>
      <c r="N12" s="189">
        <v>5.6712962962962956E-4</v>
      </c>
      <c r="O12" s="189">
        <v>1.9791666666666668E-3</v>
      </c>
      <c r="P12" s="189">
        <v>3.7384259259259254E-3</v>
      </c>
    </row>
    <row r="13" spans="1:16">
      <c r="A13" t="s">
        <v>15</v>
      </c>
      <c r="B13">
        <v>0</v>
      </c>
      <c r="C13" s="187">
        <v>3.8425925925925928E-3</v>
      </c>
      <c r="D13" s="187">
        <v>1.6782407407407408E-3</v>
      </c>
      <c r="E13" s="187">
        <v>0</v>
      </c>
      <c r="F13" s="187">
        <v>1.5277777777777776E-3</v>
      </c>
      <c r="G13" s="187">
        <v>2.5462962962962961E-4</v>
      </c>
      <c r="H13">
        <v>0</v>
      </c>
      <c r="I13">
        <v>0</v>
      </c>
      <c r="J13">
        <v>0</v>
      </c>
      <c r="K13">
        <v>0</v>
      </c>
      <c r="L13">
        <v>0</v>
      </c>
      <c r="M13" s="187">
        <v>5.3356481481481484E-3</v>
      </c>
      <c r="N13" s="190">
        <v>4.2245370370370371E-3</v>
      </c>
      <c r="O13" s="190">
        <v>2.5231481481481481E-3</v>
      </c>
      <c r="P13" s="190">
        <v>1.134259259259259E-2</v>
      </c>
    </row>
    <row r="14" spans="1:16">
      <c r="A14" t="s">
        <v>16</v>
      </c>
      <c r="B14">
        <v>0</v>
      </c>
      <c r="C14" s="187">
        <v>2.3148148148148146E-4</v>
      </c>
      <c r="D14" s="187">
        <v>6.3657407407407413E-4</v>
      </c>
      <c r="E14" s="187"/>
      <c r="F14" s="187">
        <v>7.7546296296296282E-4</v>
      </c>
      <c r="G14" s="187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187">
        <v>1.4814814814814814E-3</v>
      </c>
      <c r="N14" s="189">
        <v>4.9768518518518521E-4</v>
      </c>
      <c r="O14" s="189">
        <v>0</v>
      </c>
      <c r="P14" s="189">
        <v>6.134259259259259E-4</v>
      </c>
    </row>
    <row r="15" spans="1:16">
      <c r="A15" t="s">
        <v>17</v>
      </c>
      <c r="B15">
        <v>0</v>
      </c>
      <c r="C15" s="187">
        <v>1.1458333333333333E-3</v>
      </c>
      <c r="D15" s="187">
        <v>4.1666666666666664E-4</v>
      </c>
      <c r="E15" s="187"/>
      <c r="F15" s="187">
        <v>0</v>
      </c>
      <c r="G15" s="187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187">
        <v>2.0370370370370369E-3</v>
      </c>
      <c r="N15" s="189">
        <v>1.9675925925925926E-4</v>
      </c>
      <c r="O15" s="189">
        <v>2.0833333333333335E-4</v>
      </c>
      <c r="P15" s="189">
        <v>7.9861111111111116E-4</v>
      </c>
    </row>
    <row r="16" spans="1:16">
      <c r="A16" t="s">
        <v>18</v>
      </c>
      <c r="B16">
        <v>0</v>
      </c>
      <c r="C16" s="187">
        <v>1.2928240740740745E-2</v>
      </c>
      <c r="D16" s="187">
        <v>1.2094907407407405E-2</v>
      </c>
      <c r="E16" s="187">
        <v>4.0509259259259264E-4</v>
      </c>
      <c r="F16" s="187">
        <v>8.3912037037037028E-3</v>
      </c>
      <c r="G16" s="187">
        <v>3.3796296296296296E-3</v>
      </c>
      <c r="H16">
        <v>0</v>
      </c>
      <c r="I16">
        <v>0</v>
      </c>
      <c r="J16">
        <v>0</v>
      </c>
      <c r="K16">
        <v>0</v>
      </c>
      <c r="L16">
        <v>0</v>
      </c>
      <c r="M16" s="187">
        <v>2.748842592592592E-2</v>
      </c>
      <c r="N16" s="189">
        <v>4.6180555555555567E-3</v>
      </c>
      <c r="O16" s="189">
        <v>4.5370370370370373E-3</v>
      </c>
      <c r="P16" s="189">
        <v>1.6921296296296282E-2</v>
      </c>
    </row>
    <row r="17" spans="1:16">
      <c r="A17" t="s">
        <v>19</v>
      </c>
      <c r="B17">
        <v>0</v>
      </c>
      <c r="C17" s="187">
        <v>2.2905092592592585E-2</v>
      </c>
      <c r="D17" s="187">
        <v>1.0821759259259264E-2</v>
      </c>
      <c r="E17" s="187">
        <v>1.0648148148148149E-3</v>
      </c>
      <c r="F17" s="187">
        <v>1.2187499999999997E-2</v>
      </c>
      <c r="G17" s="187">
        <v>6.0532407407407401E-3</v>
      </c>
      <c r="H17">
        <v>0</v>
      </c>
      <c r="I17">
        <v>0</v>
      </c>
      <c r="J17">
        <v>0</v>
      </c>
      <c r="K17">
        <v>0</v>
      </c>
      <c r="L17">
        <v>0</v>
      </c>
      <c r="M17" s="187">
        <v>5.5150462962962915E-2</v>
      </c>
      <c r="N17" s="189">
        <v>1.1412037037037037E-2</v>
      </c>
      <c r="O17" s="189">
        <v>7.5925925925925944E-3</v>
      </c>
      <c r="P17" s="189">
        <v>3.0462962962962956E-2</v>
      </c>
    </row>
    <row r="18" spans="1:16">
      <c r="A18" t="s">
        <v>20</v>
      </c>
      <c r="B18">
        <v>0</v>
      </c>
      <c r="C18" s="187">
        <v>1.261574074074074E-3</v>
      </c>
      <c r="D18" s="187">
        <v>6.8287037037037036E-4</v>
      </c>
      <c r="E18" s="187">
        <v>2.3148148148148146E-4</v>
      </c>
      <c r="F18" s="187">
        <v>8.1018518518518527E-4</v>
      </c>
      <c r="G18" s="187">
        <v>0</v>
      </c>
      <c r="H18">
        <v>0</v>
      </c>
      <c r="I18">
        <v>0</v>
      </c>
      <c r="J18">
        <v>0</v>
      </c>
      <c r="K18">
        <v>0</v>
      </c>
      <c r="L18">
        <v>0</v>
      </c>
      <c r="M18" s="187">
        <v>4.3865740740740749E-3</v>
      </c>
      <c r="N18" s="189">
        <v>1.6898148148148148E-3</v>
      </c>
      <c r="O18" s="189">
        <v>7.9861111111111105E-4</v>
      </c>
      <c r="P18" s="189">
        <v>3.3217592592592591E-3</v>
      </c>
    </row>
    <row r="19" spans="1:16">
      <c r="C19" s="187"/>
      <c r="D19" s="187"/>
      <c r="E19" s="187"/>
    </row>
    <row r="20" spans="1:16">
      <c r="C20" s="187"/>
      <c r="D20" s="187"/>
      <c r="E20" s="187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>
  <sheetPr codeName="Foglio70"/>
  <dimension ref="A1:Q20"/>
  <sheetViews>
    <sheetView showZeros="0" workbookViewId="0">
      <selection activeCell="B30" sqref="B30"/>
    </sheetView>
  </sheetViews>
  <sheetFormatPr defaultRowHeight="15"/>
  <cols>
    <col min="1" max="1" width="40.5703125" style="72" bestFit="1" customWidth="1"/>
    <col min="2" max="16384" width="9.140625" style="72"/>
  </cols>
  <sheetData>
    <row r="1" spans="1:17">
      <c r="A1" s="72" t="s">
        <v>54</v>
      </c>
      <c r="B1" s="72" t="s">
        <v>55</v>
      </c>
      <c r="C1" s="72" t="s">
        <v>56</v>
      </c>
      <c r="D1" s="72" t="s">
        <v>96</v>
      </c>
      <c r="E1" s="72" t="s">
        <v>97</v>
      </c>
      <c r="J1" s="72" t="s">
        <v>55</v>
      </c>
      <c r="N1" s="72" t="s">
        <v>56</v>
      </c>
    </row>
    <row r="2" spans="1:17">
      <c r="A2" s="72" t="s">
        <v>37</v>
      </c>
      <c r="B2" s="187">
        <v>1.5185185185185182E-2</v>
      </c>
      <c r="C2" s="187">
        <v>3.1828703703703706E-3</v>
      </c>
      <c r="D2" s="73">
        <f>B2/F2</f>
        <v>0.82671707624448632</v>
      </c>
      <c r="E2" s="73">
        <f>C2/F2</f>
        <v>0.17328292375551357</v>
      </c>
      <c r="F2" s="188">
        <f>B2+C2</f>
        <v>1.8368055555555554E-2</v>
      </c>
      <c r="J2" s="187">
        <v>3.9467592592592584E-3</v>
      </c>
      <c r="K2" s="187">
        <v>2.708333333333333E-3</v>
      </c>
      <c r="L2" s="187">
        <v>8.5300925925925909E-3</v>
      </c>
      <c r="M2" s="188">
        <f>SUM(J2:L2)</f>
        <v>1.5185185185185182E-2</v>
      </c>
      <c r="N2" s="187">
        <v>7.0601851851851858E-4</v>
      </c>
      <c r="O2" s="187">
        <v>1.0416666666666667E-3</v>
      </c>
      <c r="P2" s="187">
        <v>1.4351851851851852E-3</v>
      </c>
      <c r="Q2" s="188">
        <f>SUM(N2:P2)</f>
        <v>3.1828703703703706E-3</v>
      </c>
    </row>
    <row r="3" spans="1:17">
      <c r="A3" s="72" t="s">
        <v>115</v>
      </c>
      <c r="B3" s="187">
        <v>2.4143518518518502E-2</v>
      </c>
      <c r="C3" s="187">
        <v>3.2407407407407406E-4</v>
      </c>
      <c r="D3" s="73">
        <f t="shared" ref="D3:D18" si="0">B3/F3</f>
        <v>0.98675496688741726</v>
      </c>
      <c r="E3" s="73">
        <f t="shared" ref="E3:E18" si="1">C3/F3</f>
        <v>1.324503311258279E-2</v>
      </c>
      <c r="F3" s="188">
        <f t="shared" ref="F3:F18" si="2">B3+C3</f>
        <v>2.4467592592592576E-2</v>
      </c>
      <c r="J3" s="187">
        <v>5.046296296296297E-3</v>
      </c>
      <c r="K3" s="187">
        <v>3.8078703703703699E-3</v>
      </c>
      <c r="L3" s="187">
        <v>1.5289351851851835E-2</v>
      </c>
      <c r="M3" s="188">
        <f t="shared" ref="M3:M18" si="3">SUM(J3:L3)</f>
        <v>2.4143518518518502E-2</v>
      </c>
      <c r="N3" s="187"/>
      <c r="O3" s="187"/>
      <c r="P3" s="187">
        <v>3.2407407407407406E-4</v>
      </c>
      <c r="Q3" s="188">
        <f t="shared" ref="Q3:Q18" si="4">SUM(N3:P3)</f>
        <v>3.2407407407407406E-4</v>
      </c>
    </row>
    <row r="4" spans="1:17">
      <c r="A4" s="72" t="s">
        <v>11</v>
      </c>
      <c r="B4" s="187">
        <v>3.7384259259259242E-2</v>
      </c>
      <c r="C4" s="187">
        <v>7.3148148148148157E-3</v>
      </c>
      <c r="D4" s="73">
        <f t="shared" si="0"/>
        <v>0.83635422061108222</v>
      </c>
      <c r="E4" s="73">
        <f t="shared" si="1"/>
        <v>0.16364577938891775</v>
      </c>
      <c r="F4" s="188">
        <f t="shared" si="2"/>
        <v>4.4699074074074058E-2</v>
      </c>
      <c r="J4" s="187">
        <v>6.9328703703703688E-3</v>
      </c>
      <c r="K4" s="187">
        <v>7.4652777777777781E-3</v>
      </c>
      <c r="L4" s="187">
        <v>2.29861111111111E-2</v>
      </c>
      <c r="M4" s="188">
        <f t="shared" si="3"/>
        <v>3.7384259259259242E-2</v>
      </c>
      <c r="N4" s="187">
        <v>1.2615740740740742E-3</v>
      </c>
      <c r="O4" s="187">
        <v>2.3148148148148151E-3</v>
      </c>
      <c r="P4" s="187">
        <v>3.7384259259259263E-3</v>
      </c>
      <c r="Q4" s="188">
        <f t="shared" si="4"/>
        <v>7.3148148148148157E-3</v>
      </c>
    </row>
    <row r="5" spans="1:17">
      <c r="A5" s="72" t="s">
        <v>48</v>
      </c>
      <c r="B5" s="187">
        <v>1.407407407407407E-2</v>
      </c>
      <c r="C5" s="187">
        <v>1.0706018518518517E-2</v>
      </c>
      <c r="D5" s="73">
        <f t="shared" si="0"/>
        <v>0.56795889771134977</v>
      </c>
      <c r="E5" s="73">
        <f t="shared" si="1"/>
        <v>0.43204110228865017</v>
      </c>
      <c r="F5" s="188">
        <f t="shared" si="2"/>
        <v>2.478009259259259E-2</v>
      </c>
      <c r="J5" s="187">
        <v>1.3773148148148149E-3</v>
      </c>
      <c r="K5" s="187">
        <v>2.9398148148148139E-3</v>
      </c>
      <c r="L5" s="187">
        <v>9.7569444444444414E-3</v>
      </c>
      <c r="M5" s="188">
        <f t="shared" si="3"/>
        <v>1.407407407407407E-2</v>
      </c>
      <c r="N5" s="187">
        <v>1.8287037037037039E-3</v>
      </c>
      <c r="O5" s="187">
        <v>2.0949074074074073E-3</v>
      </c>
      <c r="P5" s="187">
        <v>6.7824074074074071E-3</v>
      </c>
      <c r="Q5" s="188">
        <f t="shared" si="4"/>
        <v>1.0706018518518517E-2</v>
      </c>
    </row>
    <row r="6" spans="1:17">
      <c r="A6" s="72" t="s">
        <v>12</v>
      </c>
      <c r="B6" s="187">
        <v>1.7939814814814815E-3</v>
      </c>
      <c r="C6" s="187">
        <v>3.0555555555555557E-3</v>
      </c>
      <c r="D6" s="73">
        <f t="shared" si="0"/>
        <v>0.3699284009546539</v>
      </c>
      <c r="E6" s="73">
        <f t="shared" si="1"/>
        <v>0.63007159904534604</v>
      </c>
      <c r="F6" s="188">
        <f t="shared" si="2"/>
        <v>4.8495370370370376E-3</v>
      </c>
      <c r="J6" s="187">
        <v>4.2824074074074075E-4</v>
      </c>
      <c r="K6" s="187">
        <v>2.6620370370370372E-4</v>
      </c>
      <c r="L6" s="187">
        <v>1.0995370370370371E-3</v>
      </c>
      <c r="M6" s="188">
        <f t="shared" si="3"/>
        <v>1.7939814814814815E-3</v>
      </c>
      <c r="N6" s="187">
        <v>6.9444444444444444E-5</v>
      </c>
      <c r="O6" s="187">
        <v>7.5231481481481471E-4</v>
      </c>
      <c r="P6" s="187">
        <v>2.2337962962962967E-3</v>
      </c>
      <c r="Q6" s="188">
        <f t="shared" si="4"/>
        <v>3.0555555555555557E-3</v>
      </c>
    </row>
    <row r="7" spans="1:17">
      <c r="A7" s="72" t="s">
        <v>131</v>
      </c>
      <c r="B7" s="187">
        <v>0</v>
      </c>
      <c r="C7" s="187">
        <v>0</v>
      </c>
      <c r="D7" s="73" t="e">
        <f t="shared" si="0"/>
        <v>#DIV/0!</v>
      </c>
      <c r="E7" s="73" t="e">
        <f t="shared" si="1"/>
        <v>#DIV/0!</v>
      </c>
      <c r="F7" s="188">
        <f t="shared" si="2"/>
        <v>0</v>
      </c>
      <c r="G7" s="72">
        <v>0</v>
      </c>
      <c r="H7" s="72">
        <v>0</v>
      </c>
      <c r="I7" s="72">
        <v>0</v>
      </c>
      <c r="J7" s="187"/>
      <c r="K7" s="187"/>
      <c r="L7" s="187"/>
      <c r="M7" s="188">
        <f t="shared" si="3"/>
        <v>0</v>
      </c>
      <c r="N7" s="187"/>
      <c r="O7" s="187"/>
      <c r="P7" s="187"/>
      <c r="Q7" s="188">
        <f t="shared" si="4"/>
        <v>0</v>
      </c>
    </row>
    <row r="8" spans="1:17">
      <c r="A8" s="72" t="s">
        <v>132</v>
      </c>
      <c r="B8" s="187">
        <v>0</v>
      </c>
      <c r="C8" s="187">
        <v>0</v>
      </c>
      <c r="D8" s="73" t="e">
        <f t="shared" si="0"/>
        <v>#DIV/0!</v>
      </c>
      <c r="E8" s="73" t="e">
        <f t="shared" si="1"/>
        <v>#DIV/0!</v>
      </c>
      <c r="F8" s="188">
        <f t="shared" si="2"/>
        <v>0</v>
      </c>
      <c r="G8" s="72">
        <v>0</v>
      </c>
      <c r="H8" s="72">
        <v>0</v>
      </c>
      <c r="I8" s="72">
        <v>0</v>
      </c>
      <c r="J8" s="187"/>
      <c r="K8" s="187">
        <v>0</v>
      </c>
      <c r="L8" s="187">
        <v>0</v>
      </c>
      <c r="M8" s="188">
        <f t="shared" si="3"/>
        <v>0</v>
      </c>
      <c r="N8" s="187"/>
      <c r="O8" s="187"/>
      <c r="P8" s="187"/>
      <c r="Q8" s="188">
        <f t="shared" si="4"/>
        <v>0</v>
      </c>
    </row>
    <row r="9" spans="1:17">
      <c r="A9" s="72" t="s">
        <v>133</v>
      </c>
      <c r="B9" s="187">
        <v>0</v>
      </c>
      <c r="C9" s="187">
        <v>0</v>
      </c>
      <c r="D9" s="73" t="e">
        <f t="shared" si="0"/>
        <v>#DIV/0!</v>
      </c>
      <c r="E9" s="73" t="e">
        <f t="shared" si="1"/>
        <v>#DIV/0!</v>
      </c>
      <c r="F9" s="188">
        <f t="shared" si="2"/>
        <v>0</v>
      </c>
      <c r="G9" s="72">
        <v>0</v>
      </c>
      <c r="H9" s="72">
        <v>0</v>
      </c>
      <c r="I9" s="72">
        <v>0</v>
      </c>
      <c r="J9" s="187"/>
      <c r="K9" s="187"/>
      <c r="L9" s="187"/>
      <c r="M9" s="188">
        <f t="shared" si="3"/>
        <v>0</v>
      </c>
      <c r="N9" s="187"/>
      <c r="O9" s="187"/>
      <c r="P9" s="187"/>
      <c r="Q9" s="188">
        <f t="shared" si="4"/>
        <v>0</v>
      </c>
    </row>
    <row r="10" spans="1:17">
      <c r="A10" s="72" t="s">
        <v>134</v>
      </c>
      <c r="B10" s="187">
        <v>2.1875000000000002E-3</v>
      </c>
      <c r="C10" s="187">
        <v>0</v>
      </c>
      <c r="D10" s="73">
        <f t="shared" si="0"/>
        <v>1</v>
      </c>
      <c r="E10" s="73">
        <f t="shared" si="1"/>
        <v>0</v>
      </c>
      <c r="F10" s="188">
        <f t="shared" si="2"/>
        <v>2.1875000000000002E-3</v>
      </c>
      <c r="G10" s="72">
        <v>0</v>
      </c>
      <c r="H10" s="72">
        <v>0</v>
      </c>
      <c r="I10" s="72">
        <v>0</v>
      </c>
      <c r="J10" s="187">
        <v>5.4398148148148144E-4</v>
      </c>
      <c r="K10" s="187">
        <v>6.4814814814814813E-4</v>
      </c>
      <c r="L10" s="187">
        <v>9.9537037037037042E-4</v>
      </c>
      <c r="M10" s="188">
        <f t="shared" si="3"/>
        <v>2.1875000000000002E-3</v>
      </c>
      <c r="N10" s="187"/>
      <c r="O10" s="187">
        <v>0</v>
      </c>
      <c r="P10" s="187">
        <v>0</v>
      </c>
      <c r="Q10" s="188">
        <f t="shared" si="4"/>
        <v>0</v>
      </c>
    </row>
    <row r="11" spans="1:17">
      <c r="A11" s="72" t="s">
        <v>135</v>
      </c>
      <c r="B11" s="187">
        <v>0</v>
      </c>
      <c r="C11" s="187">
        <v>0</v>
      </c>
      <c r="D11" s="73" t="e">
        <f t="shared" si="0"/>
        <v>#DIV/0!</v>
      </c>
      <c r="E11" s="73" t="e">
        <f t="shared" si="1"/>
        <v>#DIV/0!</v>
      </c>
      <c r="F11" s="188">
        <f t="shared" si="2"/>
        <v>0</v>
      </c>
      <c r="G11" s="72">
        <v>0</v>
      </c>
      <c r="H11" s="72">
        <v>0</v>
      </c>
      <c r="I11" s="72">
        <v>0</v>
      </c>
      <c r="J11" s="187"/>
      <c r="K11" s="187"/>
      <c r="L11" s="187">
        <v>0</v>
      </c>
      <c r="M11" s="188">
        <f t="shared" si="3"/>
        <v>0</v>
      </c>
      <c r="N11" s="187"/>
      <c r="O11" s="187"/>
      <c r="P11" s="187"/>
      <c r="Q11" s="188">
        <f t="shared" si="4"/>
        <v>0</v>
      </c>
    </row>
    <row r="12" spans="1:17">
      <c r="A12" s="72" t="s">
        <v>13</v>
      </c>
      <c r="B12" s="187">
        <v>5.2430555555555564E-3</v>
      </c>
      <c r="C12" s="187">
        <v>1.0416666666666667E-3</v>
      </c>
      <c r="D12" s="73">
        <f t="shared" si="0"/>
        <v>0.83425414364640893</v>
      </c>
      <c r="E12" s="73">
        <f t="shared" si="1"/>
        <v>0.16574585635359115</v>
      </c>
      <c r="F12" s="188">
        <f t="shared" si="2"/>
        <v>6.2847222222222228E-3</v>
      </c>
      <c r="G12" s="72">
        <v>0</v>
      </c>
      <c r="H12" s="72">
        <v>0</v>
      </c>
      <c r="I12" s="72">
        <v>0</v>
      </c>
      <c r="J12" s="187">
        <v>1.6087962962962965E-3</v>
      </c>
      <c r="K12" s="187">
        <v>5.6712962962962956E-4</v>
      </c>
      <c r="L12" s="187">
        <v>3.0671296296296297E-3</v>
      </c>
      <c r="M12" s="188">
        <f t="shared" si="3"/>
        <v>5.2430555555555564E-3</v>
      </c>
      <c r="N12" s="187">
        <v>3.7037037037037035E-4</v>
      </c>
      <c r="O12" s="187"/>
      <c r="P12" s="187">
        <v>6.7129629629629625E-4</v>
      </c>
      <c r="Q12" s="188">
        <f t="shared" si="4"/>
        <v>1.0416666666666667E-3</v>
      </c>
    </row>
    <row r="13" spans="1:17">
      <c r="A13" s="72" t="s">
        <v>15</v>
      </c>
      <c r="B13" s="187">
        <v>1.8090277777777778E-2</v>
      </c>
      <c r="C13" s="187">
        <v>0</v>
      </c>
      <c r="D13" s="73">
        <f t="shared" si="0"/>
        <v>1</v>
      </c>
      <c r="E13" s="73">
        <f t="shared" si="1"/>
        <v>0</v>
      </c>
      <c r="F13" s="188">
        <f t="shared" si="2"/>
        <v>1.8090277777777778E-2</v>
      </c>
      <c r="G13" s="72">
        <v>0</v>
      </c>
      <c r="H13" s="72">
        <v>0</v>
      </c>
      <c r="I13" s="72">
        <v>0</v>
      </c>
      <c r="J13" s="187">
        <v>2.5231481481481476E-3</v>
      </c>
      <c r="K13" s="187">
        <v>4.2245370370370371E-3</v>
      </c>
      <c r="L13" s="187">
        <v>1.1342592592592593E-2</v>
      </c>
      <c r="M13" s="188">
        <f t="shared" si="3"/>
        <v>1.8090277777777778E-2</v>
      </c>
      <c r="N13" s="187"/>
      <c r="O13" s="187"/>
      <c r="P13" s="187"/>
      <c r="Q13" s="188">
        <f t="shared" si="4"/>
        <v>0</v>
      </c>
    </row>
    <row r="14" spans="1:17">
      <c r="A14" s="72" t="s">
        <v>16</v>
      </c>
      <c r="B14" s="187">
        <v>0</v>
      </c>
      <c r="C14" s="187">
        <v>1.1111111111111111E-3</v>
      </c>
      <c r="D14" s="73">
        <f t="shared" si="0"/>
        <v>0</v>
      </c>
      <c r="E14" s="73">
        <f t="shared" si="1"/>
        <v>1</v>
      </c>
      <c r="F14" s="188">
        <f t="shared" si="2"/>
        <v>1.1111111111111111E-3</v>
      </c>
      <c r="G14" s="72">
        <v>0</v>
      </c>
      <c r="H14" s="72">
        <v>0</v>
      </c>
      <c r="I14" s="72">
        <v>0</v>
      </c>
      <c r="J14" s="187"/>
      <c r="K14" s="187"/>
      <c r="L14" s="187"/>
      <c r="M14" s="188">
        <f t="shared" si="3"/>
        <v>0</v>
      </c>
      <c r="N14" s="187">
        <v>0</v>
      </c>
      <c r="O14" s="187">
        <v>4.9768518518518521E-4</v>
      </c>
      <c r="P14" s="187">
        <v>6.134259259259259E-4</v>
      </c>
      <c r="Q14" s="188">
        <f t="shared" si="4"/>
        <v>1.1111111111111111E-3</v>
      </c>
    </row>
    <row r="15" spans="1:17">
      <c r="A15" s="72" t="s">
        <v>17</v>
      </c>
      <c r="B15" s="187">
        <v>1.2037037037037038E-3</v>
      </c>
      <c r="C15" s="187">
        <v>0</v>
      </c>
      <c r="D15" s="73">
        <f t="shared" si="0"/>
        <v>1</v>
      </c>
      <c r="E15" s="73">
        <f t="shared" si="1"/>
        <v>0</v>
      </c>
      <c r="F15" s="188">
        <f t="shared" si="2"/>
        <v>1.2037037037037038E-3</v>
      </c>
      <c r="G15" s="72">
        <v>0</v>
      </c>
      <c r="H15" s="72">
        <v>0</v>
      </c>
      <c r="I15" s="72">
        <v>0</v>
      </c>
      <c r="J15" s="187">
        <v>2.0833333333333335E-4</v>
      </c>
      <c r="K15" s="187">
        <v>1.9675925925925926E-4</v>
      </c>
      <c r="L15" s="187">
        <v>7.9861111111111105E-4</v>
      </c>
      <c r="M15" s="188">
        <f t="shared" si="3"/>
        <v>1.2037037037037038E-3</v>
      </c>
      <c r="N15" s="187"/>
      <c r="O15" s="187"/>
      <c r="P15" s="187"/>
      <c r="Q15" s="188">
        <f t="shared" si="4"/>
        <v>0</v>
      </c>
    </row>
    <row r="16" spans="1:17">
      <c r="A16" s="72" t="s">
        <v>18</v>
      </c>
      <c r="B16" s="187">
        <v>2.6076388888888892E-2</v>
      </c>
      <c r="C16" s="187">
        <v>0</v>
      </c>
      <c r="D16" s="73">
        <f t="shared" si="0"/>
        <v>1</v>
      </c>
      <c r="E16" s="73">
        <f t="shared" si="1"/>
        <v>0</v>
      </c>
      <c r="F16" s="188">
        <f t="shared" si="2"/>
        <v>2.6076388888888892E-2</v>
      </c>
      <c r="G16" s="72">
        <v>0</v>
      </c>
      <c r="H16" s="72">
        <v>0</v>
      </c>
      <c r="I16" s="72">
        <v>0</v>
      </c>
      <c r="J16" s="187">
        <v>4.5370370370370356E-3</v>
      </c>
      <c r="K16" s="187">
        <v>4.6180555555555549E-3</v>
      </c>
      <c r="L16" s="187">
        <v>1.6921296296296302E-2</v>
      </c>
      <c r="M16" s="188">
        <f t="shared" si="3"/>
        <v>2.6076388888888892E-2</v>
      </c>
      <c r="N16" s="187"/>
      <c r="O16" s="187"/>
      <c r="P16" s="187"/>
      <c r="Q16" s="188">
        <f t="shared" si="4"/>
        <v>0</v>
      </c>
    </row>
    <row r="17" spans="1:17">
      <c r="A17" s="72" t="s">
        <v>19</v>
      </c>
      <c r="B17" s="187">
        <v>4.409722222222219E-2</v>
      </c>
      <c r="C17" s="187">
        <v>5.37037037037037E-3</v>
      </c>
      <c r="D17" s="73">
        <f t="shared" si="0"/>
        <v>0.89143659335517067</v>
      </c>
      <c r="E17" s="73">
        <f t="shared" si="1"/>
        <v>0.10856340664482926</v>
      </c>
      <c r="F17" s="188">
        <f t="shared" si="2"/>
        <v>4.9467592592592563E-2</v>
      </c>
      <c r="G17" s="72">
        <v>0</v>
      </c>
      <c r="H17" s="72">
        <v>0</v>
      </c>
      <c r="I17" s="72">
        <v>0</v>
      </c>
      <c r="J17" s="187">
        <v>6.7476851851851838E-3</v>
      </c>
      <c r="K17" s="187">
        <v>1.0983796296296297E-2</v>
      </c>
      <c r="L17" s="187">
        <v>2.6365740740740714E-2</v>
      </c>
      <c r="M17" s="188">
        <f t="shared" si="3"/>
        <v>4.409722222222219E-2</v>
      </c>
      <c r="N17" s="187">
        <v>8.4490740740740739E-4</v>
      </c>
      <c r="O17" s="187">
        <v>4.2824074074074075E-4</v>
      </c>
      <c r="P17" s="187">
        <v>4.0972222222222217E-3</v>
      </c>
      <c r="Q17" s="188">
        <f t="shared" si="4"/>
        <v>5.37037037037037E-3</v>
      </c>
    </row>
    <row r="18" spans="1:17">
      <c r="A18" s="72" t="s">
        <v>20</v>
      </c>
      <c r="B18" s="187">
        <v>7.9745370370370369E-3</v>
      </c>
      <c r="C18" s="187">
        <v>0</v>
      </c>
      <c r="D18" s="73">
        <f t="shared" si="0"/>
        <v>1</v>
      </c>
      <c r="E18" s="73">
        <f t="shared" si="1"/>
        <v>0</v>
      </c>
      <c r="F18" s="188">
        <f t="shared" si="2"/>
        <v>7.9745370370370369E-3</v>
      </c>
      <c r="G18" s="72">
        <v>0</v>
      </c>
      <c r="H18" s="72">
        <v>0</v>
      </c>
      <c r="I18" s="72">
        <v>0</v>
      </c>
      <c r="J18" s="187">
        <v>1.261574074074074E-3</v>
      </c>
      <c r="K18" s="187">
        <v>2.4768518518518516E-3</v>
      </c>
      <c r="L18" s="187">
        <v>4.2361111111111115E-3</v>
      </c>
      <c r="M18" s="188">
        <f t="shared" si="3"/>
        <v>7.9745370370370369E-3</v>
      </c>
      <c r="N18" s="187"/>
      <c r="O18" s="187">
        <v>0</v>
      </c>
      <c r="P18" s="187">
        <v>0</v>
      </c>
      <c r="Q18" s="188">
        <f t="shared" si="4"/>
        <v>0</v>
      </c>
    </row>
    <row r="19" spans="1:17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7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85.xml><?xml version="1.0" encoding="utf-8"?>
<worksheet xmlns="http://schemas.openxmlformats.org/spreadsheetml/2006/main" xmlns:r="http://schemas.openxmlformats.org/officeDocument/2006/relationships">
  <sheetPr codeName="Foglio71"/>
  <dimension ref="A1:J20"/>
  <sheetViews>
    <sheetView showZeros="0" workbookViewId="0">
      <selection activeCell="B30" sqref="B30"/>
    </sheetView>
  </sheetViews>
  <sheetFormatPr defaultRowHeight="15"/>
  <cols>
    <col min="1" max="16384" width="9.140625" style="72"/>
  </cols>
  <sheetData>
    <row r="1" spans="1:10">
      <c r="A1" s="72" t="s">
        <v>54</v>
      </c>
      <c r="B1" s="72" t="s">
        <v>55</v>
      </c>
      <c r="C1" s="72" t="s">
        <v>56</v>
      </c>
      <c r="D1" s="72" t="s">
        <v>96</v>
      </c>
      <c r="E1" s="72" t="s">
        <v>97</v>
      </c>
    </row>
    <row r="2" spans="1:10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>
      <c r="A3" s="72" t="s">
        <v>115</v>
      </c>
      <c r="B3" s="72">
        <v>0</v>
      </c>
      <c r="C3" s="72">
        <v>0</v>
      </c>
      <c r="D3" s="73">
        <v>0</v>
      </c>
      <c r="E3" s="73">
        <v>0</v>
      </c>
    </row>
    <row r="4" spans="1:10">
      <c r="A4" s="72" t="s">
        <v>11</v>
      </c>
      <c r="B4" s="72">
        <v>0</v>
      </c>
      <c r="C4" s="72">
        <v>0</v>
      </c>
      <c r="D4" s="73">
        <v>0</v>
      </c>
      <c r="E4" s="73">
        <v>0</v>
      </c>
    </row>
    <row r="5" spans="1:10">
      <c r="A5" s="72" t="s">
        <v>48</v>
      </c>
      <c r="B5" s="72">
        <v>0</v>
      </c>
      <c r="C5" s="72">
        <v>0</v>
      </c>
      <c r="D5" s="73">
        <v>0</v>
      </c>
      <c r="E5" s="73">
        <v>0</v>
      </c>
    </row>
    <row r="6" spans="1:10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>
      <c r="A7" s="72" t="s">
        <v>131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132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133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134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135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15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18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19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20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6.xml><?xml version="1.0" encoding="utf-8"?>
<worksheet xmlns="http://schemas.openxmlformats.org/spreadsheetml/2006/main" xmlns:r="http://schemas.openxmlformats.org/officeDocument/2006/relationships">
  <sheetPr codeName="Foglio72"/>
  <dimension ref="A1:N20"/>
  <sheetViews>
    <sheetView showZeros="0" workbookViewId="0">
      <selection activeCell="B30" sqref="B30"/>
    </sheetView>
  </sheetViews>
  <sheetFormatPr defaultRowHeight="15"/>
  <cols>
    <col min="1" max="1" width="17.85546875" style="72" customWidth="1"/>
    <col min="2" max="16384" width="9.140625" style="72"/>
  </cols>
  <sheetData>
    <row r="1" spans="1:14">
      <c r="A1" s="72" t="s">
        <v>54</v>
      </c>
      <c r="B1" s="72" t="s">
        <v>55</v>
      </c>
      <c r="C1" s="72" t="s">
        <v>56</v>
      </c>
      <c r="D1" s="72" t="s">
        <v>96</v>
      </c>
      <c r="E1" s="72" t="s">
        <v>97</v>
      </c>
    </row>
    <row r="2" spans="1:14">
      <c r="A2" s="72" t="s">
        <v>37</v>
      </c>
      <c r="B2" s="72">
        <v>4.2013888888888882E-3</v>
      </c>
      <c r="C2" s="72">
        <v>3.1018518518518517E-3</v>
      </c>
      <c r="D2" s="73">
        <f>B2/F2</f>
        <v>0.57527733755942945</v>
      </c>
      <c r="E2" s="73">
        <f>C2/F2</f>
        <v>0.42472266244057055</v>
      </c>
      <c r="F2" s="72">
        <f>B2+C2</f>
        <v>7.3032407407407404E-3</v>
      </c>
      <c r="H2" s="187">
        <v>7.1759259259259259E-4</v>
      </c>
      <c r="I2" s="187">
        <v>3.4837962962962952E-3</v>
      </c>
      <c r="J2" s="188">
        <f>SUM(H2:I2)</f>
        <v>4.2013888888888882E-3</v>
      </c>
      <c r="L2" s="187">
        <v>3.1018518518518517E-3</v>
      </c>
      <c r="M2" s="187">
        <v>0</v>
      </c>
      <c r="N2" s="188">
        <f>SUM(L2:M2)</f>
        <v>3.1018518518518517E-3</v>
      </c>
    </row>
    <row r="3" spans="1:14">
      <c r="A3" s="72" t="s">
        <v>115</v>
      </c>
      <c r="B3" s="72">
        <v>1.1238425925925926E-2</v>
      </c>
      <c r="C3" s="72">
        <v>2.199074074074074E-4</v>
      </c>
      <c r="D3" s="73">
        <f t="shared" ref="D3:D18" si="0">B3/F3</f>
        <v>0.98080808080808068</v>
      </c>
      <c r="E3" s="73">
        <f t="shared" ref="E3:E18" si="1">C3/F3</f>
        <v>1.9191919191919191E-2</v>
      </c>
      <c r="F3" s="72">
        <f t="shared" ref="F3:F18" si="2">B3+C3</f>
        <v>1.1458333333333334E-2</v>
      </c>
      <c r="H3" s="187">
        <v>2.615740740740741E-3</v>
      </c>
      <c r="I3" s="187">
        <v>8.6226851851851846E-3</v>
      </c>
      <c r="J3" s="188">
        <f t="shared" ref="J3:J18" si="3">SUM(H3:I3)</f>
        <v>1.1238425925925926E-2</v>
      </c>
      <c r="L3" s="187">
        <v>2.199074074074074E-4</v>
      </c>
      <c r="M3" s="187"/>
      <c r="N3" s="188">
        <f t="shared" ref="N3:N17" si="4">SUM(L3:M3)</f>
        <v>2.199074074074074E-4</v>
      </c>
    </row>
    <row r="4" spans="1:14">
      <c r="A4" s="72" t="s">
        <v>11</v>
      </c>
      <c r="B4" s="72">
        <v>9.4212962962962957E-3</v>
      </c>
      <c r="C4" s="72">
        <v>3.5648148148148149E-3</v>
      </c>
      <c r="D4" s="73">
        <f t="shared" si="0"/>
        <v>0.72549019607843135</v>
      </c>
      <c r="E4" s="73">
        <f t="shared" si="1"/>
        <v>0.27450980392156865</v>
      </c>
      <c r="F4" s="72">
        <f t="shared" si="2"/>
        <v>1.2986111111111111E-2</v>
      </c>
      <c r="H4" s="187">
        <v>1.3310185185185187E-3</v>
      </c>
      <c r="I4" s="187">
        <v>8.0902777777777778E-3</v>
      </c>
      <c r="J4" s="188">
        <f t="shared" si="3"/>
        <v>9.4212962962962957E-3</v>
      </c>
      <c r="L4" s="187">
        <v>3.449074074074074E-3</v>
      </c>
      <c r="M4" s="187">
        <v>1.1574074074074073E-4</v>
      </c>
      <c r="N4" s="188">
        <f t="shared" si="4"/>
        <v>3.5648148148148149E-3</v>
      </c>
    </row>
    <row r="5" spans="1:14">
      <c r="A5" s="72" t="s">
        <v>48</v>
      </c>
      <c r="B5" s="72">
        <v>2.7314814814814814E-3</v>
      </c>
      <c r="C5" s="72">
        <v>0</v>
      </c>
      <c r="D5" s="73">
        <f t="shared" si="0"/>
        <v>1</v>
      </c>
      <c r="E5" s="73">
        <f t="shared" si="1"/>
        <v>0</v>
      </c>
      <c r="F5" s="72">
        <f t="shared" si="2"/>
        <v>2.7314814814814814E-3</v>
      </c>
      <c r="H5" s="187">
        <v>0</v>
      </c>
      <c r="I5" s="187">
        <v>2.7314814814814814E-3</v>
      </c>
      <c r="J5" s="188">
        <f t="shared" si="3"/>
        <v>2.7314814814814814E-3</v>
      </c>
      <c r="L5" s="187"/>
      <c r="M5" s="187"/>
      <c r="N5" s="188">
        <f t="shared" si="4"/>
        <v>0</v>
      </c>
    </row>
    <row r="6" spans="1:14">
      <c r="A6" s="72" t="s">
        <v>12</v>
      </c>
      <c r="B6" s="72">
        <v>1.0995370370370371E-3</v>
      </c>
      <c r="C6" s="72">
        <v>0</v>
      </c>
      <c r="D6" s="73">
        <f t="shared" si="0"/>
        <v>1</v>
      </c>
      <c r="E6" s="73">
        <f t="shared" si="1"/>
        <v>0</v>
      </c>
      <c r="F6" s="72">
        <f t="shared" si="2"/>
        <v>1.0995370370370371E-3</v>
      </c>
      <c r="H6" s="187">
        <v>0</v>
      </c>
      <c r="I6" s="187">
        <v>1.0995370370370371E-3</v>
      </c>
      <c r="J6" s="188">
        <f t="shared" si="3"/>
        <v>1.0995370370370371E-3</v>
      </c>
      <c r="L6" s="187">
        <v>0</v>
      </c>
      <c r="M6" s="187">
        <v>0</v>
      </c>
      <c r="N6" s="188">
        <f t="shared" si="4"/>
        <v>0</v>
      </c>
    </row>
    <row r="7" spans="1:14">
      <c r="A7" s="72" t="s">
        <v>131</v>
      </c>
      <c r="B7" s="72">
        <v>0</v>
      </c>
      <c r="C7" s="72">
        <v>0</v>
      </c>
      <c r="D7" s="73" t="e">
        <f t="shared" si="0"/>
        <v>#DIV/0!</v>
      </c>
      <c r="E7" s="73" t="e">
        <f t="shared" si="1"/>
        <v>#DIV/0!</v>
      </c>
      <c r="F7" s="72">
        <f t="shared" si="2"/>
        <v>0</v>
      </c>
      <c r="G7" s="72">
        <v>0</v>
      </c>
      <c r="H7" s="187"/>
      <c r="I7" s="187"/>
      <c r="J7" s="188">
        <f t="shared" si="3"/>
        <v>0</v>
      </c>
      <c r="L7" s="187"/>
      <c r="M7" s="187"/>
      <c r="N7" s="188">
        <f t="shared" si="4"/>
        <v>0</v>
      </c>
    </row>
    <row r="8" spans="1:14">
      <c r="A8" s="72" t="s">
        <v>132</v>
      </c>
      <c r="B8" s="72">
        <v>4.9768518518518521E-4</v>
      </c>
      <c r="C8" s="72">
        <v>0</v>
      </c>
      <c r="D8" s="73">
        <f t="shared" si="0"/>
        <v>1</v>
      </c>
      <c r="E8" s="73">
        <f t="shared" si="1"/>
        <v>0</v>
      </c>
      <c r="F8" s="72">
        <f t="shared" si="2"/>
        <v>4.9768518518518521E-4</v>
      </c>
      <c r="G8" s="72">
        <v>0</v>
      </c>
      <c r="H8" s="187"/>
      <c r="I8" s="187">
        <v>4.9768518518518521E-4</v>
      </c>
      <c r="J8" s="188">
        <f t="shared" si="3"/>
        <v>4.9768518518518521E-4</v>
      </c>
      <c r="L8" s="187"/>
      <c r="M8" s="187"/>
      <c r="N8" s="188">
        <f t="shared" si="4"/>
        <v>0</v>
      </c>
    </row>
    <row r="9" spans="1:14">
      <c r="A9" s="72" t="s">
        <v>133</v>
      </c>
      <c r="B9" s="72">
        <v>0</v>
      </c>
      <c r="C9" s="72">
        <v>0</v>
      </c>
      <c r="D9" s="73" t="e">
        <f t="shared" si="0"/>
        <v>#DIV/0!</v>
      </c>
      <c r="E9" s="73" t="e">
        <f t="shared" si="1"/>
        <v>#DIV/0!</v>
      </c>
      <c r="F9" s="72">
        <f t="shared" si="2"/>
        <v>0</v>
      </c>
      <c r="G9" s="72">
        <v>0</v>
      </c>
      <c r="H9" s="187"/>
      <c r="I9" s="187"/>
      <c r="J9" s="188">
        <f t="shared" si="3"/>
        <v>0</v>
      </c>
      <c r="L9" s="187"/>
      <c r="M9" s="187"/>
      <c r="N9" s="188">
        <f t="shared" si="4"/>
        <v>0</v>
      </c>
    </row>
    <row r="10" spans="1:14">
      <c r="A10" s="72" t="s">
        <v>134</v>
      </c>
      <c r="B10" s="72">
        <v>2.0486111111111113E-3</v>
      </c>
      <c r="C10" s="72">
        <v>6.3657407407407402E-4</v>
      </c>
      <c r="D10" s="73">
        <f t="shared" si="0"/>
        <v>0.76293103448275867</v>
      </c>
      <c r="E10" s="73">
        <f t="shared" si="1"/>
        <v>0.23706896551724133</v>
      </c>
      <c r="F10" s="72">
        <f t="shared" si="2"/>
        <v>2.6851851851851854E-3</v>
      </c>
      <c r="G10" s="72">
        <v>0</v>
      </c>
      <c r="H10" s="187"/>
      <c r="I10" s="187">
        <v>2.0486111111111113E-3</v>
      </c>
      <c r="J10" s="188">
        <f t="shared" si="3"/>
        <v>2.0486111111111113E-3</v>
      </c>
      <c r="L10" s="187">
        <v>6.3657407407407402E-4</v>
      </c>
      <c r="M10" s="187"/>
      <c r="N10" s="188">
        <f t="shared" si="4"/>
        <v>6.3657407407407402E-4</v>
      </c>
    </row>
    <row r="11" spans="1:14">
      <c r="A11" s="72" t="s">
        <v>135</v>
      </c>
      <c r="B11" s="72">
        <v>0</v>
      </c>
      <c r="C11" s="72">
        <v>0</v>
      </c>
      <c r="D11" s="73" t="e">
        <f t="shared" si="0"/>
        <v>#DIV/0!</v>
      </c>
      <c r="E11" s="73" t="e">
        <f t="shared" si="1"/>
        <v>#DIV/0!</v>
      </c>
      <c r="F11" s="72">
        <f t="shared" si="2"/>
        <v>0</v>
      </c>
      <c r="G11" s="72">
        <v>0</v>
      </c>
      <c r="H11" s="187"/>
      <c r="I11" s="187"/>
      <c r="J11" s="188">
        <f t="shared" si="3"/>
        <v>0</v>
      </c>
      <c r="L11" s="187"/>
      <c r="M11" s="187"/>
      <c r="N11" s="188">
        <f t="shared" si="4"/>
        <v>0</v>
      </c>
    </row>
    <row r="12" spans="1:14">
      <c r="A12" s="72" t="s">
        <v>13</v>
      </c>
      <c r="B12" s="72">
        <v>1.0520833333333333E-2</v>
      </c>
      <c r="C12" s="72">
        <v>1.2037037037037038E-3</v>
      </c>
      <c r="D12" s="73">
        <f t="shared" si="0"/>
        <v>0.89733464955577491</v>
      </c>
      <c r="E12" s="73">
        <f t="shared" si="1"/>
        <v>0.10266535044422509</v>
      </c>
      <c r="F12" s="72">
        <f t="shared" si="2"/>
        <v>1.1724537037037037E-2</v>
      </c>
      <c r="G12" s="72">
        <v>0</v>
      </c>
      <c r="H12" s="187">
        <v>1.6087962962962961E-3</v>
      </c>
      <c r="I12" s="187">
        <v>8.9120370370370378E-3</v>
      </c>
      <c r="J12" s="188">
        <f t="shared" si="3"/>
        <v>1.0520833333333333E-2</v>
      </c>
      <c r="L12" s="187">
        <v>1.2037037037037038E-3</v>
      </c>
      <c r="M12" s="187"/>
      <c r="N12" s="188">
        <f t="shared" si="4"/>
        <v>1.2037037037037038E-3</v>
      </c>
    </row>
    <row r="13" spans="1:14">
      <c r="A13" s="72" t="s">
        <v>15</v>
      </c>
      <c r="B13" s="72">
        <v>1.7824074074074072E-3</v>
      </c>
      <c r="C13" s="72">
        <v>0</v>
      </c>
      <c r="D13" s="73">
        <f t="shared" si="0"/>
        <v>1</v>
      </c>
      <c r="E13" s="73">
        <f t="shared" si="1"/>
        <v>0</v>
      </c>
      <c r="F13" s="72">
        <f t="shared" si="2"/>
        <v>1.7824074074074072E-3</v>
      </c>
      <c r="G13" s="72">
        <v>0</v>
      </c>
      <c r="H13" s="187">
        <v>2.5462962962962961E-4</v>
      </c>
      <c r="I13" s="187">
        <v>1.5277777777777776E-3</v>
      </c>
      <c r="J13" s="188">
        <f t="shared" si="3"/>
        <v>1.7824074074074072E-3</v>
      </c>
      <c r="L13" s="187"/>
      <c r="M13" s="187"/>
      <c r="N13" s="188">
        <f t="shared" si="4"/>
        <v>0</v>
      </c>
    </row>
    <row r="14" spans="1:14">
      <c r="A14" s="72" t="s">
        <v>16</v>
      </c>
      <c r="B14" s="72">
        <v>0</v>
      </c>
      <c r="C14" s="72">
        <v>7.7546296296296282E-4</v>
      </c>
      <c r="D14" s="73">
        <f t="shared" si="0"/>
        <v>0</v>
      </c>
      <c r="E14" s="73">
        <f t="shared" si="1"/>
        <v>1</v>
      </c>
      <c r="F14" s="72">
        <f t="shared" si="2"/>
        <v>7.7546296296296282E-4</v>
      </c>
      <c r="G14" s="72">
        <v>0</v>
      </c>
      <c r="H14" s="187"/>
      <c r="I14" s="187"/>
      <c r="J14" s="188">
        <f t="shared" si="3"/>
        <v>0</v>
      </c>
      <c r="L14" s="187">
        <v>7.7546296296296282E-4</v>
      </c>
      <c r="M14" s="187">
        <v>0</v>
      </c>
      <c r="N14" s="188">
        <f t="shared" si="4"/>
        <v>7.7546296296296282E-4</v>
      </c>
    </row>
    <row r="15" spans="1:14">
      <c r="A15" s="72" t="s">
        <v>17</v>
      </c>
      <c r="B15" s="72">
        <v>0</v>
      </c>
      <c r="C15" s="72">
        <v>0</v>
      </c>
      <c r="D15" s="73" t="e">
        <f t="shared" si="0"/>
        <v>#DIV/0!</v>
      </c>
      <c r="E15" s="73" t="e">
        <f t="shared" si="1"/>
        <v>#DIV/0!</v>
      </c>
      <c r="F15" s="72">
        <f t="shared" si="2"/>
        <v>0</v>
      </c>
      <c r="G15" s="72">
        <v>0</v>
      </c>
      <c r="H15" s="187">
        <v>0</v>
      </c>
      <c r="I15" s="187">
        <v>0</v>
      </c>
      <c r="J15" s="188">
        <f t="shared" si="3"/>
        <v>0</v>
      </c>
      <c r="L15" s="187"/>
      <c r="M15" s="187"/>
      <c r="N15" s="188">
        <f t="shared" si="4"/>
        <v>0</v>
      </c>
    </row>
    <row r="16" spans="1:14">
      <c r="A16" s="72" t="s">
        <v>18</v>
      </c>
      <c r="B16" s="72">
        <v>1.1770833333333333E-2</v>
      </c>
      <c r="C16" s="72">
        <v>0</v>
      </c>
      <c r="D16" s="73">
        <f t="shared" si="0"/>
        <v>1</v>
      </c>
      <c r="E16" s="73">
        <f t="shared" si="1"/>
        <v>0</v>
      </c>
      <c r="F16" s="72">
        <f t="shared" si="2"/>
        <v>1.1770833333333333E-2</v>
      </c>
      <c r="G16" s="72">
        <v>0</v>
      </c>
      <c r="H16" s="187">
        <v>3.3796296296296296E-3</v>
      </c>
      <c r="I16" s="187">
        <v>8.3912037037037028E-3</v>
      </c>
      <c r="J16" s="188">
        <f t="shared" si="3"/>
        <v>1.1770833333333333E-2</v>
      </c>
      <c r="L16" s="187"/>
      <c r="M16" s="187"/>
      <c r="N16" s="188">
        <f t="shared" si="4"/>
        <v>0</v>
      </c>
    </row>
    <row r="17" spans="1:14">
      <c r="A17" s="72" t="s">
        <v>19</v>
      </c>
      <c r="B17" s="72">
        <v>1.6458333333333332E-2</v>
      </c>
      <c r="C17" s="72">
        <v>1.7824074074074075E-3</v>
      </c>
      <c r="D17" s="73">
        <f t="shared" si="0"/>
        <v>0.90228426395939088</v>
      </c>
      <c r="E17" s="73">
        <f t="shared" si="1"/>
        <v>9.7715736040609152E-2</v>
      </c>
      <c r="F17" s="72">
        <f t="shared" si="2"/>
        <v>1.8240740740740738E-2</v>
      </c>
      <c r="G17" s="72">
        <v>0</v>
      </c>
      <c r="H17" s="187">
        <v>6.0532407407407401E-3</v>
      </c>
      <c r="I17" s="187">
        <v>1.0405092592592591E-2</v>
      </c>
      <c r="J17" s="188">
        <f t="shared" si="3"/>
        <v>1.6458333333333332E-2</v>
      </c>
      <c r="L17" s="187">
        <v>1.7824074074074075E-3</v>
      </c>
      <c r="M17" s="187">
        <v>0</v>
      </c>
      <c r="N17" s="188">
        <f t="shared" si="4"/>
        <v>1.7824074074074075E-3</v>
      </c>
    </row>
    <row r="18" spans="1:14">
      <c r="A18" s="72" t="s">
        <v>20</v>
      </c>
      <c r="B18" s="72">
        <v>8.1018518518518527E-4</v>
      </c>
      <c r="D18" s="73">
        <f t="shared" si="0"/>
        <v>1</v>
      </c>
      <c r="E18" s="73">
        <f t="shared" si="1"/>
        <v>0</v>
      </c>
      <c r="F18" s="72">
        <f t="shared" si="2"/>
        <v>8.1018518518518527E-4</v>
      </c>
      <c r="G18" s="72">
        <v>0</v>
      </c>
      <c r="H18" s="187">
        <v>0</v>
      </c>
      <c r="I18" s="187">
        <v>8.1018518518518527E-4</v>
      </c>
      <c r="J18" s="188">
        <f t="shared" si="3"/>
        <v>8.1018518518518527E-4</v>
      </c>
      <c r="L18" s="187"/>
      <c r="M18" s="187"/>
    </row>
    <row r="19" spans="1:14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4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7.xml><?xml version="1.0" encoding="utf-8"?>
<worksheet xmlns="http://schemas.openxmlformats.org/spreadsheetml/2006/main" xmlns:r="http://schemas.openxmlformats.org/officeDocument/2006/relationships">
  <sheetPr codeName="Foglio73"/>
  <dimension ref="A1:J20"/>
  <sheetViews>
    <sheetView showZeros="0" workbookViewId="0">
      <selection activeCell="B30" sqref="B30"/>
    </sheetView>
  </sheetViews>
  <sheetFormatPr defaultRowHeight="15"/>
  <cols>
    <col min="1" max="16384" width="9.140625" style="72"/>
  </cols>
  <sheetData>
    <row r="1" spans="1:10">
      <c r="A1" s="72" t="s">
        <v>54</v>
      </c>
      <c r="B1" s="72" t="s">
        <v>55</v>
      </c>
      <c r="C1" s="72" t="s">
        <v>56</v>
      </c>
      <c r="D1" s="72" t="s">
        <v>96</v>
      </c>
      <c r="E1" s="72" t="s">
        <v>97</v>
      </c>
    </row>
    <row r="2" spans="1:10">
      <c r="A2" s="72" t="s">
        <v>37</v>
      </c>
      <c r="B2" s="187">
        <v>9.6412037037037039E-3</v>
      </c>
      <c r="C2" s="187">
        <v>6.6782407407407407E-3</v>
      </c>
      <c r="D2" s="73">
        <f>B2/F2</f>
        <v>0.59078014184397165</v>
      </c>
      <c r="E2" s="73">
        <f>C2/F2</f>
        <v>0.40921985815602835</v>
      </c>
      <c r="F2" s="188">
        <f>B2+C2</f>
        <v>1.6319444444444445E-2</v>
      </c>
    </row>
    <row r="3" spans="1:10">
      <c r="A3" s="72" t="s">
        <v>115</v>
      </c>
      <c r="B3" s="187">
        <v>2.6493055555555568E-2</v>
      </c>
      <c r="C3" s="187"/>
      <c r="D3" s="73">
        <f t="shared" ref="D3:D18" si="0">B3/F3</f>
        <v>1</v>
      </c>
      <c r="E3" s="73">
        <f t="shared" ref="E3:E18" si="1">C3/F3</f>
        <v>0</v>
      </c>
      <c r="F3" s="188">
        <f t="shared" ref="F3:F18" si="2">B3+C3</f>
        <v>2.6493055555555568E-2</v>
      </c>
    </row>
    <row r="4" spans="1:10">
      <c r="A4" s="72" t="s">
        <v>11</v>
      </c>
      <c r="B4" s="187">
        <v>2.8773148148148131E-2</v>
      </c>
      <c r="C4" s="187">
        <v>5.7870370370370367E-4</v>
      </c>
      <c r="D4" s="73">
        <f t="shared" si="0"/>
        <v>0.9802839116719243</v>
      </c>
      <c r="E4" s="73">
        <f t="shared" si="1"/>
        <v>1.9716088328075723E-2</v>
      </c>
      <c r="F4" s="188">
        <f t="shared" si="2"/>
        <v>2.9351851851851834E-2</v>
      </c>
    </row>
    <row r="5" spans="1:10">
      <c r="A5" s="72" t="s">
        <v>48</v>
      </c>
      <c r="B5" s="187">
        <v>2.8587962962962963E-3</v>
      </c>
      <c r="C5" s="187">
        <v>2.4305555555555552E-4</v>
      </c>
      <c r="D5" s="73">
        <f t="shared" si="0"/>
        <v>0.92164179104477617</v>
      </c>
      <c r="E5" s="73">
        <f t="shared" si="1"/>
        <v>7.8358208955223871E-2</v>
      </c>
      <c r="F5" s="188">
        <f t="shared" si="2"/>
        <v>3.1018518518518517E-3</v>
      </c>
    </row>
    <row r="6" spans="1:10">
      <c r="A6" s="72" t="s">
        <v>12</v>
      </c>
      <c r="B6" s="187">
        <v>9.2592592592592596E-4</v>
      </c>
      <c r="C6" s="187"/>
      <c r="D6" s="73">
        <f t="shared" si="0"/>
        <v>1</v>
      </c>
      <c r="E6" s="73">
        <f t="shared" si="1"/>
        <v>0</v>
      </c>
      <c r="F6" s="188">
        <f t="shared" si="2"/>
        <v>9.2592592592592596E-4</v>
      </c>
    </row>
    <row r="7" spans="1:10">
      <c r="A7" s="72" t="s">
        <v>131</v>
      </c>
      <c r="B7" s="187"/>
      <c r="C7" s="187"/>
      <c r="D7" s="73" t="e">
        <f t="shared" si="0"/>
        <v>#DIV/0!</v>
      </c>
      <c r="E7" s="73" t="e">
        <f t="shared" si="1"/>
        <v>#DIV/0!</v>
      </c>
      <c r="F7" s="188">
        <f t="shared" si="2"/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132</v>
      </c>
      <c r="B8" s="187"/>
      <c r="C8" s="187"/>
      <c r="D8" s="73" t="e">
        <f t="shared" si="0"/>
        <v>#DIV/0!</v>
      </c>
      <c r="E8" s="73" t="e">
        <f t="shared" si="1"/>
        <v>#DIV/0!</v>
      </c>
      <c r="F8" s="188">
        <f t="shared" si="2"/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133</v>
      </c>
      <c r="B9" s="187"/>
      <c r="C9" s="187"/>
      <c r="D9" s="73" t="e">
        <f t="shared" si="0"/>
        <v>#DIV/0!</v>
      </c>
      <c r="E9" s="73" t="e">
        <f t="shared" si="1"/>
        <v>#DIV/0!</v>
      </c>
      <c r="F9" s="188">
        <f t="shared" si="2"/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134</v>
      </c>
      <c r="B10" s="187">
        <v>1.3425925925925927E-3</v>
      </c>
      <c r="C10" s="187"/>
      <c r="D10" s="73">
        <f t="shared" si="0"/>
        <v>1</v>
      </c>
      <c r="E10" s="73">
        <f t="shared" si="1"/>
        <v>0</v>
      </c>
      <c r="F10" s="188">
        <f t="shared" si="2"/>
        <v>1.3425925925925927E-3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135</v>
      </c>
      <c r="B11" s="187"/>
      <c r="C11" s="187"/>
      <c r="D11" s="73" t="e">
        <f t="shared" si="0"/>
        <v>#DIV/0!</v>
      </c>
      <c r="E11" s="73" t="e">
        <f t="shared" si="1"/>
        <v>#DIV/0!</v>
      </c>
      <c r="F11" s="188">
        <f t="shared" si="2"/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13</v>
      </c>
      <c r="B12" s="187">
        <v>3.402777777777778E-3</v>
      </c>
      <c r="C12" s="187">
        <v>6.4814814814814813E-4</v>
      </c>
      <c r="D12" s="73">
        <f t="shared" si="0"/>
        <v>0.84</v>
      </c>
      <c r="E12" s="73">
        <f t="shared" si="1"/>
        <v>0.15999999999999998</v>
      </c>
      <c r="F12" s="188">
        <f t="shared" si="2"/>
        <v>4.0509259259259266E-3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15</v>
      </c>
      <c r="B13" s="187">
        <v>5.3356481481481484E-3</v>
      </c>
      <c r="C13" s="187"/>
      <c r="D13" s="73">
        <f t="shared" si="0"/>
        <v>1</v>
      </c>
      <c r="E13" s="73">
        <f t="shared" si="1"/>
        <v>0</v>
      </c>
      <c r="F13" s="188">
        <f t="shared" si="2"/>
        <v>5.3356481481481484E-3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16</v>
      </c>
      <c r="B14" s="187"/>
      <c r="C14" s="187">
        <v>1.4814814814814814E-3</v>
      </c>
      <c r="D14" s="73">
        <f t="shared" si="0"/>
        <v>0</v>
      </c>
      <c r="E14" s="73">
        <f t="shared" si="1"/>
        <v>1</v>
      </c>
      <c r="F14" s="188">
        <f t="shared" si="2"/>
        <v>1.4814814814814814E-3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17</v>
      </c>
      <c r="B15" s="187">
        <v>2.0370370370370369E-3</v>
      </c>
      <c r="C15" s="187"/>
      <c r="D15" s="73">
        <f t="shared" si="0"/>
        <v>1</v>
      </c>
      <c r="E15" s="73">
        <f t="shared" si="1"/>
        <v>0</v>
      </c>
      <c r="F15" s="188">
        <f t="shared" si="2"/>
        <v>2.0370370370370369E-3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18</v>
      </c>
      <c r="B16" s="187">
        <v>2.748842592592592E-2</v>
      </c>
      <c r="C16" s="187"/>
      <c r="D16" s="73">
        <f t="shared" si="0"/>
        <v>1</v>
      </c>
      <c r="E16" s="73">
        <f t="shared" si="1"/>
        <v>0</v>
      </c>
      <c r="F16" s="188">
        <f t="shared" si="2"/>
        <v>2.748842592592592E-2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19</v>
      </c>
      <c r="B17" s="187">
        <v>4.8865740740740689E-2</v>
      </c>
      <c r="C17" s="187">
        <v>6.2847222222222237E-3</v>
      </c>
      <c r="D17" s="73">
        <f t="shared" si="0"/>
        <v>0.88604407135361996</v>
      </c>
      <c r="E17" s="73">
        <f t="shared" si="1"/>
        <v>0.11395592864637998</v>
      </c>
      <c r="F17" s="188">
        <f t="shared" si="2"/>
        <v>5.5150462962962915E-2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20</v>
      </c>
      <c r="B18" s="187">
        <v>4.3865740740740749E-3</v>
      </c>
      <c r="C18" s="187"/>
      <c r="D18" s="73">
        <f t="shared" si="0"/>
        <v>1</v>
      </c>
      <c r="E18" s="73">
        <f t="shared" si="1"/>
        <v>0</v>
      </c>
      <c r="F18" s="188">
        <f t="shared" si="2"/>
        <v>4.3865740740740749E-3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8.xml><?xml version="1.0" encoding="utf-8"?>
<worksheet xmlns="http://schemas.openxmlformats.org/spreadsheetml/2006/main" xmlns:r="http://schemas.openxmlformats.org/officeDocument/2006/relationships">
  <sheetPr codeName="Foglio75"/>
  <dimension ref="A1:J20"/>
  <sheetViews>
    <sheetView showZeros="0" workbookViewId="0">
      <selection activeCell="B30" sqref="B30"/>
    </sheetView>
  </sheetViews>
  <sheetFormatPr defaultRowHeight="15"/>
  <cols>
    <col min="1" max="16384" width="9.140625" style="72"/>
  </cols>
  <sheetData>
    <row r="1" spans="1:10">
      <c r="A1" s="72" t="s">
        <v>54</v>
      </c>
      <c r="B1" s="72" t="s">
        <v>55</v>
      </c>
      <c r="C1" s="72" t="s">
        <v>56</v>
      </c>
      <c r="D1" s="72" t="s">
        <v>96</v>
      </c>
      <c r="E1" s="72" t="s">
        <v>97</v>
      </c>
    </row>
    <row r="2" spans="1:10">
      <c r="A2" s="72" t="s">
        <v>37</v>
      </c>
      <c r="B2" s="187">
        <v>0</v>
      </c>
      <c r="C2" s="187"/>
      <c r="D2" s="73" t="e">
        <f>B2/F2</f>
        <v>#DIV/0!</v>
      </c>
      <c r="E2" s="73" t="e">
        <f>C2/F2</f>
        <v>#DIV/0!</v>
      </c>
      <c r="F2" s="188">
        <f>B2+C2</f>
        <v>0</v>
      </c>
    </row>
    <row r="3" spans="1:10">
      <c r="A3" s="72" t="s">
        <v>115</v>
      </c>
      <c r="B3" s="187">
        <v>1.1574074074074073E-4</v>
      </c>
      <c r="C3" s="187"/>
      <c r="D3" s="73">
        <f t="shared" ref="D3:D18" si="0">B3/F3</f>
        <v>1</v>
      </c>
      <c r="E3" s="73">
        <f t="shared" ref="E3:E18" si="1">C3/F3</f>
        <v>0</v>
      </c>
      <c r="F3" s="188">
        <f t="shared" ref="F3:F18" si="2">B3+C3</f>
        <v>1.1574074074074073E-4</v>
      </c>
    </row>
    <row r="4" spans="1:10">
      <c r="A4" s="72" t="s">
        <v>11</v>
      </c>
      <c r="B4" s="187">
        <v>4.9768518518518521E-4</v>
      </c>
      <c r="C4" s="187"/>
      <c r="D4" s="73">
        <f t="shared" si="0"/>
        <v>1</v>
      </c>
      <c r="E4" s="73">
        <f t="shared" si="1"/>
        <v>0</v>
      </c>
      <c r="F4" s="188">
        <f t="shared" si="2"/>
        <v>4.9768518518518521E-4</v>
      </c>
    </row>
    <row r="5" spans="1:10">
      <c r="A5" s="72" t="s">
        <v>48</v>
      </c>
      <c r="B5" s="187">
        <v>0</v>
      </c>
      <c r="C5" s="187">
        <v>0</v>
      </c>
      <c r="D5" s="73" t="e">
        <f t="shared" si="0"/>
        <v>#DIV/0!</v>
      </c>
      <c r="E5" s="73" t="e">
        <f t="shared" si="1"/>
        <v>#DIV/0!</v>
      </c>
      <c r="F5" s="188">
        <f t="shared" si="2"/>
        <v>0</v>
      </c>
    </row>
    <row r="6" spans="1:10">
      <c r="A6" s="72" t="s">
        <v>12</v>
      </c>
      <c r="B6" s="187"/>
      <c r="C6" s="187">
        <v>0</v>
      </c>
      <c r="D6" s="73" t="e">
        <f t="shared" si="0"/>
        <v>#DIV/0!</v>
      </c>
      <c r="E6" s="73" t="e">
        <f t="shared" si="1"/>
        <v>#DIV/0!</v>
      </c>
      <c r="F6" s="188">
        <f t="shared" si="2"/>
        <v>0</v>
      </c>
    </row>
    <row r="7" spans="1:10">
      <c r="A7" s="72" t="s">
        <v>131</v>
      </c>
      <c r="B7" s="187"/>
      <c r="C7" s="187"/>
      <c r="D7" s="73" t="e">
        <f t="shared" si="0"/>
        <v>#DIV/0!</v>
      </c>
      <c r="E7" s="73" t="e">
        <f t="shared" si="1"/>
        <v>#DIV/0!</v>
      </c>
      <c r="F7" s="188">
        <f t="shared" si="2"/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132</v>
      </c>
      <c r="B8" s="187"/>
      <c r="C8" s="187"/>
      <c r="D8" s="73" t="e">
        <f t="shared" si="0"/>
        <v>#DIV/0!</v>
      </c>
      <c r="E8" s="73" t="e">
        <f t="shared" si="1"/>
        <v>#DIV/0!</v>
      </c>
      <c r="F8" s="188">
        <f t="shared" si="2"/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133</v>
      </c>
      <c r="B9" s="187"/>
      <c r="C9" s="187"/>
      <c r="D9" s="73" t="e">
        <f t="shared" si="0"/>
        <v>#DIV/0!</v>
      </c>
      <c r="E9" s="73" t="e">
        <f t="shared" si="1"/>
        <v>#DIV/0!</v>
      </c>
      <c r="F9" s="188">
        <f t="shared" si="2"/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134</v>
      </c>
      <c r="B10" s="187"/>
      <c r="C10" s="187"/>
      <c r="D10" s="73" t="e">
        <f t="shared" si="0"/>
        <v>#DIV/0!</v>
      </c>
      <c r="E10" s="73" t="e">
        <f t="shared" si="1"/>
        <v>#DIV/0!</v>
      </c>
      <c r="F10" s="188">
        <f t="shared" si="2"/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135</v>
      </c>
      <c r="B11" s="187"/>
      <c r="C11" s="187"/>
      <c r="D11" s="73" t="e">
        <f t="shared" si="0"/>
        <v>#DIV/0!</v>
      </c>
      <c r="E11" s="73" t="e">
        <f t="shared" si="1"/>
        <v>#DIV/0!</v>
      </c>
      <c r="F11" s="188">
        <f t="shared" si="2"/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13</v>
      </c>
      <c r="B12" s="187"/>
      <c r="C12" s="187"/>
      <c r="D12" s="73" t="e">
        <f t="shared" si="0"/>
        <v>#DIV/0!</v>
      </c>
      <c r="E12" s="73" t="e">
        <f t="shared" si="1"/>
        <v>#DIV/0!</v>
      </c>
      <c r="F12" s="188">
        <f t="shared" si="2"/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15</v>
      </c>
      <c r="B13" s="187">
        <v>0</v>
      </c>
      <c r="C13" s="187"/>
      <c r="D13" s="73" t="e">
        <f t="shared" si="0"/>
        <v>#DIV/0!</v>
      </c>
      <c r="E13" s="73" t="e">
        <f t="shared" si="1"/>
        <v>#DIV/0!</v>
      </c>
      <c r="F13" s="188">
        <f t="shared" si="2"/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16</v>
      </c>
      <c r="B14" s="187"/>
      <c r="C14" s="187"/>
      <c r="D14" s="73" t="e">
        <f t="shared" si="0"/>
        <v>#DIV/0!</v>
      </c>
      <c r="E14" s="73" t="e">
        <f t="shared" si="1"/>
        <v>#DIV/0!</v>
      </c>
      <c r="F14" s="188">
        <f t="shared" si="2"/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17</v>
      </c>
      <c r="B15" s="187"/>
      <c r="C15" s="187"/>
      <c r="D15" s="73" t="e">
        <f t="shared" si="0"/>
        <v>#DIV/0!</v>
      </c>
      <c r="E15" s="73" t="e">
        <f t="shared" si="1"/>
        <v>#DIV/0!</v>
      </c>
      <c r="F15" s="188">
        <f t="shared" si="2"/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18</v>
      </c>
      <c r="B16" s="187">
        <v>4.0509259259259264E-4</v>
      </c>
      <c r="C16" s="187"/>
      <c r="D16" s="73">
        <f t="shared" si="0"/>
        <v>1</v>
      </c>
      <c r="E16" s="73">
        <f t="shared" si="1"/>
        <v>0</v>
      </c>
      <c r="F16" s="188">
        <f t="shared" si="2"/>
        <v>4.0509259259259264E-4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19</v>
      </c>
      <c r="B17" s="187">
        <v>1.0069444444444444E-3</v>
      </c>
      <c r="C17" s="187">
        <v>5.7870370370370366E-5</v>
      </c>
      <c r="D17" s="73">
        <f t="shared" si="0"/>
        <v>0.94565217391304335</v>
      </c>
      <c r="E17" s="73">
        <f t="shared" si="1"/>
        <v>5.4347826086956513E-2</v>
      </c>
      <c r="F17" s="188">
        <f t="shared" si="2"/>
        <v>1.0648148148148149E-3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20</v>
      </c>
      <c r="B18" s="187">
        <v>2.3148148148148146E-4</v>
      </c>
      <c r="C18" s="187"/>
      <c r="D18" s="73">
        <f t="shared" si="0"/>
        <v>1</v>
      </c>
      <c r="E18" s="73">
        <f t="shared" si="1"/>
        <v>0</v>
      </c>
      <c r="F18" s="188">
        <f t="shared" si="2"/>
        <v>2.3148148148148146E-4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9.xml><?xml version="1.0" encoding="utf-8"?>
<worksheet xmlns="http://schemas.openxmlformats.org/spreadsheetml/2006/main" xmlns:r="http://schemas.openxmlformats.org/officeDocument/2006/relationships">
  <sheetPr codeName="Foglio76"/>
  <dimension ref="A1:J19"/>
  <sheetViews>
    <sheetView showZeros="0" workbookViewId="0">
      <selection activeCell="B30" sqref="B30"/>
    </sheetView>
  </sheetViews>
  <sheetFormatPr defaultRowHeight="15"/>
  <cols>
    <col min="1" max="16384" width="9.140625" style="72"/>
  </cols>
  <sheetData>
    <row r="1" spans="1:10">
      <c r="A1" s="72" t="s">
        <v>54</v>
      </c>
      <c r="B1" s="72" t="s">
        <v>55</v>
      </c>
      <c r="C1" s="72" t="s">
        <v>56</v>
      </c>
      <c r="D1" s="72" t="s">
        <v>96</v>
      </c>
      <c r="E1" s="72" t="s">
        <v>97</v>
      </c>
    </row>
    <row r="2" spans="1:10">
      <c r="A2" s="72" t="s">
        <v>37</v>
      </c>
      <c r="B2" s="187">
        <v>1.25E-3</v>
      </c>
      <c r="C2" s="187">
        <v>7.6388888888888882E-4</v>
      </c>
      <c r="D2" s="73">
        <f>B2/F2</f>
        <v>0.62068965517241381</v>
      </c>
      <c r="E2" s="73">
        <f>C2/F2</f>
        <v>0.37931034482758619</v>
      </c>
      <c r="F2" s="72">
        <f>B2+C2</f>
        <v>2.0138888888888888E-3</v>
      </c>
    </row>
    <row r="3" spans="1:10">
      <c r="A3" s="72" t="s">
        <v>115</v>
      </c>
      <c r="B3" s="187">
        <v>5.4513888888888893E-3</v>
      </c>
      <c r="C3" s="187">
        <v>5.5555555555555556E-4</v>
      </c>
      <c r="D3" s="73">
        <f t="shared" ref="D3:D18" si="0">B3/F3</f>
        <v>0.90751445086705196</v>
      </c>
      <c r="E3" s="73">
        <f t="shared" ref="E3:E18" si="1">C3/F3</f>
        <v>9.2485549132947972E-2</v>
      </c>
      <c r="F3" s="72">
        <f t="shared" ref="F3:F18" si="2">B3+C3</f>
        <v>6.006944444444445E-3</v>
      </c>
    </row>
    <row r="4" spans="1:10">
      <c r="A4" s="72" t="s">
        <v>11</v>
      </c>
      <c r="B4" s="187">
        <v>3.6921296296296298E-3</v>
      </c>
      <c r="C4" s="187">
        <v>1.0995370370370369E-3</v>
      </c>
      <c r="D4" s="73">
        <f t="shared" si="0"/>
        <v>0.77053140096618367</v>
      </c>
      <c r="E4" s="73">
        <f t="shared" si="1"/>
        <v>0.22946859903381642</v>
      </c>
      <c r="F4" s="72">
        <f t="shared" si="2"/>
        <v>4.7916666666666663E-3</v>
      </c>
    </row>
    <row r="5" spans="1:10">
      <c r="A5" s="72" t="s">
        <v>48</v>
      </c>
      <c r="B5" s="187">
        <v>1.5856481481481481E-3</v>
      </c>
      <c r="C5" s="187">
        <v>9.7222222222222219E-4</v>
      </c>
      <c r="D5" s="73">
        <f t="shared" si="0"/>
        <v>0.61990950226244346</v>
      </c>
      <c r="E5" s="73">
        <f t="shared" si="1"/>
        <v>0.3800904977375566</v>
      </c>
      <c r="F5" s="72">
        <f t="shared" si="2"/>
        <v>2.5578703703703701E-3</v>
      </c>
    </row>
    <row r="6" spans="1:10">
      <c r="A6" s="72" t="s">
        <v>12</v>
      </c>
      <c r="B6" s="187">
        <v>6.7129629629629625E-4</v>
      </c>
      <c r="C6" s="187">
        <v>0</v>
      </c>
      <c r="D6" s="73">
        <f t="shared" si="0"/>
        <v>1</v>
      </c>
      <c r="E6" s="73">
        <f t="shared" si="1"/>
        <v>0</v>
      </c>
      <c r="F6" s="72">
        <f t="shared" si="2"/>
        <v>6.7129629629629625E-4</v>
      </c>
    </row>
    <row r="7" spans="1:10">
      <c r="A7" s="72" t="s">
        <v>131</v>
      </c>
      <c r="B7" s="187"/>
      <c r="C7" s="187"/>
      <c r="D7" s="73" t="e">
        <f t="shared" si="0"/>
        <v>#DIV/0!</v>
      </c>
      <c r="E7" s="73" t="e">
        <f t="shared" si="1"/>
        <v>#DIV/0!</v>
      </c>
      <c r="F7" s="72">
        <f t="shared" si="2"/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132</v>
      </c>
      <c r="B8" s="187"/>
      <c r="C8" s="187"/>
      <c r="D8" s="73" t="e">
        <f t="shared" si="0"/>
        <v>#DIV/0!</v>
      </c>
      <c r="E8" s="73" t="e">
        <f t="shared" si="1"/>
        <v>#DIV/0!</v>
      </c>
      <c r="F8" s="72">
        <f t="shared" si="2"/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133</v>
      </c>
      <c r="B9" s="187"/>
      <c r="C9" s="187"/>
      <c r="D9" s="73" t="e">
        <f t="shared" si="0"/>
        <v>#DIV/0!</v>
      </c>
      <c r="E9" s="73" t="e">
        <f t="shared" si="1"/>
        <v>#DIV/0!</v>
      </c>
      <c r="F9" s="72">
        <f t="shared" si="2"/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134</v>
      </c>
      <c r="B10" s="187">
        <v>7.0601851851851858E-4</v>
      </c>
      <c r="C10" s="187">
        <v>9.2592592592592588E-5</v>
      </c>
      <c r="D10" s="73">
        <f t="shared" si="0"/>
        <v>0.88405797101449279</v>
      </c>
      <c r="E10" s="73">
        <f t="shared" si="1"/>
        <v>0.11594202898550723</v>
      </c>
      <c r="F10" s="72">
        <f t="shared" si="2"/>
        <v>7.9861111111111116E-4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135</v>
      </c>
      <c r="B11" s="187">
        <v>0</v>
      </c>
      <c r="C11" s="187"/>
      <c r="D11" s="73" t="e">
        <f t="shared" si="0"/>
        <v>#DIV/0!</v>
      </c>
      <c r="E11" s="73" t="e">
        <f t="shared" si="1"/>
        <v>#DIV/0!</v>
      </c>
      <c r="F11" s="72">
        <f t="shared" si="2"/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13</v>
      </c>
      <c r="B12" s="187">
        <v>0</v>
      </c>
      <c r="C12" s="187"/>
      <c r="D12" s="73" t="e">
        <f t="shared" si="0"/>
        <v>#DIV/0!</v>
      </c>
      <c r="E12" s="73" t="e">
        <f t="shared" si="1"/>
        <v>#DIV/0!</v>
      </c>
      <c r="F12" s="72">
        <f t="shared" si="2"/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15</v>
      </c>
      <c r="B13" s="187">
        <v>1.6782407407407408E-3</v>
      </c>
      <c r="C13" s="187"/>
      <c r="D13" s="73">
        <f t="shared" si="0"/>
        <v>1</v>
      </c>
      <c r="E13" s="73">
        <f t="shared" si="1"/>
        <v>0</v>
      </c>
      <c r="F13" s="72">
        <f t="shared" si="2"/>
        <v>1.6782407407407408E-3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16</v>
      </c>
      <c r="B14" s="187"/>
      <c r="C14" s="187">
        <v>6.3657407407407413E-4</v>
      </c>
      <c r="D14" s="73">
        <f t="shared" si="0"/>
        <v>0</v>
      </c>
      <c r="E14" s="73">
        <f t="shared" si="1"/>
        <v>1</v>
      </c>
      <c r="F14" s="72">
        <f t="shared" si="2"/>
        <v>6.3657407407407413E-4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17</v>
      </c>
      <c r="B15" s="187">
        <v>4.1666666666666664E-4</v>
      </c>
      <c r="C15" s="187"/>
      <c r="D15" s="73">
        <f t="shared" si="0"/>
        <v>1</v>
      </c>
      <c r="E15" s="73">
        <f t="shared" si="1"/>
        <v>0</v>
      </c>
      <c r="F15" s="72">
        <f t="shared" si="2"/>
        <v>4.1666666666666664E-4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18</v>
      </c>
      <c r="B16" s="187">
        <v>1.2094907407407405E-2</v>
      </c>
      <c r="C16" s="187"/>
      <c r="D16" s="73">
        <f t="shared" si="0"/>
        <v>1</v>
      </c>
      <c r="E16" s="73">
        <f t="shared" si="1"/>
        <v>0</v>
      </c>
      <c r="F16" s="72">
        <f t="shared" si="2"/>
        <v>1.2094907407407405E-2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19</v>
      </c>
      <c r="B17" s="187">
        <v>1.0000000000000004E-2</v>
      </c>
      <c r="C17" s="187">
        <v>8.2175925925925927E-4</v>
      </c>
      <c r="D17" s="73">
        <f t="shared" si="0"/>
        <v>0.92406417112299466</v>
      </c>
      <c r="E17" s="73">
        <f t="shared" si="1"/>
        <v>7.5935828877005312E-2</v>
      </c>
      <c r="F17" s="72">
        <f t="shared" si="2"/>
        <v>1.0821759259259264E-2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20</v>
      </c>
      <c r="B18" s="187">
        <v>6.8287037037037036E-4</v>
      </c>
      <c r="C18" s="187"/>
      <c r="D18" s="73">
        <f t="shared" si="0"/>
        <v>1</v>
      </c>
      <c r="E18" s="73">
        <f t="shared" si="1"/>
        <v>0</v>
      </c>
      <c r="F18" s="72">
        <f t="shared" si="2"/>
        <v>6.8287037037037036E-4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sheetPr codeName="Foglio9"/>
  <dimension ref="B1:K65"/>
  <sheetViews>
    <sheetView showGridLines="0" showZeros="0" zoomScaleSheetLayoutView="110" workbookViewId="0">
      <selection activeCell="B15" sqref="B15"/>
    </sheetView>
  </sheetViews>
  <sheetFormatPr defaultColWidth="8.85546875" defaultRowHeight="15"/>
  <cols>
    <col min="1" max="1" width="6.140625" style="1" customWidth="1"/>
    <col min="2" max="2" width="56.7109375" style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 ht="16.5" customHeight="1">
      <c r="B3" s="197" t="s">
        <v>38</v>
      </c>
      <c r="C3" s="198"/>
      <c r="D3" s="198"/>
      <c r="E3" s="198"/>
      <c r="F3" s="198"/>
      <c r="G3" s="198"/>
      <c r="H3" s="198"/>
      <c r="I3" s="198"/>
      <c r="J3" s="198"/>
      <c r="K3" s="199"/>
    </row>
    <row r="4" spans="2:11" s="5" customFormat="1" ht="15.75" thickBot="1">
      <c r="B4" s="200" t="s">
        <v>212</v>
      </c>
      <c r="C4" s="201"/>
      <c r="D4" s="201"/>
      <c r="E4" s="201"/>
      <c r="F4" s="201"/>
      <c r="G4" s="201"/>
      <c r="H4" s="201"/>
      <c r="I4" s="201"/>
      <c r="J4" s="201"/>
      <c r="K4" s="202"/>
    </row>
    <row r="5" spans="2:11" s="5" customFormat="1">
      <c r="B5" s="39"/>
      <c r="C5" s="203" t="s">
        <v>25</v>
      </c>
      <c r="D5" s="203"/>
      <c r="E5" s="203"/>
      <c r="F5" s="203" t="s">
        <v>26</v>
      </c>
      <c r="G5" s="203"/>
      <c r="H5" s="203"/>
      <c r="I5" s="203" t="s">
        <v>27</v>
      </c>
      <c r="J5" s="203"/>
      <c r="K5" s="204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1.5740740740740741E-3</v>
      </c>
      <c r="D7" s="12">
        <f t="shared" ref="D7:D17" si="0">IFERROR(C7/C$18,0)</f>
        <v>0.25231910946196656</v>
      </c>
      <c r="E7" s="12">
        <f t="shared" ref="E7:E17" si="1">IFERROR(C7/C$29,0)</f>
        <v>0.10559006211180125</v>
      </c>
      <c r="F7" s="11">
        <v>0</v>
      </c>
      <c r="G7" s="12">
        <f t="shared" ref="G7:G17" si="2">IFERROR(F7/F$18,0)</f>
        <v>0</v>
      </c>
      <c r="H7" s="12">
        <f t="shared" ref="H7:H17" si="3">IFERROR(F7/F$29,0)</f>
        <v>0</v>
      </c>
      <c r="I7" s="11">
        <f>C7+F7</f>
        <v>1.5740740740740741E-3</v>
      </c>
      <c r="J7" s="12">
        <f t="shared" ref="J7:J17" si="4">IFERROR(I7/I$18,0)</f>
        <v>0.25231910946196656</v>
      </c>
      <c r="K7" s="14">
        <f t="shared" ref="K7:K17" si="5">IFERROR(I7/I$29,0)</f>
        <v>0.10559006211180125</v>
      </c>
    </row>
    <row r="8" spans="2:11" s="5" customFormat="1">
      <c r="B8" s="153" t="s">
        <v>115</v>
      </c>
      <c r="C8" s="11">
        <v>2.8819444444444444E-3</v>
      </c>
      <c r="D8" s="12">
        <f t="shared" si="0"/>
        <v>0.46196660482374763</v>
      </c>
      <c r="E8" s="12">
        <f t="shared" si="1"/>
        <v>0.19332298136645962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6" si="6">C8+F8</f>
        <v>2.8819444444444444E-3</v>
      </c>
      <c r="J8" s="12">
        <f t="shared" si="4"/>
        <v>0.46196660482374763</v>
      </c>
      <c r="K8" s="14">
        <f t="shared" si="5"/>
        <v>0.19332298136645962</v>
      </c>
    </row>
    <row r="9" spans="2:11" s="5" customFormat="1">
      <c r="B9" s="10" t="s">
        <v>11</v>
      </c>
      <c r="C9" s="11">
        <v>9.3750000000000007E-4</v>
      </c>
      <c r="D9" s="12">
        <f t="shared" si="0"/>
        <v>0.15027829313543598</v>
      </c>
      <c r="E9" s="12">
        <f t="shared" si="1"/>
        <v>6.2888198757763983E-2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9.3750000000000007E-4</v>
      </c>
      <c r="J9" s="12">
        <f t="shared" si="4"/>
        <v>0.15027829313543598</v>
      </c>
      <c r="K9" s="14">
        <f t="shared" si="5"/>
        <v>6.2888198757763983E-2</v>
      </c>
    </row>
    <row r="10" spans="2:11" s="5" customFormat="1">
      <c r="B10" s="10" t="s">
        <v>48</v>
      </c>
      <c r="C10" s="11"/>
      <c r="D10" s="12">
        <f t="shared" si="0"/>
        <v>0</v>
      </c>
      <c r="E10" s="12">
        <f t="shared" si="1"/>
        <v>0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0</v>
      </c>
      <c r="J10" s="12">
        <f t="shared" si="4"/>
        <v>0</v>
      </c>
      <c r="K10" s="14">
        <f t="shared" si="5"/>
        <v>0</v>
      </c>
    </row>
    <row r="11" spans="2:11" s="5" customFormat="1">
      <c r="B11" s="10" t="s">
        <v>12</v>
      </c>
      <c r="C11" s="11"/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0</v>
      </c>
      <c r="J11" s="12">
        <f t="shared" si="4"/>
        <v>0</v>
      </c>
      <c r="K11" s="14">
        <f t="shared" si="5"/>
        <v>0</v>
      </c>
    </row>
    <row r="12" spans="2:11" s="5" customFormat="1">
      <c r="B12" s="10" t="s">
        <v>131</v>
      </c>
      <c r="C12" s="11"/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0</v>
      </c>
      <c r="J12" s="12">
        <f t="shared" si="4"/>
        <v>0</v>
      </c>
      <c r="K12" s="14">
        <f t="shared" si="5"/>
        <v>0</v>
      </c>
    </row>
    <row r="13" spans="2:11" s="5" customFormat="1">
      <c r="B13" s="10" t="s">
        <v>132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133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134</v>
      </c>
      <c r="C15" s="11"/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s="5" customFormat="1">
      <c r="B16" s="10" t="s">
        <v>135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 ht="15.75" thickBot="1">
      <c r="B17" s="10" t="s">
        <v>13</v>
      </c>
      <c r="C17" s="11">
        <v>8.449074074074075E-4</v>
      </c>
      <c r="D17" s="12">
        <f t="shared" si="0"/>
        <v>0.13543599257884972</v>
      </c>
      <c r="E17" s="12">
        <f t="shared" si="1"/>
        <v>5.6677018633540376E-2</v>
      </c>
      <c r="F17" s="11">
        <v>0</v>
      </c>
      <c r="G17" s="12">
        <f t="shared" si="2"/>
        <v>0</v>
      </c>
      <c r="H17" s="12">
        <f t="shared" si="3"/>
        <v>0</v>
      </c>
      <c r="I17" s="11">
        <f>C17+F17</f>
        <v>8.449074074074075E-4</v>
      </c>
      <c r="J17" s="12">
        <f t="shared" si="4"/>
        <v>0.13543599257884972</v>
      </c>
      <c r="K17" s="14">
        <f t="shared" si="5"/>
        <v>5.6677018633540376E-2</v>
      </c>
    </row>
    <row r="18" spans="2:11" s="5" customFormat="1" ht="16.5" thickTop="1" thickBot="1">
      <c r="B18" s="31" t="s">
        <v>3</v>
      </c>
      <c r="C18" s="32">
        <f>SUM(C7:C17)</f>
        <v>6.2384259259259268E-3</v>
      </c>
      <c r="D18" s="33">
        <f>IFERROR(SUM(D7:D17),0)</f>
        <v>0.99999999999999989</v>
      </c>
      <c r="E18" s="33">
        <f>IFERROR(SUM(E7:E17),0)</f>
        <v>0.41847826086956519</v>
      </c>
      <c r="F18" s="32">
        <f>SUM(F7:F17)</f>
        <v>0</v>
      </c>
      <c r="G18" s="33">
        <f>IFERROR(SUM(G7:G17),0)</f>
        <v>0</v>
      </c>
      <c r="H18" s="33">
        <f>IFERROR(SUM(H7:H17),0)</f>
        <v>0</v>
      </c>
      <c r="I18" s="32">
        <f>SUM(I7:I17)</f>
        <v>6.2384259259259268E-3</v>
      </c>
      <c r="J18" s="33">
        <f>IFERROR(SUM(J7:J17),0)</f>
        <v>0.99999999999999989</v>
      </c>
      <c r="K18" s="34">
        <f>IFERROR(SUM(K7:K17),0)</f>
        <v>0.41847826086956519</v>
      </c>
    </row>
    <row r="19" spans="2:11" s="5" customFormat="1" ht="15.75" thickTop="1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s="5" customFormat="1">
      <c r="B20" s="7" t="s">
        <v>14</v>
      </c>
      <c r="C20" s="8" t="s">
        <v>53</v>
      </c>
      <c r="D20" s="16" t="s">
        <v>5</v>
      </c>
      <c r="E20" s="16" t="s">
        <v>5</v>
      </c>
      <c r="F20" s="8" t="s">
        <v>53</v>
      </c>
      <c r="G20" s="16" t="s">
        <v>5</v>
      </c>
      <c r="H20" s="16" t="s">
        <v>5</v>
      </c>
      <c r="I20" s="8" t="s">
        <v>53</v>
      </c>
      <c r="J20" s="16" t="s">
        <v>5</v>
      </c>
      <c r="K20" s="17" t="s">
        <v>5</v>
      </c>
    </row>
    <row r="21" spans="2:11" s="5" customFormat="1">
      <c r="B21" s="18" t="s">
        <v>15</v>
      </c>
      <c r="C21" s="11">
        <v>3.1250000000000001E-4</v>
      </c>
      <c r="D21" s="19"/>
      <c r="E21" s="12">
        <f>IFERROR(C21/C$29,0)</f>
        <v>2.096273291925466E-2</v>
      </c>
      <c r="F21" s="11">
        <v>0</v>
      </c>
      <c r="G21" s="19"/>
      <c r="H21" s="12">
        <f>IFERROR(F21/F$29,0)</f>
        <v>0</v>
      </c>
      <c r="I21" s="11">
        <f>C21+F21</f>
        <v>3.1250000000000001E-4</v>
      </c>
      <c r="J21" s="19"/>
      <c r="K21" s="14">
        <f>IFERROR(I21/I$29,0)</f>
        <v>2.096273291925466E-2</v>
      </c>
    </row>
    <row r="22" spans="2:11" s="5" customFormat="1">
      <c r="B22" s="18" t="s">
        <v>16</v>
      </c>
      <c r="C22" s="11">
        <v>8.1018518518518516E-5</v>
      </c>
      <c r="D22" s="19"/>
      <c r="E22" s="12">
        <f t="shared" ref="E22:E26" si="7">IFERROR(C22/C$29,0)</f>
        <v>5.434782608695652E-3</v>
      </c>
      <c r="F22" s="11">
        <v>0</v>
      </c>
      <c r="G22" s="19"/>
      <c r="H22" s="12">
        <f t="shared" ref="H22:H26" si="8">IFERROR(F22/F$29,0)</f>
        <v>0</v>
      </c>
      <c r="I22" s="11">
        <f t="shared" ref="I22:I25" si="9">C22+F22</f>
        <v>8.1018518518518516E-5</v>
      </c>
      <c r="J22" s="19"/>
      <c r="K22" s="14">
        <f t="shared" ref="K22:K26" si="10">IFERROR(I22/I$29,0)</f>
        <v>5.434782608695652E-3</v>
      </c>
    </row>
    <row r="23" spans="2:11" s="5" customFormat="1">
      <c r="B23" s="18" t="s">
        <v>17</v>
      </c>
      <c r="C23" s="11"/>
      <c r="D23" s="19"/>
      <c r="E23" s="12">
        <f t="shared" si="7"/>
        <v>0</v>
      </c>
      <c r="F23" s="11">
        <v>0</v>
      </c>
      <c r="G23" s="19"/>
      <c r="H23" s="12">
        <f t="shared" si="8"/>
        <v>0</v>
      </c>
      <c r="I23" s="11">
        <f t="shared" si="9"/>
        <v>0</v>
      </c>
      <c r="J23" s="19"/>
      <c r="K23" s="14">
        <f t="shared" si="10"/>
        <v>0</v>
      </c>
    </row>
    <row r="24" spans="2:11" s="5" customFormat="1">
      <c r="B24" s="18" t="s">
        <v>18</v>
      </c>
      <c r="C24" s="11">
        <v>3.5069444444444432E-3</v>
      </c>
      <c r="D24" s="19"/>
      <c r="E24" s="12">
        <f t="shared" si="7"/>
        <v>0.23524844720496885</v>
      </c>
      <c r="F24" s="11">
        <v>0</v>
      </c>
      <c r="G24" s="19"/>
      <c r="H24" s="12">
        <f t="shared" si="8"/>
        <v>0</v>
      </c>
      <c r="I24" s="11">
        <f t="shared" si="9"/>
        <v>3.5069444444444432E-3</v>
      </c>
      <c r="J24" s="19"/>
      <c r="K24" s="14">
        <f t="shared" si="10"/>
        <v>0.23524844720496885</v>
      </c>
    </row>
    <row r="25" spans="2:11" s="5" customFormat="1">
      <c r="B25" s="18" t="s">
        <v>19</v>
      </c>
      <c r="C25" s="11">
        <v>4.7685185185185192E-3</v>
      </c>
      <c r="D25" s="19"/>
      <c r="E25" s="12">
        <f t="shared" si="7"/>
        <v>0.31987577639751558</v>
      </c>
      <c r="F25" s="11">
        <v>0</v>
      </c>
      <c r="G25" s="19"/>
      <c r="H25" s="12">
        <f t="shared" si="8"/>
        <v>0</v>
      </c>
      <c r="I25" s="11">
        <f t="shared" si="9"/>
        <v>4.7685185185185192E-3</v>
      </c>
      <c r="J25" s="19"/>
      <c r="K25" s="14">
        <f t="shared" si="10"/>
        <v>0.31987577639751558</v>
      </c>
    </row>
    <row r="26" spans="2:11" s="5" customFormat="1" ht="15.75" thickBot="1">
      <c r="B26" s="23" t="s">
        <v>20</v>
      </c>
      <c r="C26" s="20"/>
      <c r="D26" s="24"/>
      <c r="E26" s="21">
        <f t="shared" si="7"/>
        <v>0</v>
      </c>
      <c r="F26" s="20">
        <v>0</v>
      </c>
      <c r="G26" s="24"/>
      <c r="H26" s="21">
        <f t="shared" si="8"/>
        <v>0</v>
      </c>
      <c r="I26" s="20">
        <f>C26+F26</f>
        <v>0</v>
      </c>
      <c r="J26" s="24"/>
      <c r="K26" s="22">
        <f t="shared" si="10"/>
        <v>0</v>
      </c>
    </row>
    <row r="27" spans="2:11" s="5" customFormat="1" ht="16.5" thickTop="1" thickBot="1">
      <c r="B27" s="31" t="s">
        <v>3</v>
      </c>
      <c r="C27" s="32">
        <f>SUM(C21:C26)</f>
        <v>8.6689814814814806E-3</v>
      </c>
      <c r="D27" s="33"/>
      <c r="E27" s="33">
        <f>IFERROR(SUM(E21:E26),0)</f>
        <v>0.58152173913043481</v>
      </c>
      <c r="F27" s="32">
        <f>SUM(F21:F26)</f>
        <v>0</v>
      </c>
      <c r="G27" s="33"/>
      <c r="H27" s="33">
        <f>IFERROR(SUM(H21:H26),0)</f>
        <v>0</v>
      </c>
      <c r="I27" s="32">
        <f>SUM(I21:I26)</f>
        <v>8.6689814814814806E-3</v>
      </c>
      <c r="J27" s="33"/>
      <c r="K27" s="34">
        <f>IFERROR(SUM(K21:K26),0)</f>
        <v>0.58152173913043481</v>
      </c>
    </row>
    <row r="28" spans="2:11" s="5" customFormat="1" ht="16.5" thickTop="1" thickBot="1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s="5" customFormat="1" ht="16.5" thickTop="1" thickBot="1">
      <c r="B29" s="31" t="s">
        <v>6</v>
      </c>
      <c r="C29" s="32">
        <f>SUM(C18,C27)</f>
        <v>1.4907407407407407E-2</v>
      </c>
      <c r="D29" s="35"/>
      <c r="E29" s="36">
        <f>IFERROR(SUM(E18,E27),0)</f>
        <v>1</v>
      </c>
      <c r="F29" s="32">
        <f>SUM(F18,F27)</f>
        <v>0</v>
      </c>
      <c r="G29" s="35"/>
      <c r="H29" s="36">
        <f>IFERROR(SUM(H18,H27),0)</f>
        <v>0</v>
      </c>
      <c r="I29" s="32">
        <f>SUM(I18,I27)</f>
        <v>1.4907407407407407E-2</v>
      </c>
      <c r="J29" s="35"/>
      <c r="K29" s="38">
        <f>IFERROR(SUM(K18,K27),0)</f>
        <v>1</v>
      </c>
    </row>
    <row r="30" spans="2:11" s="5" customFormat="1" ht="66" customHeight="1" thickTop="1" thickBot="1">
      <c r="B30" s="194" t="s">
        <v>198</v>
      </c>
      <c r="C30" s="195"/>
      <c r="D30" s="195"/>
      <c r="E30" s="195"/>
      <c r="F30" s="195"/>
      <c r="G30" s="195"/>
      <c r="H30" s="195"/>
      <c r="I30" s="195"/>
      <c r="J30" s="195"/>
      <c r="K30" s="196"/>
    </row>
    <row r="31" spans="2:11" s="5" customFormat="1">
      <c r="C31" s="6"/>
      <c r="D31" s="6"/>
      <c r="E31" s="6"/>
      <c r="F31" s="6"/>
      <c r="H31" s="6"/>
    </row>
    <row r="32" spans="2:11" s="5" customFormat="1">
      <c r="C32" s="6"/>
      <c r="D32" s="6"/>
      <c r="E32" s="6"/>
      <c r="F32" s="6"/>
      <c r="H32" s="6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>
  <sheetPr codeName="Foglio77"/>
  <dimension ref="A1:J20"/>
  <sheetViews>
    <sheetView showZeros="0" workbookViewId="0">
      <selection activeCell="B30" sqref="B30"/>
    </sheetView>
  </sheetViews>
  <sheetFormatPr defaultRowHeight="15"/>
  <cols>
    <col min="1" max="16384" width="9.140625" style="72"/>
  </cols>
  <sheetData>
    <row r="1" spans="1:10">
      <c r="A1" s="72" t="s">
        <v>54</v>
      </c>
      <c r="B1" s="72" t="s">
        <v>55</v>
      </c>
      <c r="C1" s="72" t="s">
        <v>56</v>
      </c>
      <c r="D1" s="72" t="s">
        <v>96</v>
      </c>
      <c r="E1" s="72" t="s">
        <v>97</v>
      </c>
    </row>
    <row r="2" spans="1:10">
      <c r="A2" s="72" t="s">
        <v>37</v>
      </c>
      <c r="B2" s="187">
        <v>3.1712962962962958E-3</v>
      </c>
      <c r="C2" s="187">
        <v>1.1689814814814813E-3</v>
      </c>
      <c r="D2" s="73">
        <f>B2/F2</f>
        <v>0.73066666666666669</v>
      </c>
      <c r="E2" s="73">
        <f>C2/F2</f>
        <v>0.26933333333333337</v>
      </c>
      <c r="F2" s="72">
        <f>B2+C2</f>
        <v>4.3402777777777771E-3</v>
      </c>
    </row>
    <row r="3" spans="1:10">
      <c r="A3" s="72" t="s">
        <v>115</v>
      </c>
      <c r="B3" s="187">
        <v>8.0208333333333347E-3</v>
      </c>
      <c r="C3" s="187"/>
      <c r="D3" s="73">
        <f t="shared" ref="D3:D18" si="0">B3/F3</f>
        <v>1</v>
      </c>
      <c r="E3" s="73">
        <f t="shared" ref="E3:E18" si="1">C3/F3</f>
        <v>0</v>
      </c>
      <c r="F3" s="72">
        <f t="shared" ref="F3:F18" si="2">B3+C3</f>
        <v>8.0208333333333347E-3</v>
      </c>
    </row>
    <row r="4" spans="1:10">
      <c r="A4" s="72" t="s">
        <v>11</v>
      </c>
      <c r="B4" s="187">
        <v>1.6018518518518519E-2</v>
      </c>
      <c r="C4" s="187">
        <v>5.0925925925925932E-4</v>
      </c>
      <c r="D4" s="73">
        <f t="shared" si="0"/>
        <v>0.96918767507002812</v>
      </c>
      <c r="E4" s="73">
        <f t="shared" si="1"/>
        <v>3.0812324929971994E-2</v>
      </c>
      <c r="F4" s="72">
        <f t="shared" si="2"/>
        <v>1.6527777777777777E-2</v>
      </c>
    </row>
    <row r="5" spans="1:10">
      <c r="A5" s="72" t="s">
        <v>48</v>
      </c>
      <c r="B5" s="187">
        <v>4.3402777777777771E-3</v>
      </c>
      <c r="C5" s="187">
        <v>1.0069444444444444E-3</v>
      </c>
      <c r="D5" s="73">
        <f t="shared" si="0"/>
        <v>0.81168831168831157</v>
      </c>
      <c r="E5" s="73">
        <f t="shared" si="1"/>
        <v>0.18831168831168832</v>
      </c>
      <c r="F5" s="72">
        <f t="shared" si="2"/>
        <v>5.347222222222222E-3</v>
      </c>
    </row>
    <row r="6" spans="1:10">
      <c r="A6" s="72" t="s">
        <v>12</v>
      </c>
      <c r="B6" s="187">
        <v>0</v>
      </c>
      <c r="C6" s="187">
        <v>6.2500000000000001E-4</v>
      </c>
      <c r="D6" s="73">
        <f t="shared" si="0"/>
        <v>0</v>
      </c>
      <c r="E6" s="73">
        <f t="shared" si="1"/>
        <v>1</v>
      </c>
      <c r="F6" s="72">
        <f t="shared" si="2"/>
        <v>6.2500000000000001E-4</v>
      </c>
    </row>
    <row r="7" spans="1:10">
      <c r="A7" s="72" t="s">
        <v>131</v>
      </c>
      <c r="B7" s="187"/>
      <c r="C7" s="187"/>
      <c r="D7" s="73" t="e">
        <f t="shared" si="0"/>
        <v>#DIV/0!</v>
      </c>
      <c r="E7" s="73" t="e">
        <f t="shared" si="1"/>
        <v>#DIV/0!</v>
      </c>
      <c r="F7" s="72">
        <f t="shared" si="2"/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132</v>
      </c>
      <c r="B8" s="187"/>
      <c r="C8" s="187"/>
      <c r="D8" s="73" t="e">
        <f t="shared" si="0"/>
        <v>#DIV/0!</v>
      </c>
      <c r="E8" s="73" t="e">
        <f t="shared" si="1"/>
        <v>#DIV/0!</v>
      </c>
      <c r="F8" s="72">
        <f t="shared" si="2"/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133</v>
      </c>
      <c r="B9" s="187"/>
      <c r="C9" s="187"/>
      <c r="D9" s="73" t="e">
        <f t="shared" si="0"/>
        <v>#DIV/0!</v>
      </c>
      <c r="E9" s="73" t="e">
        <f t="shared" si="1"/>
        <v>#DIV/0!</v>
      </c>
      <c r="F9" s="72">
        <f t="shared" si="2"/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134</v>
      </c>
      <c r="B10" s="187"/>
      <c r="C10" s="187"/>
      <c r="D10" s="73" t="e">
        <f t="shared" si="0"/>
        <v>#DIV/0!</v>
      </c>
      <c r="E10" s="73" t="e">
        <f t="shared" si="1"/>
        <v>#DIV/0!</v>
      </c>
      <c r="F10" s="72">
        <f t="shared" si="2"/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135</v>
      </c>
      <c r="B11" s="187"/>
      <c r="C11" s="187"/>
      <c r="D11" s="73" t="e">
        <f t="shared" si="0"/>
        <v>#DIV/0!</v>
      </c>
      <c r="E11" s="73" t="e">
        <f t="shared" si="1"/>
        <v>#DIV/0!</v>
      </c>
      <c r="F11" s="72">
        <f t="shared" si="2"/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13</v>
      </c>
      <c r="B12" s="187">
        <v>2.0370370370370369E-3</v>
      </c>
      <c r="C12" s="187">
        <v>0</v>
      </c>
      <c r="D12" s="73">
        <f t="shared" si="0"/>
        <v>1</v>
      </c>
      <c r="E12" s="73">
        <f t="shared" si="1"/>
        <v>0</v>
      </c>
      <c r="F12" s="72">
        <f t="shared" si="2"/>
        <v>2.0370370370370369E-3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15</v>
      </c>
      <c r="B13" s="187">
        <v>3.8425925925925928E-3</v>
      </c>
      <c r="C13" s="187"/>
      <c r="D13" s="73">
        <f t="shared" si="0"/>
        <v>1</v>
      </c>
      <c r="E13" s="73">
        <f t="shared" si="1"/>
        <v>0</v>
      </c>
      <c r="F13" s="72">
        <f t="shared" si="2"/>
        <v>3.8425925925925928E-3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16</v>
      </c>
      <c r="B14" s="187"/>
      <c r="C14" s="187">
        <v>2.3148148148148146E-4</v>
      </c>
      <c r="D14" s="73">
        <f t="shared" si="0"/>
        <v>0</v>
      </c>
      <c r="E14" s="73">
        <f t="shared" si="1"/>
        <v>1</v>
      </c>
      <c r="F14" s="72">
        <f t="shared" si="2"/>
        <v>2.3148148148148146E-4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17</v>
      </c>
      <c r="B15" s="187">
        <v>1.1458333333333333E-3</v>
      </c>
      <c r="C15" s="187"/>
      <c r="D15" s="73">
        <f t="shared" si="0"/>
        <v>1</v>
      </c>
      <c r="E15" s="73">
        <f t="shared" si="1"/>
        <v>0</v>
      </c>
      <c r="F15" s="72">
        <f t="shared" si="2"/>
        <v>1.1458333333333333E-3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18</v>
      </c>
      <c r="B16" s="187">
        <v>1.2928240740740745E-2</v>
      </c>
      <c r="C16" s="187"/>
      <c r="D16" s="73">
        <f t="shared" si="0"/>
        <v>1</v>
      </c>
      <c r="E16" s="73">
        <f t="shared" si="1"/>
        <v>0</v>
      </c>
      <c r="F16" s="72">
        <f t="shared" si="2"/>
        <v>1.2928240740740745E-2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19</v>
      </c>
      <c r="B17" s="187">
        <v>2.1909722222222216E-2</v>
      </c>
      <c r="C17" s="187">
        <v>9.9537037037037042E-4</v>
      </c>
      <c r="D17" s="73">
        <f t="shared" si="0"/>
        <v>0.95654370894391094</v>
      </c>
      <c r="E17" s="73">
        <f t="shared" si="1"/>
        <v>4.3456291056088947E-2</v>
      </c>
      <c r="F17" s="72">
        <f t="shared" si="2"/>
        <v>2.2905092592592588E-2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20</v>
      </c>
      <c r="B18" s="187">
        <v>1.261574074074074E-3</v>
      </c>
      <c r="C18" s="187"/>
      <c r="D18" s="73">
        <f t="shared" si="0"/>
        <v>1</v>
      </c>
      <c r="E18" s="73">
        <f t="shared" si="1"/>
        <v>0</v>
      </c>
      <c r="F18" s="72">
        <f t="shared" si="2"/>
        <v>1.261574074074074E-3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1.xml><?xml version="1.0" encoding="utf-8"?>
<worksheet xmlns="http://schemas.openxmlformats.org/spreadsheetml/2006/main" xmlns:r="http://schemas.openxmlformats.org/officeDocument/2006/relationships">
  <sheetPr codeName="Foglio78"/>
  <dimension ref="A1:J20"/>
  <sheetViews>
    <sheetView showZeros="0" workbookViewId="0">
      <selection activeCell="B30" sqref="B30"/>
    </sheetView>
  </sheetViews>
  <sheetFormatPr defaultRowHeight="15"/>
  <cols>
    <col min="1" max="16384" width="9.140625" style="72"/>
  </cols>
  <sheetData>
    <row r="1" spans="1:10">
      <c r="A1" s="72" t="s">
        <v>54</v>
      </c>
      <c r="B1" s="72" t="s">
        <v>55</v>
      </c>
      <c r="C1" s="72" t="s">
        <v>56</v>
      </c>
      <c r="D1" s="72" t="s">
        <v>96</v>
      </c>
      <c r="E1" s="72" t="s">
        <v>97</v>
      </c>
    </row>
    <row r="2" spans="1:10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>
      <c r="A3" s="72" t="s">
        <v>115</v>
      </c>
      <c r="B3" s="72">
        <v>0</v>
      </c>
      <c r="C3" s="72">
        <v>0</v>
      </c>
      <c r="D3" s="73">
        <v>0</v>
      </c>
      <c r="E3" s="73">
        <v>0</v>
      </c>
    </row>
    <row r="4" spans="1:10">
      <c r="A4" s="72" t="s">
        <v>11</v>
      </c>
      <c r="B4" s="72">
        <v>0</v>
      </c>
      <c r="C4" s="72">
        <v>0</v>
      </c>
      <c r="D4" s="73">
        <v>0</v>
      </c>
      <c r="E4" s="73">
        <v>0</v>
      </c>
    </row>
    <row r="5" spans="1:10">
      <c r="A5" s="72" t="s">
        <v>48</v>
      </c>
      <c r="B5" s="72">
        <v>0</v>
      </c>
      <c r="C5" s="72">
        <v>0</v>
      </c>
      <c r="D5" s="73">
        <v>0</v>
      </c>
      <c r="E5" s="73">
        <v>0</v>
      </c>
    </row>
    <row r="6" spans="1:10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>
      <c r="A7" s="72" t="s">
        <v>131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132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133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134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135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15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18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19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20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2.xml><?xml version="1.0" encoding="utf-8"?>
<worksheet xmlns="http://schemas.openxmlformats.org/spreadsheetml/2006/main" xmlns:r="http://schemas.openxmlformats.org/officeDocument/2006/relationships">
  <sheetPr codeName="Foglio79"/>
  <dimension ref="A1:Q19"/>
  <sheetViews>
    <sheetView showZeros="0" workbookViewId="0">
      <selection activeCell="B30" sqref="B30"/>
    </sheetView>
  </sheetViews>
  <sheetFormatPr defaultRowHeight="15"/>
  <cols>
    <col min="1" max="16384" width="9.140625" style="72"/>
  </cols>
  <sheetData>
    <row r="1" spans="1:17">
      <c r="A1" s="72" t="s">
        <v>54</v>
      </c>
      <c r="B1" s="72" t="s">
        <v>55</v>
      </c>
      <c r="C1" s="72" t="s">
        <v>56</v>
      </c>
      <c r="D1" s="72" t="s">
        <v>96</v>
      </c>
      <c r="E1" s="72" t="s">
        <v>97</v>
      </c>
    </row>
    <row r="2" spans="1:17">
      <c r="A2" s="72" t="s">
        <v>37</v>
      </c>
      <c r="B2" s="72">
        <v>0.11026620370370369</v>
      </c>
      <c r="C2" s="72">
        <v>3.3506944444444429E-2</v>
      </c>
      <c r="D2" s="73">
        <f>B2/F2</f>
        <v>0.7669457414265014</v>
      </c>
      <c r="E2" s="73">
        <f>C2/F2</f>
        <v>0.23305425857349857</v>
      </c>
      <c r="F2" s="72">
        <f>B2+C2</f>
        <v>0.14377314814814812</v>
      </c>
      <c r="J2"/>
      <c r="K2">
        <v>3.3506944444444429E-2</v>
      </c>
      <c r="L2" s="72">
        <f>J2+K2</f>
        <v>3.3506944444444429E-2</v>
      </c>
      <c r="N2">
        <v>1.8518518518518517E-3</v>
      </c>
      <c r="O2"/>
      <c r="P2">
        <v>0.10841435185185183</v>
      </c>
      <c r="Q2" s="72">
        <f>SUM(N2:P2)</f>
        <v>0.11026620370370369</v>
      </c>
    </row>
    <row r="3" spans="1:17">
      <c r="A3" s="72" t="s">
        <v>115</v>
      </c>
      <c r="B3" s="72">
        <v>0.14759259259259255</v>
      </c>
      <c r="C3" s="72">
        <v>2.2442129629629631E-2</v>
      </c>
      <c r="D3" s="73">
        <f t="shared" ref="D3:D18" si="0">B3/F3</f>
        <v>0.86801443060377093</v>
      </c>
      <c r="E3" s="73">
        <f t="shared" ref="E3:E18" si="1">C3/F3</f>
        <v>0.13198556939622902</v>
      </c>
      <c r="F3" s="72">
        <f t="shared" ref="F3:F18" si="2">B3+C3</f>
        <v>0.17003472222222218</v>
      </c>
      <c r="J3"/>
      <c r="K3">
        <v>2.2442129629629631E-2</v>
      </c>
      <c r="L3" s="72">
        <f t="shared" ref="L3:L18" si="3">J3+K3</f>
        <v>2.2442129629629631E-2</v>
      </c>
      <c r="N3"/>
      <c r="O3">
        <v>7.9861111111111105E-3</v>
      </c>
      <c r="P3">
        <v>0.13960648148148144</v>
      </c>
      <c r="Q3" s="72">
        <f t="shared" ref="Q3:Q18" si="4">SUM(N3:P3)</f>
        <v>0.14759259259259255</v>
      </c>
    </row>
    <row r="4" spans="1:17">
      <c r="A4" s="72" t="s">
        <v>11</v>
      </c>
      <c r="B4" s="72">
        <v>0.16326388888888899</v>
      </c>
      <c r="C4" s="72">
        <v>4.7627314814814831E-2</v>
      </c>
      <c r="D4" s="73">
        <f t="shared" si="0"/>
        <v>0.77416168157620335</v>
      </c>
      <c r="E4" s="73">
        <f t="shared" si="1"/>
        <v>0.22583831842379667</v>
      </c>
      <c r="F4" s="72">
        <f t="shared" si="2"/>
        <v>0.21089120370370382</v>
      </c>
      <c r="J4">
        <v>2.0833333333333333E-3</v>
      </c>
      <c r="K4">
        <v>4.5543981481481498E-2</v>
      </c>
      <c r="L4" s="72">
        <f t="shared" si="3"/>
        <v>4.7627314814814831E-2</v>
      </c>
      <c r="N4">
        <v>1.8518518518518517E-3</v>
      </c>
      <c r="O4">
        <v>8.3449074074074068E-3</v>
      </c>
      <c r="P4">
        <v>0.15306712962962973</v>
      </c>
      <c r="Q4" s="72">
        <f t="shared" si="4"/>
        <v>0.16326388888888899</v>
      </c>
    </row>
    <row r="5" spans="1:17">
      <c r="A5" s="72" t="s">
        <v>48</v>
      </c>
      <c r="B5" s="72">
        <v>5.7476851851851841E-2</v>
      </c>
      <c r="C5" s="72">
        <v>9.6412037037037039E-3</v>
      </c>
      <c r="D5" s="73">
        <f t="shared" si="0"/>
        <v>0.85635454388687704</v>
      </c>
      <c r="E5" s="73">
        <f t="shared" si="1"/>
        <v>0.14364545611312299</v>
      </c>
      <c r="F5" s="72">
        <f t="shared" si="2"/>
        <v>6.7118055555555542E-2</v>
      </c>
      <c r="J5"/>
      <c r="K5">
        <v>9.6412037037037039E-3</v>
      </c>
      <c r="L5" s="72">
        <f t="shared" si="3"/>
        <v>9.6412037037037039E-3</v>
      </c>
      <c r="N5"/>
      <c r="O5"/>
      <c r="P5">
        <v>5.7476851851851841E-2</v>
      </c>
      <c r="Q5" s="72">
        <f t="shared" si="4"/>
        <v>5.7476851851851841E-2</v>
      </c>
    </row>
    <row r="6" spans="1:17">
      <c r="A6" s="72" t="s">
        <v>12</v>
      </c>
      <c r="B6" s="72">
        <v>1.4374999999999999E-2</v>
      </c>
      <c r="C6" s="72">
        <v>0</v>
      </c>
      <c r="D6" s="73">
        <f t="shared" si="0"/>
        <v>1</v>
      </c>
      <c r="E6" s="73">
        <f t="shared" si="1"/>
        <v>0</v>
      </c>
      <c r="F6" s="72">
        <f t="shared" si="2"/>
        <v>1.4374999999999999E-2</v>
      </c>
      <c r="J6"/>
      <c r="K6"/>
      <c r="L6" s="72">
        <f t="shared" si="3"/>
        <v>0</v>
      </c>
      <c r="N6"/>
      <c r="O6"/>
      <c r="P6">
        <v>1.4374999999999999E-2</v>
      </c>
      <c r="Q6" s="72">
        <f t="shared" si="4"/>
        <v>1.4374999999999999E-2</v>
      </c>
    </row>
    <row r="7" spans="1:17">
      <c r="A7" s="72" t="s">
        <v>131</v>
      </c>
      <c r="B7" s="72">
        <v>0</v>
      </c>
      <c r="C7" s="72">
        <v>0</v>
      </c>
      <c r="D7" s="73" t="e">
        <f t="shared" si="0"/>
        <v>#DIV/0!</v>
      </c>
      <c r="E7" s="73" t="e">
        <f t="shared" si="1"/>
        <v>#DIV/0!</v>
      </c>
      <c r="F7" s="72">
        <f t="shared" si="2"/>
        <v>0</v>
      </c>
      <c r="G7" s="72">
        <v>0</v>
      </c>
      <c r="H7" s="72">
        <v>0</v>
      </c>
      <c r="I7" s="72">
        <v>0</v>
      </c>
      <c r="J7"/>
      <c r="K7"/>
      <c r="L7" s="72">
        <f t="shared" si="3"/>
        <v>0</v>
      </c>
      <c r="N7"/>
      <c r="O7"/>
      <c r="P7"/>
      <c r="Q7" s="72">
        <f t="shared" si="4"/>
        <v>0</v>
      </c>
    </row>
    <row r="8" spans="1:17">
      <c r="A8" s="72" t="s">
        <v>132</v>
      </c>
      <c r="B8" s="72">
        <v>6.4004629629629628E-3</v>
      </c>
      <c r="C8" s="72">
        <v>0</v>
      </c>
      <c r="D8" s="73">
        <f t="shared" si="0"/>
        <v>1</v>
      </c>
      <c r="E8" s="73">
        <f t="shared" si="1"/>
        <v>0</v>
      </c>
      <c r="F8" s="72">
        <f t="shared" si="2"/>
        <v>6.4004629629629628E-3</v>
      </c>
      <c r="G8" s="72">
        <v>0</v>
      </c>
      <c r="H8" s="72">
        <v>0</v>
      </c>
      <c r="I8" s="72">
        <v>0</v>
      </c>
      <c r="J8"/>
      <c r="K8"/>
      <c r="L8" s="72">
        <f t="shared" si="3"/>
        <v>0</v>
      </c>
      <c r="N8"/>
      <c r="O8">
        <v>4.1319444444444442E-3</v>
      </c>
      <c r="P8">
        <v>2.2685185185185187E-3</v>
      </c>
      <c r="Q8" s="72">
        <f t="shared" si="4"/>
        <v>6.4004629629629628E-3</v>
      </c>
    </row>
    <row r="9" spans="1:17">
      <c r="A9" s="72" t="s">
        <v>133</v>
      </c>
      <c r="B9" s="72">
        <v>0</v>
      </c>
      <c r="C9" s="72">
        <v>0</v>
      </c>
      <c r="D9" s="73" t="e">
        <f t="shared" si="0"/>
        <v>#DIV/0!</v>
      </c>
      <c r="E9" s="73" t="e">
        <f t="shared" si="1"/>
        <v>#DIV/0!</v>
      </c>
      <c r="F9" s="72">
        <f t="shared" si="2"/>
        <v>0</v>
      </c>
      <c r="G9" s="72">
        <v>0</v>
      </c>
      <c r="H9" s="72">
        <v>0</v>
      </c>
      <c r="I9" s="72">
        <v>0</v>
      </c>
      <c r="J9"/>
      <c r="K9"/>
      <c r="L9" s="72">
        <f t="shared" si="3"/>
        <v>0</v>
      </c>
      <c r="N9"/>
      <c r="O9"/>
      <c r="P9"/>
      <c r="Q9" s="72">
        <f t="shared" si="4"/>
        <v>0</v>
      </c>
    </row>
    <row r="10" spans="1:17">
      <c r="A10" s="72" t="s">
        <v>134</v>
      </c>
      <c r="B10" s="72">
        <v>2.0011574074074077E-2</v>
      </c>
      <c r="C10" s="72">
        <v>1.0983796296296297E-2</v>
      </c>
      <c r="D10" s="73">
        <f t="shared" si="0"/>
        <v>0.64563106796116509</v>
      </c>
      <c r="E10" s="73">
        <f t="shared" si="1"/>
        <v>0.35436893203883491</v>
      </c>
      <c r="F10" s="72">
        <f t="shared" si="2"/>
        <v>3.0995370370370375E-2</v>
      </c>
      <c r="G10" s="72">
        <v>0</v>
      </c>
      <c r="H10" s="72">
        <v>0</v>
      </c>
      <c r="I10" s="72">
        <v>0</v>
      </c>
      <c r="J10"/>
      <c r="K10">
        <v>1.0983796296296297E-2</v>
      </c>
      <c r="L10" s="72">
        <f t="shared" si="3"/>
        <v>1.0983796296296297E-2</v>
      </c>
      <c r="N10"/>
      <c r="O10"/>
      <c r="P10">
        <v>2.0011574074074077E-2</v>
      </c>
      <c r="Q10" s="72">
        <f t="shared" si="4"/>
        <v>2.0011574074074077E-2</v>
      </c>
    </row>
    <row r="11" spans="1:17">
      <c r="A11" s="72" t="s">
        <v>135</v>
      </c>
      <c r="B11" s="72">
        <v>1.8171296296296297E-3</v>
      </c>
      <c r="C11" s="72">
        <v>0</v>
      </c>
      <c r="D11" s="73">
        <f t="shared" si="0"/>
        <v>1</v>
      </c>
      <c r="E11" s="73">
        <f t="shared" si="1"/>
        <v>0</v>
      </c>
      <c r="F11" s="72">
        <f t="shared" si="2"/>
        <v>1.8171296296296297E-3</v>
      </c>
      <c r="G11" s="72">
        <v>0</v>
      </c>
      <c r="H11" s="72">
        <v>0</v>
      </c>
      <c r="I11" s="72">
        <v>0</v>
      </c>
      <c r="J11"/>
      <c r="K11"/>
      <c r="L11" s="72">
        <f t="shared" si="3"/>
        <v>0</v>
      </c>
      <c r="N11"/>
      <c r="O11"/>
      <c r="P11">
        <v>1.8171296296296297E-3</v>
      </c>
      <c r="Q11" s="72">
        <f t="shared" si="4"/>
        <v>1.8171296296296297E-3</v>
      </c>
    </row>
    <row r="12" spans="1:17">
      <c r="A12" s="72" t="s">
        <v>13</v>
      </c>
      <c r="B12" s="72">
        <v>8.1388888888888899E-2</v>
      </c>
      <c r="C12" s="72">
        <v>2.3692129629629629E-2</v>
      </c>
      <c r="D12" s="73">
        <f t="shared" si="0"/>
        <v>0.77453464037889641</v>
      </c>
      <c r="E12" s="73">
        <f t="shared" si="1"/>
        <v>0.22546535962110362</v>
      </c>
      <c r="F12" s="72">
        <f t="shared" si="2"/>
        <v>0.10508101851851853</v>
      </c>
      <c r="G12" s="72">
        <v>0</v>
      </c>
      <c r="H12" s="72">
        <v>0</v>
      </c>
      <c r="I12" s="72">
        <v>0</v>
      </c>
      <c r="J12">
        <v>2.4189814814814816E-3</v>
      </c>
      <c r="K12">
        <v>2.1273148148148149E-2</v>
      </c>
      <c r="L12" s="72">
        <f t="shared" si="3"/>
        <v>2.3692129629629629E-2</v>
      </c>
      <c r="N12">
        <v>1.6087962962962963E-3</v>
      </c>
      <c r="O12">
        <v>6.2731481481481484E-3</v>
      </c>
      <c r="P12">
        <v>7.3506944444444458E-2</v>
      </c>
      <c r="Q12" s="72">
        <f t="shared" si="4"/>
        <v>8.1388888888888899E-2</v>
      </c>
    </row>
    <row r="13" spans="1:17">
      <c r="A13" s="72" t="s">
        <v>15</v>
      </c>
      <c r="B13" s="72">
        <v>1.0648148148148149E-3</v>
      </c>
      <c r="C13" s="72">
        <v>0</v>
      </c>
      <c r="D13" s="73">
        <f t="shared" si="0"/>
        <v>1</v>
      </c>
      <c r="E13" s="73">
        <f t="shared" si="1"/>
        <v>0</v>
      </c>
      <c r="F13" s="72">
        <f t="shared" si="2"/>
        <v>1.0648148148148149E-3</v>
      </c>
      <c r="G13" s="72">
        <v>0</v>
      </c>
      <c r="H13" s="72">
        <v>0</v>
      </c>
      <c r="I13" s="72">
        <v>0</v>
      </c>
      <c r="J13"/>
      <c r="K13"/>
      <c r="L13" s="72">
        <f t="shared" si="3"/>
        <v>0</v>
      </c>
      <c r="N13">
        <v>3.2407407407407406E-4</v>
      </c>
      <c r="O13"/>
      <c r="P13">
        <v>7.407407407407407E-4</v>
      </c>
      <c r="Q13" s="72">
        <f t="shared" si="4"/>
        <v>1.0648148148148149E-3</v>
      </c>
    </row>
    <row r="14" spans="1:17">
      <c r="A14" s="72" t="s">
        <v>16</v>
      </c>
      <c r="B14" s="72">
        <v>0</v>
      </c>
      <c r="C14" s="72">
        <v>3.4722222222222224E-4</v>
      </c>
      <c r="D14" s="73">
        <f t="shared" si="0"/>
        <v>0</v>
      </c>
      <c r="E14" s="73">
        <f t="shared" si="1"/>
        <v>1</v>
      </c>
      <c r="F14" s="72">
        <f t="shared" si="2"/>
        <v>3.4722222222222224E-4</v>
      </c>
      <c r="G14" s="72">
        <v>0</v>
      </c>
      <c r="H14" s="72">
        <v>0</v>
      </c>
      <c r="I14" s="72">
        <v>0</v>
      </c>
      <c r="J14"/>
      <c r="K14">
        <v>3.4722222222222224E-4</v>
      </c>
      <c r="L14" s="72">
        <f t="shared" si="3"/>
        <v>3.4722222222222224E-4</v>
      </c>
      <c r="N14"/>
      <c r="O14"/>
      <c r="P14"/>
      <c r="Q14" s="72">
        <f t="shared" si="4"/>
        <v>0</v>
      </c>
    </row>
    <row r="15" spans="1:17">
      <c r="A15" s="72" t="s">
        <v>17</v>
      </c>
      <c r="B15" s="72">
        <v>0</v>
      </c>
      <c r="C15" s="72">
        <v>0</v>
      </c>
      <c r="D15" s="73" t="e">
        <f t="shared" si="0"/>
        <v>#DIV/0!</v>
      </c>
      <c r="E15" s="73" t="e">
        <f t="shared" si="1"/>
        <v>#DIV/0!</v>
      </c>
      <c r="F15" s="72">
        <f t="shared" si="2"/>
        <v>0</v>
      </c>
      <c r="G15" s="72">
        <v>0</v>
      </c>
      <c r="H15" s="72">
        <v>0</v>
      </c>
      <c r="I15" s="72">
        <v>0</v>
      </c>
      <c r="J15"/>
      <c r="K15"/>
      <c r="L15" s="72">
        <f t="shared" si="3"/>
        <v>0</v>
      </c>
      <c r="N15"/>
      <c r="O15"/>
      <c r="P15"/>
      <c r="Q15" s="72">
        <f t="shared" si="4"/>
        <v>0</v>
      </c>
    </row>
    <row r="16" spans="1:17">
      <c r="A16" s="72" t="s">
        <v>18</v>
      </c>
      <c r="B16" s="72">
        <v>1.5752314814814813E-2</v>
      </c>
      <c r="C16" s="72">
        <v>0</v>
      </c>
      <c r="D16" s="73">
        <f t="shared" si="0"/>
        <v>1</v>
      </c>
      <c r="E16" s="73">
        <f t="shared" si="1"/>
        <v>0</v>
      </c>
      <c r="F16" s="72">
        <f t="shared" si="2"/>
        <v>1.5752314814814813E-2</v>
      </c>
      <c r="G16" s="72">
        <v>0</v>
      </c>
      <c r="H16" s="72">
        <v>0</v>
      </c>
      <c r="I16" s="72">
        <v>0</v>
      </c>
      <c r="J16"/>
      <c r="K16"/>
      <c r="L16" s="72">
        <f t="shared" si="3"/>
        <v>0</v>
      </c>
      <c r="N16"/>
      <c r="O16"/>
      <c r="P16">
        <v>1.5752314814814813E-2</v>
      </c>
      <c r="Q16" s="72">
        <f t="shared" si="4"/>
        <v>1.5752314814814813E-2</v>
      </c>
    </row>
    <row r="17" spans="1:17">
      <c r="A17" s="72" t="s">
        <v>19</v>
      </c>
      <c r="B17" s="72">
        <v>0.12578703703703706</v>
      </c>
      <c r="C17" s="72">
        <v>5.6736111111111112E-2</v>
      </c>
      <c r="D17" s="73">
        <f t="shared" si="0"/>
        <v>0.68915662650602405</v>
      </c>
      <c r="E17" s="73">
        <f t="shared" si="1"/>
        <v>0.31084337349397584</v>
      </c>
      <c r="F17" s="72">
        <f t="shared" si="2"/>
        <v>0.18252314814814818</v>
      </c>
      <c r="G17" s="72">
        <v>0</v>
      </c>
      <c r="H17" s="72">
        <v>0</v>
      </c>
      <c r="I17" s="72">
        <v>0</v>
      </c>
      <c r="J17"/>
      <c r="K17">
        <v>5.6736111111111112E-2</v>
      </c>
      <c r="L17" s="72">
        <f t="shared" si="3"/>
        <v>5.6736111111111112E-2</v>
      </c>
      <c r="N17"/>
      <c r="O17">
        <v>5.4976851851851853E-3</v>
      </c>
      <c r="P17">
        <v>0.12028935185185188</v>
      </c>
      <c r="Q17" s="72">
        <f t="shared" si="4"/>
        <v>0.12578703703703706</v>
      </c>
    </row>
    <row r="18" spans="1:17">
      <c r="A18" s="72" t="s">
        <v>20</v>
      </c>
      <c r="B18" s="72">
        <v>1.2731481481481483E-3</v>
      </c>
      <c r="C18" s="72">
        <v>1.9675925925925926E-4</v>
      </c>
      <c r="D18" s="73">
        <f t="shared" si="0"/>
        <v>0.86614173228346447</v>
      </c>
      <c r="E18" s="73">
        <f t="shared" si="1"/>
        <v>0.13385826771653542</v>
      </c>
      <c r="F18" s="72">
        <f t="shared" si="2"/>
        <v>1.4699074074074076E-3</v>
      </c>
      <c r="G18" s="72">
        <v>0</v>
      </c>
      <c r="H18" s="72">
        <v>0</v>
      </c>
      <c r="I18" s="72">
        <v>0</v>
      </c>
      <c r="J18"/>
      <c r="K18">
        <v>1.9675925925925926E-4</v>
      </c>
      <c r="L18" s="72">
        <f t="shared" si="3"/>
        <v>1.9675925925925926E-4</v>
      </c>
      <c r="N18"/>
      <c r="O18"/>
      <c r="P18">
        <v>1.2731481481481483E-3</v>
      </c>
      <c r="Q18" s="72">
        <f t="shared" si="4"/>
        <v>1.2731481481481483E-3</v>
      </c>
    </row>
    <row r="19" spans="1:17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3.xml><?xml version="1.0" encoding="utf-8"?>
<worksheet xmlns="http://schemas.openxmlformats.org/spreadsheetml/2006/main" xmlns:r="http://schemas.openxmlformats.org/officeDocument/2006/relationships">
  <sheetPr codeName="Foglio80"/>
  <dimension ref="A1:J20"/>
  <sheetViews>
    <sheetView showZeros="0" workbookViewId="0">
      <selection activeCell="B30" sqref="B30"/>
    </sheetView>
  </sheetViews>
  <sheetFormatPr defaultRowHeight="15"/>
  <cols>
    <col min="1" max="16384" width="9.140625" style="72"/>
  </cols>
  <sheetData>
    <row r="1" spans="1:10">
      <c r="A1" s="72" t="s">
        <v>54</v>
      </c>
      <c r="B1" s="72" t="s">
        <v>55</v>
      </c>
      <c r="C1" s="72" t="s">
        <v>56</v>
      </c>
      <c r="D1" s="72" t="s">
        <v>96</v>
      </c>
      <c r="E1" s="72" t="s">
        <v>97</v>
      </c>
    </row>
    <row r="2" spans="1:10">
      <c r="A2" s="72" t="s">
        <v>37</v>
      </c>
      <c r="B2"/>
      <c r="C2"/>
      <c r="D2" s="73" t="e">
        <f>B2/F2</f>
        <v>#DIV/0!</v>
      </c>
      <c r="E2" s="73" t="e">
        <f>C2/F2</f>
        <v>#DIV/0!</v>
      </c>
      <c r="F2" s="72">
        <f>B2+C2</f>
        <v>0</v>
      </c>
    </row>
    <row r="3" spans="1:10">
      <c r="A3" s="72" t="s">
        <v>115</v>
      </c>
      <c r="B3">
        <v>3.3564814814814812E-4</v>
      </c>
      <c r="C3"/>
      <c r="D3" s="73">
        <f t="shared" ref="D3:D18" si="0">B3/F3</f>
        <v>1</v>
      </c>
      <c r="E3" s="73">
        <f t="shared" ref="E3:E18" si="1">C3/F3</f>
        <v>0</v>
      </c>
      <c r="F3" s="72">
        <f t="shared" ref="F3:F18" si="2">B3+C3</f>
        <v>3.3564814814814812E-4</v>
      </c>
    </row>
    <row r="4" spans="1:10">
      <c r="A4" s="72" t="s">
        <v>11</v>
      </c>
      <c r="B4"/>
      <c r="C4">
        <v>4.0509259259259258E-4</v>
      </c>
      <c r="D4" s="73">
        <f t="shared" si="0"/>
        <v>0</v>
      </c>
      <c r="E4" s="73">
        <f t="shared" si="1"/>
        <v>1</v>
      </c>
      <c r="F4" s="72">
        <f t="shared" si="2"/>
        <v>4.0509259259259258E-4</v>
      </c>
    </row>
    <row r="5" spans="1:10">
      <c r="A5" s="72" t="s">
        <v>48</v>
      </c>
      <c r="B5"/>
      <c r="C5"/>
      <c r="D5" s="73" t="e">
        <f t="shared" si="0"/>
        <v>#DIV/0!</v>
      </c>
      <c r="E5" s="73" t="e">
        <f t="shared" si="1"/>
        <v>#DIV/0!</v>
      </c>
      <c r="F5" s="72">
        <f t="shared" si="2"/>
        <v>0</v>
      </c>
    </row>
    <row r="6" spans="1:10">
      <c r="A6" s="72" t="s">
        <v>12</v>
      </c>
      <c r="B6"/>
      <c r="C6"/>
      <c r="D6" s="73" t="e">
        <f t="shared" si="0"/>
        <v>#DIV/0!</v>
      </c>
      <c r="E6" s="73" t="e">
        <f t="shared" si="1"/>
        <v>#DIV/0!</v>
      </c>
      <c r="F6" s="72">
        <f t="shared" si="2"/>
        <v>0</v>
      </c>
    </row>
    <row r="7" spans="1:10">
      <c r="A7" s="72" t="s">
        <v>131</v>
      </c>
      <c r="B7"/>
      <c r="C7"/>
      <c r="D7" s="73" t="e">
        <f t="shared" si="0"/>
        <v>#DIV/0!</v>
      </c>
      <c r="E7" s="73" t="e">
        <f t="shared" si="1"/>
        <v>#DIV/0!</v>
      </c>
      <c r="F7" s="72">
        <f t="shared" si="2"/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132</v>
      </c>
      <c r="B8"/>
      <c r="C8"/>
      <c r="D8" s="73" t="e">
        <f t="shared" si="0"/>
        <v>#DIV/0!</v>
      </c>
      <c r="E8" s="73" t="e">
        <f t="shared" si="1"/>
        <v>#DIV/0!</v>
      </c>
      <c r="F8" s="72">
        <f t="shared" si="2"/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133</v>
      </c>
      <c r="B9"/>
      <c r="C9"/>
      <c r="D9" s="73" t="e">
        <f t="shared" si="0"/>
        <v>#DIV/0!</v>
      </c>
      <c r="E9" s="73" t="e">
        <f t="shared" si="1"/>
        <v>#DIV/0!</v>
      </c>
      <c r="F9" s="72">
        <f t="shared" si="2"/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134</v>
      </c>
      <c r="B10"/>
      <c r="C10"/>
      <c r="D10" s="73" t="e">
        <f t="shared" si="0"/>
        <v>#DIV/0!</v>
      </c>
      <c r="E10" s="73" t="e">
        <f t="shared" si="1"/>
        <v>#DIV/0!</v>
      </c>
      <c r="F10" s="72">
        <f t="shared" si="2"/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135</v>
      </c>
      <c r="B11"/>
      <c r="C11"/>
      <c r="D11" s="73" t="e">
        <f t="shared" si="0"/>
        <v>#DIV/0!</v>
      </c>
      <c r="E11" s="73" t="e">
        <f t="shared" si="1"/>
        <v>#DIV/0!</v>
      </c>
      <c r="F11" s="72">
        <f t="shared" si="2"/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13</v>
      </c>
      <c r="B12">
        <v>1.712962962962963E-3</v>
      </c>
      <c r="C12"/>
      <c r="D12" s="73">
        <f t="shared" si="0"/>
        <v>1</v>
      </c>
      <c r="E12" s="73">
        <f t="shared" si="1"/>
        <v>0</v>
      </c>
      <c r="F12" s="72">
        <f t="shared" si="2"/>
        <v>1.712962962962963E-3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15</v>
      </c>
      <c r="B13"/>
      <c r="C13"/>
      <c r="D13" s="73" t="e">
        <f t="shared" si="0"/>
        <v>#DIV/0!</v>
      </c>
      <c r="E13" s="73" t="e">
        <f t="shared" si="1"/>
        <v>#DIV/0!</v>
      </c>
      <c r="F13" s="72">
        <f t="shared" si="2"/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16</v>
      </c>
      <c r="B14"/>
      <c r="C14"/>
      <c r="D14" s="73" t="e">
        <f t="shared" si="0"/>
        <v>#DIV/0!</v>
      </c>
      <c r="E14" s="73" t="e">
        <f t="shared" si="1"/>
        <v>#DIV/0!</v>
      </c>
      <c r="F14" s="72">
        <f t="shared" si="2"/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17</v>
      </c>
      <c r="B15"/>
      <c r="C15"/>
      <c r="D15" s="73" t="e">
        <f t="shared" si="0"/>
        <v>#DIV/0!</v>
      </c>
      <c r="E15" s="73" t="e">
        <f t="shared" si="1"/>
        <v>#DIV/0!</v>
      </c>
      <c r="F15" s="72">
        <f t="shared" si="2"/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18</v>
      </c>
      <c r="B16"/>
      <c r="C16"/>
      <c r="D16" s="73" t="e">
        <f t="shared" si="0"/>
        <v>#DIV/0!</v>
      </c>
      <c r="E16" s="73" t="e">
        <f t="shared" si="1"/>
        <v>#DIV/0!</v>
      </c>
      <c r="F16" s="72">
        <f t="shared" si="2"/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19</v>
      </c>
      <c r="B17">
        <v>4.1666666666666669E-4</v>
      </c>
      <c r="C17"/>
      <c r="D17" s="73">
        <f t="shared" si="0"/>
        <v>1</v>
      </c>
      <c r="E17" s="73">
        <f t="shared" si="1"/>
        <v>0</v>
      </c>
      <c r="F17" s="72">
        <f t="shared" si="2"/>
        <v>4.1666666666666669E-4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20</v>
      </c>
      <c r="B18"/>
      <c r="C18"/>
      <c r="D18" s="73" t="e">
        <f t="shared" si="0"/>
        <v>#DIV/0!</v>
      </c>
      <c r="E18" s="73" t="e">
        <f t="shared" si="1"/>
        <v>#DIV/0!</v>
      </c>
      <c r="F18" s="72">
        <f t="shared" si="2"/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4.xml><?xml version="1.0" encoding="utf-8"?>
<worksheet xmlns="http://schemas.openxmlformats.org/spreadsheetml/2006/main" xmlns:r="http://schemas.openxmlformats.org/officeDocument/2006/relationships">
  <sheetPr codeName="Foglio81"/>
  <dimension ref="A1:J20"/>
  <sheetViews>
    <sheetView showZeros="0" workbookViewId="0">
      <selection activeCell="B30" sqref="B30"/>
    </sheetView>
  </sheetViews>
  <sheetFormatPr defaultRowHeight="15"/>
  <cols>
    <col min="1" max="16384" width="9.140625" style="72"/>
  </cols>
  <sheetData>
    <row r="1" spans="1:10">
      <c r="A1" s="72" t="s">
        <v>54</v>
      </c>
      <c r="B1" s="72" t="s">
        <v>55</v>
      </c>
      <c r="C1" s="72" t="s">
        <v>56</v>
      </c>
      <c r="D1" s="72" t="s">
        <v>96</v>
      </c>
      <c r="E1" s="72" t="s">
        <v>97</v>
      </c>
    </row>
    <row r="2" spans="1:10">
      <c r="A2" s="72" t="s">
        <v>37</v>
      </c>
      <c r="B2">
        <v>1.7256944444444446E-2</v>
      </c>
      <c r="C2">
        <v>2.3495370370370371E-3</v>
      </c>
      <c r="D2" s="73">
        <f>B2/F2</f>
        <v>0.88016528925619841</v>
      </c>
      <c r="E2" s="73">
        <f>C2/F2</f>
        <v>0.11983471074380166</v>
      </c>
      <c r="F2" s="72">
        <f>B2+C2</f>
        <v>1.9606481481481482E-2</v>
      </c>
    </row>
    <row r="3" spans="1:10">
      <c r="A3" s="72" t="s">
        <v>115</v>
      </c>
      <c r="B3">
        <v>3.8541666666666682E-2</v>
      </c>
      <c r="C3">
        <v>9.8611111111111122E-3</v>
      </c>
      <c r="D3" s="73">
        <f t="shared" ref="D3:D18" si="0">B3/F3</f>
        <v>0.79626972740315638</v>
      </c>
      <c r="E3" s="73">
        <f t="shared" ref="E3:E18" si="1">C3/F3</f>
        <v>0.20373027259684356</v>
      </c>
      <c r="F3" s="72">
        <f t="shared" ref="F3:F18" si="2">B3+C3</f>
        <v>4.8402777777777795E-2</v>
      </c>
    </row>
    <row r="4" spans="1:10">
      <c r="A4" s="72" t="s">
        <v>11</v>
      </c>
      <c r="B4">
        <v>2.6342592592592588E-2</v>
      </c>
      <c r="C4">
        <v>2.4328703703703703E-2</v>
      </c>
      <c r="D4" s="73">
        <f t="shared" si="0"/>
        <v>0.51987208771128368</v>
      </c>
      <c r="E4" s="73">
        <f t="shared" si="1"/>
        <v>0.48012791228871637</v>
      </c>
      <c r="F4" s="72">
        <f t="shared" si="2"/>
        <v>5.0671296296296291E-2</v>
      </c>
    </row>
    <row r="5" spans="1:10">
      <c r="A5" s="72" t="s">
        <v>48</v>
      </c>
      <c r="B5">
        <v>4.5717592592592598E-3</v>
      </c>
      <c r="C5">
        <v>9.0277777777777784E-4</v>
      </c>
      <c r="D5" s="73">
        <f t="shared" si="0"/>
        <v>0.83509513742071884</v>
      </c>
      <c r="E5" s="73">
        <f t="shared" si="1"/>
        <v>0.16490486257928119</v>
      </c>
      <c r="F5" s="72">
        <f t="shared" si="2"/>
        <v>5.4745370370370373E-3</v>
      </c>
    </row>
    <row r="6" spans="1:10">
      <c r="A6" s="72" t="s">
        <v>12</v>
      </c>
      <c r="B6">
        <v>1.5624999999999999E-3</v>
      </c>
      <c r="C6">
        <v>1.9675925925925926E-4</v>
      </c>
      <c r="D6" s="73">
        <f t="shared" si="0"/>
        <v>0.88815789473684215</v>
      </c>
      <c r="E6" s="73">
        <f t="shared" si="1"/>
        <v>0.11184210526315791</v>
      </c>
      <c r="F6" s="72">
        <f t="shared" si="2"/>
        <v>1.759259259259259E-3</v>
      </c>
    </row>
    <row r="7" spans="1:10">
      <c r="A7" s="72" t="s">
        <v>131</v>
      </c>
      <c r="B7"/>
      <c r="C7"/>
      <c r="D7" s="73" t="e">
        <f t="shared" si="0"/>
        <v>#DIV/0!</v>
      </c>
      <c r="E7" s="73" t="e">
        <f t="shared" si="1"/>
        <v>#DIV/0!</v>
      </c>
      <c r="F7" s="72">
        <f t="shared" si="2"/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132</v>
      </c>
      <c r="B8">
        <v>2.5810185185185185E-3</v>
      </c>
      <c r="C8"/>
      <c r="D8" s="73">
        <f t="shared" si="0"/>
        <v>1</v>
      </c>
      <c r="E8" s="73">
        <f t="shared" si="1"/>
        <v>0</v>
      </c>
      <c r="F8" s="72">
        <f t="shared" si="2"/>
        <v>2.5810185185185185E-3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133</v>
      </c>
      <c r="B9"/>
      <c r="C9"/>
      <c r="D9" s="73" t="e">
        <f t="shared" si="0"/>
        <v>#DIV/0!</v>
      </c>
      <c r="E9" s="73" t="e">
        <f t="shared" si="1"/>
        <v>#DIV/0!</v>
      </c>
      <c r="F9" s="72">
        <f t="shared" si="2"/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134</v>
      </c>
      <c r="B10">
        <v>1.0995370370370369E-3</v>
      </c>
      <c r="C10">
        <v>3.4722222222222224E-4</v>
      </c>
      <c r="D10" s="73">
        <f t="shared" si="0"/>
        <v>0.7599999999999999</v>
      </c>
      <c r="E10" s="73">
        <f t="shared" si="1"/>
        <v>0.24000000000000002</v>
      </c>
      <c r="F10" s="72">
        <f t="shared" si="2"/>
        <v>1.4467592592592592E-3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135</v>
      </c>
      <c r="B11"/>
      <c r="C11"/>
      <c r="D11" s="73" t="e">
        <f t="shared" si="0"/>
        <v>#DIV/0!</v>
      </c>
      <c r="E11" s="73" t="e">
        <f t="shared" si="1"/>
        <v>#DIV/0!</v>
      </c>
      <c r="F11" s="72">
        <f t="shared" si="2"/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13</v>
      </c>
      <c r="B12">
        <v>2.5358796296296303E-2</v>
      </c>
      <c r="C12">
        <v>1.1956018518518517E-2</v>
      </c>
      <c r="D12" s="73">
        <f t="shared" si="0"/>
        <v>0.67959057071960305</v>
      </c>
      <c r="E12" s="73">
        <f t="shared" si="1"/>
        <v>0.3204094292803969</v>
      </c>
      <c r="F12" s="72">
        <f t="shared" si="2"/>
        <v>3.7314814814814821E-2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15</v>
      </c>
      <c r="B13"/>
      <c r="C13"/>
      <c r="D13" s="73" t="e">
        <f t="shared" si="0"/>
        <v>#DIV/0!</v>
      </c>
      <c r="E13" s="73" t="e">
        <f t="shared" si="1"/>
        <v>#DIV/0!</v>
      </c>
      <c r="F13" s="72">
        <f t="shared" si="2"/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16</v>
      </c>
      <c r="B14"/>
      <c r="C14">
        <v>6.5972222222222213E-4</v>
      </c>
      <c r="D14" s="73">
        <f t="shared" si="0"/>
        <v>0</v>
      </c>
      <c r="E14" s="73">
        <f t="shared" si="1"/>
        <v>1</v>
      </c>
      <c r="F14" s="72">
        <f t="shared" si="2"/>
        <v>6.5972222222222213E-4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17</v>
      </c>
      <c r="B15">
        <v>1.0532407407407409E-3</v>
      </c>
      <c r="C15"/>
      <c r="D15" s="73">
        <f t="shared" si="0"/>
        <v>1</v>
      </c>
      <c r="E15" s="73">
        <f t="shared" si="1"/>
        <v>0</v>
      </c>
      <c r="F15" s="72">
        <f t="shared" si="2"/>
        <v>1.0532407407407409E-3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18</v>
      </c>
      <c r="B16">
        <v>3.8310185185185183E-3</v>
      </c>
      <c r="C16"/>
      <c r="D16" s="73">
        <f t="shared" si="0"/>
        <v>1</v>
      </c>
      <c r="E16" s="73">
        <f t="shared" si="1"/>
        <v>0</v>
      </c>
      <c r="F16" s="72">
        <f t="shared" si="2"/>
        <v>3.8310185185185183E-3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19</v>
      </c>
      <c r="B17">
        <v>1.0381944444444447E-2</v>
      </c>
      <c r="C17">
        <v>1.9467592592592592E-2</v>
      </c>
      <c r="D17" s="73">
        <f t="shared" si="0"/>
        <v>0.3478092283830943</v>
      </c>
      <c r="E17" s="73">
        <f t="shared" si="1"/>
        <v>0.65219077161690575</v>
      </c>
      <c r="F17" s="72">
        <f t="shared" si="2"/>
        <v>2.9849537037037039E-2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20</v>
      </c>
      <c r="B18">
        <v>1.9571759259259257E-2</v>
      </c>
      <c r="C18"/>
      <c r="D18" s="73">
        <f t="shared" si="0"/>
        <v>1</v>
      </c>
      <c r="E18" s="73">
        <f t="shared" si="1"/>
        <v>0</v>
      </c>
      <c r="F18" s="72">
        <f t="shared" si="2"/>
        <v>1.9571759259259257E-2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5.xml><?xml version="1.0" encoding="utf-8"?>
<worksheet xmlns="http://schemas.openxmlformats.org/spreadsheetml/2006/main" xmlns:r="http://schemas.openxmlformats.org/officeDocument/2006/relationships">
  <sheetPr codeName="Foglio82"/>
  <dimension ref="A1:J19"/>
  <sheetViews>
    <sheetView showZeros="0" workbookViewId="0">
      <selection activeCell="B30" sqref="B30"/>
    </sheetView>
  </sheetViews>
  <sheetFormatPr defaultRowHeight="15"/>
  <cols>
    <col min="1" max="16384" width="9.140625" style="72"/>
  </cols>
  <sheetData>
    <row r="1" spans="1:10">
      <c r="A1" s="72" t="s">
        <v>54</v>
      </c>
      <c r="B1" s="72" t="s">
        <v>55</v>
      </c>
      <c r="C1" s="72" t="s">
        <v>56</v>
      </c>
      <c r="D1" s="72" t="s">
        <v>96</v>
      </c>
      <c r="E1" s="72" t="s">
        <v>97</v>
      </c>
    </row>
    <row r="2" spans="1:10">
      <c r="A2" s="72" t="s">
        <v>37</v>
      </c>
      <c r="B2">
        <v>2.3414351851851849E-2</v>
      </c>
      <c r="C2">
        <v>1.9340277777777779E-2</v>
      </c>
      <c r="D2" s="73">
        <f>B2/F2</f>
        <v>0.54764482945316728</v>
      </c>
      <c r="E2" s="73">
        <f>C2/F2</f>
        <v>0.45235517054683272</v>
      </c>
      <c r="F2" s="72">
        <f>B2+C2</f>
        <v>4.2754629629629629E-2</v>
      </c>
    </row>
    <row r="3" spans="1:10">
      <c r="A3" s="72" t="s">
        <v>115</v>
      </c>
      <c r="B3">
        <v>4.5520833333333316E-2</v>
      </c>
      <c r="C3">
        <v>8.7152777777777767E-3</v>
      </c>
      <c r="D3" s="73">
        <f t="shared" ref="D3:D18" si="0">B3/F3</f>
        <v>0.83930857874519837</v>
      </c>
      <c r="E3" s="73">
        <f t="shared" ref="E3:E18" si="1">C3/F3</f>
        <v>0.16069142125480157</v>
      </c>
      <c r="F3" s="72">
        <f t="shared" ref="F3:F18" si="2">B3+C3</f>
        <v>5.4236111111111096E-2</v>
      </c>
    </row>
    <row r="4" spans="1:10">
      <c r="A4" s="72" t="s">
        <v>11</v>
      </c>
      <c r="B4">
        <v>8.3067129629629644E-2</v>
      </c>
      <c r="C4">
        <v>3.21412037037037E-2</v>
      </c>
      <c r="D4" s="73">
        <f t="shared" si="0"/>
        <v>0.72101667671287928</v>
      </c>
      <c r="E4" s="73">
        <f t="shared" si="1"/>
        <v>0.27898332328712072</v>
      </c>
      <c r="F4" s="72">
        <f t="shared" si="2"/>
        <v>0.11520833333333334</v>
      </c>
    </row>
    <row r="5" spans="1:10">
      <c r="A5" s="72" t="s">
        <v>48</v>
      </c>
      <c r="B5">
        <v>2.1122685185185189E-2</v>
      </c>
      <c r="C5">
        <v>6.5972222222222231E-3</v>
      </c>
      <c r="D5" s="73">
        <f t="shared" si="0"/>
        <v>0.76200417536534448</v>
      </c>
      <c r="E5" s="73">
        <f t="shared" si="1"/>
        <v>0.23799582463465552</v>
      </c>
      <c r="F5" s="72">
        <f t="shared" si="2"/>
        <v>2.7719907407407412E-2</v>
      </c>
    </row>
    <row r="6" spans="1:10">
      <c r="A6" s="72" t="s">
        <v>12</v>
      </c>
      <c r="B6">
        <v>1.1018518518518516E-2</v>
      </c>
      <c r="C6">
        <v>2.7638888888888886E-2</v>
      </c>
      <c r="D6" s="73">
        <f t="shared" si="0"/>
        <v>0.28502994011976046</v>
      </c>
      <c r="E6" s="73">
        <f t="shared" si="1"/>
        <v>0.71497005988023954</v>
      </c>
      <c r="F6" s="72">
        <f t="shared" si="2"/>
        <v>3.8657407407407404E-2</v>
      </c>
    </row>
    <row r="7" spans="1:10">
      <c r="A7" s="72" t="s">
        <v>131</v>
      </c>
      <c r="B7"/>
      <c r="C7"/>
      <c r="D7" s="73" t="e">
        <f t="shared" si="0"/>
        <v>#DIV/0!</v>
      </c>
      <c r="E7" s="73" t="e">
        <f t="shared" si="1"/>
        <v>#DIV/0!</v>
      </c>
      <c r="F7" s="72">
        <f t="shared" si="2"/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132</v>
      </c>
      <c r="B8"/>
      <c r="C8"/>
      <c r="D8" s="73" t="e">
        <f t="shared" si="0"/>
        <v>#DIV/0!</v>
      </c>
      <c r="E8" s="73" t="e">
        <f t="shared" si="1"/>
        <v>#DIV/0!</v>
      </c>
      <c r="F8" s="72">
        <f t="shared" si="2"/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133</v>
      </c>
      <c r="B9"/>
      <c r="C9"/>
      <c r="D9" s="73" t="e">
        <f t="shared" si="0"/>
        <v>#DIV/0!</v>
      </c>
      <c r="E9" s="73" t="e">
        <f t="shared" si="1"/>
        <v>#DIV/0!</v>
      </c>
      <c r="F9" s="72">
        <f t="shared" si="2"/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134</v>
      </c>
      <c r="B10">
        <v>4.2361111111111106E-3</v>
      </c>
      <c r="C10">
        <v>7.0601851851851847E-4</v>
      </c>
      <c r="D10" s="73">
        <f t="shared" si="0"/>
        <v>0.85714285714285721</v>
      </c>
      <c r="E10" s="73">
        <f t="shared" si="1"/>
        <v>0.14285714285714288</v>
      </c>
      <c r="F10" s="72">
        <f t="shared" si="2"/>
        <v>4.9421296296296288E-3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135</v>
      </c>
      <c r="B11">
        <v>8.6805555555555551E-4</v>
      </c>
      <c r="C11"/>
      <c r="D11" s="73">
        <f t="shared" si="0"/>
        <v>1</v>
      </c>
      <c r="E11" s="73">
        <f t="shared" si="1"/>
        <v>0</v>
      </c>
      <c r="F11" s="72">
        <f t="shared" si="2"/>
        <v>8.6805555555555551E-4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13</v>
      </c>
      <c r="B12">
        <v>4.2187500000000003E-2</v>
      </c>
      <c r="C12">
        <v>2.8703703703703703E-3</v>
      </c>
      <c r="D12" s="73">
        <f t="shared" si="0"/>
        <v>0.93629591574621118</v>
      </c>
      <c r="E12" s="73">
        <f t="shared" si="1"/>
        <v>6.3704084253788845E-2</v>
      </c>
      <c r="F12" s="72">
        <f t="shared" si="2"/>
        <v>4.5057870370370373E-2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15</v>
      </c>
      <c r="B13">
        <v>1.9444444444444444E-3</v>
      </c>
      <c r="C13"/>
      <c r="D13" s="73">
        <f t="shared" si="0"/>
        <v>1</v>
      </c>
      <c r="E13" s="73">
        <f t="shared" si="1"/>
        <v>0</v>
      </c>
      <c r="F13" s="72">
        <f t="shared" si="2"/>
        <v>1.9444444444444444E-3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16</v>
      </c>
      <c r="B14"/>
      <c r="C14">
        <v>2.8935185185185189E-4</v>
      </c>
      <c r="D14" s="73">
        <f t="shared" si="0"/>
        <v>0</v>
      </c>
      <c r="E14" s="73">
        <f t="shared" si="1"/>
        <v>1</v>
      </c>
      <c r="F14" s="72">
        <f t="shared" si="2"/>
        <v>2.8935185185185189E-4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17</v>
      </c>
      <c r="B15">
        <v>2.8935185185185189E-4</v>
      </c>
      <c r="C15"/>
      <c r="D15" s="73">
        <f t="shared" si="0"/>
        <v>1</v>
      </c>
      <c r="E15" s="73">
        <f t="shared" si="1"/>
        <v>0</v>
      </c>
      <c r="F15" s="72">
        <f t="shared" si="2"/>
        <v>2.8935185185185189E-4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18</v>
      </c>
      <c r="B16">
        <v>9.2013888888888909E-3</v>
      </c>
      <c r="C16"/>
      <c r="D16" s="73">
        <f t="shared" si="0"/>
        <v>1</v>
      </c>
      <c r="E16" s="73">
        <f t="shared" si="1"/>
        <v>0</v>
      </c>
      <c r="F16" s="72">
        <f t="shared" si="2"/>
        <v>9.2013888888888909E-3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19</v>
      </c>
      <c r="B17">
        <v>5.1875000000000004E-2</v>
      </c>
      <c r="C17">
        <v>3.0590277777777775E-2</v>
      </c>
      <c r="D17" s="73">
        <f t="shared" si="0"/>
        <v>0.62905263157894742</v>
      </c>
      <c r="E17" s="73">
        <f t="shared" si="1"/>
        <v>0.37094736842105258</v>
      </c>
      <c r="F17" s="72">
        <f t="shared" si="2"/>
        <v>8.2465277777777776E-2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20</v>
      </c>
      <c r="B18">
        <v>1.9907407407407408E-3</v>
      </c>
      <c r="C18"/>
      <c r="D18" s="73">
        <f t="shared" si="0"/>
        <v>1</v>
      </c>
      <c r="E18" s="73">
        <f t="shared" si="1"/>
        <v>0</v>
      </c>
      <c r="F18" s="72">
        <f t="shared" si="2"/>
        <v>1.9907407407407408E-3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6.xml><?xml version="1.0" encoding="utf-8"?>
<worksheet xmlns="http://schemas.openxmlformats.org/spreadsheetml/2006/main" xmlns:r="http://schemas.openxmlformats.org/officeDocument/2006/relationships">
  <sheetPr codeName="Foglio84"/>
  <dimension ref="A1:J19"/>
  <sheetViews>
    <sheetView showZeros="0" workbookViewId="0">
      <selection activeCell="B30" sqref="B30"/>
    </sheetView>
  </sheetViews>
  <sheetFormatPr defaultRowHeight="15"/>
  <cols>
    <col min="1" max="16384" width="9.140625" style="72"/>
  </cols>
  <sheetData>
    <row r="1" spans="1:10">
      <c r="A1" s="72" t="s">
        <v>54</v>
      </c>
      <c r="B1" s="72" t="s">
        <v>55</v>
      </c>
      <c r="C1" s="72" t="s">
        <v>56</v>
      </c>
      <c r="D1" s="72" t="s">
        <v>96</v>
      </c>
      <c r="E1" s="72" t="s">
        <v>97</v>
      </c>
    </row>
    <row r="2" spans="1:10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>
      <c r="A3" s="72" t="s">
        <v>115</v>
      </c>
      <c r="B3" s="72">
        <v>0</v>
      </c>
      <c r="C3" s="72">
        <v>0</v>
      </c>
      <c r="D3" s="73">
        <v>0</v>
      </c>
      <c r="E3" s="73">
        <v>0</v>
      </c>
    </row>
    <row r="4" spans="1:10">
      <c r="A4" s="72" t="s">
        <v>11</v>
      </c>
      <c r="B4" s="72">
        <v>0</v>
      </c>
      <c r="C4" s="72">
        <v>0</v>
      </c>
      <c r="D4" s="73">
        <v>0</v>
      </c>
      <c r="E4" s="73">
        <v>0</v>
      </c>
    </row>
    <row r="5" spans="1:10">
      <c r="A5" s="72" t="s">
        <v>48</v>
      </c>
      <c r="B5" s="72">
        <v>0</v>
      </c>
      <c r="C5" s="72">
        <v>0</v>
      </c>
      <c r="D5" s="73">
        <v>0</v>
      </c>
      <c r="E5" s="73">
        <v>0</v>
      </c>
    </row>
    <row r="6" spans="1:10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>
      <c r="A7" s="72" t="s">
        <v>131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132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133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134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135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15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18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19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20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7.xml><?xml version="1.0" encoding="utf-8"?>
<worksheet xmlns="http://schemas.openxmlformats.org/spreadsheetml/2006/main" xmlns:r="http://schemas.openxmlformats.org/officeDocument/2006/relationships">
  <sheetPr codeName="Foglio85"/>
  <dimension ref="A1:J18"/>
  <sheetViews>
    <sheetView showZeros="0" workbookViewId="0">
      <selection activeCell="B30" sqref="B30"/>
    </sheetView>
  </sheetViews>
  <sheetFormatPr defaultRowHeight="15"/>
  <cols>
    <col min="1" max="16384" width="9.140625" style="72"/>
  </cols>
  <sheetData>
    <row r="1" spans="1:10">
      <c r="A1" s="72" t="s">
        <v>54</v>
      </c>
      <c r="B1" s="72" t="s">
        <v>55</v>
      </c>
      <c r="C1" s="72" t="s">
        <v>56</v>
      </c>
      <c r="D1" s="72" t="s">
        <v>96</v>
      </c>
      <c r="E1" s="72" t="s">
        <v>97</v>
      </c>
    </row>
    <row r="2" spans="1:10">
      <c r="A2" s="72" t="s">
        <v>37</v>
      </c>
      <c r="B2"/>
      <c r="C2" s="72">
        <v>0</v>
      </c>
      <c r="D2" s="73" t="e">
        <f>B2/F2</f>
        <v>#DIV/0!</v>
      </c>
      <c r="E2" s="73" t="e">
        <f>C2/F2</f>
        <v>#DIV/0!</v>
      </c>
      <c r="F2" s="72">
        <f>B2+C2</f>
        <v>0</v>
      </c>
    </row>
    <row r="3" spans="1:10">
      <c r="A3" s="72" t="s">
        <v>115</v>
      </c>
      <c r="B3"/>
      <c r="C3" s="72">
        <v>0</v>
      </c>
      <c r="D3" s="73" t="e">
        <f t="shared" ref="D3:D18" si="0">B3/F3</f>
        <v>#DIV/0!</v>
      </c>
      <c r="E3" s="73" t="e">
        <f t="shared" ref="E3:E18" si="1">C3/F3</f>
        <v>#DIV/0!</v>
      </c>
      <c r="F3" s="72">
        <f t="shared" ref="F3:F18" si="2">B3+C3</f>
        <v>0</v>
      </c>
    </row>
    <row r="4" spans="1:10">
      <c r="A4" s="72" t="s">
        <v>11</v>
      </c>
      <c r="B4"/>
      <c r="C4" s="72">
        <v>0</v>
      </c>
      <c r="D4" s="73" t="e">
        <f t="shared" si="0"/>
        <v>#DIV/0!</v>
      </c>
      <c r="E4" s="73" t="e">
        <f t="shared" si="1"/>
        <v>#DIV/0!</v>
      </c>
      <c r="F4" s="72">
        <f t="shared" si="2"/>
        <v>0</v>
      </c>
    </row>
    <row r="5" spans="1:10">
      <c r="A5" s="72" t="s">
        <v>48</v>
      </c>
      <c r="B5"/>
      <c r="C5" s="72">
        <v>0</v>
      </c>
      <c r="D5" s="73" t="e">
        <f t="shared" si="0"/>
        <v>#DIV/0!</v>
      </c>
      <c r="E5" s="73" t="e">
        <f t="shared" si="1"/>
        <v>#DIV/0!</v>
      </c>
      <c r="F5" s="72">
        <f t="shared" si="2"/>
        <v>0</v>
      </c>
    </row>
    <row r="6" spans="1:10">
      <c r="A6" s="72" t="s">
        <v>12</v>
      </c>
      <c r="B6"/>
      <c r="C6" s="72">
        <v>0</v>
      </c>
      <c r="D6" s="73" t="e">
        <f t="shared" si="0"/>
        <v>#DIV/0!</v>
      </c>
      <c r="E6" s="73" t="e">
        <f t="shared" si="1"/>
        <v>#DIV/0!</v>
      </c>
      <c r="F6" s="72">
        <f t="shared" si="2"/>
        <v>0</v>
      </c>
    </row>
    <row r="7" spans="1:10">
      <c r="A7" s="72" t="s">
        <v>131</v>
      </c>
      <c r="B7"/>
      <c r="C7" s="72">
        <v>0</v>
      </c>
      <c r="D7" s="73" t="e">
        <f t="shared" si="0"/>
        <v>#DIV/0!</v>
      </c>
      <c r="E7" s="73" t="e">
        <f t="shared" si="1"/>
        <v>#DIV/0!</v>
      </c>
      <c r="F7" s="72">
        <f t="shared" si="2"/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132</v>
      </c>
      <c r="B8"/>
      <c r="C8" s="72">
        <v>0</v>
      </c>
      <c r="D8" s="73" t="e">
        <f t="shared" si="0"/>
        <v>#DIV/0!</v>
      </c>
      <c r="E8" s="73" t="e">
        <f t="shared" si="1"/>
        <v>#DIV/0!</v>
      </c>
      <c r="F8" s="72">
        <f t="shared" si="2"/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133</v>
      </c>
      <c r="B9"/>
      <c r="C9" s="72">
        <v>0</v>
      </c>
      <c r="D9" s="73" t="e">
        <f t="shared" si="0"/>
        <v>#DIV/0!</v>
      </c>
      <c r="E9" s="73" t="e">
        <f t="shared" si="1"/>
        <v>#DIV/0!</v>
      </c>
      <c r="F9" s="72">
        <f t="shared" si="2"/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134</v>
      </c>
      <c r="B10"/>
      <c r="C10" s="72">
        <v>0</v>
      </c>
      <c r="D10" s="73" t="e">
        <f t="shared" si="0"/>
        <v>#DIV/0!</v>
      </c>
      <c r="E10" s="73" t="e">
        <f t="shared" si="1"/>
        <v>#DIV/0!</v>
      </c>
      <c r="F10" s="72">
        <f t="shared" si="2"/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135</v>
      </c>
      <c r="B11"/>
      <c r="C11" s="72">
        <v>0</v>
      </c>
      <c r="D11" s="73" t="e">
        <f t="shared" si="0"/>
        <v>#DIV/0!</v>
      </c>
      <c r="E11" s="73" t="e">
        <f t="shared" si="1"/>
        <v>#DIV/0!</v>
      </c>
      <c r="F11" s="72">
        <f t="shared" si="2"/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13</v>
      </c>
      <c r="B12">
        <v>2.465277777777778E-3</v>
      </c>
      <c r="C12" s="72">
        <v>0</v>
      </c>
      <c r="D12" s="73">
        <f t="shared" si="0"/>
        <v>1</v>
      </c>
      <c r="E12" s="73">
        <f t="shared" si="1"/>
        <v>0</v>
      </c>
      <c r="F12" s="72">
        <f t="shared" si="2"/>
        <v>2.465277777777778E-3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15</v>
      </c>
      <c r="B13"/>
      <c r="C13" s="72">
        <v>0</v>
      </c>
      <c r="D13" s="73" t="e">
        <f t="shared" si="0"/>
        <v>#DIV/0!</v>
      </c>
      <c r="E13" s="73" t="e">
        <f t="shared" si="1"/>
        <v>#DIV/0!</v>
      </c>
      <c r="F13" s="72">
        <f t="shared" si="2"/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16</v>
      </c>
      <c r="B14"/>
      <c r="C14" s="72">
        <v>0</v>
      </c>
      <c r="D14" s="73" t="e">
        <f t="shared" si="0"/>
        <v>#DIV/0!</v>
      </c>
      <c r="E14" s="73" t="e">
        <f t="shared" si="1"/>
        <v>#DIV/0!</v>
      </c>
      <c r="F14" s="72">
        <f t="shared" si="2"/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17</v>
      </c>
      <c r="B15"/>
      <c r="C15" s="72">
        <v>0</v>
      </c>
      <c r="D15" s="73" t="e">
        <f t="shared" si="0"/>
        <v>#DIV/0!</v>
      </c>
      <c r="E15" s="73" t="e">
        <f t="shared" si="1"/>
        <v>#DIV/0!</v>
      </c>
      <c r="F15" s="72">
        <f t="shared" si="2"/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18</v>
      </c>
      <c r="B16"/>
      <c r="C16" s="72">
        <v>0</v>
      </c>
      <c r="D16" s="73" t="e">
        <f t="shared" si="0"/>
        <v>#DIV/0!</v>
      </c>
      <c r="E16" s="73" t="e">
        <f t="shared" si="1"/>
        <v>#DIV/0!</v>
      </c>
      <c r="F16" s="72">
        <f t="shared" si="2"/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19</v>
      </c>
      <c r="B17"/>
      <c r="C17" s="72">
        <v>0</v>
      </c>
      <c r="D17" s="73" t="e">
        <f t="shared" si="0"/>
        <v>#DIV/0!</v>
      </c>
      <c r="E17" s="73" t="e">
        <f t="shared" si="1"/>
        <v>#DIV/0!</v>
      </c>
      <c r="F17" s="72">
        <f t="shared" si="2"/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20</v>
      </c>
      <c r="B18"/>
      <c r="C18" s="72">
        <v>0</v>
      </c>
      <c r="D18" s="73" t="e">
        <f t="shared" si="0"/>
        <v>#DIV/0!</v>
      </c>
      <c r="E18" s="73" t="e">
        <f t="shared" si="1"/>
        <v>#DIV/0!</v>
      </c>
      <c r="F18" s="72">
        <f t="shared" si="2"/>
        <v>0</v>
      </c>
      <c r="G18" s="72">
        <v>0</v>
      </c>
      <c r="H18" s="72">
        <v>0</v>
      </c>
      <c r="I18" s="72">
        <v>0</v>
      </c>
      <c r="J18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8.xml><?xml version="1.0" encoding="utf-8"?>
<worksheet xmlns="http://schemas.openxmlformats.org/spreadsheetml/2006/main" xmlns:r="http://schemas.openxmlformats.org/officeDocument/2006/relationships">
  <sheetPr codeName="Foglio86"/>
  <dimension ref="A1:J20"/>
  <sheetViews>
    <sheetView showZeros="0" workbookViewId="0">
      <selection activeCell="B30" sqref="B30"/>
    </sheetView>
  </sheetViews>
  <sheetFormatPr defaultRowHeight="15"/>
  <cols>
    <col min="1" max="16384" width="9.140625" style="72"/>
  </cols>
  <sheetData>
    <row r="1" spans="1:10">
      <c r="A1" s="72" t="s">
        <v>54</v>
      </c>
      <c r="B1" s="72" t="s">
        <v>55</v>
      </c>
      <c r="C1" s="72" t="s">
        <v>56</v>
      </c>
      <c r="D1" s="72" t="s">
        <v>96</v>
      </c>
      <c r="E1" s="72" t="s">
        <v>97</v>
      </c>
    </row>
    <row r="2" spans="1:10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>
      <c r="A3" s="72" t="s">
        <v>115</v>
      </c>
      <c r="B3" s="72">
        <v>0</v>
      </c>
      <c r="C3" s="72">
        <v>0</v>
      </c>
      <c r="D3" s="73">
        <v>0</v>
      </c>
      <c r="E3" s="73">
        <v>0</v>
      </c>
    </row>
    <row r="4" spans="1:10">
      <c r="A4" s="72" t="s">
        <v>11</v>
      </c>
      <c r="B4" s="72">
        <v>0</v>
      </c>
      <c r="C4" s="72">
        <v>0</v>
      </c>
      <c r="D4" s="73">
        <v>0</v>
      </c>
      <c r="E4" s="73">
        <v>0</v>
      </c>
    </row>
    <row r="5" spans="1:10">
      <c r="A5" s="72" t="s">
        <v>48</v>
      </c>
      <c r="B5" s="72">
        <v>0</v>
      </c>
      <c r="C5" s="72">
        <v>0</v>
      </c>
      <c r="D5" s="73">
        <v>0</v>
      </c>
      <c r="E5" s="73">
        <v>0</v>
      </c>
    </row>
    <row r="6" spans="1:10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>
      <c r="A7" s="72" t="s">
        <v>131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132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133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134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135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15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18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19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20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9.xml><?xml version="1.0" encoding="utf-8"?>
<worksheet xmlns="http://schemas.openxmlformats.org/spreadsheetml/2006/main" xmlns:r="http://schemas.openxmlformats.org/officeDocument/2006/relationships">
  <sheetPr codeName="Foglio87"/>
  <dimension ref="A1:J20"/>
  <sheetViews>
    <sheetView showZeros="0" workbookViewId="0">
      <selection activeCell="B30" sqref="B30"/>
    </sheetView>
  </sheetViews>
  <sheetFormatPr defaultRowHeight="15"/>
  <cols>
    <col min="1" max="16384" width="9.140625" style="72"/>
  </cols>
  <sheetData>
    <row r="1" spans="1:10">
      <c r="A1" s="72" t="s">
        <v>54</v>
      </c>
      <c r="B1" s="72" t="s">
        <v>55</v>
      </c>
      <c r="C1" s="72" t="s">
        <v>56</v>
      </c>
      <c r="D1" s="72" t="s">
        <v>96</v>
      </c>
      <c r="E1" s="72" t="s">
        <v>97</v>
      </c>
    </row>
    <row r="2" spans="1:10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>
      <c r="A3" s="72" t="s">
        <v>115</v>
      </c>
      <c r="B3" s="72">
        <v>0</v>
      </c>
      <c r="C3" s="72">
        <v>0</v>
      </c>
      <c r="D3" s="73">
        <v>0</v>
      </c>
      <c r="E3" s="73">
        <v>0</v>
      </c>
    </row>
    <row r="4" spans="1:10">
      <c r="A4" s="72" t="s">
        <v>11</v>
      </c>
      <c r="B4" s="72">
        <v>0</v>
      </c>
      <c r="C4" s="72">
        <v>0</v>
      </c>
      <c r="D4" s="73">
        <v>0</v>
      </c>
      <c r="E4" s="73">
        <v>0</v>
      </c>
    </row>
    <row r="5" spans="1:10">
      <c r="A5" s="72" t="s">
        <v>48</v>
      </c>
      <c r="B5" s="72">
        <v>0</v>
      </c>
      <c r="C5" s="72">
        <v>0</v>
      </c>
      <c r="D5" s="73">
        <v>0</v>
      </c>
      <c r="E5" s="73">
        <v>0</v>
      </c>
    </row>
    <row r="6" spans="1:10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>
      <c r="A7" s="72" t="s">
        <v>131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132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133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134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135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15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18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19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20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99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18</vt:i4>
      </vt:variant>
    </vt:vector>
  </HeadingPairs>
  <TitlesOfParts>
    <vt:vector size="134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Pagina 58</vt:lpstr>
      <vt:lpstr>Pagina 59</vt:lpstr>
      <vt:lpstr>Pagina 60</vt:lpstr>
      <vt:lpstr>Pagina 61</vt:lpstr>
      <vt:lpstr>Pagina 62</vt:lpstr>
      <vt:lpstr>Pagina 63</vt:lpstr>
      <vt:lpstr>Pagina 64</vt:lpstr>
      <vt:lpstr>Pagina 65</vt:lpstr>
      <vt:lpstr>Pagina 66</vt:lpstr>
      <vt:lpstr>Pagina 67</vt:lpstr>
      <vt:lpstr>Pagina 68</vt:lpstr>
      <vt:lpstr>Pagina 69</vt:lpstr>
      <vt:lpstr>Pagina 70</vt:lpstr>
      <vt:lpstr>Pagina 71</vt:lpstr>
      <vt:lpstr>Pagina 72</vt:lpstr>
      <vt:lpstr>Pagina 73</vt:lpstr>
      <vt:lpstr>Pagina 74</vt:lpstr>
      <vt:lpstr>Pagina 75</vt:lpstr>
      <vt:lpstr>Pagina 76</vt:lpstr>
      <vt:lpstr>Pagina 77</vt:lpstr>
      <vt:lpstr>Pagina 78</vt:lpstr>
      <vt:lpstr>Pagina 79</vt:lpstr>
      <vt:lpstr>Pagina 80</vt:lpstr>
      <vt:lpstr>Pagina 81</vt:lpstr>
      <vt:lpstr>Pagina 82</vt:lpstr>
      <vt:lpstr>Pagina 83</vt:lpstr>
      <vt:lpstr>Pagina 84</vt:lpstr>
      <vt:lpstr>Pagina 85</vt:lpstr>
      <vt:lpstr>Pagina 86</vt:lpstr>
      <vt:lpstr>Pagina 87</vt:lpstr>
      <vt:lpstr>grafico1</vt:lpstr>
      <vt:lpstr>gr1-RAI</vt:lpstr>
      <vt:lpstr>gr1-Mediaset</vt:lpstr>
      <vt:lpstr>gr1-Eleumedia</vt:lpstr>
      <vt:lpstr>gr1-Radio 24</vt:lpstr>
      <vt:lpstr>gr1-Radio Kiss Kiss</vt:lpstr>
      <vt:lpstr>gr1-RTL 102.5</vt:lpstr>
      <vt:lpstr>gr1-RDS</vt:lpstr>
      <vt:lpstr>gr1-Radio Italia</vt:lpstr>
      <vt:lpstr>gr2-RAI</vt:lpstr>
      <vt:lpstr>gr2-Mediaset</vt:lpstr>
      <vt:lpstr>gr2-Eleumedia</vt:lpstr>
      <vt:lpstr>gr2-Radio 24</vt:lpstr>
      <vt:lpstr>gr2-Radio Kiss Kiss</vt:lpstr>
      <vt:lpstr>gr2-RTL 102.5</vt:lpstr>
      <vt:lpstr>gr2-RDS</vt:lpstr>
      <vt:lpstr>gr2-Radio Italia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'B3'!Area_stampa</vt:lpstr>
      <vt:lpstr>'B4'!Area_stampa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 Roscini</cp:lastModifiedBy>
  <cp:lastPrinted>2019-07-19T14:17:48Z</cp:lastPrinted>
  <dcterms:created xsi:type="dcterms:W3CDTF">2015-07-28T09:23:17Z</dcterms:created>
  <dcterms:modified xsi:type="dcterms:W3CDTF">2019-08-14T00:15:55Z</dcterms:modified>
</cp:coreProperties>
</file>