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autoCompressPictures="0"/>
  <bookViews>
    <workbookView xWindow="20370" yWindow="-120" windowWidth="20730" windowHeight="11160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615" l="1"/>
  <c r="F7" i="615"/>
  <c r="H7" i="610"/>
  <c r="F7" i="610"/>
  <c r="F8" i="606"/>
  <c r="F7" i="606"/>
  <c r="E8" i="606"/>
  <c r="E7" i="606"/>
  <c r="F8" i="605"/>
  <c r="F7" i="605"/>
  <c r="E8" i="605"/>
  <c r="E7" i="605"/>
  <c r="F8" i="602"/>
  <c r="F7" i="602"/>
  <c r="E8" i="602"/>
  <c r="E7" i="602"/>
  <c r="F8" i="600"/>
  <c r="F7" i="600"/>
  <c r="E8" i="600"/>
  <c r="E7" i="600"/>
  <c r="F7" i="599"/>
  <c r="E7" i="597"/>
  <c r="F7" i="596"/>
  <c r="E8" i="593"/>
  <c r="E7" i="593"/>
  <c r="E8" i="594"/>
  <c r="E7" i="594"/>
  <c r="F8" i="592"/>
  <c r="F7" i="592"/>
  <c r="E8" i="592"/>
  <c r="E7" i="592"/>
  <c r="H8" i="585"/>
  <c r="H7" i="585"/>
  <c r="F8" i="585"/>
  <c r="F7" i="585"/>
  <c r="D7" i="585"/>
  <c r="J8" i="583"/>
  <c r="J7" i="583"/>
  <c r="H8" i="583"/>
  <c r="H7" i="583"/>
  <c r="D8" i="583"/>
  <c r="D7" i="583"/>
  <c r="H8" i="584"/>
  <c r="H7" i="584"/>
  <c r="F8" i="584"/>
  <c r="F7" i="584"/>
  <c r="D7" i="584"/>
  <c r="J8" i="582"/>
  <c r="J7" i="582"/>
  <c r="D8" i="582"/>
  <c r="D7" i="582"/>
  <c r="H7" i="582"/>
  <c r="D8" i="591"/>
  <c r="D7" i="591"/>
  <c r="H8" i="589"/>
  <c r="H7" i="589"/>
  <c r="F8" i="589"/>
  <c r="F7" i="589"/>
  <c r="D8" i="589"/>
  <c r="D7" i="589"/>
  <c r="D8" i="590"/>
  <c r="D7" i="590"/>
  <c r="H8" i="588"/>
  <c r="H7" i="588"/>
  <c r="F8" i="588"/>
  <c r="F7" i="588"/>
  <c r="D8" i="588"/>
  <c r="D7" i="588"/>
  <c r="J8" i="587"/>
  <c r="J7" i="587"/>
  <c r="H8" i="587"/>
  <c r="H7" i="587"/>
  <c r="F8" i="587"/>
  <c r="F7" i="587"/>
  <c r="D8" i="587"/>
  <c r="D7" i="587"/>
  <c r="J8" i="586"/>
  <c r="J7" i="586"/>
  <c r="H8" i="586"/>
  <c r="H7" i="586"/>
  <c r="F8" i="586"/>
  <c r="F7" i="586"/>
  <c r="D8" i="586"/>
  <c r="D7" i="586"/>
  <c r="E10" i="593" l="1"/>
  <c r="F8" i="593" s="1"/>
  <c r="E10" i="594"/>
  <c r="F8" i="594" s="1"/>
  <c r="F7" i="593" l="1"/>
  <c r="F10" i="593" s="1"/>
  <c r="F7" i="594"/>
  <c r="F10" i="594" s="1"/>
  <c r="C10" i="617" l="1"/>
  <c r="D10" i="617"/>
  <c r="C10" i="616"/>
  <c r="D10" i="616"/>
  <c r="C10" i="615"/>
  <c r="C10" i="614"/>
  <c r="D10" i="614"/>
  <c r="C10" i="612"/>
  <c r="D10" i="612"/>
  <c r="G7" i="612"/>
  <c r="H7" i="612" s="1"/>
  <c r="C10" i="611"/>
  <c r="D10" i="611"/>
  <c r="C10" i="610"/>
  <c r="G7" i="610"/>
  <c r="C10" i="609"/>
  <c r="D10" i="609"/>
  <c r="C10" i="608"/>
  <c r="D10" i="608"/>
  <c r="C10" i="607"/>
  <c r="D10" i="607"/>
  <c r="C10" i="606"/>
  <c r="D10" i="606"/>
  <c r="C10" i="605"/>
  <c r="D10" i="605"/>
  <c r="E10" i="605"/>
  <c r="C10" i="604"/>
  <c r="D10" i="604"/>
  <c r="E7" i="604"/>
  <c r="F7" i="604" s="1"/>
  <c r="E8" i="604"/>
  <c r="F8" i="604" s="1"/>
  <c r="F7" i="603"/>
  <c r="C10" i="603"/>
  <c r="D10" i="603"/>
  <c r="E7" i="603"/>
  <c r="E10" i="603" s="1"/>
  <c r="E8" i="603"/>
  <c r="F8" i="603" s="1"/>
  <c r="C10" i="602"/>
  <c r="D10" i="602"/>
  <c r="F7" i="601"/>
  <c r="C10" i="601"/>
  <c r="D10" i="601"/>
  <c r="E7" i="601"/>
  <c r="E10" i="601" s="1"/>
  <c r="E8" i="601"/>
  <c r="F8" i="601" s="1"/>
  <c r="C10" i="600"/>
  <c r="D10" i="600"/>
  <c r="C10" i="599"/>
  <c r="D10" i="599"/>
  <c r="E7" i="599"/>
  <c r="E10" i="599" s="1"/>
  <c r="E8" i="599"/>
  <c r="F8" i="599" s="1"/>
  <c r="C10" i="598"/>
  <c r="D10" i="598"/>
  <c r="E7" i="598"/>
  <c r="F7" i="598" s="1"/>
  <c r="E8" i="598"/>
  <c r="F8" i="598" s="1"/>
  <c r="C10" i="597"/>
  <c r="D10" i="597"/>
  <c r="E10" i="597"/>
  <c r="F7" i="597" s="1"/>
  <c r="E8" i="597"/>
  <c r="F8" i="597" s="1"/>
  <c r="C10" i="596"/>
  <c r="D10" i="596"/>
  <c r="E7" i="596"/>
  <c r="E8" i="596"/>
  <c r="F8" i="596" s="1"/>
  <c r="F7" i="595"/>
  <c r="C10" i="595"/>
  <c r="D10" i="595"/>
  <c r="E7" i="595"/>
  <c r="E10" i="595" s="1"/>
  <c r="E8" i="595"/>
  <c r="F8" i="595" s="1"/>
  <c r="C10" i="594"/>
  <c r="D10" i="594"/>
  <c r="C10" i="593"/>
  <c r="D10" i="593"/>
  <c r="C10" i="592"/>
  <c r="D10" i="592"/>
  <c r="E10" i="591"/>
  <c r="F7" i="591"/>
  <c r="F10" i="591" s="1"/>
  <c r="F8" i="591"/>
  <c r="C10" i="591"/>
  <c r="D10" i="591"/>
  <c r="E10" i="590"/>
  <c r="F7" i="590"/>
  <c r="F10" i="590" s="1"/>
  <c r="F8" i="590"/>
  <c r="C10" i="590"/>
  <c r="D10" i="590"/>
  <c r="G10" i="589"/>
  <c r="H10" i="589"/>
  <c r="E10" i="589"/>
  <c r="F10" i="589"/>
  <c r="C10" i="589"/>
  <c r="D10" i="589"/>
  <c r="G10" i="588"/>
  <c r="H10" i="588"/>
  <c r="E10" i="588"/>
  <c r="F10" i="588"/>
  <c r="C10" i="588"/>
  <c r="D10" i="588"/>
  <c r="E7" i="617"/>
  <c r="E10" i="617" s="1"/>
  <c r="E8" i="617"/>
  <c r="G8" i="617" s="1"/>
  <c r="H8" i="617" s="1"/>
  <c r="E7" i="616"/>
  <c r="F7" i="616" s="1"/>
  <c r="F10" i="616" s="1"/>
  <c r="E8" i="616"/>
  <c r="F8" i="616" s="1"/>
  <c r="E10" i="615"/>
  <c r="E8" i="615"/>
  <c r="G8" i="615" s="1"/>
  <c r="H8" i="615" s="1"/>
  <c r="E7" i="614"/>
  <c r="F7" i="614" s="1"/>
  <c r="F10" i="614" s="1"/>
  <c r="E8" i="614"/>
  <c r="F8" i="614" s="1"/>
  <c r="E10" i="613"/>
  <c r="F7" i="613" s="1"/>
  <c r="E7" i="612"/>
  <c r="F7" i="612" s="1"/>
  <c r="E8" i="612"/>
  <c r="F8" i="612" s="1"/>
  <c r="E7" i="611"/>
  <c r="E10" i="611" s="1"/>
  <c r="E8" i="611"/>
  <c r="G8" i="611" s="1"/>
  <c r="H8" i="611" s="1"/>
  <c r="E8" i="610"/>
  <c r="F8" i="610" s="1"/>
  <c r="E7" i="609"/>
  <c r="E10" i="609" s="1"/>
  <c r="E8" i="609"/>
  <c r="G8" i="609" s="1"/>
  <c r="H8" i="609" s="1"/>
  <c r="E7" i="608"/>
  <c r="F7" i="608" s="1"/>
  <c r="E8" i="608"/>
  <c r="F8" i="608" s="1"/>
  <c r="E7" i="607"/>
  <c r="E10" i="607" s="1"/>
  <c r="E8" i="607"/>
  <c r="G8" i="607" s="1"/>
  <c r="H8" i="607" s="1"/>
  <c r="G10" i="587"/>
  <c r="H10" i="587"/>
  <c r="E10" i="587"/>
  <c r="F10" i="587"/>
  <c r="C10" i="587"/>
  <c r="D10" i="587"/>
  <c r="G10" i="586"/>
  <c r="H10" i="586"/>
  <c r="E10" i="586"/>
  <c r="F10" i="586"/>
  <c r="C10" i="586"/>
  <c r="D10" i="586"/>
  <c r="I10" i="585"/>
  <c r="J7" i="585"/>
  <c r="J10" i="585" s="1"/>
  <c r="J8" i="585"/>
  <c r="G10" i="585"/>
  <c r="E10" i="585"/>
  <c r="C10" i="585"/>
  <c r="D8" i="585"/>
  <c r="I10" i="584"/>
  <c r="J7" i="584"/>
  <c r="J8" i="584"/>
  <c r="G10" i="584"/>
  <c r="E10" i="584"/>
  <c r="C10" i="584"/>
  <c r="D8" i="584"/>
  <c r="I10" i="583"/>
  <c r="G10" i="583"/>
  <c r="E10" i="583"/>
  <c r="F7" i="583"/>
  <c r="F10" i="583" s="1"/>
  <c r="F8" i="583"/>
  <c r="C10" i="583"/>
  <c r="I10" i="582"/>
  <c r="G10" i="582"/>
  <c r="H10" i="582"/>
  <c r="H8" i="582"/>
  <c r="E10" i="582"/>
  <c r="F7" i="582"/>
  <c r="F8" i="582"/>
  <c r="C10" i="582"/>
  <c r="C10" i="579"/>
  <c r="D10" i="579"/>
  <c r="E10" i="579"/>
  <c r="C10" i="578"/>
  <c r="D10" i="578"/>
  <c r="E10" i="578"/>
  <c r="C28" i="199"/>
  <c r="D28" i="199"/>
  <c r="E28" i="199"/>
  <c r="F28" i="199"/>
  <c r="G28" i="199"/>
  <c r="H28" i="199"/>
  <c r="I28" i="199"/>
  <c r="J28" i="199"/>
  <c r="C19" i="199"/>
  <c r="C30" i="199" s="1"/>
  <c r="D19" i="199"/>
  <c r="D30" i="199" s="1"/>
  <c r="E19" i="199"/>
  <c r="E30" i="199" s="1"/>
  <c r="F19" i="199"/>
  <c r="G19" i="199"/>
  <c r="G30" i="199" s="1"/>
  <c r="H19" i="199"/>
  <c r="H30" i="199" s="1"/>
  <c r="I19" i="199"/>
  <c r="I30" i="199" s="1"/>
  <c r="J19" i="199"/>
  <c r="K23" i="199"/>
  <c r="K24" i="199"/>
  <c r="K25" i="199"/>
  <c r="K26" i="199"/>
  <c r="K27" i="199"/>
  <c r="K22" i="199"/>
  <c r="K8" i="199"/>
  <c r="K9" i="199"/>
  <c r="K10" i="199"/>
  <c r="K11" i="199"/>
  <c r="K12" i="199"/>
  <c r="K13" i="199"/>
  <c r="K14" i="199"/>
  <c r="K15" i="199"/>
  <c r="K16" i="199"/>
  <c r="K17" i="199"/>
  <c r="K18" i="199"/>
  <c r="K7" i="199"/>
  <c r="C28" i="194"/>
  <c r="D28" i="194"/>
  <c r="E28" i="194"/>
  <c r="F28" i="194"/>
  <c r="G28" i="194"/>
  <c r="H28" i="194"/>
  <c r="I28" i="194"/>
  <c r="J28" i="194"/>
  <c r="C19" i="194"/>
  <c r="C30" i="194" s="1"/>
  <c r="D19" i="194"/>
  <c r="D30" i="194" s="1"/>
  <c r="E19" i="194"/>
  <c r="F19" i="194"/>
  <c r="F30" i="194" s="1"/>
  <c r="G19" i="194"/>
  <c r="G30" i="194" s="1"/>
  <c r="H19" i="194"/>
  <c r="H30" i="194" s="1"/>
  <c r="I19" i="194"/>
  <c r="J19" i="194"/>
  <c r="J30" i="194" s="1"/>
  <c r="K23" i="194"/>
  <c r="K24" i="194"/>
  <c r="K25" i="194"/>
  <c r="K26" i="194"/>
  <c r="K27" i="194"/>
  <c r="K22" i="194"/>
  <c r="K8" i="194"/>
  <c r="K9" i="194"/>
  <c r="K10" i="194"/>
  <c r="K11" i="194"/>
  <c r="K12" i="194"/>
  <c r="K13" i="194"/>
  <c r="K14" i="194"/>
  <c r="K15" i="194"/>
  <c r="K16" i="194"/>
  <c r="K17" i="194"/>
  <c r="K18" i="194"/>
  <c r="K7" i="194"/>
  <c r="C28" i="192"/>
  <c r="D28" i="192"/>
  <c r="E28" i="192"/>
  <c r="F28" i="192"/>
  <c r="G28" i="192"/>
  <c r="H28" i="192"/>
  <c r="I28" i="192"/>
  <c r="J28" i="192"/>
  <c r="C19" i="192"/>
  <c r="C30" i="192" s="1"/>
  <c r="D19" i="192"/>
  <c r="E19" i="192"/>
  <c r="E30" i="192" s="1"/>
  <c r="F19" i="192"/>
  <c r="F30" i="192" s="1"/>
  <c r="G19" i="192"/>
  <c r="G30" i="192" s="1"/>
  <c r="H19" i="192"/>
  <c r="I19" i="192"/>
  <c r="I30" i="192" s="1"/>
  <c r="J19" i="192"/>
  <c r="J30" i="192" s="1"/>
  <c r="K23" i="192"/>
  <c r="K24" i="192"/>
  <c r="K25" i="192"/>
  <c r="K26" i="192"/>
  <c r="K27" i="192"/>
  <c r="K22" i="192"/>
  <c r="K8" i="192"/>
  <c r="K9" i="192"/>
  <c r="K10" i="192"/>
  <c r="K11" i="192"/>
  <c r="K12" i="192"/>
  <c r="K13" i="192"/>
  <c r="K14" i="192"/>
  <c r="K15" i="192"/>
  <c r="K16" i="192"/>
  <c r="K17" i="192"/>
  <c r="K18" i="192"/>
  <c r="K7" i="192"/>
  <c r="C30" i="190"/>
  <c r="C28" i="190"/>
  <c r="D28" i="190"/>
  <c r="E28" i="190"/>
  <c r="F28" i="190"/>
  <c r="G28" i="190"/>
  <c r="H28" i="190"/>
  <c r="I28" i="190"/>
  <c r="J28" i="190"/>
  <c r="C19" i="190"/>
  <c r="D19" i="190"/>
  <c r="D30" i="190" s="1"/>
  <c r="E19" i="190"/>
  <c r="E30" i="190" s="1"/>
  <c r="F19" i="190"/>
  <c r="G19" i="190"/>
  <c r="G30" i="190" s="1"/>
  <c r="H19" i="190"/>
  <c r="H30" i="190" s="1"/>
  <c r="I19" i="190"/>
  <c r="I30" i="190" s="1"/>
  <c r="J19" i="190"/>
  <c r="K23" i="190"/>
  <c r="K24" i="190"/>
  <c r="K25" i="190"/>
  <c r="K26" i="190"/>
  <c r="K27" i="190"/>
  <c r="K22" i="190"/>
  <c r="K8" i="190"/>
  <c r="K9" i="190"/>
  <c r="K10" i="190"/>
  <c r="K11" i="190"/>
  <c r="K12" i="190"/>
  <c r="K13" i="190"/>
  <c r="K14" i="190"/>
  <c r="K15" i="190"/>
  <c r="K16" i="190"/>
  <c r="K17" i="190"/>
  <c r="K18" i="190"/>
  <c r="K7" i="190"/>
  <c r="C28" i="197"/>
  <c r="D28" i="197"/>
  <c r="E28" i="197"/>
  <c r="F28" i="197"/>
  <c r="G28" i="197"/>
  <c r="H28" i="197"/>
  <c r="I28" i="197"/>
  <c r="J28" i="197"/>
  <c r="C19" i="197"/>
  <c r="C30" i="197" s="1"/>
  <c r="D19" i="197"/>
  <c r="D30" i="197" s="1"/>
  <c r="E19" i="197"/>
  <c r="E30" i="197" s="1"/>
  <c r="F19" i="197"/>
  <c r="G19" i="197"/>
  <c r="G30" i="197" s="1"/>
  <c r="H19" i="197"/>
  <c r="H30" i="197" s="1"/>
  <c r="I19" i="197"/>
  <c r="I30" i="197" s="1"/>
  <c r="J19" i="197"/>
  <c r="K23" i="197"/>
  <c r="K24" i="197"/>
  <c r="K25" i="197"/>
  <c r="K26" i="197"/>
  <c r="K27" i="197"/>
  <c r="K22" i="197"/>
  <c r="K8" i="197"/>
  <c r="K9" i="197"/>
  <c r="K10" i="197"/>
  <c r="K11" i="197"/>
  <c r="K12" i="197"/>
  <c r="K13" i="197"/>
  <c r="K14" i="197"/>
  <c r="K15" i="197"/>
  <c r="K16" i="197"/>
  <c r="K17" i="197"/>
  <c r="K18" i="197"/>
  <c r="K7" i="197"/>
  <c r="C28" i="193"/>
  <c r="D28" i="193"/>
  <c r="E28" i="193"/>
  <c r="F28" i="193"/>
  <c r="G28" i="193"/>
  <c r="H28" i="193"/>
  <c r="I28" i="193"/>
  <c r="J28" i="193"/>
  <c r="C19" i="193"/>
  <c r="C30" i="193" s="1"/>
  <c r="D19" i="193"/>
  <c r="D30" i="193" s="1"/>
  <c r="E19" i="193"/>
  <c r="F19" i="193"/>
  <c r="F30" i="193" s="1"/>
  <c r="G19" i="193"/>
  <c r="G30" i="193" s="1"/>
  <c r="H19" i="193"/>
  <c r="H30" i="193" s="1"/>
  <c r="I19" i="193"/>
  <c r="J19" i="193"/>
  <c r="J30" i="193" s="1"/>
  <c r="K23" i="193"/>
  <c r="K24" i="193"/>
  <c r="K25" i="193"/>
  <c r="K26" i="193"/>
  <c r="K27" i="193"/>
  <c r="K22" i="193"/>
  <c r="K8" i="193"/>
  <c r="K9" i="193"/>
  <c r="K10" i="193"/>
  <c r="K11" i="193"/>
  <c r="K12" i="193"/>
  <c r="K13" i="193"/>
  <c r="K14" i="193"/>
  <c r="K15" i="193"/>
  <c r="K16" i="193"/>
  <c r="K17" i="193"/>
  <c r="K18" i="193"/>
  <c r="K7" i="193"/>
  <c r="C28" i="189"/>
  <c r="D28" i="189"/>
  <c r="E28" i="189"/>
  <c r="F28" i="189"/>
  <c r="G28" i="189"/>
  <c r="H28" i="189"/>
  <c r="I28" i="189"/>
  <c r="J28" i="189"/>
  <c r="C19" i="189"/>
  <c r="C30" i="189" s="1"/>
  <c r="D19" i="189"/>
  <c r="E19" i="189"/>
  <c r="E30" i="189" s="1"/>
  <c r="F19" i="189"/>
  <c r="F30" i="189" s="1"/>
  <c r="G19" i="189"/>
  <c r="G30" i="189" s="1"/>
  <c r="H19" i="189"/>
  <c r="I19" i="189"/>
  <c r="I30" i="189" s="1"/>
  <c r="J19" i="189"/>
  <c r="J30" i="189" s="1"/>
  <c r="K23" i="189"/>
  <c r="K24" i="189"/>
  <c r="K25" i="189"/>
  <c r="K26" i="189"/>
  <c r="K27" i="189"/>
  <c r="K22" i="189"/>
  <c r="K8" i="189"/>
  <c r="K9" i="189"/>
  <c r="K10" i="189"/>
  <c r="K11" i="189"/>
  <c r="K12" i="189"/>
  <c r="K13" i="189"/>
  <c r="K14" i="189"/>
  <c r="K15" i="189"/>
  <c r="K16" i="189"/>
  <c r="K17" i="189"/>
  <c r="K18" i="189"/>
  <c r="K7" i="189"/>
  <c r="C30" i="196"/>
  <c r="C28" i="196"/>
  <c r="D28" i="196"/>
  <c r="E28" i="196"/>
  <c r="F28" i="196"/>
  <c r="G28" i="196"/>
  <c r="H28" i="196"/>
  <c r="I28" i="196"/>
  <c r="J28" i="196"/>
  <c r="C19" i="196"/>
  <c r="D19" i="196"/>
  <c r="D30" i="196" s="1"/>
  <c r="E19" i="196"/>
  <c r="E30" i="196" s="1"/>
  <c r="F19" i="196"/>
  <c r="G19" i="196"/>
  <c r="G30" i="196" s="1"/>
  <c r="H19" i="196"/>
  <c r="H30" i="196" s="1"/>
  <c r="I19" i="196"/>
  <c r="I30" i="196" s="1"/>
  <c r="J19" i="196"/>
  <c r="K23" i="196"/>
  <c r="K24" i="196"/>
  <c r="K25" i="196"/>
  <c r="K26" i="196"/>
  <c r="K27" i="196"/>
  <c r="K22" i="196"/>
  <c r="K8" i="196"/>
  <c r="K9" i="196"/>
  <c r="K10" i="196"/>
  <c r="K11" i="196"/>
  <c r="K12" i="196"/>
  <c r="K13" i="196"/>
  <c r="K14" i="196"/>
  <c r="K15" i="196"/>
  <c r="K16" i="196"/>
  <c r="K17" i="196"/>
  <c r="K18" i="196"/>
  <c r="K7" i="196"/>
  <c r="C28" i="198"/>
  <c r="D28" i="198"/>
  <c r="E28" i="198"/>
  <c r="F28" i="198"/>
  <c r="G28" i="198"/>
  <c r="H28" i="198"/>
  <c r="I28" i="198"/>
  <c r="J28" i="198"/>
  <c r="C19" i="198"/>
  <c r="C30" i="198" s="1"/>
  <c r="D19" i="198"/>
  <c r="D30" i="198" s="1"/>
  <c r="E19" i="198"/>
  <c r="E30" i="198" s="1"/>
  <c r="F19" i="198"/>
  <c r="G19" i="198"/>
  <c r="G30" i="198" s="1"/>
  <c r="H19" i="198"/>
  <c r="H30" i="198" s="1"/>
  <c r="I19" i="198"/>
  <c r="I30" i="198" s="1"/>
  <c r="J19" i="198"/>
  <c r="K23" i="198"/>
  <c r="K24" i="198"/>
  <c r="K25" i="198"/>
  <c r="K26" i="198"/>
  <c r="K27" i="198"/>
  <c r="K22" i="198"/>
  <c r="K8" i="198"/>
  <c r="K9" i="198"/>
  <c r="K10" i="198"/>
  <c r="K11" i="198"/>
  <c r="K12" i="198"/>
  <c r="K13" i="198"/>
  <c r="K14" i="198"/>
  <c r="K15" i="198"/>
  <c r="K16" i="198"/>
  <c r="K17" i="198"/>
  <c r="K18" i="198"/>
  <c r="K7" i="198"/>
  <c r="C28" i="195"/>
  <c r="D28" i="195"/>
  <c r="E28" i="195"/>
  <c r="F28" i="195"/>
  <c r="G28" i="195"/>
  <c r="H28" i="195"/>
  <c r="I28" i="195"/>
  <c r="J28" i="195"/>
  <c r="C19" i="195"/>
  <c r="C30" i="195" s="1"/>
  <c r="D19" i="195"/>
  <c r="D30" i="195" s="1"/>
  <c r="E19" i="195"/>
  <c r="F19" i="195"/>
  <c r="F30" i="195" s="1"/>
  <c r="G19" i="195"/>
  <c r="G30" i="195" s="1"/>
  <c r="H19" i="195"/>
  <c r="H30" i="195" s="1"/>
  <c r="I19" i="195"/>
  <c r="J19" i="195"/>
  <c r="J30" i="195" s="1"/>
  <c r="K23" i="195"/>
  <c r="K24" i="195"/>
  <c r="K25" i="195"/>
  <c r="K26" i="195"/>
  <c r="K27" i="195"/>
  <c r="K22" i="195"/>
  <c r="K8" i="195"/>
  <c r="K9" i="195"/>
  <c r="K10" i="195"/>
  <c r="K11" i="195"/>
  <c r="K12" i="195"/>
  <c r="K13" i="195"/>
  <c r="K14" i="195"/>
  <c r="K15" i="195"/>
  <c r="K16" i="195"/>
  <c r="K17" i="195"/>
  <c r="K18" i="195"/>
  <c r="K7" i="195"/>
  <c r="C28" i="191"/>
  <c r="D28" i="191"/>
  <c r="E28" i="191"/>
  <c r="F28" i="191"/>
  <c r="G28" i="191"/>
  <c r="H28" i="191"/>
  <c r="I28" i="191"/>
  <c r="J28" i="191"/>
  <c r="C19" i="191"/>
  <c r="C30" i="191" s="1"/>
  <c r="D19" i="191"/>
  <c r="E19" i="191"/>
  <c r="E30" i="191" s="1"/>
  <c r="F19" i="191"/>
  <c r="F30" i="191" s="1"/>
  <c r="G19" i="191"/>
  <c r="G30" i="191" s="1"/>
  <c r="H19" i="191"/>
  <c r="I19" i="191"/>
  <c r="I30" i="191" s="1"/>
  <c r="J19" i="191"/>
  <c r="J30" i="191" s="1"/>
  <c r="K23" i="191"/>
  <c r="K24" i="191"/>
  <c r="K25" i="191"/>
  <c r="K26" i="191"/>
  <c r="K27" i="191"/>
  <c r="K22" i="191"/>
  <c r="K8" i="191"/>
  <c r="K9" i="191"/>
  <c r="K10" i="191"/>
  <c r="K11" i="191"/>
  <c r="K12" i="191"/>
  <c r="K13" i="191"/>
  <c r="K14" i="191"/>
  <c r="K15" i="191"/>
  <c r="K16" i="191"/>
  <c r="K17" i="191"/>
  <c r="K18" i="191"/>
  <c r="K7" i="191"/>
  <c r="C30" i="188"/>
  <c r="C28" i="188"/>
  <c r="D28" i="188"/>
  <c r="E28" i="188"/>
  <c r="F28" i="188"/>
  <c r="G28" i="188"/>
  <c r="H28" i="188"/>
  <c r="I28" i="188"/>
  <c r="J28" i="188"/>
  <c r="C19" i="188"/>
  <c r="D19" i="188"/>
  <c r="D30" i="188" s="1"/>
  <c r="E19" i="188"/>
  <c r="E30" i="188" s="1"/>
  <c r="F19" i="188"/>
  <c r="G19" i="188"/>
  <c r="G30" i="188" s="1"/>
  <c r="H19" i="188"/>
  <c r="H30" i="188" s="1"/>
  <c r="I19" i="188"/>
  <c r="I30" i="188" s="1"/>
  <c r="J19" i="188"/>
  <c r="K23" i="188"/>
  <c r="K24" i="188"/>
  <c r="K25" i="188"/>
  <c r="K26" i="188"/>
  <c r="K27" i="188"/>
  <c r="K22" i="188"/>
  <c r="K8" i="188"/>
  <c r="K9" i="188"/>
  <c r="K10" i="188"/>
  <c r="K11" i="188"/>
  <c r="K12" i="188"/>
  <c r="K13" i="188"/>
  <c r="K14" i="188"/>
  <c r="K15" i="188"/>
  <c r="K16" i="188"/>
  <c r="K17" i="188"/>
  <c r="K18" i="188"/>
  <c r="K7" i="188"/>
  <c r="C28" i="187"/>
  <c r="D28" i="187"/>
  <c r="E28" i="187"/>
  <c r="F28" i="187"/>
  <c r="G28" i="187"/>
  <c r="H28" i="187"/>
  <c r="I28" i="187"/>
  <c r="J28" i="187"/>
  <c r="C19" i="187"/>
  <c r="C30" i="187" s="1"/>
  <c r="D19" i="187"/>
  <c r="D30" i="187" s="1"/>
  <c r="E19" i="187"/>
  <c r="E30" i="187" s="1"/>
  <c r="F19" i="187"/>
  <c r="G19" i="187"/>
  <c r="G30" i="187" s="1"/>
  <c r="H19" i="187"/>
  <c r="H30" i="187" s="1"/>
  <c r="I19" i="187"/>
  <c r="I30" i="187" s="1"/>
  <c r="J19" i="187"/>
  <c r="K23" i="187"/>
  <c r="K24" i="187"/>
  <c r="K25" i="187"/>
  <c r="K26" i="187"/>
  <c r="K27" i="187"/>
  <c r="K22" i="187"/>
  <c r="K8" i="187"/>
  <c r="K9" i="187"/>
  <c r="K10" i="187"/>
  <c r="K11" i="187"/>
  <c r="K12" i="187"/>
  <c r="K13" i="187"/>
  <c r="K14" i="187"/>
  <c r="K15" i="187"/>
  <c r="K16" i="187"/>
  <c r="K17" i="187"/>
  <c r="K18" i="187"/>
  <c r="K7" i="187"/>
  <c r="C28" i="186"/>
  <c r="D28" i="186"/>
  <c r="E28" i="186"/>
  <c r="F28" i="186"/>
  <c r="G28" i="186"/>
  <c r="H28" i="186"/>
  <c r="I28" i="186"/>
  <c r="J28" i="186"/>
  <c r="C19" i="186"/>
  <c r="C30" i="186" s="1"/>
  <c r="D19" i="186"/>
  <c r="D30" i="186" s="1"/>
  <c r="E19" i="186"/>
  <c r="F19" i="186"/>
  <c r="F30" i="186" s="1"/>
  <c r="G19" i="186"/>
  <c r="G30" i="186" s="1"/>
  <c r="H19" i="186"/>
  <c r="H30" i="186" s="1"/>
  <c r="I19" i="186"/>
  <c r="J19" i="186"/>
  <c r="J30" i="186" s="1"/>
  <c r="K23" i="186"/>
  <c r="K24" i="186"/>
  <c r="K25" i="186"/>
  <c r="K26" i="186"/>
  <c r="K27" i="186"/>
  <c r="K22" i="186"/>
  <c r="K8" i="186"/>
  <c r="K9" i="186"/>
  <c r="K10" i="186"/>
  <c r="K11" i="186"/>
  <c r="K12" i="186"/>
  <c r="K13" i="186"/>
  <c r="K14" i="186"/>
  <c r="K15" i="186"/>
  <c r="K16" i="186"/>
  <c r="K17" i="186"/>
  <c r="K18" i="186"/>
  <c r="K7" i="186"/>
  <c r="C28" i="185"/>
  <c r="D28" i="185"/>
  <c r="E28" i="185"/>
  <c r="F28" i="185"/>
  <c r="G28" i="185"/>
  <c r="H28" i="185"/>
  <c r="I28" i="185"/>
  <c r="J28" i="185"/>
  <c r="C19" i="185"/>
  <c r="C30" i="185" s="1"/>
  <c r="D19" i="185"/>
  <c r="E19" i="185"/>
  <c r="E30" i="185" s="1"/>
  <c r="F19" i="185"/>
  <c r="F30" i="185" s="1"/>
  <c r="G19" i="185"/>
  <c r="G30" i="185" s="1"/>
  <c r="H19" i="185"/>
  <c r="I19" i="185"/>
  <c r="I30" i="185" s="1"/>
  <c r="J19" i="185"/>
  <c r="J30" i="185" s="1"/>
  <c r="K23" i="185"/>
  <c r="K24" i="185"/>
  <c r="K25" i="185"/>
  <c r="K26" i="185"/>
  <c r="K27" i="185"/>
  <c r="K22" i="185"/>
  <c r="K28" i="185" s="1"/>
  <c r="K8" i="185"/>
  <c r="K9" i="185"/>
  <c r="K10" i="185"/>
  <c r="K11" i="185"/>
  <c r="K12" i="185"/>
  <c r="K13" i="185"/>
  <c r="K14" i="185"/>
  <c r="K15" i="185"/>
  <c r="K16" i="185"/>
  <c r="K17" i="185"/>
  <c r="K18" i="185"/>
  <c r="K7" i="185"/>
  <c r="I15" i="172"/>
  <c r="F30" i="183"/>
  <c r="F28" i="183"/>
  <c r="G24" i="183" s="1"/>
  <c r="F19" i="183"/>
  <c r="C28" i="183"/>
  <c r="D23" i="183" s="1"/>
  <c r="C19" i="183"/>
  <c r="C30" i="183" s="1"/>
  <c r="E26" i="183" s="1"/>
  <c r="G23" i="183"/>
  <c r="G25" i="183"/>
  <c r="G26" i="183"/>
  <c r="G27" i="183"/>
  <c r="D24" i="183"/>
  <c r="D25" i="183"/>
  <c r="D26" i="183"/>
  <c r="D27" i="183"/>
  <c r="D22" i="183"/>
  <c r="D28" i="183" s="1"/>
  <c r="I23" i="183"/>
  <c r="I24" i="183"/>
  <c r="I25" i="183"/>
  <c r="I26" i="183"/>
  <c r="I27" i="183"/>
  <c r="I22" i="183"/>
  <c r="G8" i="183"/>
  <c r="G9" i="183"/>
  <c r="G19" i="183" s="1"/>
  <c r="G10" i="183"/>
  <c r="G11" i="183"/>
  <c r="G12" i="183"/>
  <c r="G13" i="183"/>
  <c r="G14" i="183"/>
  <c r="G15" i="183"/>
  <c r="G16" i="183"/>
  <c r="G17" i="183"/>
  <c r="G18" i="183"/>
  <c r="G7" i="183"/>
  <c r="D8" i="183"/>
  <c r="D9" i="183"/>
  <c r="D10" i="183"/>
  <c r="D11" i="183"/>
  <c r="D12" i="183"/>
  <c r="D13" i="183"/>
  <c r="D14" i="183"/>
  <c r="D15" i="183"/>
  <c r="D16" i="183"/>
  <c r="D17" i="183"/>
  <c r="D18" i="183"/>
  <c r="D7" i="183"/>
  <c r="D19" i="183" s="1"/>
  <c r="I8" i="183"/>
  <c r="I9" i="183"/>
  <c r="I10" i="183"/>
  <c r="I11" i="183"/>
  <c r="I12" i="183"/>
  <c r="I13" i="183"/>
  <c r="I14" i="183"/>
  <c r="I15" i="183"/>
  <c r="I16" i="183"/>
  <c r="I17" i="183"/>
  <c r="I18" i="183"/>
  <c r="I7" i="183"/>
  <c r="I19" i="183" s="1"/>
  <c r="F28" i="178"/>
  <c r="G25" i="178" s="1"/>
  <c r="F19" i="178"/>
  <c r="C28" i="178"/>
  <c r="C19" i="178"/>
  <c r="C30" i="178" s="1"/>
  <c r="E26" i="178" s="1"/>
  <c r="G23" i="178"/>
  <c r="G26" i="178"/>
  <c r="G27" i="178"/>
  <c r="D23" i="178"/>
  <c r="D24" i="178"/>
  <c r="D25" i="178"/>
  <c r="D26" i="178"/>
  <c r="D27" i="178"/>
  <c r="D22" i="178"/>
  <c r="D28" i="178" s="1"/>
  <c r="I23" i="178"/>
  <c r="I24" i="178"/>
  <c r="I25" i="178"/>
  <c r="I26" i="178"/>
  <c r="I27" i="178"/>
  <c r="I22" i="178"/>
  <c r="G8" i="178"/>
  <c r="G9" i="178"/>
  <c r="G10" i="178"/>
  <c r="G11" i="178"/>
  <c r="G12" i="178"/>
  <c r="G13" i="178"/>
  <c r="G14" i="178"/>
  <c r="G15" i="178"/>
  <c r="G16" i="178"/>
  <c r="G17" i="178"/>
  <c r="G18" i="178"/>
  <c r="G7" i="178"/>
  <c r="G19" i="178" s="1"/>
  <c r="D8" i="178"/>
  <c r="D9" i="178"/>
  <c r="D10" i="178"/>
  <c r="D11" i="178"/>
  <c r="D12" i="178"/>
  <c r="D13" i="178"/>
  <c r="D14" i="178"/>
  <c r="D15" i="178"/>
  <c r="D16" i="178"/>
  <c r="D17" i="178"/>
  <c r="D18" i="178"/>
  <c r="D7" i="178"/>
  <c r="D19" i="178" s="1"/>
  <c r="I8" i="178"/>
  <c r="I9" i="178"/>
  <c r="I10" i="178"/>
  <c r="I11" i="178"/>
  <c r="I12" i="178"/>
  <c r="I13" i="178"/>
  <c r="I14" i="178"/>
  <c r="I15" i="178"/>
  <c r="I16" i="178"/>
  <c r="I17" i="178"/>
  <c r="I18" i="178"/>
  <c r="I7" i="178"/>
  <c r="I19" i="178" s="1"/>
  <c r="F30" i="176"/>
  <c r="H25" i="176" s="1"/>
  <c r="F28" i="176"/>
  <c r="F19" i="176"/>
  <c r="C28" i="176"/>
  <c r="D23" i="176" s="1"/>
  <c r="C19" i="176"/>
  <c r="C30" i="176" s="1"/>
  <c r="E26" i="176" s="1"/>
  <c r="G23" i="176"/>
  <c r="G22" i="176"/>
  <c r="D24" i="176"/>
  <c r="D25" i="176"/>
  <c r="D26" i="176"/>
  <c r="D27" i="176"/>
  <c r="D22" i="176"/>
  <c r="D28" i="176" s="1"/>
  <c r="I23" i="176"/>
  <c r="I24" i="176"/>
  <c r="I25" i="176"/>
  <c r="I26" i="176"/>
  <c r="I27" i="176"/>
  <c r="I22" i="176"/>
  <c r="G8" i="176"/>
  <c r="G9" i="176"/>
  <c r="G19" i="176" s="1"/>
  <c r="G10" i="176"/>
  <c r="G11" i="176"/>
  <c r="G12" i="176"/>
  <c r="G13" i="176"/>
  <c r="G14" i="176"/>
  <c r="G15" i="176"/>
  <c r="G16" i="176"/>
  <c r="G17" i="176"/>
  <c r="G18" i="176"/>
  <c r="G7" i="176"/>
  <c r="D8" i="176"/>
  <c r="D9" i="176"/>
  <c r="D10" i="176"/>
  <c r="D11" i="176"/>
  <c r="D12" i="176"/>
  <c r="D13" i="176"/>
  <c r="D14" i="176"/>
  <c r="D15" i="176"/>
  <c r="D16" i="176"/>
  <c r="D17" i="176"/>
  <c r="D18" i="176"/>
  <c r="D7" i="176"/>
  <c r="D19" i="176" s="1"/>
  <c r="I8" i="176"/>
  <c r="I9" i="176"/>
  <c r="I10" i="176"/>
  <c r="I11" i="176"/>
  <c r="I12" i="176"/>
  <c r="I13" i="176"/>
  <c r="I14" i="176"/>
  <c r="I15" i="176"/>
  <c r="I16" i="176"/>
  <c r="I17" i="176"/>
  <c r="I18" i="176"/>
  <c r="I7" i="176"/>
  <c r="F30" i="174"/>
  <c r="F28" i="174"/>
  <c r="G24" i="174" s="1"/>
  <c r="F19" i="174"/>
  <c r="C28" i="174"/>
  <c r="D23" i="174" s="1"/>
  <c r="C19" i="174"/>
  <c r="C30" i="174" s="1"/>
  <c r="E26" i="174" s="1"/>
  <c r="G23" i="174"/>
  <c r="G25" i="174"/>
  <c r="G26" i="174"/>
  <c r="G27" i="174"/>
  <c r="D24" i="174"/>
  <c r="D25" i="174"/>
  <c r="D26" i="174"/>
  <c r="D27" i="174"/>
  <c r="D22" i="174"/>
  <c r="D28" i="174" s="1"/>
  <c r="I23" i="174"/>
  <c r="I24" i="174"/>
  <c r="I25" i="174"/>
  <c r="I26" i="174"/>
  <c r="I27" i="174"/>
  <c r="I22" i="174"/>
  <c r="G8" i="174"/>
  <c r="G9" i="174"/>
  <c r="G10" i="174"/>
  <c r="G11" i="174"/>
  <c r="G12" i="174"/>
  <c r="G13" i="174"/>
  <c r="G14" i="174"/>
  <c r="G15" i="174"/>
  <c r="G16" i="174"/>
  <c r="G17" i="174"/>
  <c r="G18" i="174"/>
  <c r="G7" i="174"/>
  <c r="G19" i="174" s="1"/>
  <c r="D8" i="174"/>
  <c r="D9" i="174"/>
  <c r="D10" i="174"/>
  <c r="D11" i="174"/>
  <c r="D12" i="174"/>
  <c r="D13" i="174"/>
  <c r="D14" i="174"/>
  <c r="D15" i="174"/>
  <c r="D16" i="174"/>
  <c r="D17" i="174"/>
  <c r="D18" i="174"/>
  <c r="D7" i="174"/>
  <c r="D19" i="174" s="1"/>
  <c r="I8" i="174"/>
  <c r="I9" i="174"/>
  <c r="I10" i="174"/>
  <c r="I11" i="174"/>
  <c r="I12" i="174"/>
  <c r="I13" i="174"/>
  <c r="I14" i="174"/>
  <c r="I15" i="174"/>
  <c r="I16" i="174"/>
  <c r="I17" i="174"/>
  <c r="I18" i="174"/>
  <c r="I7" i="174"/>
  <c r="F28" i="181"/>
  <c r="F19" i="181"/>
  <c r="G9" i="181" s="1"/>
  <c r="C28" i="181"/>
  <c r="D23" i="181" s="1"/>
  <c r="C19" i="181"/>
  <c r="C30" i="181" s="1"/>
  <c r="E26" i="181" s="1"/>
  <c r="D24" i="181"/>
  <c r="D25" i="181"/>
  <c r="D26" i="181"/>
  <c r="D27" i="181"/>
  <c r="D22" i="181"/>
  <c r="D28" i="181" s="1"/>
  <c r="I23" i="181"/>
  <c r="I24" i="181"/>
  <c r="I25" i="181"/>
  <c r="I26" i="181"/>
  <c r="I27" i="181"/>
  <c r="I22" i="181"/>
  <c r="G8" i="181"/>
  <c r="G12" i="181"/>
  <c r="G16" i="181"/>
  <c r="D8" i="181"/>
  <c r="D9" i="181"/>
  <c r="D10" i="181"/>
  <c r="D11" i="181"/>
  <c r="D12" i="181"/>
  <c r="D13" i="181"/>
  <c r="D14" i="181"/>
  <c r="D15" i="181"/>
  <c r="D16" i="181"/>
  <c r="D17" i="181"/>
  <c r="D18" i="181"/>
  <c r="D7" i="181"/>
  <c r="D19" i="181" s="1"/>
  <c r="I8" i="181"/>
  <c r="I9" i="181"/>
  <c r="I10" i="181"/>
  <c r="I11" i="181"/>
  <c r="I12" i="181"/>
  <c r="I13" i="181"/>
  <c r="I14" i="181"/>
  <c r="I15" i="181"/>
  <c r="I16" i="181"/>
  <c r="I17" i="181"/>
  <c r="I18" i="181"/>
  <c r="I7" i="181"/>
  <c r="F30" i="177"/>
  <c r="F28" i="177"/>
  <c r="G24" i="177" s="1"/>
  <c r="F19" i="177"/>
  <c r="C28" i="177"/>
  <c r="D23" i="177" s="1"/>
  <c r="C19" i="177"/>
  <c r="C30" i="177" s="1"/>
  <c r="E26" i="177" s="1"/>
  <c r="G23" i="177"/>
  <c r="G25" i="177"/>
  <c r="G26" i="177"/>
  <c r="G27" i="177"/>
  <c r="D24" i="177"/>
  <c r="D25" i="177"/>
  <c r="D26" i="177"/>
  <c r="D27" i="177"/>
  <c r="D22" i="177"/>
  <c r="D28" i="177" s="1"/>
  <c r="I23" i="177"/>
  <c r="I24" i="177"/>
  <c r="I25" i="177"/>
  <c r="I26" i="177"/>
  <c r="I27" i="177"/>
  <c r="I22" i="177"/>
  <c r="G8" i="177"/>
  <c r="G9" i="177"/>
  <c r="G19" i="177" s="1"/>
  <c r="G10" i="177"/>
  <c r="G11" i="177"/>
  <c r="G12" i="177"/>
  <c r="G13" i="177"/>
  <c r="G14" i="177"/>
  <c r="G15" i="177"/>
  <c r="G16" i="177"/>
  <c r="G17" i="177"/>
  <c r="G18" i="177"/>
  <c r="G7" i="177"/>
  <c r="D8" i="177"/>
  <c r="D9" i="177"/>
  <c r="D10" i="177"/>
  <c r="D11" i="177"/>
  <c r="D12" i="177"/>
  <c r="D13" i="177"/>
  <c r="D14" i="177"/>
  <c r="D15" i="177"/>
  <c r="D16" i="177"/>
  <c r="D17" i="177"/>
  <c r="D18" i="177"/>
  <c r="D7" i="177"/>
  <c r="D19" i="177" s="1"/>
  <c r="I8" i="177"/>
  <c r="I9" i="177"/>
  <c r="I10" i="177"/>
  <c r="I11" i="177"/>
  <c r="I12" i="177"/>
  <c r="I13" i="177"/>
  <c r="I14" i="177"/>
  <c r="I15" i="177"/>
  <c r="I16" i="177"/>
  <c r="I17" i="177"/>
  <c r="I18" i="177"/>
  <c r="I7" i="177"/>
  <c r="F30" i="173"/>
  <c r="F28" i="173"/>
  <c r="G24" i="173" s="1"/>
  <c r="F19" i="173"/>
  <c r="C28" i="173"/>
  <c r="D23" i="173" s="1"/>
  <c r="C19" i="173"/>
  <c r="C30" i="173" s="1"/>
  <c r="E26" i="173" s="1"/>
  <c r="G23" i="173"/>
  <c r="G25" i="173"/>
  <c r="G26" i="173"/>
  <c r="G27" i="173"/>
  <c r="D24" i="173"/>
  <c r="D25" i="173"/>
  <c r="D26" i="173"/>
  <c r="D22" i="173"/>
  <c r="I23" i="173"/>
  <c r="I24" i="173"/>
  <c r="I25" i="173"/>
  <c r="I26" i="173"/>
  <c r="I27" i="173"/>
  <c r="I22" i="173"/>
  <c r="G8" i="173"/>
  <c r="G9" i="173"/>
  <c r="G10" i="173"/>
  <c r="G11" i="173"/>
  <c r="G12" i="173"/>
  <c r="G13" i="173"/>
  <c r="G14" i="173"/>
  <c r="G15" i="173"/>
  <c r="G16" i="173"/>
  <c r="G17" i="173"/>
  <c r="G18" i="173"/>
  <c r="G7" i="173"/>
  <c r="G19" i="173" s="1"/>
  <c r="D8" i="173"/>
  <c r="D9" i="173"/>
  <c r="D10" i="173"/>
  <c r="D11" i="173"/>
  <c r="D12" i="173"/>
  <c r="D13" i="173"/>
  <c r="D14" i="173"/>
  <c r="D15" i="173"/>
  <c r="D16" i="173"/>
  <c r="D17" i="173"/>
  <c r="D18" i="173"/>
  <c r="D7" i="173"/>
  <c r="D19" i="173" s="1"/>
  <c r="I8" i="173"/>
  <c r="I9" i="173"/>
  <c r="I10" i="173"/>
  <c r="I11" i="173"/>
  <c r="I12" i="173"/>
  <c r="I13" i="173"/>
  <c r="I14" i="173"/>
  <c r="I15" i="173"/>
  <c r="I16" i="173"/>
  <c r="I17" i="173"/>
  <c r="I18" i="173"/>
  <c r="I7" i="173"/>
  <c r="I19" i="173" s="1"/>
  <c r="F28" i="180"/>
  <c r="F19" i="180"/>
  <c r="G9" i="180" s="1"/>
  <c r="C30" i="180"/>
  <c r="E26" i="180" s="1"/>
  <c r="C28" i="180"/>
  <c r="D26" i="180" s="1"/>
  <c r="C19" i="180"/>
  <c r="D24" i="180"/>
  <c r="D25" i="180"/>
  <c r="D27" i="180"/>
  <c r="D22" i="180"/>
  <c r="I23" i="180"/>
  <c r="I24" i="180"/>
  <c r="I25" i="180"/>
  <c r="I26" i="180"/>
  <c r="I27" i="180"/>
  <c r="I22" i="180"/>
  <c r="I28" i="180" s="1"/>
  <c r="G16" i="180"/>
  <c r="D8" i="180"/>
  <c r="D9" i="180"/>
  <c r="D10" i="180"/>
  <c r="D11" i="180"/>
  <c r="D12" i="180"/>
  <c r="D13" i="180"/>
  <c r="D14" i="180"/>
  <c r="D15" i="180"/>
  <c r="D16" i="180"/>
  <c r="D17" i="180"/>
  <c r="D18" i="180"/>
  <c r="D7" i="180"/>
  <c r="D19" i="180" s="1"/>
  <c r="I8" i="180"/>
  <c r="I9" i="180"/>
  <c r="I10" i="180"/>
  <c r="I11" i="180"/>
  <c r="I12" i="180"/>
  <c r="I13" i="180"/>
  <c r="I14" i="180"/>
  <c r="I15" i="180"/>
  <c r="I16" i="180"/>
  <c r="I17" i="180"/>
  <c r="I18" i="180"/>
  <c r="I7" i="180"/>
  <c r="F30" i="182"/>
  <c r="F28" i="182"/>
  <c r="G23" i="182" s="1"/>
  <c r="F19" i="182"/>
  <c r="C28" i="182"/>
  <c r="D23" i="182" s="1"/>
  <c r="C19" i="182"/>
  <c r="C30" i="182" s="1"/>
  <c r="E26" i="182" s="1"/>
  <c r="G26" i="182"/>
  <c r="D24" i="182"/>
  <c r="D25" i="182"/>
  <c r="D26" i="182"/>
  <c r="I23" i="182"/>
  <c r="I24" i="182"/>
  <c r="I25" i="182"/>
  <c r="I26" i="182"/>
  <c r="I27" i="182"/>
  <c r="I22" i="182"/>
  <c r="G8" i="182"/>
  <c r="G9" i="182"/>
  <c r="G10" i="182"/>
  <c r="G11" i="182"/>
  <c r="G12" i="182"/>
  <c r="G13" i="182"/>
  <c r="G14" i="182"/>
  <c r="G15" i="182"/>
  <c r="G16" i="182"/>
  <c r="G17" i="182"/>
  <c r="G18" i="182"/>
  <c r="G7" i="182"/>
  <c r="G19" i="182" s="1"/>
  <c r="D8" i="182"/>
  <c r="D9" i="182"/>
  <c r="D10" i="182"/>
  <c r="D11" i="182"/>
  <c r="D12" i="182"/>
  <c r="D13" i="182"/>
  <c r="D14" i="182"/>
  <c r="D15" i="182"/>
  <c r="D16" i="182"/>
  <c r="D17" i="182"/>
  <c r="D18" i="182"/>
  <c r="D7" i="182"/>
  <c r="D19" i="182" s="1"/>
  <c r="I8" i="182"/>
  <c r="I9" i="182"/>
  <c r="I10" i="182"/>
  <c r="I11" i="182"/>
  <c r="I12" i="182"/>
  <c r="I13" i="182"/>
  <c r="I14" i="182"/>
  <c r="I15" i="182"/>
  <c r="I16" i="182"/>
  <c r="I17" i="182"/>
  <c r="I18" i="182"/>
  <c r="I7" i="182"/>
  <c r="I19" i="182" s="1"/>
  <c r="F30" i="179"/>
  <c r="F28" i="179"/>
  <c r="G24" i="179" s="1"/>
  <c r="F19" i="179"/>
  <c r="C28" i="179"/>
  <c r="D26" i="179" s="1"/>
  <c r="C19" i="179"/>
  <c r="C30" i="179" s="1"/>
  <c r="E26" i="179" s="1"/>
  <c r="G23" i="179"/>
  <c r="G25" i="179"/>
  <c r="G26" i="179"/>
  <c r="G27" i="179"/>
  <c r="G22" i="179"/>
  <c r="G28" i="179" s="1"/>
  <c r="D23" i="179"/>
  <c r="D24" i="179"/>
  <c r="D25" i="179"/>
  <c r="D27" i="179"/>
  <c r="D22" i="179"/>
  <c r="D28" i="179" s="1"/>
  <c r="I23" i="179"/>
  <c r="I24" i="179"/>
  <c r="I25" i="179"/>
  <c r="I26" i="179"/>
  <c r="I27" i="179"/>
  <c r="I22" i="179"/>
  <c r="I28" i="179" s="1"/>
  <c r="J24" i="179" s="1"/>
  <c r="G8" i="179"/>
  <c r="G9" i="179"/>
  <c r="G10" i="179"/>
  <c r="G11" i="179"/>
  <c r="G12" i="179"/>
  <c r="G13" i="179"/>
  <c r="G14" i="179"/>
  <c r="G15" i="179"/>
  <c r="G16" i="179"/>
  <c r="G17" i="179"/>
  <c r="G18" i="179"/>
  <c r="G7" i="179"/>
  <c r="G19" i="179" s="1"/>
  <c r="D8" i="179"/>
  <c r="D9" i="179"/>
  <c r="D10" i="179"/>
  <c r="D11" i="179"/>
  <c r="D12" i="179"/>
  <c r="D13" i="179"/>
  <c r="D14" i="179"/>
  <c r="D15" i="179"/>
  <c r="D16" i="179"/>
  <c r="D17" i="179"/>
  <c r="D18" i="179"/>
  <c r="D7" i="179"/>
  <c r="D19" i="179" s="1"/>
  <c r="I8" i="179"/>
  <c r="I9" i="179"/>
  <c r="I10" i="179"/>
  <c r="I11" i="179"/>
  <c r="I12" i="179"/>
  <c r="I13" i="179"/>
  <c r="I14" i="179"/>
  <c r="I15" i="179"/>
  <c r="I16" i="179"/>
  <c r="I17" i="179"/>
  <c r="I18" i="179"/>
  <c r="I7" i="179"/>
  <c r="I19" i="179" s="1"/>
  <c r="F28" i="175"/>
  <c r="G25" i="175" s="1"/>
  <c r="F19" i="175"/>
  <c r="G9" i="175" s="1"/>
  <c r="C28" i="175"/>
  <c r="D26" i="175" s="1"/>
  <c r="C19" i="175"/>
  <c r="G23" i="175"/>
  <c r="G24" i="175"/>
  <c r="G26" i="175"/>
  <c r="G27" i="175"/>
  <c r="G22" i="175"/>
  <c r="G28" i="175" s="1"/>
  <c r="D25" i="175"/>
  <c r="I23" i="175"/>
  <c r="I24" i="175"/>
  <c r="I25" i="175"/>
  <c r="I26" i="175"/>
  <c r="I27" i="175"/>
  <c r="I22" i="175"/>
  <c r="G8" i="175"/>
  <c r="G12" i="175"/>
  <c r="G16" i="175"/>
  <c r="D8" i="175"/>
  <c r="D9" i="175"/>
  <c r="D10" i="175"/>
  <c r="D11" i="175"/>
  <c r="D12" i="175"/>
  <c r="D13" i="175"/>
  <c r="D14" i="175"/>
  <c r="D15" i="175"/>
  <c r="D16" i="175"/>
  <c r="D17" i="175"/>
  <c r="D18" i="175"/>
  <c r="D7" i="175"/>
  <c r="D19" i="175" s="1"/>
  <c r="I8" i="175"/>
  <c r="I9" i="175"/>
  <c r="I10" i="175"/>
  <c r="I11" i="175"/>
  <c r="I12" i="175"/>
  <c r="I13" i="175"/>
  <c r="I14" i="175"/>
  <c r="I15" i="175"/>
  <c r="I16" i="175"/>
  <c r="I17" i="175"/>
  <c r="I18" i="175"/>
  <c r="I7" i="175"/>
  <c r="F30" i="172"/>
  <c r="F28" i="172"/>
  <c r="F19" i="172"/>
  <c r="C28" i="172"/>
  <c r="D26" i="172" s="1"/>
  <c r="C19" i="172"/>
  <c r="C30" i="172" s="1"/>
  <c r="E26" i="172" s="1"/>
  <c r="D25" i="172"/>
  <c r="D27" i="172"/>
  <c r="D22" i="172"/>
  <c r="I23" i="172"/>
  <c r="I24" i="172"/>
  <c r="I25" i="172"/>
  <c r="I26" i="172"/>
  <c r="I27" i="172"/>
  <c r="I22" i="172"/>
  <c r="G8" i="172"/>
  <c r="G9" i="172"/>
  <c r="G10" i="172"/>
  <c r="G11" i="172"/>
  <c r="G12" i="172"/>
  <c r="G13" i="172"/>
  <c r="G14" i="172"/>
  <c r="G15" i="172"/>
  <c r="G16" i="172"/>
  <c r="G17" i="172"/>
  <c r="G18" i="172"/>
  <c r="G7" i="172"/>
  <c r="G19" i="172" s="1"/>
  <c r="D8" i="172"/>
  <c r="D10" i="172"/>
  <c r="D12" i="172"/>
  <c r="D14" i="172"/>
  <c r="D16" i="172"/>
  <c r="D18" i="172"/>
  <c r="I8" i="172"/>
  <c r="I9" i="172"/>
  <c r="I10" i="172"/>
  <c r="I11" i="172"/>
  <c r="I12" i="172"/>
  <c r="I13" i="172"/>
  <c r="I14" i="172"/>
  <c r="I16" i="172"/>
  <c r="I17" i="172"/>
  <c r="I18" i="172"/>
  <c r="I7" i="172"/>
  <c r="I19" i="172" s="1"/>
  <c r="I30" i="171"/>
  <c r="I28" i="171"/>
  <c r="J25" i="171" s="1"/>
  <c r="I19" i="171"/>
  <c r="F30" i="171"/>
  <c r="F28" i="171"/>
  <c r="G26" i="171" s="1"/>
  <c r="F19" i="171"/>
  <c r="G8" i="171" s="1"/>
  <c r="C28" i="171"/>
  <c r="C19" i="171"/>
  <c r="C30" i="171" s="1"/>
  <c r="E24" i="171" s="1"/>
  <c r="J23" i="171"/>
  <c r="J24" i="171"/>
  <c r="J26" i="171"/>
  <c r="J27" i="171"/>
  <c r="J22" i="171"/>
  <c r="G24" i="171"/>
  <c r="G25" i="171"/>
  <c r="G27" i="171"/>
  <c r="G22" i="171"/>
  <c r="L23" i="171"/>
  <c r="L24" i="171"/>
  <c r="L25" i="171"/>
  <c r="L26" i="171"/>
  <c r="L27" i="171"/>
  <c r="L22" i="171"/>
  <c r="J8" i="171"/>
  <c r="J9" i="171"/>
  <c r="J10" i="171"/>
  <c r="J11" i="171"/>
  <c r="J12" i="171"/>
  <c r="J13" i="171"/>
  <c r="J14" i="171"/>
  <c r="J15" i="171"/>
  <c r="J16" i="171"/>
  <c r="J17" i="171"/>
  <c r="J18" i="171"/>
  <c r="J7" i="171"/>
  <c r="J19" i="171" s="1"/>
  <c r="G9" i="171"/>
  <c r="G10" i="171"/>
  <c r="G11" i="171"/>
  <c r="G12" i="171"/>
  <c r="G13" i="171"/>
  <c r="G14" i="171"/>
  <c r="G15" i="171"/>
  <c r="G16" i="171"/>
  <c r="G17" i="171"/>
  <c r="G18" i="171"/>
  <c r="G7" i="171"/>
  <c r="D9" i="171"/>
  <c r="D10" i="171"/>
  <c r="D13" i="171"/>
  <c r="D14" i="171"/>
  <c r="D17" i="171"/>
  <c r="D18" i="171"/>
  <c r="D7" i="171"/>
  <c r="L8" i="171"/>
  <c r="L9" i="171"/>
  <c r="L10" i="171"/>
  <c r="L11" i="171"/>
  <c r="L12" i="171"/>
  <c r="L13" i="171"/>
  <c r="L14" i="171"/>
  <c r="L15" i="171"/>
  <c r="L16" i="171"/>
  <c r="L17" i="171"/>
  <c r="L18" i="171"/>
  <c r="L7" i="171"/>
  <c r="I30" i="170"/>
  <c r="I28" i="170"/>
  <c r="J24" i="170" s="1"/>
  <c r="I19" i="170"/>
  <c r="F30" i="170"/>
  <c r="F28" i="170"/>
  <c r="F19" i="170"/>
  <c r="G10" i="170" s="1"/>
  <c r="C28" i="170"/>
  <c r="D23" i="170" s="1"/>
  <c r="C19" i="170"/>
  <c r="C30" i="170" s="1"/>
  <c r="E24" i="170" s="1"/>
  <c r="J23" i="170"/>
  <c r="J26" i="170"/>
  <c r="J22" i="170"/>
  <c r="D25" i="170"/>
  <c r="D26" i="170"/>
  <c r="D27" i="170"/>
  <c r="D22" i="170"/>
  <c r="L23" i="170"/>
  <c r="L24" i="170"/>
  <c r="L25" i="170"/>
  <c r="L26" i="170"/>
  <c r="L27" i="170"/>
  <c r="L22" i="170"/>
  <c r="J8" i="170"/>
  <c r="J9" i="170"/>
  <c r="J10" i="170"/>
  <c r="J19" i="170" s="1"/>
  <c r="J11" i="170"/>
  <c r="J12" i="170"/>
  <c r="J13" i="170"/>
  <c r="J14" i="170"/>
  <c r="J15" i="170"/>
  <c r="J16" i="170"/>
  <c r="J17" i="170"/>
  <c r="J18" i="170"/>
  <c r="J7" i="170"/>
  <c r="G8" i="170"/>
  <c r="G9" i="170"/>
  <c r="G11" i="170"/>
  <c r="G12" i="170"/>
  <c r="G13" i="170"/>
  <c r="G15" i="170"/>
  <c r="G16" i="170"/>
  <c r="G17" i="170"/>
  <c r="G7" i="170"/>
  <c r="D8" i="170"/>
  <c r="D9" i="170"/>
  <c r="D10" i="170"/>
  <c r="D11" i="170"/>
  <c r="D12" i="170"/>
  <c r="D13" i="170"/>
  <c r="D14" i="170"/>
  <c r="D15" i="170"/>
  <c r="D16" i="170"/>
  <c r="D17" i="170"/>
  <c r="D18" i="170"/>
  <c r="D7" i="170"/>
  <c r="D19" i="170" s="1"/>
  <c r="L8" i="170"/>
  <c r="L9" i="170"/>
  <c r="L10" i="170"/>
  <c r="L11" i="170"/>
  <c r="L12" i="170"/>
  <c r="L13" i="170"/>
  <c r="L14" i="170"/>
  <c r="L15" i="170"/>
  <c r="L16" i="170"/>
  <c r="L17" i="170"/>
  <c r="L18" i="170"/>
  <c r="L7" i="170"/>
  <c r="H25" i="183"/>
  <c r="H25" i="174"/>
  <c r="H25" i="177"/>
  <c r="H25" i="173"/>
  <c r="H25" i="182"/>
  <c r="H25" i="179"/>
  <c r="H25" i="172"/>
  <c r="K26" i="171"/>
  <c r="H23" i="171"/>
  <c r="K26" i="170"/>
  <c r="H23" i="170"/>
  <c r="I30" i="260"/>
  <c r="K23" i="260" s="1"/>
  <c r="I28" i="260"/>
  <c r="I19" i="260"/>
  <c r="J11" i="260" s="1"/>
  <c r="F30" i="260"/>
  <c r="H24" i="260" s="1"/>
  <c r="F28" i="260"/>
  <c r="F19" i="260"/>
  <c r="G9" i="260" s="1"/>
  <c r="C28" i="260"/>
  <c r="C19" i="260"/>
  <c r="K26" i="260"/>
  <c r="H27" i="260"/>
  <c r="K17" i="260"/>
  <c r="K7" i="260"/>
  <c r="H8" i="260"/>
  <c r="H12" i="260"/>
  <c r="J10" i="260"/>
  <c r="J12" i="260"/>
  <c r="J14" i="260"/>
  <c r="J18" i="260"/>
  <c r="G8" i="260"/>
  <c r="G12" i="260"/>
  <c r="G14" i="260"/>
  <c r="G16" i="260"/>
  <c r="G18" i="260"/>
  <c r="D8" i="260"/>
  <c r="D9" i="260"/>
  <c r="D10" i="260"/>
  <c r="D11" i="260"/>
  <c r="D12" i="260"/>
  <c r="D13" i="260"/>
  <c r="D14" i="260"/>
  <c r="D15" i="260"/>
  <c r="D16" i="260"/>
  <c r="D17" i="260"/>
  <c r="D18" i="260"/>
  <c r="D7" i="260"/>
  <c r="D19" i="260" s="1"/>
  <c r="I30" i="259"/>
  <c r="K26" i="259" s="1"/>
  <c r="I28" i="259"/>
  <c r="I19" i="259"/>
  <c r="J11" i="259" s="1"/>
  <c r="F30" i="259"/>
  <c r="H24" i="259" s="1"/>
  <c r="F28" i="259"/>
  <c r="F19" i="259"/>
  <c r="G10" i="259" s="1"/>
  <c r="C28" i="259"/>
  <c r="C19" i="259"/>
  <c r="C30" i="259" s="1"/>
  <c r="H13" i="259"/>
  <c r="H7" i="259"/>
  <c r="J10" i="259"/>
  <c r="J12" i="259"/>
  <c r="J14" i="259"/>
  <c r="J16" i="259"/>
  <c r="J18" i="259"/>
  <c r="G9" i="259"/>
  <c r="G13" i="259"/>
  <c r="G15" i="259"/>
  <c r="G17" i="259"/>
  <c r="G7" i="259"/>
  <c r="D8" i="259"/>
  <c r="D9" i="259"/>
  <c r="D10" i="259"/>
  <c r="D11" i="259"/>
  <c r="D12" i="259"/>
  <c r="D13" i="259"/>
  <c r="D14" i="259"/>
  <c r="D15" i="259"/>
  <c r="D16" i="259"/>
  <c r="D17" i="259"/>
  <c r="D18" i="259"/>
  <c r="D7" i="259"/>
  <c r="D19" i="259" s="1"/>
  <c r="I30" i="257"/>
  <c r="K25" i="257" s="1"/>
  <c r="I28" i="257"/>
  <c r="I19" i="257"/>
  <c r="J11" i="257" s="1"/>
  <c r="F28" i="257"/>
  <c r="F19" i="257"/>
  <c r="G11" i="257" s="1"/>
  <c r="C28" i="257"/>
  <c r="C19" i="257"/>
  <c r="D8" i="257" s="1"/>
  <c r="K24" i="257"/>
  <c r="K26" i="257"/>
  <c r="K9" i="257"/>
  <c r="K10" i="257"/>
  <c r="K14" i="257"/>
  <c r="K15" i="257"/>
  <c r="K7" i="257"/>
  <c r="J10" i="257"/>
  <c r="J12" i="257"/>
  <c r="J14" i="257"/>
  <c r="J16" i="257"/>
  <c r="J18" i="257"/>
  <c r="G10" i="257"/>
  <c r="G12" i="257"/>
  <c r="G14" i="257"/>
  <c r="G16" i="257"/>
  <c r="G18" i="257"/>
  <c r="D17" i="257"/>
  <c r="I28" i="256"/>
  <c r="I19" i="256"/>
  <c r="J9" i="256" s="1"/>
  <c r="F30" i="256"/>
  <c r="H24" i="256" s="1"/>
  <c r="F28" i="256"/>
  <c r="F19" i="256"/>
  <c r="G11" i="256" s="1"/>
  <c r="C28" i="256"/>
  <c r="C19" i="256"/>
  <c r="D8" i="256" s="1"/>
  <c r="H23" i="256"/>
  <c r="H14" i="256"/>
  <c r="H18" i="256"/>
  <c r="J8" i="256"/>
  <c r="J12" i="256"/>
  <c r="J14" i="256"/>
  <c r="J16" i="256"/>
  <c r="J18" i="256"/>
  <c r="G10" i="256"/>
  <c r="G12" i="256"/>
  <c r="G14" i="256"/>
  <c r="G16" i="256"/>
  <c r="G18" i="256"/>
  <c r="D13" i="256"/>
  <c r="D17" i="256"/>
  <c r="I30" i="255"/>
  <c r="K23" i="255" s="1"/>
  <c r="I28" i="255"/>
  <c r="I19" i="255"/>
  <c r="J10" i="255" s="1"/>
  <c r="F30" i="255"/>
  <c r="H24" i="255" s="1"/>
  <c r="F28" i="255"/>
  <c r="F19" i="255"/>
  <c r="G10" i="255" s="1"/>
  <c r="C28" i="255"/>
  <c r="C19" i="255"/>
  <c r="D8" i="255" s="1"/>
  <c r="H23" i="255"/>
  <c r="J9" i="255"/>
  <c r="J13" i="255"/>
  <c r="J15" i="255"/>
  <c r="J17" i="255"/>
  <c r="J7" i="255"/>
  <c r="G9" i="255"/>
  <c r="G13" i="255"/>
  <c r="G15" i="255"/>
  <c r="G17" i="255"/>
  <c r="G7" i="255"/>
  <c r="D11" i="255"/>
  <c r="D12" i="255"/>
  <c r="D15" i="255"/>
  <c r="D16" i="255"/>
  <c r="D7" i="255"/>
  <c r="N30" i="254"/>
  <c r="N28" i="254"/>
  <c r="N19" i="254"/>
  <c r="M19" i="254"/>
  <c r="L30" i="254"/>
  <c r="N24" i="254" s="1"/>
  <c r="L28" i="254"/>
  <c r="L19" i="254"/>
  <c r="M8" i="254" s="1"/>
  <c r="I30" i="254"/>
  <c r="K24" i="254" s="1"/>
  <c r="I28" i="254"/>
  <c r="I19" i="254"/>
  <c r="J8" i="254" s="1"/>
  <c r="F28" i="254"/>
  <c r="F19" i="254"/>
  <c r="G10" i="254" s="1"/>
  <c r="C28" i="254"/>
  <c r="C19" i="254"/>
  <c r="D8" i="254" s="1"/>
  <c r="N23" i="254"/>
  <c r="N27" i="254"/>
  <c r="N10" i="254"/>
  <c r="N14" i="254"/>
  <c r="N18" i="254"/>
  <c r="M12" i="254"/>
  <c r="M16" i="254"/>
  <c r="J13" i="254"/>
  <c r="J17" i="254"/>
  <c r="G7" i="254"/>
  <c r="D11" i="254"/>
  <c r="D17" i="254"/>
  <c r="D7" i="254"/>
  <c r="N30" i="253"/>
  <c r="N28" i="253"/>
  <c r="N19" i="253"/>
  <c r="M19" i="253"/>
  <c r="L30" i="253"/>
  <c r="N24" i="253" s="1"/>
  <c r="L28" i="253"/>
  <c r="L19" i="253"/>
  <c r="I30" i="253"/>
  <c r="K25" i="253" s="1"/>
  <c r="I28" i="253"/>
  <c r="I19" i="253"/>
  <c r="F28" i="253"/>
  <c r="F19" i="253"/>
  <c r="F30" i="253" s="1"/>
  <c r="C28" i="253"/>
  <c r="C19" i="253"/>
  <c r="N23" i="253"/>
  <c r="N26" i="253"/>
  <c r="N27" i="253"/>
  <c r="N22" i="253"/>
  <c r="K22" i="253"/>
  <c r="N8" i="253"/>
  <c r="N9" i="253"/>
  <c r="N10" i="253"/>
  <c r="N11" i="253"/>
  <c r="N12" i="253"/>
  <c r="N13" i="253"/>
  <c r="N14" i="253"/>
  <c r="N15" i="253"/>
  <c r="N16" i="253"/>
  <c r="N17" i="253"/>
  <c r="N18" i="253"/>
  <c r="N7" i="253"/>
  <c r="K11" i="253"/>
  <c r="M8" i="253"/>
  <c r="M9" i="253"/>
  <c r="M10" i="253"/>
  <c r="M11" i="253"/>
  <c r="M12" i="253"/>
  <c r="M13" i="253"/>
  <c r="M14" i="253"/>
  <c r="M15" i="253"/>
  <c r="M16" i="253"/>
  <c r="M17" i="253"/>
  <c r="M18" i="253"/>
  <c r="M7" i="253"/>
  <c r="J8" i="253"/>
  <c r="J9" i="253"/>
  <c r="J10" i="253"/>
  <c r="J11" i="253"/>
  <c r="J12" i="253"/>
  <c r="J13" i="253"/>
  <c r="J14" i="253"/>
  <c r="J15" i="253"/>
  <c r="J16" i="253"/>
  <c r="J17" i="253"/>
  <c r="J18" i="253"/>
  <c r="J7" i="253"/>
  <c r="J19" i="253" s="1"/>
  <c r="G8" i="253"/>
  <c r="G9" i="253"/>
  <c r="G10" i="253"/>
  <c r="G11" i="253"/>
  <c r="G12" i="253"/>
  <c r="G13" i="253"/>
  <c r="G14" i="253"/>
  <c r="G15" i="253"/>
  <c r="G16" i="253"/>
  <c r="G17" i="253"/>
  <c r="G18" i="253"/>
  <c r="G7" i="253"/>
  <c r="G19" i="253" s="1"/>
  <c r="D8" i="253"/>
  <c r="D9" i="253"/>
  <c r="D11" i="253"/>
  <c r="D12" i="253"/>
  <c r="D13" i="253"/>
  <c r="D15" i="253"/>
  <c r="D16" i="253"/>
  <c r="D17" i="253"/>
  <c r="D7" i="253"/>
  <c r="N30" i="252"/>
  <c r="N28" i="252"/>
  <c r="N19" i="252"/>
  <c r="M19" i="252"/>
  <c r="L30" i="252"/>
  <c r="N24" i="252" s="1"/>
  <c r="L28" i="252"/>
  <c r="L19" i="252"/>
  <c r="M8" i="252" s="1"/>
  <c r="I30" i="252"/>
  <c r="K25" i="252" s="1"/>
  <c r="I28" i="252"/>
  <c r="I19" i="252"/>
  <c r="J8" i="252" s="1"/>
  <c r="F28" i="252"/>
  <c r="F19" i="252"/>
  <c r="G11" i="252" s="1"/>
  <c r="C28" i="252"/>
  <c r="C19" i="252"/>
  <c r="D10" i="252" s="1"/>
  <c r="N23" i="252"/>
  <c r="N27" i="252"/>
  <c r="N9" i="252"/>
  <c r="N13" i="252"/>
  <c r="N17" i="252"/>
  <c r="K10" i="252"/>
  <c r="M11" i="252"/>
  <c r="M15" i="252"/>
  <c r="M7" i="252"/>
  <c r="J11" i="252"/>
  <c r="J7" i="252"/>
  <c r="G12" i="252"/>
  <c r="G16" i="252"/>
  <c r="D9" i="252"/>
  <c r="D13" i="252"/>
  <c r="D17" i="252"/>
  <c r="I30" i="251"/>
  <c r="K24" i="251" s="1"/>
  <c r="I28" i="251"/>
  <c r="I19" i="251"/>
  <c r="J8" i="251" s="1"/>
  <c r="F30" i="251"/>
  <c r="F28" i="251"/>
  <c r="G26" i="251" s="1"/>
  <c r="F19" i="251"/>
  <c r="G11" i="251" s="1"/>
  <c r="C28" i="251"/>
  <c r="C19" i="251"/>
  <c r="D8" i="251" s="1"/>
  <c r="J11" i="251"/>
  <c r="J13" i="251"/>
  <c r="J15" i="251"/>
  <c r="J17" i="251"/>
  <c r="J7" i="251"/>
  <c r="G8" i="251"/>
  <c r="G12" i="251"/>
  <c r="G16" i="251"/>
  <c r="D9" i="251"/>
  <c r="D11" i="251"/>
  <c r="D13" i="251"/>
  <c r="D15" i="251"/>
  <c r="D17" i="251"/>
  <c r="D7" i="251"/>
  <c r="I30" i="246"/>
  <c r="K24" i="246" s="1"/>
  <c r="I28" i="246"/>
  <c r="I19" i="246"/>
  <c r="J11" i="246" s="1"/>
  <c r="F30" i="246"/>
  <c r="F28" i="246"/>
  <c r="F19" i="246"/>
  <c r="G8" i="246" s="1"/>
  <c r="C28" i="246"/>
  <c r="C19" i="246"/>
  <c r="D9" i="246" s="1"/>
  <c r="J8" i="246"/>
  <c r="J10" i="246"/>
  <c r="J12" i="246"/>
  <c r="J14" i="246"/>
  <c r="J16" i="246"/>
  <c r="J17" i="246"/>
  <c r="J18" i="246"/>
  <c r="J7" i="246"/>
  <c r="G9" i="246"/>
  <c r="G11" i="246"/>
  <c r="G13" i="246"/>
  <c r="G15" i="246"/>
  <c r="G16" i="246"/>
  <c r="G17" i="246"/>
  <c r="G7" i="246"/>
  <c r="D8" i="246"/>
  <c r="D11" i="246"/>
  <c r="D12" i="246"/>
  <c r="D15" i="246"/>
  <c r="D16" i="246"/>
  <c r="D7" i="246"/>
  <c r="I30" i="244"/>
  <c r="I28" i="244"/>
  <c r="I19" i="244"/>
  <c r="J10" i="244" s="1"/>
  <c r="F30" i="244"/>
  <c r="F28" i="244"/>
  <c r="F19" i="244"/>
  <c r="G8" i="244" s="1"/>
  <c r="C28" i="244"/>
  <c r="C19" i="244"/>
  <c r="D8" i="244" s="1"/>
  <c r="J9" i="244"/>
  <c r="J11" i="244"/>
  <c r="J13" i="244"/>
  <c r="J15" i="244"/>
  <c r="J17" i="244"/>
  <c r="J7" i="244"/>
  <c r="G9" i="244"/>
  <c r="G13" i="244"/>
  <c r="G17" i="244"/>
  <c r="D9" i="244"/>
  <c r="D11" i="244"/>
  <c r="D13" i="244"/>
  <c r="D15" i="244"/>
  <c r="D17" i="244"/>
  <c r="D7" i="244"/>
  <c r="I30" i="242"/>
  <c r="K24" i="242" s="1"/>
  <c r="I28" i="242"/>
  <c r="I19" i="242"/>
  <c r="J11" i="242" s="1"/>
  <c r="F30" i="242"/>
  <c r="F28" i="242"/>
  <c r="F19" i="242"/>
  <c r="G11" i="242" s="1"/>
  <c r="C28" i="242"/>
  <c r="C19" i="242"/>
  <c r="D8" i="242" s="1"/>
  <c r="J10" i="242"/>
  <c r="J12" i="242"/>
  <c r="J14" i="242"/>
  <c r="J16" i="242"/>
  <c r="J18" i="242"/>
  <c r="G10" i="242"/>
  <c r="G14" i="242"/>
  <c r="G18" i="242"/>
  <c r="D9" i="242"/>
  <c r="D11" i="242"/>
  <c r="D13" i="242"/>
  <c r="D15" i="242"/>
  <c r="D17" i="242"/>
  <c r="D7" i="242"/>
  <c r="I30" i="249"/>
  <c r="I28" i="249"/>
  <c r="I19" i="249"/>
  <c r="J10" i="249" s="1"/>
  <c r="F30" i="249"/>
  <c r="H25" i="249" s="1"/>
  <c r="F28" i="249"/>
  <c r="F19" i="249"/>
  <c r="G11" i="249" s="1"/>
  <c r="C28" i="249"/>
  <c r="C19" i="249"/>
  <c r="D8" i="249" s="1"/>
  <c r="J9" i="249"/>
  <c r="J11" i="249"/>
  <c r="J13" i="249"/>
  <c r="J15" i="249"/>
  <c r="J17" i="249"/>
  <c r="J7" i="249"/>
  <c r="G8" i="249"/>
  <c r="G10" i="249"/>
  <c r="G14" i="249"/>
  <c r="G16" i="249"/>
  <c r="G18" i="249"/>
  <c r="D9" i="249"/>
  <c r="D11" i="249"/>
  <c r="D13" i="249"/>
  <c r="D15" i="249"/>
  <c r="D17" i="249"/>
  <c r="D7" i="249"/>
  <c r="I30" i="245"/>
  <c r="K24" i="245" s="1"/>
  <c r="I28" i="245"/>
  <c r="I19" i="245"/>
  <c r="J10" i="245" s="1"/>
  <c r="F30" i="245"/>
  <c r="F28" i="245"/>
  <c r="F19" i="245"/>
  <c r="G11" i="245" s="1"/>
  <c r="C28" i="245"/>
  <c r="C19" i="245"/>
  <c r="D8" i="245" s="1"/>
  <c r="J9" i="245"/>
  <c r="J11" i="245"/>
  <c r="J13" i="245"/>
  <c r="J15" i="245"/>
  <c r="J17" i="245"/>
  <c r="J7" i="245"/>
  <c r="G8" i="245"/>
  <c r="G12" i="245"/>
  <c r="G14" i="245"/>
  <c r="G16" i="245"/>
  <c r="G18" i="245"/>
  <c r="D9" i="245"/>
  <c r="D11" i="245"/>
  <c r="D13" i="245"/>
  <c r="D15" i="245"/>
  <c r="D17" i="245"/>
  <c r="D7" i="245"/>
  <c r="I30" i="241"/>
  <c r="I28" i="241"/>
  <c r="I19" i="241"/>
  <c r="J9" i="241" s="1"/>
  <c r="F30" i="241"/>
  <c r="F28" i="241"/>
  <c r="G23" i="241" s="1"/>
  <c r="F19" i="241"/>
  <c r="G11" i="241" s="1"/>
  <c r="C28" i="241"/>
  <c r="C19" i="241"/>
  <c r="D8" i="241" s="1"/>
  <c r="G26" i="241"/>
  <c r="G22" i="241"/>
  <c r="J8" i="241"/>
  <c r="J10" i="241"/>
  <c r="J12" i="241"/>
  <c r="J14" i="241"/>
  <c r="J16" i="241"/>
  <c r="J18" i="241"/>
  <c r="G8" i="241"/>
  <c r="G12" i="241"/>
  <c r="G16" i="241"/>
  <c r="D9" i="241"/>
  <c r="D11" i="241"/>
  <c r="D13" i="241"/>
  <c r="D15" i="241"/>
  <c r="D17" i="241"/>
  <c r="D7" i="241"/>
  <c r="I28" i="248"/>
  <c r="I19" i="248"/>
  <c r="J9" i="248" s="1"/>
  <c r="F28" i="248"/>
  <c r="G26" i="248" s="1"/>
  <c r="F19" i="248"/>
  <c r="G8" i="248" s="1"/>
  <c r="C28" i="248"/>
  <c r="C19" i="248"/>
  <c r="D8" i="248" s="1"/>
  <c r="J8" i="248"/>
  <c r="J10" i="248"/>
  <c r="J12" i="248"/>
  <c r="J14" i="248"/>
  <c r="J16" i="248"/>
  <c r="J18" i="248"/>
  <c r="G15" i="248"/>
  <c r="I30" i="250"/>
  <c r="I28" i="250"/>
  <c r="I19" i="250"/>
  <c r="J9" i="250" s="1"/>
  <c r="F30" i="250"/>
  <c r="F28" i="250"/>
  <c r="G23" i="250" s="1"/>
  <c r="F19" i="250"/>
  <c r="G11" i="250" s="1"/>
  <c r="C28" i="250"/>
  <c r="C19" i="250"/>
  <c r="D8" i="250" s="1"/>
  <c r="G26" i="250"/>
  <c r="G22" i="250"/>
  <c r="J8" i="250"/>
  <c r="J10" i="250"/>
  <c r="J12" i="250"/>
  <c r="J14" i="250"/>
  <c r="J16" i="250"/>
  <c r="J18" i="250"/>
  <c r="G8" i="250"/>
  <c r="G10" i="250"/>
  <c r="G12" i="250"/>
  <c r="G14" i="250"/>
  <c r="G16" i="250"/>
  <c r="G18" i="250"/>
  <c r="D9" i="250"/>
  <c r="D11" i="250"/>
  <c r="D13" i="250"/>
  <c r="D17" i="250"/>
  <c r="D7" i="250"/>
  <c r="I30" i="247"/>
  <c r="I28" i="247"/>
  <c r="I19" i="247"/>
  <c r="J10" i="247" s="1"/>
  <c r="F28" i="247"/>
  <c r="G23" i="247" s="1"/>
  <c r="F19" i="247"/>
  <c r="G8" i="247" s="1"/>
  <c r="C28" i="247"/>
  <c r="C19" i="247"/>
  <c r="D8" i="247" s="1"/>
  <c r="G22" i="247"/>
  <c r="J9" i="247"/>
  <c r="J11" i="247"/>
  <c r="J13" i="247"/>
  <c r="J15" i="247"/>
  <c r="J17" i="247"/>
  <c r="J7" i="247"/>
  <c r="G11" i="247"/>
  <c r="G15" i="247"/>
  <c r="G7" i="247"/>
  <c r="D9" i="247"/>
  <c r="D11" i="247"/>
  <c r="D13" i="247"/>
  <c r="D15" i="247"/>
  <c r="D17" i="247"/>
  <c r="D7" i="247"/>
  <c r="I30" i="243"/>
  <c r="K24" i="243" s="1"/>
  <c r="I28" i="243"/>
  <c r="I19" i="243"/>
  <c r="F30" i="243"/>
  <c r="F28" i="243"/>
  <c r="G23" i="243" s="1"/>
  <c r="F19" i="243"/>
  <c r="G11" i="243" s="1"/>
  <c r="C28" i="243"/>
  <c r="C19" i="243"/>
  <c r="D8" i="243" s="1"/>
  <c r="G26" i="243"/>
  <c r="G22" i="243"/>
  <c r="J8" i="243"/>
  <c r="J9" i="243"/>
  <c r="J10" i="243"/>
  <c r="J11" i="243"/>
  <c r="J12" i="243"/>
  <c r="J13" i="243"/>
  <c r="J14" i="243"/>
  <c r="J15" i="243"/>
  <c r="J16" i="243"/>
  <c r="J17" i="243"/>
  <c r="J18" i="243"/>
  <c r="J7" i="243"/>
  <c r="J19" i="243" s="1"/>
  <c r="G10" i="243"/>
  <c r="G14" i="243"/>
  <c r="G16" i="243"/>
  <c r="G18" i="243"/>
  <c r="D11" i="243"/>
  <c r="D13" i="243"/>
  <c r="D17" i="243"/>
  <c r="D7" i="243"/>
  <c r="I28" i="240"/>
  <c r="I19" i="240"/>
  <c r="F30" i="240"/>
  <c r="F28" i="240"/>
  <c r="F19" i="240"/>
  <c r="G11" i="240" s="1"/>
  <c r="C28" i="240"/>
  <c r="C19" i="240"/>
  <c r="D8" i="240" s="1"/>
  <c r="J8" i="240"/>
  <c r="J9" i="240"/>
  <c r="J10" i="240"/>
  <c r="J11" i="240"/>
  <c r="J12" i="240"/>
  <c r="J13" i="240"/>
  <c r="J14" i="240"/>
  <c r="J15" i="240"/>
  <c r="J16" i="240"/>
  <c r="J17" i="240"/>
  <c r="J18" i="240"/>
  <c r="J7" i="240"/>
  <c r="J19" i="240" s="1"/>
  <c r="G10" i="240"/>
  <c r="G14" i="240"/>
  <c r="G16" i="240"/>
  <c r="G18" i="240"/>
  <c r="D9" i="240"/>
  <c r="D11" i="240"/>
  <c r="D13" i="240"/>
  <c r="D15" i="240"/>
  <c r="D17" i="240"/>
  <c r="D7" i="240"/>
  <c r="I28" i="239"/>
  <c r="I19" i="239"/>
  <c r="J11" i="239" s="1"/>
  <c r="F28" i="239"/>
  <c r="F19" i="239"/>
  <c r="G11" i="239" s="1"/>
  <c r="C28" i="239"/>
  <c r="C19" i="239"/>
  <c r="D10" i="239" s="1"/>
  <c r="J8" i="239"/>
  <c r="J10" i="239"/>
  <c r="J12" i="239"/>
  <c r="J14" i="239"/>
  <c r="J16" i="239"/>
  <c r="J18" i="239"/>
  <c r="G8" i="239"/>
  <c r="G12" i="239"/>
  <c r="G16" i="239"/>
  <c r="D17" i="239"/>
  <c r="I28" i="238"/>
  <c r="I19" i="238"/>
  <c r="J8" i="238" s="1"/>
  <c r="F30" i="238"/>
  <c r="F28" i="238"/>
  <c r="F19" i="238"/>
  <c r="G10" i="238" s="1"/>
  <c r="C28" i="238"/>
  <c r="C19" i="238"/>
  <c r="C30" i="238" s="1"/>
  <c r="J9" i="238"/>
  <c r="J11" i="238"/>
  <c r="J13" i="238"/>
  <c r="J15" i="238"/>
  <c r="J17" i="238"/>
  <c r="J7" i="238"/>
  <c r="G8" i="238"/>
  <c r="G9" i="238"/>
  <c r="G19" i="238" s="1"/>
  <c r="G11" i="238"/>
  <c r="G12" i="238"/>
  <c r="G13" i="238"/>
  <c r="G14" i="238"/>
  <c r="G15" i="238"/>
  <c r="G16" i="238"/>
  <c r="G17" i="238"/>
  <c r="G18" i="238"/>
  <c r="G7" i="238"/>
  <c r="D8" i="238"/>
  <c r="D9" i="238"/>
  <c r="D10" i="238"/>
  <c r="D11" i="238"/>
  <c r="D12" i="238"/>
  <c r="D13" i="238"/>
  <c r="D14" i="238"/>
  <c r="D15" i="238"/>
  <c r="D16" i="238"/>
  <c r="D17" i="238"/>
  <c r="D18" i="238"/>
  <c r="D7" i="238"/>
  <c r="D19" i="238" s="1"/>
  <c r="L28" i="237"/>
  <c r="I28" i="237"/>
  <c r="I19" i="237"/>
  <c r="J11" i="237" s="1"/>
  <c r="F30" i="237"/>
  <c r="F28" i="237"/>
  <c r="F19" i="237"/>
  <c r="C28" i="237"/>
  <c r="C19" i="237"/>
  <c r="D8" i="237" s="1"/>
  <c r="J13" i="237"/>
  <c r="J16" i="237"/>
  <c r="J18" i="237"/>
  <c r="G8" i="237"/>
  <c r="G9" i="237"/>
  <c r="G10" i="237"/>
  <c r="G11" i="237"/>
  <c r="G12" i="237"/>
  <c r="G13" i="237"/>
  <c r="G14" i="237"/>
  <c r="G15" i="237"/>
  <c r="G16" i="237"/>
  <c r="G17" i="237"/>
  <c r="G18" i="237"/>
  <c r="G7" i="237"/>
  <c r="G19" i="237" s="1"/>
  <c r="D9" i="237"/>
  <c r="D11" i="237"/>
  <c r="D13" i="237"/>
  <c r="D17" i="237"/>
  <c r="D7" i="237"/>
  <c r="H25" i="246"/>
  <c r="H25" i="242"/>
  <c r="H25" i="240"/>
  <c r="H23" i="237"/>
  <c r="G8" i="613" l="1"/>
  <c r="F8" i="613"/>
  <c r="F10" i="605"/>
  <c r="H10" i="585"/>
  <c r="F10" i="585"/>
  <c r="D10" i="585"/>
  <c r="J10" i="583"/>
  <c r="H10" i="583"/>
  <c r="D10" i="583"/>
  <c r="D10" i="584"/>
  <c r="J10" i="584"/>
  <c r="H10" i="584"/>
  <c r="F10" i="584"/>
  <c r="J10" i="582"/>
  <c r="D10" i="582"/>
  <c r="F10" i="582"/>
  <c r="F8" i="617"/>
  <c r="F7" i="617"/>
  <c r="G7" i="617"/>
  <c r="G8" i="616"/>
  <c r="H8" i="616" s="1"/>
  <c r="G7" i="616"/>
  <c r="E10" i="616"/>
  <c r="F8" i="615"/>
  <c r="G7" i="615"/>
  <c r="G8" i="614"/>
  <c r="H8" i="614" s="1"/>
  <c r="G7" i="614"/>
  <c r="E10" i="614"/>
  <c r="G7" i="613"/>
  <c r="F10" i="612"/>
  <c r="G8" i="612"/>
  <c r="H8" i="612" s="1"/>
  <c r="H10" i="612" s="1"/>
  <c r="E10" i="612"/>
  <c r="F8" i="611"/>
  <c r="F7" i="611"/>
  <c r="F10" i="611" s="1"/>
  <c r="G7" i="611"/>
  <c r="F10" i="610"/>
  <c r="G8" i="610"/>
  <c r="H8" i="610" s="1"/>
  <c r="H10" i="610" s="1"/>
  <c r="E10" i="610"/>
  <c r="F8" i="609"/>
  <c r="F7" i="609"/>
  <c r="F10" i="609" s="1"/>
  <c r="G7" i="609"/>
  <c r="F10" i="608"/>
  <c r="G8" i="608"/>
  <c r="H8" i="608" s="1"/>
  <c r="G7" i="608"/>
  <c r="E10" i="608"/>
  <c r="F8" i="607"/>
  <c r="F7" i="607"/>
  <c r="G7" i="607"/>
  <c r="F10" i="606"/>
  <c r="E10" i="606"/>
  <c r="F10" i="604"/>
  <c r="E10" i="604"/>
  <c r="F10" i="603"/>
  <c r="F10" i="602"/>
  <c r="E10" i="602"/>
  <c r="F10" i="601"/>
  <c r="F10" i="600"/>
  <c r="E10" i="600"/>
  <c r="F10" i="599"/>
  <c r="F10" i="598"/>
  <c r="E10" i="598"/>
  <c r="F10" i="597"/>
  <c r="F10" i="596"/>
  <c r="E10" i="596"/>
  <c r="F10" i="595"/>
  <c r="F10" i="592"/>
  <c r="E10" i="592"/>
  <c r="K28" i="199"/>
  <c r="J30" i="199"/>
  <c r="F30" i="199"/>
  <c r="K19" i="199"/>
  <c r="K30" i="199" s="1"/>
  <c r="K28" i="194"/>
  <c r="I30" i="194"/>
  <c r="E30" i="194"/>
  <c r="K19" i="194"/>
  <c r="K30" i="194" s="1"/>
  <c r="K28" i="192"/>
  <c r="H30" i="192"/>
  <c r="D30" i="192"/>
  <c r="K19" i="192"/>
  <c r="K30" i="192" s="1"/>
  <c r="K28" i="190"/>
  <c r="J30" i="190"/>
  <c r="F30" i="190"/>
  <c r="K19" i="190"/>
  <c r="K30" i="190" s="1"/>
  <c r="K28" i="197"/>
  <c r="J30" i="197"/>
  <c r="F30" i="197"/>
  <c r="K19" i="197"/>
  <c r="K30" i="197" s="1"/>
  <c r="K28" i="193"/>
  <c r="I30" i="193"/>
  <c r="E30" i="193"/>
  <c r="K19" i="193"/>
  <c r="K30" i="193" s="1"/>
  <c r="K28" i="189"/>
  <c r="H30" i="189"/>
  <c r="D30" i="189"/>
  <c r="K19" i="189"/>
  <c r="K30" i="189" s="1"/>
  <c r="K28" i="196"/>
  <c r="J30" i="196"/>
  <c r="F30" i="196"/>
  <c r="K19" i="196"/>
  <c r="K30" i="196" s="1"/>
  <c r="K28" i="198"/>
  <c r="J30" i="198"/>
  <c r="F30" i="198"/>
  <c r="K19" i="198"/>
  <c r="K30" i="198" s="1"/>
  <c r="K28" i="195"/>
  <c r="I30" i="195"/>
  <c r="E30" i="195"/>
  <c r="K19" i="195"/>
  <c r="K30" i="195" s="1"/>
  <c r="K28" i="191"/>
  <c r="H30" i="191"/>
  <c r="D30" i="191"/>
  <c r="K19" i="191"/>
  <c r="K30" i="191" s="1"/>
  <c r="K28" i="188"/>
  <c r="J30" i="188"/>
  <c r="F30" i="188"/>
  <c r="K19" i="188"/>
  <c r="K30" i="188" s="1"/>
  <c r="K28" i="187"/>
  <c r="J30" i="187"/>
  <c r="F30" i="187"/>
  <c r="K19" i="187"/>
  <c r="K30" i="187" s="1"/>
  <c r="K28" i="186"/>
  <c r="I30" i="186"/>
  <c r="E30" i="186"/>
  <c r="K19" i="186"/>
  <c r="K30" i="186" s="1"/>
  <c r="H30" i="185"/>
  <c r="D30" i="185"/>
  <c r="K19" i="185"/>
  <c r="K30" i="185" s="1"/>
  <c r="G22" i="183"/>
  <c r="G28" i="183" s="1"/>
  <c r="I28" i="183"/>
  <c r="J25" i="183" s="1"/>
  <c r="I30" i="183"/>
  <c r="J18" i="183"/>
  <c r="J14" i="183"/>
  <c r="J10" i="183"/>
  <c r="J17" i="183"/>
  <c r="J13" i="183"/>
  <c r="J9" i="183"/>
  <c r="J16" i="183"/>
  <c r="J12" i="183"/>
  <c r="J8" i="183"/>
  <c r="J15" i="183"/>
  <c r="J11" i="183"/>
  <c r="J7" i="183"/>
  <c r="G22" i="178"/>
  <c r="G28" i="178" s="1"/>
  <c r="G24" i="178"/>
  <c r="F30" i="178"/>
  <c r="H25" i="178" s="1"/>
  <c r="I28" i="178"/>
  <c r="J22" i="178" s="1"/>
  <c r="J18" i="178"/>
  <c r="J14" i="178"/>
  <c r="J10" i="178"/>
  <c r="J17" i="178"/>
  <c r="J13" i="178"/>
  <c r="J9" i="178"/>
  <c r="J16" i="178"/>
  <c r="J12" i="178"/>
  <c r="J8" i="178"/>
  <c r="J15" i="178"/>
  <c r="J11" i="178"/>
  <c r="J7" i="178"/>
  <c r="J19" i="178" s="1"/>
  <c r="I19" i="176"/>
  <c r="J18" i="176"/>
  <c r="J14" i="176"/>
  <c r="J10" i="176"/>
  <c r="J17" i="176"/>
  <c r="J13" i="176"/>
  <c r="J9" i="176"/>
  <c r="I28" i="176"/>
  <c r="I30" i="176"/>
  <c r="K24" i="176" s="1"/>
  <c r="J16" i="176"/>
  <c r="J12" i="176"/>
  <c r="J8" i="176"/>
  <c r="J15" i="176"/>
  <c r="J11" i="176"/>
  <c r="J7" i="176"/>
  <c r="G22" i="174"/>
  <c r="G28" i="174" s="1"/>
  <c r="I19" i="174"/>
  <c r="I28" i="174"/>
  <c r="J25" i="174" s="1"/>
  <c r="J18" i="174"/>
  <c r="J14" i="174"/>
  <c r="J10" i="174"/>
  <c r="J17" i="174"/>
  <c r="J13" i="174"/>
  <c r="J9" i="174"/>
  <c r="J16" i="174"/>
  <c r="J12" i="174"/>
  <c r="J8" i="174"/>
  <c r="J15" i="174"/>
  <c r="J11" i="174"/>
  <c r="J7" i="174"/>
  <c r="J19" i="174" s="1"/>
  <c r="I19" i="181"/>
  <c r="G7" i="181"/>
  <c r="G15" i="181"/>
  <c r="G11" i="181"/>
  <c r="G18" i="181"/>
  <c r="G14" i="181"/>
  <c r="G10" i="181"/>
  <c r="F30" i="181"/>
  <c r="H25" i="181" s="1"/>
  <c r="G17" i="181"/>
  <c r="G13" i="181"/>
  <c r="I28" i="181"/>
  <c r="J18" i="181"/>
  <c r="J14" i="181"/>
  <c r="J10" i="181"/>
  <c r="J17" i="181"/>
  <c r="J13" i="181"/>
  <c r="J9" i="181"/>
  <c r="J16" i="181"/>
  <c r="J12" i="181"/>
  <c r="J8" i="181"/>
  <c r="J15" i="181"/>
  <c r="J11" i="181"/>
  <c r="J7" i="181"/>
  <c r="G22" i="177"/>
  <c r="G28" i="177" s="1"/>
  <c r="I19" i="177"/>
  <c r="I28" i="177"/>
  <c r="J25" i="177" s="1"/>
  <c r="I30" i="177"/>
  <c r="J15" i="177"/>
  <c r="J11" i="177"/>
  <c r="J18" i="177"/>
  <c r="J14" i="177"/>
  <c r="J10" i="177"/>
  <c r="J17" i="177"/>
  <c r="J13" i="177"/>
  <c r="J9" i="177"/>
  <c r="J16" i="177"/>
  <c r="J12" i="177"/>
  <c r="J8" i="177"/>
  <c r="J7" i="177"/>
  <c r="G22" i="173"/>
  <c r="G28" i="173" s="1"/>
  <c r="D28" i="173"/>
  <c r="I28" i="173"/>
  <c r="J26" i="173" s="1"/>
  <c r="D27" i="173"/>
  <c r="J18" i="173"/>
  <c r="J14" i="173"/>
  <c r="J10" i="173"/>
  <c r="J17" i="173"/>
  <c r="J13" i="173"/>
  <c r="J9" i="173"/>
  <c r="J16" i="173"/>
  <c r="J12" i="173"/>
  <c r="J8" i="173"/>
  <c r="J15" i="173"/>
  <c r="J11" i="173"/>
  <c r="J7" i="173"/>
  <c r="J19" i="173" s="1"/>
  <c r="G7" i="180"/>
  <c r="G15" i="180"/>
  <c r="G11" i="180"/>
  <c r="G18" i="180"/>
  <c r="G14" i="180"/>
  <c r="G10" i="180"/>
  <c r="F30" i="180"/>
  <c r="H25" i="180" s="1"/>
  <c r="G12" i="180"/>
  <c r="G8" i="180"/>
  <c r="J13" i="180"/>
  <c r="I19" i="180"/>
  <c r="J7" i="180" s="1"/>
  <c r="G17" i="180"/>
  <c r="G13" i="180"/>
  <c r="J22" i="180"/>
  <c r="D28" i="180"/>
  <c r="D23" i="180"/>
  <c r="J16" i="180"/>
  <c r="J12" i="180"/>
  <c r="J18" i="180"/>
  <c r="J14" i="180"/>
  <c r="J10" i="180"/>
  <c r="G27" i="182"/>
  <c r="I28" i="182"/>
  <c r="J24" i="182" s="1"/>
  <c r="D22" i="182"/>
  <c r="J15" i="182"/>
  <c r="J11" i="182"/>
  <c r="J18" i="182"/>
  <c r="J14" i="182"/>
  <c r="J10" i="182"/>
  <c r="J17" i="182"/>
  <c r="J13" i="182"/>
  <c r="J9" i="182"/>
  <c r="J16" i="182"/>
  <c r="J12" i="182"/>
  <c r="J8" i="182"/>
  <c r="J7" i="182"/>
  <c r="J27" i="179"/>
  <c r="J17" i="179"/>
  <c r="J13" i="179"/>
  <c r="J9" i="179"/>
  <c r="J18" i="179"/>
  <c r="J14" i="179"/>
  <c r="J10" i="179"/>
  <c r="J23" i="179"/>
  <c r="J22" i="179"/>
  <c r="I30" i="179"/>
  <c r="K24" i="179" s="1"/>
  <c r="J16" i="179"/>
  <c r="J12" i="179"/>
  <c r="J8" i="179"/>
  <c r="J15" i="179"/>
  <c r="J11" i="179"/>
  <c r="J7" i="179"/>
  <c r="I28" i="175"/>
  <c r="J26" i="175" s="1"/>
  <c r="I19" i="175"/>
  <c r="J14" i="175" s="1"/>
  <c r="G7" i="175"/>
  <c r="G15" i="175"/>
  <c r="G11" i="175"/>
  <c r="G18" i="175"/>
  <c r="G14" i="175"/>
  <c r="G10" i="175"/>
  <c r="F30" i="175"/>
  <c r="H25" i="175" s="1"/>
  <c r="G17" i="175"/>
  <c r="G13" i="175"/>
  <c r="J24" i="175"/>
  <c r="D22" i="175"/>
  <c r="D28" i="175" s="1"/>
  <c r="D27" i="175"/>
  <c r="D23" i="175"/>
  <c r="D24" i="175"/>
  <c r="C30" i="175"/>
  <c r="E26" i="175" s="1"/>
  <c r="J18" i="175"/>
  <c r="J13" i="175"/>
  <c r="J8" i="175"/>
  <c r="J17" i="172"/>
  <c r="J11" i="172"/>
  <c r="I28" i="172"/>
  <c r="D23" i="172"/>
  <c r="J13" i="172"/>
  <c r="J15" i="172"/>
  <c r="D17" i="172"/>
  <c r="D13" i="172"/>
  <c r="D9" i="172"/>
  <c r="D7" i="172"/>
  <c r="D15" i="172"/>
  <c r="D11" i="172"/>
  <c r="J7" i="172"/>
  <c r="J28" i="171"/>
  <c r="G23" i="171"/>
  <c r="G28" i="171" s="1"/>
  <c r="L28" i="171"/>
  <c r="G19" i="171"/>
  <c r="D16" i="171"/>
  <c r="D12" i="171"/>
  <c r="D8" i="171"/>
  <c r="D19" i="171" s="1"/>
  <c r="L19" i="171"/>
  <c r="L30" i="171" s="1"/>
  <c r="D15" i="171"/>
  <c r="D11" i="171"/>
  <c r="J27" i="170"/>
  <c r="L19" i="170"/>
  <c r="M18" i="170"/>
  <c r="M14" i="170"/>
  <c r="M10" i="170"/>
  <c r="G18" i="170"/>
  <c r="G19" i="170" s="1"/>
  <c r="G14" i="170"/>
  <c r="M16" i="170"/>
  <c r="M12" i="170"/>
  <c r="M8" i="170"/>
  <c r="D28" i="170"/>
  <c r="L28" i="170"/>
  <c r="D24" i="170"/>
  <c r="M15" i="170"/>
  <c r="M11" i="170"/>
  <c r="M17" i="170"/>
  <c r="M13" i="170"/>
  <c r="M9" i="170"/>
  <c r="M7" i="170"/>
  <c r="K13" i="260"/>
  <c r="K9" i="260"/>
  <c r="C30" i="260"/>
  <c r="E24" i="260" s="1"/>
  <c r="E25" i="260"/>
  <c r="E22" i="260"/>
  <c r="E11" i="260"/>
  <c r="H23" i="260"/>
  <c r="H16" i="260"/>
  <c r="E25" i="259"/>
  <c r="E13" i="259"/>
  <c r="E24" i="259"/>
  <c r="E15" i="259"/>
  <c r="E26" i="259"/>
  <c r="E9" i="259"/>
  <c r="E17" i="259"/>
  <c r="E22" i="259"/>
  <c r="E11" i="259"/>
  <c r="E7" i="259"/>
  <c r="H11" i="259"/>
  <c r="H27" i="259"/>
  <c r="H23" i="259"/>
  <c r="H15" i="259"/>
  <c r="K18" i="257"/>
  <c r="K13" i="257"/>
  <c r="K22" i="257"/>
  <c r="K23" i="257"/>
  <c r="K17" i="257"/>
  <c r="K11" i="257"/>
  <c r="K27" i="257"/>
  <c r="K16" i="257"/>
  <c r="K12" i="257"/>
  <c r="K8" i="257"/>
  <c r="K19" i="257" s="1"/>
  <c r="D7" i="257"/>
  <c r="D11" i="257"/>
  <c r="D15" i="257"/>
  <c r="D13" i="257"/>
  <c r="C30" i="257"/>
  <c r="E24" i="257" s="1"/>
  <c r="F30" i="257"/>
  <c r="H27" i="257" s="1"/>
  <c r="I30" i="256"/>
  <c r="C30" i="256"/>
  <c r="E24" i="256" s="1"/>
  <c r="D7" i="256"/>
  <c r="D11" i="256"/>
  <c r="D15" i="256"/>
  <c r="H10" i="256"/>
  <c r="H27" i="256"/>
  <c r="K9" i="255"/>
  <c r="K13" i="255"/>
  <c r="K26" i="255"/>
  <c r="K17" i="255"/>
  <c r="K22" i="255"/>
  <c r="C30" i="255"/>
  <c r="H12" i="255"/>
  <c r="H8" i="255"/>
  <c r="H16" i="255"/>
  <c r="H27" i="255"/>
  <c r="J15" i="254"/>
  <c r="J7" i="254"/>
  <c r="J11" i="254"/>
  <c r="G15" i="254"/>
  <c r="F30" i="254"/>
  <c r="G13" i="254"/>
  <c r="G9" i="254"/>
  <c r="G17" i="254"/>
  <c r="D13" i="254"/>
  <c r="C30" i="254"/>
  <c r="E25" i="254" s="1"/>
  <c r="D15" i="254"/>
  <c r="K7" i="253"/>
  <c r="K24" i="253"/>
  <c r="K15" i="253"/>
  <c r="K18" i="253"/>
  <c r="K14" i="253"/>
  <c r="K10" i="253"/>
  <c r="K27" i="253"/>
  <c r="K23" i="253"/>
  <c r="K17" i="253"/>
  <c r="K13" i="253"/>
  <c r="K9" i="253"/>
  <c r="K26" i="253"/>
  <c r="K16" i="253"/>
  <c r="K12" i="253"/>
  <c r="K8" i="253"/>
  <c r="H24" i="253"/>
  <c r="H22" i="253"/>
  <c r="H11" i="253"/>
  <c r="H15" i="253"/>
  <c r="H7" i="253"/>
  <c r="H25" i="253"/>
  <c r="H8" i="253"/>
  <c r="H12" i="253"/>
  <c r="H16" i="253"/>
  <c r="H26" i="253"/>
  <c r="H9" i="253"/>
  <c r="H13" i="253"/>
  <c r="H17" i="253"/>
  <c r="H23" i="253"/>
  <c r="H27" i="253"/>
  <c r="H10" i="253"/>
  <c r="H14" i="253"/>
  <c r="H18" i="253"/>
  <c r="C30" i="253"/>
  <c r="E24" i="253"/>
  <c r="E25" i="253"/>
  <c r="E8" i="253"/>
  <c r="E12" i="253"/>
  <c r="E16" i="253"/>
  <c r="E26" i="253"/>
  <c r="E9" i="253"/>
  <c r="E13" i="253"/>
  <c r="E17" i="253"/>
  <c r="E27" i="253"/>
  <c r="E10" i="253"/>
  <c r="E14" i="253"/>
  <c r="E18" i="253"/>
  <c r="E23" i="253"/>
  <c r="E22" i="253"/>
  <c r="E28" i="253" s="1"/>
  <c r="E11" i="253"/>
  <c r="E15" i="253"/>
  <c r="E7" i="253"/>
  <c r="D18" i="253"/>
  <c r="D14" i="253"/>
  <c r="D10" i="253"/>
  <c r="D19" i="253" s="1"/>
  <c r="J15" i="252"/>
  <c r="K18" i="252"/>
  <c r="J10" i="252"/>
  <c r="K14" i="252"/>
  <c r="F30" i="252"/>
  <c r="H26" i="252" s="1"/>
  <c r="D7" i="252"/>
  <c r="D16" i="252"/>
  <c r="D12" i="252"/>
  <c r="D8" i="252"/>
  <c r="D15" i="252"/>
  <c r="D11" i="252"/>
  <c r="C30" i="252"/>
  <c r="D18" i="252"/>
  <c r="D14" i="252"/>
  <c r="G14" i="251"/>
  <c r="G18" i="251"/>
  <c r="G10" i="251"/>
  <c r="C30" i="251"/>
  <c r="G18" i="246"/>
  <c r="G14" i="246"/>
  <c r="G10" i="246"/>
  <c r="G19" i="246" s="1"/>
  <c r="G12" i="246"/>
  <c r="C30" i="246"/>
  <c r="G15" i="244"/>
  <c r="G7" i="244"/>
  <c r="G11" i="244"/>
  <c r="C30" i="244"/>
  <c r="G16" i="242"/>
  <c r="G8" i="242"/>
  <c r="G12" i="242"/>
  <c r="C30" i="242"/>
  <c r="G12" i="249"/>
  <c r="C30" i="249"/>
  <c r="E26" i="249" s="1"/>
  <c r="G10" i="245"/>
  <c r="C30" i="245"/>
  <c r="G24" i="241"/>
  <c r="G28" i="241" s="1"/>
  <c r="G18" i="241"/>
  <c r="G10" i="241"/>
  <c r="G14" i="241"/>
  <c r="C30" i="241"/>
  <c r="I30" i="248"/>
  <c r="G13" i="248"/>
  <c r="G7" i="248"/>
  <c r="G11" i="248"/>
  <c r="F30" i="248"/>
  <c r="G17" i="248"/>
  <c r="G9" i="248"/>
  <c r="D13" i="248"/>
  <c r="D15" i="248"/>
  <c r="D7" i="248"/>
  <c r="D11" i="248"/>
  <c r="C30" i="248"/>
  <c r="D17" i="248"/>
  <c r="D9" i="248"/>
  <c r="G24" i="250"/>
  <c r="G28" i="250" s="1"/>
  <c r="G17" i="250"/>
  <c r="G13" i="250"/>
  <c r="G9" i="250"/>
  <c r="G7" i="250"/>
  <c r="G19" i="250" s="1"/>
  <c r="G15" i="250"/>
  <c r="D15" i="250"/>
  <c r="C30" i="250"/>
  <c r="G26" i="247"/>
  <c r="F30" i="247"/>
  <c r="G24" i="247"/>
  <c r="G28" i="247" s="1"/>
  <c r="G17" i="247"/>
  <c r="G9" i="247"/>
  <c r="G19" i="247" s="1"/>
  <c r="G13" i="247"/>
  <c r="C30" i="247"/>
  <c r="G24" i="243"/>
  <c r="G28" i="243" s="1"/>
  <c r="G12" i="243"/>
  <c r="G8" i="243"/>
  <c r="D9" i="243"/>
  <c r="D19" i="243" s="1"/>
  <c r="C30" i="243"/>
  <c r="E26" i="243" s="1"/>
  <c r="D15" i="243"/>
  <c r="I30" i="240"/>
  <c r="G8" i="240"/>
  <c r="G12" i="240"/>
  <c r="C30" i="240"/>
  <c r="I30" i="239"/>
  <c r="F30" i="239"/>
  <c r="G14" i="239"/>
  <c r="G18" i="239"/>
  <c r="G10" i="239"/>
  <c r="D16" i="239"/>
  <c r="D12" i="239"/>
  <c r="D8" i="239"/>
  <c r="D7" i="239"/>
  <c r="D19" i="239" s="1"/>
  <c r="D15" i="239"/>
  <c r="D11" i="239"/>
  <c r="C30" i="239"/>
  <c r="D13" i="239"/>
  <c r="D9" i="239"/>
  <c r="D18" i="239"/>
  <c r="D14" i="239"/>
  <c r="I30" i="238"/>
  <c r="E24" i="238"/>
  <c r="E14" i="238"/>
  <c r="J17" i="237"/>
  <c r="J12" i="237"/>
  <c r="J10" i="237"/>
  <c r="J14" i="237"/>
  <c r="J9" i="237"/>
  <c r="J8" i="237"/>
  <c r="I30" i="237"/>
  <c r="D15" i="237"/>
  <c r="C30" i="237"/>
  <c r="E24" i="237" s="1"/>
  <c r="J16" i="172"/>
  <c r="J12" i="172"/>
  <c r="J8" i="172"/>
  <c r="J18" i="172"/>
  <c r="J14" i="172"/>
  <c r="J10" i="172"/>
  <c r="J9" i="172"/>
  <c r="H7" i="183"/>
  <c r="H15" i="183"/>
  <c r="H11" i="183"/>
  <c r="H22" i="183"/>
  <c r="H24" i="183"/>
  <c r="H18" i="183"/>
  <c r="H14" i="183"/>
  <c r="H10" i="183"/>
  <c r="H27" i="183"/>
  <c r="H23" i="183"/>
  <c r="H17" i="183"/>
  <c r="H13" i="183"/>
  <c r="H9" i="183"/>
  <c r="H26" i="183"/>
  <c r="H16" i="183"/>
  <c r="H12" i="183"/>
  <c r="H8" i="183"/>
  <c r="E16" i="183"/>
  <c r="E12" i="183"/>
  <c r="E8" i="183"/>
  <c r="E25" i="183"/>
  <c r="E7" i="183"/>
  <c r="E15" i="183"/>
  <c r="E11" i="183"/>
  <c r="E22" i="183"/>
  <c r="E24" i="183"/>
  <c r="E18" i="183"/>
  <c r="E14" i="183"/>
  <c r="E10" i="183"/>
  <c r="E27" i="183"/>
  <c r="E23" i="183"/>
  <c r="E17" i="183"/>
  <c r="E13" i="183"/>
  <c r="E9" i="183"/>
  <c r="H7" i="178"/>
  <c r="H15" i="178"/>
  <c r="H11" i="178"/>
  <c r="H22" i="178"/>
  <c r="H24" i="178"/>
  <c r="H18" i="178"/>
  <c r="H14" i="178"/>
  <c r="H10" i="178"/>
  <c r="H27" i="178"/>
  <c r="H23" i="178"/>
  <c r="H17" i="178"/>
  <c r="H13" i="178"/>
  <c r="H9" i="178"/>
  <c r="H26" i="178"/>
  <c r="H16" i="178"/>
  <c r="H12" i="178"/>
  <c r="H8" i="178"/>
  <c r="E16" i="178"/>
  <c r="E12" i="178"/>
  <c r="E8" i="178"/>
  <c r="E25" i="178"/>
  <c r="E7" i="178"/>
  <c r="E15" i="178"/>
  <c r="E11" i="178"/>
  <c r="E22" i="178"/>
  <c r="E24" i="178"/>
  <c r="E18" i="178"/>
  <c r="E14" i="178"/>
  <c r="E10" i="178"/>
  <c r="E27" i="178"/>
  <c r="E23" i="178"/>
  <c r="E17" i="178"/>
  <c r="E13" i="178"/>
  <c r="E9" i="178"/>
  <c r="K18" i="176"/>
  <c r="K14" i="176"/>
  <c r="K10" i="176"/>
  <c r="K27" i="176"/>
  <c r="K23" i="176"/>
  <c r="K17" i="176"/>
  <c r="K13" i="176"/>
  <c r="K9" i="176"/>
  <c r="K26" i="176"/>
  <c r="K16" i="176"/>
  <c r="K12" i="176"/>
  <c r="K8" i="176"/>
  <c r="K25" i="176"/>
  <c r="K7" i="176"/>
  <c r="K19" i="176" s="1"/>
  <c r="K30" i="176" s="1"/>
  <c r="K15" i="176"/>
  <c r="K11" i="176"/>
  <c r="K22" i="176"/>
  <c r="K28" i="176" s="1"/>
  <c r="H7" i="176"/>
  <c r="H15" i="176"/>
  <c r="H11" i="176"/>
  <c r="H22" i="176"/>
  <c r="H24" i="176"/>
  <c r="H18" i="176"/>
  <c r="H14" i="176"/>
  <c r="H10" i="176"/>
  <c r="H27" i="176"/>
  <c r="H23" i="176"/>
  <c r="H17" i="176"/>
  <c r="H13" i="176"/>
  <c r="H9" i="176"/>
  <c r="H26" i="176"/>
  <c r="H16" i="176"/>
  <c r="H12" i="176"/>
  <c r="H8" i="176"/>
  <c r="E16" i="176"/>
  <c r="E12" i="176"/>
  <c r="E8" i="176"/>
  <c r="E25" i="176"/>
  <c r="E7" i="176"/>
  <c r="E15" i="176"/>
  <c r="E11" i="176"/>
  <c r="E22" i="176"/>
  <c r="E28" i="176" s="1"/>
  <c r="E24" i="176"/>
  <c r="E18" i="176"/>
  <c r="E14" i="176"/>
  <c r="E10" i="176"/>
  <c r="E27" i="176"/>
  <c r="E23" i="176"/>
  <c r="E17" i="176"/>
  <c r="E13" i="176"/>
  <c r="E9" i="176"/>
  <c r="H7" i="174"/>
  <c r="H15" i="174"/>
  <c r="H11" i="174"/>
  <c r="H22" i="174"/>
  <c r="H24" i="174"/>
  <c r="H18" i="174"/>
  <c r="H14" i="174"/>
  <c r="H10" i="174"/>
  <c r="H27" i="174"/>
  <c r="H23" i="174"/>
  <c r="H17" i="174"/>
  <c r="H13" i="174"/>
  <c r="H9" i="174"/>
  <c r="H26" i="174"/>
  <c r="H16" i="174"/>
  <c r="H12" i="174"/>
  <c r="H8" i="174"/>
  <c r="E16" i="174"/>
  <c r="E12" i="174"/>
  <c r="E8" i="174"/>
  <c r="E25" i="174"/>
  <c r="E7" i="174"/>
  <c r="E15" i="174"/>
  <c r="E11" i="174"/>
  <c r="E22" i="174"/>
  <c r="E24" i="174"/>
  <c r="E18" i="174"/>
  <c r="E14" i="174"/>
  <c r="E10" i="174"/>
  <c r="E27" i="174"/>
  <c r="E23" i="174"/>
  <c r="E17" i="174"/>
  <c r="E13" i="174"/>
  <c r="E9" i="174"/>
  <c r="E16" i="181"/>
  <c r="E12" i="181"/>
  <c r="E8" i="181"/>
  <c r="E25" i="181"/>
  <c r="E7" i="181"/>
  <c r="E15" i="181"/>
  <c r="E11" i="181"/>
  <c r="E22" i="181"/>
  <c r="E24" i="181"/>
  <c r="E18" i="181"/>
  <c r="E14" i="181"/>
  <c r="E10" i="181"/>
  <c r="E27" i="181"/>
  <c r="E23" i="181"/>
  <c r="E17" i="181"/>
  <c r="E13" i="181"/>
  <c r="E9" i="181"/>
  <c r="H7" i="177"/>
  <c r="H15" i="177"/>
  <c r="H11" i="177"/>
  <c r="H22" i="177"/>
  <c r="H24" i="177"/>
  <c r="H18" i="177"/>
  <c r="H14" i="177"/>
  <c r="H10" i="177"/>
  <c r="H27" i="177"/>
  <c r="H23" i="177"/>
  <c r="H17" i="177"/>
  <c r="H13" i="177"/>
  <c r="H9" i="177"/>
  <c r="H26" i="177"/>
  <c r="H16" i="177"/>
  <c r="H12" i="177"/>
  <c r="H8" i="177"/>
  <c r="E16" i="177"/>
  <c r="E12" i="177"/>
  <c r="E8" i="177"/>
  <c r="E25" i="177"/>
  <c r="E7" i="177"/>
  <c r="E15" i="177"/>
  <c r="E11" i="177"/>
  <c r="E22" i="177"/>
  <c r="E24" i="177"/>
  <c r="E18" i="177"/>
  <c r="E14" i="177"/>
  <c r="E10" i="177"/>
  <c r="E27" i="177"/>
  <c r="E23" i="177"/>
  <c r="E17" i="177"/>
  <c r="E13" i="177"/>
  <c r="E9" i="177"/>
  <c r="H7" i="173"/>
  <c r="H15" i="173"/>
  <c r="H11" i="173"/>
  <c r="H22" i="173"/>
  <c r="H24" i="173"/>
  <c r="H18" i="173"/>
  <c r="H14" i="173"/>
  <c r="H10" i="173"/>
  <c r="H27" i="173"/>
  <c r="H23" i="173"/>
  <c r="H17" i="173"/>
  <c r="H13" i="173"/>
  <c r="H9" i="173"/>
  <c r="H26" i="173"/>
  <c r="H16" i="173"/>
  <c r="H12" i="173"/>
  <c r="H8" i="173"/>
  <c r="E16" i="173"/>
  <c r="E12" i="173"/>
  <c r="E8" i="173"/>
  <c r="E25" i="173"/>
  <c r="E7" i="173"/>
  <c r="E15" i="173"/>
  <c r="E11" i="173"/>
  <c r="E22" i="173"/>
  <c r="E24" i="173"/>
  <c r="E18" i="173"/>
  <c r="E14" i="173"/>
  <c r="E10" i="173"/>
  <c r="E27" i="173"/>
  <c r="E23" i="173"/>
  <c r="E17" i="173"/>
  <c r="E13" i="173"/>
  <c r="E9" i="173"/>
  <c r="H7" i="180"/>
  <c r="H15" i="180"/>
  <c r="H11" i="180"/>
  <c r="H22" i="180"/>
  <c r="H24" i="180"/>
  <c r="H18" i="180"/>
  <c r="H14" i="180"/>
  <c r="H10" i="180"/>
  <c r="H27" i="180"/>
  <c r="H23" i="180"/>
  <c r="H17" i="180"/>
  <c r="H13" i="180"/>
  <c r="H9" i="180"/>
  <c r="H26" i="180"/>
  <c r="H16" i="180"/>
  <c r="H12" i="180"/>
  <c r="H8" i="180"/>
  <c r="E16" i="180"/>
  <c r="E12" i="180"/>
  <c r="E8" i="180"/>
  <c r="E25" i="180"/>
  <c r="E7" i="180"/>
  <c r="E15" i="180"/>
  <c r="E11" i="180"/>
  <c r="E22" i="180"/>
  <c r="E24" i="180"/>
  <c r="E18" i="180"/>
  <c r="E14" i="180"/>
  <c r="E10" i="180"/>
  <c r="E27" i="180"/>
  <c r="E23" i="180"/>
  <c r="E17" i="180"/>
  <c r="E13" i="180"/>
  <c r="E9" i="180"/>
  <c r="J26" i="182"/>
  <c r="J25" i="182"/>
  <c r="G25" i="182"/>
  <c r="G22" i="182"/>
  <c r="G28" i="182" s="1"/>
  <c r="G24" i="182"/>
  <c r="H7" i="182"/>
  <c r="H15" i="182"/>
  <c r="H11" i="182"/>
  <c r="H22" i="182"/>
  <c r="H24" i="182"/>
  <c r="H18" i="182"/>
  <c r="H14" i="182"/>
  <c r="H10" i="182"/>
  <c r="H27" i="182"/>
  <c r="H23" i="182"/>
  <c r="H17" i="182"/>
  <c r="H13" i="182"/>
  <c r="H9" i="182"/>
  <c r="H26" i="182"/>
  <c r="H16" i="182"/>
  <c r="H12" i="182"/>
  <c r="H8" i="182"/>
  <c r="D27" i="182"/>
  <c r="E16" i="182"/>
  <c r="E12" i="182"/>
  <c r="E8" i="182"/>
  <c r="E25" i="182"/>
  <c r="E7" i="182"/>
  <c r="E15" i="182"/>
  <c r="E11" i="182"/>
  <c r="E22" i="182"/>
  <c r="E24" i="182"/>
  <c r="E18" i="182"/>
  <c r="E14" i="182"/>
  <c r="E10" i="182"/>
  <c r="E27" i="182"/>
  <c r="E23" i="182"/>
  <c r="E17" i="182"/>
  <c r="E13" i="182"/>
  <c r="E9" i="182"/>
  <c r="J26" i="179"/>
  <c r="J25" i="179"/>
  <c r="K18" i="179"/>
  <c r="K14" i="179"/>
  <c r="K10" i="179"/>
  <c r="K27" i="179"/>
  <c r="K23" i="179"/>
  <c r="K17" i="179"/>
  <c r="K13" i="179"/>
  <c r="K9" i="179"/>
  <c r="K26" i="179"/>
  <c r="K16" i="179"/>
  <c r="K12" i="179"/>
  <c r="K8" i="179"/>
  <c r="K25" i="179"/>
  <c r="K7" i="179"/>
  <c r="K15" i="179"/>
  <c r="K11" i="179"/>
  <c r="K22" i="179"/>
  <c r="H7" i="179"/>
  <c r="H15" i="179"/>
  <c r="H11" i="179"/>
  <c r="H22" i="179"/>
  <c r="H24" i="179"/>
  <c r="H18" i="179"/>
  <c r="H14" i="179"/>
  <c r="H10" i="179"/>
  <c r="H27" i="179"/>
  <c r="H23" i="179"/>
  <c r="H17" i="179"/>
  <c r="H13" i="179"/>
  <c r="H9" i="179"/>
  <c r="H26" i="179"/>
  <c r="H16" i="179"/>
  <c r="H12" i="179"/>
  <c r="H8" i="179"/>
  <c r="E16" i="179"/>
  <c r="E12" i="179"/>
  <c r="E8" i="179"/>
  <c r="E25" i="179"/>
  <c r="E7" i="179"/>
  <c r="E15" i="179"/>
  <c r="E11" i="179"/>
  <c r="E22" i="179"/>
  <c r="E28" i="179" s="1"/>
  <c r="E24" i="179"/>
  <c r="E18" i="179"/>
  <c r="E14" i="179"/>
  <c r="E10" i="179"/>
  <c r="E27" i="179"/>
  <c r="E23" i="179"/>
  <c r="E17" i="179"/>
  <c r="E13" i="179"/>
  <c r="E9" i="179"/>
  <c r="H22" i="175"/>
  <c r="H18" i="175"/>
  <c r="H10" i="175"/>
  <c r="H23" i="175"/>
  <c r="H13" i="175"/>
  <c r="H26" i="175"/>
  <c r="H12" i="175"/>
  <c r="E16" i="175"/>
  <c r="E12" i="175"/>
  <c r="E8" i="175"/>
  <c r="E25" i="175"/>
  <c r="E7" i="175"/>
  <c r="E15" i="175"/>
  <c r="E11" i="175"/>
  <c r="E22" i="175"/>
  <c r="E24" i="175"/>
  <c r="E18" i="175"/>
  <c r="E14" i="175"/>
  <c r="E10" i="175"/>
  <c r="E27" i="175"/>
  <c r="E23" i="175"/>
  <c r="E17" i="175"/>
  <c r="E13" i="175"/>
  <c r="E9" i="175"/>
  <c r="H7" i="172"/>
  <c r="H15" i="172"/>
  <c r="H11" i="172"/>
  <c r="H22" i="172"/>
  <c r="H24" i="172"/>
  <c r="H18" i="172"/>
  <c r="H14" i="172"/>
  <c r="H10" i="172"/>
  <c r="H27" i="172"/>
  <c r="H23" i="172"/>
  <c r="H17" i="172"/>
  <c r="H13" i="172"/>
  <c r="H9" i="172"/>
  <c r="H26" i="172"/>
  <c r="H16" i="172"/>
  <c r="H12" i="172"/>
  <c r="H8" i="172"/>
  <c r="D24" i="172"/>
  <c r="D28" i="172" s="1"/>
  <c r="E16" i="172"/>
  <c r="E12" i="172"/>
  <c r="E8" i="172"/>
  <c r="E25" i="172"/>
  <c r="E7" i="172"/>
  <c r="E15" i="172"/>
  <c r="E11" i="172"/>
  <c r="E22" i="172"/>
  <c r="E24" i="172"/>
  <c r="E18" i="172"/>
  <c r="E14" i="172"/>
  <c r="E10" i="172"/>
  <c r="E27" i="172"/>
  <c r="E23" i="172"/>
  <c r="E17" i="172"/>
  <c r="E13" i="172"/>
  <c r="E9" i="172"/>
  <c r="K16" i="171"/>
  <c r="K12" i="171"/>
  <c r="K8" i="171"/>
  <c r="K25" i="171"/>
  <c r="K7" i="171"/>
  <c r="K15" i="171"/>
  <c r="K11" i="171"/>
  <c r="K22" i="171"/>
  <c r="K24" i="171"/>
  <c r="K18" i="171"/>
  <c r="K14" i="171"/>
  <c r="K10" i="171"/>
  <c r="K27" i="171"/>
  <c r="K23" i="171"/>
  <c r="K17" i="171"/>
  <c r="K13" i="171"/>
  <c r="K9" i="171"/>
  <c r="H17" i="171"/>
  <c r="H13" i="171"/>
  <c r="H9" i="171"/>
  <c r="H26" i="171"/>
  <c r="H16" i="171"/>
  <c r="H12" i="171"/>
  <c r="H8" i="171"/>
  <c r="H25" i="171"/>
  <c r="H7" i="171"/>
  <c r="H15" i="171"/>
  <c r="H11" i="171"/>
  <c r="H22" i="171"/>
  <c r="H24" i="171"/>
  <c r="H18" i="171"/>
  <c r="H14" i="171"/>
  <c r="H10" i="171"/>
  <c r="H27" i="171"/>
  <c r="E18" i="171"/>
  <c r="E14" i="171"/>
  <c r="E10" i="171"/>
  <c r="E27" i="171"/>
  <c r="E23" i="171"/>
  <c r="E17" i="171"/>
  <c r="E13" i="171"/>
  <c r="E9" i="171"/>
  <c r="E26" i="171"/>
  <c r="E16" i="171"/>
  <c r="E12" i="171"/>
  <c r="E8" i="171"/>
  <c r="E25" i="171"/>
  <c r="E7" i="171"/>
  <c r="E15" i="171"/>
  <c r="E11" i="171"/>
  <c r="E22" i="171"/>
  <c r="J25" i="170"/>
  <c r="J28" i="170" s="1"/>
  <c r="K16" i="170"/>
  <c r="K12" i="170"/>
  <c r="K8" i="170"/>
  <c r="K25" i="170"/>
  <c r="K7" i="170"/>
  <c r="K15" i="170"/>
  <c r="K11" i="170"/>
  <c r="K22" i="170"/>
  <c r="K24" i="170"/>
  <c r="K18" i="170"/>
  <c r="K14" i="170"/>
  <c r="K10" i="170"/>
  <c r="K27" i="170"/>
  <c r="K23" i="170"/>
  <c r="K17" i="170"/>
  <c r="K13" i="170"/>
  <c r="K9" i="170"/>
  <c r="H17" i="170"/>
  <c r="H13" i="170"/>
  <c r="H9" i="170"/>
  <c r="H26" i="170"/>
  <c r="H16" i="170"/>
  <c r="H12" i="170"/>
  <c r="H8" i="170"/>
  <c r="H25" i="170"/>
  <c r="H7" i="170"/>
  <c r="H15" i="170"/>
  <c r="H11" i="170"/>
  <c r="H22" i="170"/>
  <c r="H24" i="170"/>
  <c r="H18" i="170"/>
  <c r="H14" i="170"/>
  <c r="H10" i="170"/>
  <c r="H27" i="170"/>
  <c r="E18" i="170"/>
  <c r="E14" i="170"/>
  <c r="E10" i="170"/>
  <c r="E27" i="170"/>
  <c r="E23" i="170"/>
  <c r="E17" i="170"/>
  <c r="E13" i="170"/>
  <c r="E9" i="170"/>
  <c r="E26" i="170"/>
  <c r="E16" i="170"/>
  <c r="E12" i="170"/>
  <c r="E8" i="170"/>
  <c r="E25" i="170"/>
  <c r="E7" i="170"/>
  <c r="E15" i="170"/>
  <c r="E11" i="170"/>
  <c r="E22" i="170"/>
  <c r="E28" i="170" s="1"/>
  <c r="K16" i="260"/>
  <c r="K12" i="260"/>
  <c r="K8" i="260"/>
  <c r="K25" i="260"/>
  <c r="K15" i="260"/>
  <c r="K11" i="260"/>
  <c r="K22" i="260"/>
  <c r="K28" i="260" s="1"/>
  <c r="K24" i="260"/>
  <c r="K18" i="260"/>
  <c r="K14" i="260"/>
  <c r="K10" i="260"/>
  <c r="K27" i="260"/>
  <c r="J17" i="260"/>
  <c r="J13" i="260"/>
  <c r="J9" i="260"/>
  <c r="J16" i="260"/>
  <c r="J8" i="260"/>
  <c r="J7" i="260"/>
  <c r="J15" i="260"/>
  <c r="H7" i="260"/>
  <c r="H15" i="260"/>
  <c r="H11" i="260"/>
  <c r="H26" i="260"/>
  <c r="H18" i="260"/>
  <c r="H14" i="260"/>
  <c r="H10" i="260"/>
  <c r="H25" i="260"/>
  <c r="H17" i="260"/>
  <c r="H13" i="260"/>
  <c r="H9" i="260"/>
  <c r="H22" i="260"/>
  <c r="H28" i="260" s="1"/>
  <c r="G7" i="260"/>
  <c r="G15" i="260"/>
  <c r="G11" i="260"/>
  <c r="G10" i="260"/>
  <c r="G17" i="260"/>
  <c r="G13" i="260"/>
  <c r="E18" i="260"/>
  <c r="E14" i="260"/>
  <c r="E10" i="260"/>
  <c r="E27" i="260"/>
  <c r="E23" i="260"/>
  <c r="E17" i="260"/>
  <c r="E13" i="260"/>
  <c r="E26" i="260"/>
  <c r="E16" i="260"/>
  <c r="E12" i="260"/>
  <c r="E8" i="260"/>
  <c r="K7" i="259"/>
  <c r="K15" i="259"/>
  <c r="K11" i="259"/>
  <c r="K25" i="259"/>
  <c r="K18" i="259"/>
  <c r="K14" i="259"/>
  <c r="K10" i="259"/>
  <c r="K22" i="259"/>
  <c r="K24" i="259"/>
  <c r="K17" i="259"/>
  <c r="K13" i="259"/>
  <c r="K9" i="259"/>
  <c r="K27" i="259"/>
  <c r="K23" i="259"/>
  <c r="K16" i="259"/>
  <c r="K12" i="259"/>
  <c r="K8" i="259"/>
  <c r="J17" i="259"/>
  <c r="J13" i="259"/>
  <c r="J9" i="259"/>
  <c r="J8" i="259"/>
  <c r="J7" i="259"/>
  <c r="J15" i="259"/>
  <c r="H18" i="259"/>
  <c r="H14" i="259"/>
  <c r="H10" i="259"/>
  <c r="H26" i="259"/>
  <c r="H17" i="259"/>
  <c r="H9" i="259"/>
  <c r="H25" i="259"/>
  <c r="H16" i="259"/>
  <c r="H12" i="259"/>
  <c r="H8" i="259"/>
  <c r="H19" i="259" s="1"/>
  <c r="H30" i="259" s="1"/>
  <c r="H22" i="259"/>
  <c r="H28" i="259" s="1"/>
  <c r="G16" i="259"/>
  <c r="G12" i="259"/>
  <c r="G8" i="259"/>
  <c r="G19" i="259" s="1"/>
  <c r="G11" i="259"/>
  <c r="G18" i="259"/>
  <c r="G14" i="259"/>
  <c r="E18" i="259"/>
  <c r="E14" i="259"/>
  <c r="E10" i="259"/>
  <c r="E27" i="259"/>
  <c r="E23" i="259"/>
  <c r="E16" i="259"/>
  <c r="E12" i="259"/>
  <c r="E8" i="259"/>
  <c r="J17" i="257"/>
  <c r="J13" i="257"/>
  <c r="J9" i="257"/>
  <c r="J8" i="257"/>
  <c r="J7" i="257"/>
  <c r="J15" i="257"/>
  <c r="H17" i="257"/>
  <c r="H13" i="257"/>
  <c r="H9" i="257"/>
  <c r="H26" i="257"/>
  <c r="H16" i="257"/>
  <c r="H12" i="257"/>
  <c r="H8" i="257"/>
  <c r="H25" i="257"/>
  <c r="H7" i="257"/>
  <c r="H15" i="257"/>
  <c r="H11" i="257"/>
  <c r="H22" i="257"/>
  <c r="G17" i="257"/>
  <c r="G13" i="257"/>
  <c r="G9" i="257"/>
  <c r="G8" i="257"/>
  <c r="G7" i="257"/>
  <c r="G15" i="257"/>
  <c r="E18" i="257"/>
  <c r="E14" i="257"/>
  <c r="E10" i="257"/>
  <c r="E27" i="257"/>
  <c r="E23" i="257"/>
  <c r="E17" i="257"/>
  <c r="E13" i="257"/>
  <c r="E9" i="257"/>
  <c r="E26" i="257"/>
  <c r="E16" i="257"/>
  <c r="E12" i="257"/>
  <c r="E8" i="257"/>
  <c r="E25" i="257"/>
  <c r="E7" i="257"/>
  <c r="E19" i="257" s="1"/>
  <c r="E30" i="257" s="1"/>
  <c r="E15" i="257"/>
  <c r="E11" i="257"/>
  <c r="E22" i="257"/>
  <c r="E28" i="257" s="1"/>
  <c r="D18" i="257"/>
  <c r="D14" i="257"/>
  <c r="D10" i="257"/>
  <c r="D9" i="257"/>
  <c r="D16" i="257"/>
  <c r="D12" i="257"/>
  <c r="K18" i="256"/>
  <c r="K14" i="256"/>
  <c r="K10" i="256"/>
  <c r="K25" i="256"/>
  <c r="K17" i="256"/>
  <c r="K13" i="256"/>
  <c r="K9" i="256"/>
  <c r="K24" i="256"/>
  <c r="K16" i="256"/>
  <c r="K12" i="256"/>
  <c r="K8" i="256"/>
  <c r="K27" i="256"/>
  <c r="J7" i="256"/>
  <c r="J15" i="256"/>
  <c r="J11" i="256"/>
  <c r="J10" i="256"/>
  <c r="J17" i="256"/>
  <c r="J13" i="256"/>
  <c r="H17" i="256"/>
  <c r="H13" i="256"/>
  <c r="H9" i="256"/>
  <c r="H26" i="256"/>
  <c r="H16" i="256"/>
  <c r="H12" i="256"/>
  <c r="H8" i="256"/>
  <c r="H25" i="256"/>
  <c r="H7" i="256"/>
  <c r="H15" i="256"/>
  <c r="H11" i="256"/>
  <c r="H22" i="256"/>
  <c r="H28" i="256" s="1"/>
  <c r="G17" i="256"/>
  <c r="G13" i="256"/>
  <c r="G9" i="256"/>
  <c r="G8" i="256"/>
  <c r="G7" i="256"/>
  <c r="G15" i="256"/>
  <c r="E18" i="256"/>
  <c r="E14" i="256"/>
  <c r="E10" i="256"/>
  <c r="E27" i="256"/>
  <c r="E23" i="256"/>
  <c r="E17" i="256"/>
  <c r="E13" i="256"/>
  <c r="E9" i="256"/>
  <c r="E26" i="256"/>
  <c r="E16" i="256"/>
  <c r="E12" i="256"/>
  <c r="E8" i="256"/>
  <c r="E25" i="256"/>
  <c r="E7" i="256"/>
  <c r="E15" i="256"/>
  <c r="E11" i="256"/>
  <c r="E22" i="256"/>
  <c r="E28" i="256" s="1"/>
  <c r="D18" i="256"/>
  <c r="D14" i="256"/>
  <c r="D10" i="256"/>
  <c r="D9" i="256"/>
  <c r="D16" i="256"/>
  <c r="D12" i="256"/>
  <c r="K16" i="255"/>
  <c r="K12" i="255"/>
  <c r="K8" i="255"/>
  <c r="K25" i="255"/>
  <c r="K7" i="255"/>
  <c r="K15" i="255"/>
  <c r="K11" i="255"/>
  <c r="K24" i="255"/>
  <c r="K18" i="255"/>
  <c r="K14" i="255"/>
  <c r="K10" i="255"/>
  <c r="K27" i="255"/>
  <c r="J16" i="255"/>
  <c r="J12" i="255"/>
  <c r="J8" i="255"/>
  <c r="J19" i="255" s="1"/>
  <c r="J11" i="255"/>
  <c r="J18" i="255"/>
  <c r="J14" i="255"/>
  <c r="H7" i="255"/>
  <c r="H15" i="255"/>
  <c r="H11" i="255"/>
  <c r="H26" i="255"/>
  <c r="H18" i="255"/>
  <c r="H14" i="255"/>
  <c r="H10" i="255"/>
  <c r="H25" i="255"/>
  <c r="H17" i="255"/>
  <c r="H13" i="255"/>
  <c r="H9" i="255"/>
  <c r="H22" i="255"/>
  <c r="H28" i="255" s="1"/>
  <c r="G16" i="255"/>
  <c r="G12" i="255"/>
  <c r="G8" i="255"/>
  <c r="G19" i="255" s="1"/>
  <c r="G11" i="255"/>
  <c r="G18" i="255"/>
  <c r="G14" i="255"/>
  <c r="E18" i="255"/>
  <c r="E14" i="255"/>
  <c r="E10" i="255"/>
  <c r="E27" i="255"/>
  <c r="E23" i="255"/>
  <c r="E17" i="255"/>
  <c r="E13" i="255"/>
  <c r="E9" i="255"/>
  <c r="E26" i="255"/>
  <c r="E16" i="255"/>
  <c r="E12" i="255"/>
  <c r="E8" i="255"/>
  <c r="D18" i="255"/>
  <c r="D14" i="255"/>
  <c r="D10" i="255"/>
  <c r="D17" i="255"/>
  <c r="D13" i="255"/>
  <c r="D9" i="255"/>
  <c r="D19" i="255" s="1"/>
  <c r="N17" i="254"/>
  <c r="N13" i="254"/>
  <c r="N9" i="254"/>
  <c r="N26" i="254"/>
  <c r="N16" i="254"/>
  <c r="N12" i="254"/>
  <c r="N8" i="254"/>
  <c r="N25" i="254"/>
  <c r="N7" i="254"/>
  <c r="N15" i="254"/>
  <c r="N11" i="254"/>
  <c r="N22" i="254"/>
  <c r="M7" i="254"/>
  <c r="M15" i="254"/>
  <c r="M11" i="254"/>
  <c r="M10" i="254"/>
  <c r="M18" i="254"/>
  <c r="M14" i="254"/>
  <c r="M17" i="254"/>
  <c r="M13" i="254"/>
  <c r="M9" i="254"/>
  <c r="K18" i="254"/>
  <c r="K14" i="254"/>
  <c r="K10" i="254"/>
  <c r="K27" i="254"/>
  <c r="K23" i="254"/>
  <c r="K13" i="254"/>
  <c r="K26" i="254"/>
  <c r="K17" i="254"/>
  <c r="K9" i="254"/>
  <c r="K16" i="254"/>
  <c r="K12" i="254"/>
  <c r="K8" i="254"/>
  <c r="K25" i="254"/>
  <c r="K7" i="254"/>
  <c r="K19" i="254" s="1"/>
  <c r="K15" i="254"/>
  <c r="K11" i="254"/>
  <c r="K22" i="254"/>
  <c r="J18" i="254"/>
  <c r="J14" i="254"/>
  <c r="J10" i="254"/>
  <c r="J9" i="254"/>
  <c r="J16" i="254"/>
  <c r="J12" i="254"/>
  <c r="H17" i="254"/>
  <c r="H13" i="254"/>
  <c r="H9" i="254"/>
  <c r="H22" i="254"/>
  <c r="H24" i="254"/>
  <c r="H16" i="254"/>
  <c r="H12" i="254"/>
  <c r="H8" i="254"/>
  <c r="H23" i="254"/>
  <c r="H7" i="254"/>
  <c r="H15" i="254"/>
  <c r="H11" i="254"/>
  <c r="G16" i="254"/>
  <c r="G12" i="254"/>
  <c r="G8" i="254"/>
  <c r="G19" i="254" s="1"/>
  <c r="G11" i="254"/>
  <c r="G18" i="254"/>
  <c r="G14" i="254"/>
  <c r="E16" i="254"/>
  <c r="E12" i="254"/>
  <c r="E8" i="254"/>
  <c r="E7" i="254"/>
  <c r="E15" i="254"/>
  <c r="E11" i="254"/>
  <c r="E18" i="254"/>
  <c r="E14" i="254"/>
  <c r="E10" i="254"/>
  <c r="D18" i="254"/>
  <c r="D14" i="254"/>
  <c r="D10" i="254"/>
  <c r="D9" i="254"/>
  <c r="D19" i="254" s="1"/>
  <c r="D16" i="254"/>
  <c r="D12" i="254"/>
  <c r="N25" i="253"/>
  <c r="N16" i="252"/>
  <c r="N12" i="252"/>
  <c r="N8" i="252"/>
  <c r="N26" i="252"/>
  <c r="N7" i="252"/>
  <c r="N15" i="252"/>
  <c r="N11" i="252"/>
  <c r="N25" i="252"/>
  <c r="N18" i="252"/>
  <c r="N14" i="252"/>
  <c r="N10" i="252"/>
  <c r="N22" i="252"/>
  <c r="M18" i="252"/>
  <c r="M14" i="252"/>
  <c r="M10" i="252"/>
  <c r="M17" i="252"/>
  <c r="M13" i="252"/>
  <c r="M9" i="252"/>
  <c r="M16" i="252"/>
  <c r="M12" i="252"/>
  <c r="K22" i="252"/>
  <c r="K24" i="252"/>
  <c r="K17" i="252"/>
  <c r="K13" i="252"/>
  <c r="K9" i="252"/>
  <c r="K27" i="252"/>
  <c r="K23" i="252"/>
  <c r="K12" i="252"/>
  <c r="K8" i="252"/>
  <c r="K26" i="252"/>
  <c r="K16" i="252"/>
  <c r="K7" i="252"/>
  <c r="K15" i="252"/>
  <c r="K11" i="252"/>
  <c r="J17" i="252"/>
  <c r="J13" i="252"/>
  <c r="J9" i="252"/>
  <c r="J19" i="252" s="1"/>
  <c r="J18" i="252"/>
  <c r="J14" i="252"/>
  <c r="J16" i="252"/>
  <c r="J12" i="252"/>
  <c r="H7" i="252"/>
  <c r="H11" i="252"/>
  <c r="H18" i="252"/>
  <c r="H14" i="252"/>
  <c r="H10" i="252"/>
  <c r="H22" i="252"/>
  <c r="H24" i="252"/>
  <c r="H15" i="252"/>
  <c r="H25" i="252"/>
  <c r="H17" i="252"/>
  <c r="H13" i="252"/>
  <c r="H9" i="252"/>
  <c r="H27" i="252"/>
  <c r="H23" i="252"/>
  <c r="H16" i="252"/>
  <c r="H12" i="252"/>
  <c r="H8" i="252"/>
  <c r="G18" i="252"/>
  <c r="G14" i="252"/>
  <c r="G10" i="252"/>
  <c r="G7" i="252"/>
  <c r="G15" i="252"/>
  <c r="G17" i="252"/>
  <c r="G13" i="252"/>
  <c r="G9" i="252"/>
  <c r="G8" i="252"/>
  <c r="E16" i="252"/>
  <c r="E12" i="252"/>
  <c r="E8" i="252"/>
  <c r="E25" i="252"/>
  <c r="E7" i="252"/>
  <c r="E15" i="252"/>
  <c r="E11" i="252"/>
  <c r="E22" i="252"/>
  <c r="E24" i="252"/>
  <c r="E18" i="252"/>
  <c r="E14" i="252"/>
  <c r="E10" i="252"/>
  <c r="E27" i="252"/>
  <c r="K7" i="251"/>
  <c r="K15" i="251"/>
  <c r="K11" i="251"/>
  <c r="K22" i="251"/>
  <c r="J18" i="251"/>
  <c r="J14" i="251"/>
  <c r="J10" i="251"/>
  <c r="K18" i="251"/>
  <c r="K14" i="251"/>
  <c r="K10" i="251"/>
  <c r="K27" i="251"/>
  <c r="K23" i="251"/>
  <c r="K26" i="251"/>
  <c r="J9" i="251"/>
  <c r="J19" i="251" s="1"/>
  <c r="K17" i="251"/>
  <c r="K13" i="251"/>
  <c r="K9" i="251"/>
  <c r="J16" i="251"/>
  <c r="J12" i="251"/>
  <c r="K16" i="251"/>
  <c r="K12" i="251"/>
  <c r="K8" i="251"/>
  <c r="K25" i="251"/>
  <c r="H25" i="251"/>
  <c r="G25" i="251"/>
  <c r="G24" i="251"/>
  <c r="G22" i="251"/>
  <c r="G27" i="251"/>
  <c r="G23" i="251"/>
  <c r="H12" i="251"/>
  <c r="G17" i="251"/>
  <c r="G13" i="251"/>
  <c r="G9" i="251"/>
  <c r="H7" i="251"/>
  <c r="H15" i="251"/>
  <c r="H11" i="251"/>
  <c r="H22" i="251"/>
  <c r="H24" i="251"/>
  <c r="H18" i="251"/>
  <c r="H23" i="251"/>
  <c r="H14" i="251"/>
  <c r="H10" i="251"/>
  <c r="H27" i="251"/>
  <c r="G7" i="251"/>
  <c r="G19" i="251" s="1"/>
  <c r="G15" i="251"/>
  <c r="H17" i="251"/>
  <c r="H13" i="251"/>
  <c r="H9" i="251"/>
  <c r="H26" i="251"/>
  <c r="H16" i="251"/>
  <c r="H8" i="251"/>
  <c r="D18" i="251"/>
  <c r="D14" i="251"/>
  <c r="D10" i="251"/>
  <c r="D19" i="251" s="1"/>
  <c r="D16" i="251"/>
  <c r="D12" i="251"/>
  <c r="J13" i="246"/>
  <c r="J9" i="246"/>
  <c r="J19" i="246" s="1"/>
  <c r="K18" i="246"/>
  <c r="K14" i="246"/>
  <c r="K10" i="246"/>
  <c r="K27" i="246"/>
  <c r="K23" i="246"/>
  <c r="K17" i="246"/>
  <c r="K13" i="246"/>
  <c r="K9" i="246"/>
  <c r="K26" i="246"/>
  <c r="J15" i="246"/>
  <c r="K16" i="246"/>
  <c r="K12" i="246"/>
  <c r="K8" i="246"/>
  <c r="K25" i="246"/>
  <c r="K7" i="246"/>
  <c r="K15" i="246"/>
  <c r="K11" i="246"/>
  <c r="K22" i="246"/>
  <c r="H7" i="246"/>
  <c r="H15" i="246"/>
  <c r="H11" i="246"/>
  <c r="H22" i="246"/>
  <c r="H24" i="246"/>
  <c r="H18" i="246"/>
  <c r="H14" i="246"/>
  <c r="H10" i="246"/>
  <c r="H27" i="246"/>
  <c r="H23" i="246"/>
  <c r="H17" i="246"/>
  <c r="H13" i="246"/>
  <c r="H9" i="246"/>
  <c r="H26" i="246"/>
  <c r="H16" i="246"/>
  <c r="H12" i="246"/>
  <c r="H8" i="246"/>
  <c r="D18" i="246"/>
  <c r="D14" i="246"/>
  <c r="D10" i="246"/>
  <c r="D19" i="246" s="1"/>
  <c r="D17" i="246"/>
  <c r="D13" i="246"/>
  <c r="J16" i="244"/>
  <c r="J12" i="244"/>
  <c r="J8" i="244"/>
  <c r="J19" i="244" s="1"/>
  <c r="J18" i="244"/>
  <c r="J14" i="244"/>
  <c r="H26" i="244"/>
  <c r="H8" i="244"/>
  <c r="H25" i="244"/>
  <c r="G18" i="244"/>
  <c r="G14" i="244"/>
  <c r="G10" i="244"/>
  <c r="H7" i="244"/>
  <c r="H15" i="244"/>
  <c r="H22" i="244"/>
  <c r="H24" i="244"/>
  <c r="H18" i="244"/>
  <c r="H10" i="244"/>
  <c r="H27" i="244"/>
  <c r="H23" i="244"/>
  <c r="G16" i="244"/>
  <c r="G12" i="244"/>
  <c r="H17" i="244"/>
  <c r="H13" i="244"/>
  <c r="D18" i="244"/>
  <c r="D14" i="244"/>
  <c r="D10" i="244"/>
  <c r="D19" i="244" s="1"/>
  <c r="D16" i="244"/>
  <c r="D12" i="244"/>
  <c r="K7" i="242"/>
  <c r="K15" i="242"/>
  <c r="K11" i="242"/>
  <c r="K22" i="242"/>
  <c r="J17" i="242"/>
  <c r="J13" i="242"/>
  <c r="J9" i="242"/>
  <c r="K18" i="242"/>
  <c r="K14" i="242"/>
  <c r="K10" i="242"/>
  <c r="K27" i="242"/>
  <c r="K23" i="242"/>
  <c r="K26" i="242"/>
  <c r="J8" i="242"/>
  <c r="K17" i="242"/>
  <c r="K13" i="242"/>
  <c r="K9" i="242"/>
  <c r="J7" i="242"/>
  <c r="J19" i="242" s="1"/>
  <c r="J15" i="242"/>
  <c r="K16" i="242"/>
  <c r="K12" i="242"/>
  <c r="K8" i="242"/>
  <c r="K25" i="242"/>
  <c r="H12" i="242"/>
  <c r="H8" i="242"/>
  <c r="G17" i="242"/>
  <c r="G13" i="242"/>
  <c r="G9" i="242"/>
  <c r="H7" i="242"/>
  <c r="H15" i="242"/>
  <c r="H11" i="242"/>
  <c r="H22" i="242"/>
  <c r="H24" i="242"/>
  <c r="H23" i="242"/>
  <c r="H18" i="242"/>
  <c r="H14" i="242"/>
  <c r="H10" i="242"/>
  <c r="H27" i="242"/>
  <c r="G7" i="242"/>
  <c r="G15" i="242"/>
  <c r="H17" i="242"/>
  <c r="H13" i="242"/>
  <c r="H9" i="242"/>
  <c r="H26" i="242"/>
  <c r="H16" i="242"/>
  <c r="D18" i="242"/>
  <c r="D14" i="242"/>
  <c r="D10" i="242"/>
  <c r="D19" i="242" s="1"/>
  <c r="D16" i="242"/>
  <c r="D12" i="242"/>
  <c r="J16" i="249"/>
  <c r="J12" i="249"/>
  <c r="J8" i="249"/>
  <c r="J19" i="249" s="1"/>
  <c r="J18" i="249"/>
  <c r="J14" i="249"/>
  <c r="H12" i="249"/>
  <c r="G17" i="249"/>
  <c r="G13" i="249"/>
  <c r="G9" i="249"/>
  <c r="H7" i="249"/>
  <c r="H15" i="249"/>
  <c r="H11" i="249"/>
  <c r="H22" i="249"/>
  <c r="H24" i="249"/>
  <c r="H18" i="249"/>
  <c r="H23" i="249"/>
  <c r="H14" i="249"/>
  <c r="H10" i="249"/>
  <c r="H27" i="249"/>
  <c r="G7" i="249"/>
  <c r="G15" i="249"/>
  <c r="H17" i="249"/>
  <c r="H13" i="249"/>
  <c r="H9" i="249"/>
  <c r="H26" i="249"/>
  <c r="H16" i="249"/>
  <c r="H8" i="249"/>
  <c r="E17" i="249"/>
  <c r="E13" i="249"/>
  <c r="D18" i="249"/>
  <c r="D14" i="249"/>
  <c r="D10" i="249"/>
  <c r="D19" i="249" s="1"/>
  <c r="E16" i="249"/>
  <c r="E12" i="249"/>
  <c r="E8" i="249"/>
  <c r="E25" i="249"/>
  <c r="E7" i="249"/>
  <c r="E24" i="249"/>
  <c r="E15" i="249"/>
  <c r="E11" i="249"/>
  <c r="E22" i="249"/>
  <c r="D16" i="249"/>
  <c r="D12" i="249"/>
  <c r="E18" i="249"/>
  <c r="E14" i="249"/>
  <c r="E10" i="249"/>
  <c r="E27" i="249"/>
  <c r="E23" i="249"/>
  <c r="E9" i="249"/>
  <c r="K7" i="245"/>
  <c r="K11" i="245"/>
  <c r="J16" i="245"/>
  <c r="J12" i="245"/>
  <c r="J8" i="245"/>
  <c r="J19" i="245" s="1"/>
  <c r="K18" i="245"/>
  <c r="K14" i="245"/>
  <c r="K10" i="245"/>
  <c r="K27" i="245"/>
  <c r="K23" i="245"/>
  <c r="K26" i="245"/>
  <c r="K17" i="245"/>
  <c r="K13" i="245"/>
  <c r="K9" i="245"/>
  <c r="J18" i="245"/>
  <c r="J14" i="245"/>
  <c r="K16" i="245"/>
  <c r="K12" i="245"/>
  <c r="K8" i="245"/>
  <c r="K25" i="245"/>
  <c r="K15" i="245"/>
  <c r="K22" i="245"/>
  <c r="G17" i="245"/>
  <c r="G13" i="245"/>
  <c r="G9" i="245"/>
  <c r="G7" i="245"/>
  <c r="G19" i="245" s="1"/>
  <c r="G15" i="245"/>
  <c r="D18" i="245"/>
  <c r="D14" i="245"/>
  <c r="D10" i="245"/>
  <c r="D19" i="245" s="1"/>
  <c r="D16" i="245"/>
  <c r="D12" i="245"/>
  <c r="J7" i="241"/>
  <c r="J15" i="241"/>
  <c r="J11" i="241"/>
  <c r="J17" i="241"/>
  <c r="J13" i="241"/>
  <c r="G25" i="241"/>
  <c r="H25" i="241"/>
  <c r="G27" i="241"/>
  <c r="G17" i="241"/>
  <c r="G13" i="241"/>
  <c r="G9" i="241"/>
  <c r="H7" i="241"/>
  <c r="H11" i="241"/>
  <c r="H22" i="241"/>
  <c r="H24" i="241"/>
  <c r="H23" i="241"/>
  <c r="H14" i="241"/>
  <c r="H10" i="241"/>
  <c r="G7" i="241"/>
  <c r="G15" i="241"/>
  <c r="H17" i="241"/>
  <c r="H13" i="241"/>
  <c r="H9" i="241"/>
  <c r="H26" i="241"/>
  <c r="H16" i="241"/>
  <c r="H8" i="241"/>
  <c r="D18" i="241"/>
  <c r="D14" i="241"/>
  <c r="D10" i="241"/>
  <c r="D19" i="241" s="1"/>
  <c r="D16" i="241"/>
  <c r="D12" i="241"/>
  <c r="K24" i="248"/>
  <c r="K15" i="248"/>
  <c r="K11" i="248"/>
  <c r="K22" i="248"/>
  <c r="J7" i="248"/>
  <c r="J15" i="248"/>
  <c r="J11" i="248"/>
  <c r="K18" i="248"/>
  <c r="K10" i="248"/>
  <c r="K27" i="248"/>
  <c r="K23" i="248"/>
  <c r="K17" i="248"/>
  <c r="K13" i="248"/>
  <c r="K9" i="248"/>
  <c r="J17" i="248"/>
  <c r="J13" i="248"/>
  <c r="K16" i="248"/>
  <c r="K12" i="248"/>
  <c r="K25" i="248"/>
  <c r="H25" i="248"/>
  <c r="G25" i="248"/>
  <c r="G24" i="248"/>
  <c r="G22" i="248"/>
  <c r="G27" i="248"/>
  <c r="G23" i="248"/>
  <c r="G18" i="248"/>
  <c r="G14" i="248"/>
  <c r="G10" i="248"/>
  <c r="H15" i="248"/>
  <c r="H22" i="248"/>
  <c r="H24" i="248"/>
  <c r="H23" i="248"/>
  <c r="H14" i="248"/>
  <c r="H10" i="248"/>
  <c r="H27" i="248"/>
  <c r="G16" i="248"/>
  <c r="G12" i="248"/>
  <c r="H17" i="248"/>
  <c r="H13" i="248"/>
  <c r="H9" i="248"/>
  <c r="H26" i="248"/>
  <c r="H16" i="248"/>
  <c r="D18" i="248"/>
  <c r="D14" i="248"/>
  <c r="D10" i="248"/>
  <c r="D16" i="248"/>
  <c r="D12" i="248"/>
  <c r="J7" i="250"/>
  <c r="J15" i="250"/>
  <c r="J11" i="250"/>
  <c r="J17" i="250"/>
  <c r="J13" i="250"/>
  <c r="G25" i="250"/>
  <c r="H25" i="250"/>
  <c r="G27" i="250"/>
  <c r="H11" i="250"/>
  <c r="H24" i="250"/>
  <c r="H14" i="250"/>
  <c r="H10" i="250"/>
  <c r="H27" i="250"/>
  <c r="H23" i="250"/>
  <c r="H17" i="250"/>
  <c r="H13" i="250"/>
  <c r="H9" i="250"/>
  <c r="H26" i="250"/>
  <c r="H16" i="250"/>
  <c r="H12" i="250"/>
  <c r="H8" i="250"/>
  <c r="D18" i="250"/>
  <c r="D14" i="250"/>
  <c r="D10" i="250"/>
  <c r="D19" i="250" s="1"/>
  <c r="D16" i="250"/>
  <c r="D12" i="250"/>
  <c r="J16" i="247"/>
  <c r="J12" i="247"/>
  <c r="J8" i="247"/>
  <c r="J19" i="247" s="1"/>
  <c r="J18" i="247"/>
  <c r="J14" i="247"/>
  <c r="G25" i="247"/>
  <c r="H25" i="247"/>
  <c r="G27" i="247"/>
  <c r="G18" i="247"/>
  <c r="G14" i="247"/>
  <c r="G10" i="247"/>
  <c r="H15" i="247"/>
  <c r="H23" i="247"/>
  <c r="H27" i="247"/>
  <c r="G16" i="247"/>
  <c r="G12" i="247"/>
  <c r="H13" i="247"/>
  <c r="D18" i="247"/>
  <c r="D14" i="247"/>
  <c r="D10" i="247"/>
  <c r="D19" i="247" s="1"/>
  <c r="D16" i="247"/>
  <c r="D12" i="247"/>
  <c r="K18" i="243"/>
  <c r="K14" i="243"/>
  <c r="K10" i="243"/>
  <c r="K27" i="243"/>
  <c r="K23" i="243"/>
  <c r="K17" i="243"/>
  <c r="K13" i="243"/>
  <c r="K9" i="243"/>
  <c r="K26" i="243"/>
  <c r="K16" i="243"/>
  <c r="K12" i="243"/>
  <c r="K8" i="243"/>
  <c r="K25" i="243"/>
  <c r="K7" i="243"/>
  <c r="K15" i="243"/>
  <c r="K11" i="243"/>
  <c r="K22" i="243"/>
  <c r="G25" i="243"/>
  <c r="H25" i="243"/>
  <c r="G27" i="243"/>
  <c r="G17" i="243"/>
  <c r="G13" i="243"/>
  <c r="G9" i="243"/>
  <c r="H15" i="243"/>
  <c r="H23" i="243"/>
  <c r="H10" i="243"/>
  <c r="G7" i="243"/>
  <c r="G19" i="243" s="1"/>
  <c r="G15" i="243"/>
  <c r="H17" i="243"/>
  <c r="H12" i="243"/>
  <c r="E17" i="243"/>
  <c r="E13" i="243"/>
  <c r="E9" i="243"/>
  <c r="D18" i="243"/>
  <c r="D14" i="243"/>
  <c r="D10" i="243"/>
  <c r="E16" i="243"/>
  <c r="E12" i="243"/>
  <c r="E8" i="243"/>
  <c r="E25" i="243"/>
  <c r="E24" i="243"/>
  <c r="E7" i="243"/>
  <c r="E15" i="243"/>
  <c r="E11" i="243"/>
  <c r="E22" i="243"/>
  <c r="D16" i="243"/>
  <c r="D12" i="243"/>
  <c r="E18" i="243"/>
  <c r="E14" i="243"/>
  <c r="E10" i="243"/>
  <c r="E27" i="243"/>
  <c r="E23" i="243"/>
  <c r="K24" i="240"/>
  <c r="K18" i="240"/>
  <c r="K14" i="240"/>
  <c r="K10" i="240"/>
  <c r="K27" i="240"/>
  <c r="K23" i="240"/>
  <c r="K17" i="240"/>
  <c r="K13" i="240"/>
  <c r="K9" i="240"/>
  <c r="K26" i="240"/>
  <c r="K16" i="240"/>
  <c r="K12" i="240"/>
  <c r="K8" i="240"/>
  <c r="K25" i="240"/>
  <c r="K7" i="240"/>
  <c r="K15" i="240"/>
  <c r="K11" i="240"/>
  <c r="K22" i="240"/>
  <c r="H16" i="240"/>
  <c r="H12" i="240"/>
  <c r="H8" i="240"/>
  <c r="G17" i="240"/>
  <c r="G13" i="240"/>
  <c r="G9" i="240"/>
  <c r="H7" i="240"/>
  <c r="H15" i="240"/>
  <c r="H11" i="240"/>
  <c r="H22" i="240"/>
  <c r="H24" i="240"/>
  <c r="H18" i="240"/>
  <c r="H14" i="240"/>
  <c r="H10" i="240"/>
  <c r="H27" i="240"/>
  <c r="H23" i="240"/>
  <c r="G7" i="240"/>
  <c r="G15" i="240"/>
  <c r="H17" i="240"/>
  <c r="H13" i="240"/>
  <c r="H9" i="240"/>
  <c r="H26" i="240"/>
  <c r="D18" i="240"/>
  <c r="D14" i="240"/>
  <c r="D10" i="240"/>
  <c r="D19" i="240" s="1"/>
  <c r="D16" i="240"/>
  <c r="D12" i="240"/>
  <c r="K17" i="239"/>
  <c r="K26" i="239"/>
  <c r="J17" i="239"/>
  <c r="J13" i="239"/>
  <c r="J9" i="239"/>
  <c r="K16" i="239"/>
  <c r="K22" i="239"/>
  <c r="J7" i="239"/>
  <c r="J15" i="239"/>
  <c r="K18" i="239"/>
  <c r="K23" i="239"/>
  <c r="G17" i="239"/>
  <c r="G13" i="239"/>
  <c r="G9" i="239"/>
  <c r="G7" i="239"/>
  <c r="G19" i="239" s="1"/>
  <c r="G15" i="239"/>
  <c r="E26" i="239"/>
  <c r="E18" i="239"/>
  <c r="E10" i="239"/>
  <c r="E23" i="239"/>
  <c r="E9" i="239"/>
  <c r="E16" i="239"/>
  <c r="E12" i="239"/>
  <c r="E8" i="239"/>
  <c r="E25" i="239"/>
  <c r="E14" i="239"/>
  <c r="E27" i="239"/>
  <c r="E17" i="239"/>
  <c r="E13" i="239"/>
  <c r="E15" i="239"/>
  <c r="E11" i="239"/>
  <c r="E22" i="239"/>
  <c r="K26" i="238"/>
  <c r="J18" i="238"/>
  <c r="J14" i="238"/>
  <c r="J10" i="238"/>
  <c r="J19" i="238" s="1"/>
  <c r="K25" i="238"/>
  <c r="K7" i="238"/>
  <c r="K15" i="238"/>
  <c r="K22" i="238"/>
  <c r="K24" i="238"/>
  <c r="J16" i="238"/>
  <c r="J12" i="238"/>
  <c r="K18" i="238"/>
  <c r="K14" i="238"/>
  <c r="K10" i="238"/>
  <c r="K27" i="238"/>
  <c r="K23" i="238"/>
  <c r="K17" i="238"/>
  <c r="K13" i="238"/>
  <c r="K9" i="238"/>
  <c r="H16" i="238"/>
  <c r="H25" i="238"/>
  <c r="H22" i="238"/>
  <c r="H10" i="238"/>
  <c r="E10" i="238"/>
  <c r="E27" i="238"/>
  <c r="E18" i="238"/>
  <c r="E23" i="238"/>
  <c r="E17" i="238"/>
  <c r="E13" i="238"/>
  <c r="E9" i="238"/>
  <c r="E26" i="238"/>
  <c r="E16" i="238"/>
  <c r="E12" i="238"/>
  <c r="E8" i="238"/>
  <c r="E25" i="238"/>
  <c r="E7" i="238"/>
  <c r="E15" i="238"/>
  <c r="E11" i="238"/>
  <c r="E22" i="238"/>
  <c r="E28" i="238" s="1"/>
  <c r="K7" i="237"/>
  <c r="J7" i="237"/>
  <c r="J19" i="237" s="1"/>
  <c r="J15" i="237"/>
  <c r="K11" i="237"/>
  <c r="K22" i="237"/>
  <c r="K14" i="237"/>
  <c r="K10" i="237"/>
  <c r="K13" i="237"/>
  <c r="K9" i="237"/>
  <c r="H16" i="237"/>
  <c r="H8" i="237"/>
  <c r="H13" i="237"/>
  <c r="H26" i="237"/>
  <c r="H12" i="237"/>
  <c r="H25" i="237"/>
  <c r="H17" i="237"/>
  <c r="H9" i="237"/>
  <c r="H7" i="237"/>
  <c r="H15" i="237"/>
  <c r="H11" i="237"/>
  <c r="H22" i="237"/>
  <c r="H24" i="237"/>
  <c r="H18" i="237"/>
  <c r="H14" i="237"/>
  <c r="H10" i="237"/>
  <c r="H27" i="237"/>
  <c r="D18" i="237"/>
  <c r="D14" i="237"/>
  <c r="D10" i="237"/>
  <c r="D19" i="237" s="1"/>
  <c r="E18" i="237"/>
  <c r="E14" i="237"/>
  <c r="E10" i="237"/>
  <c r="E27" i="237"/>
  <c r="E23" i="237"/>
  <c r="E17" i="237"/>
  <c r="E13" i="237"/>
  <c r="E9" i="237"/>
  <c r="E26" i="237"/>
  <c r="D16" i="237"/>
  <c r="D12" i="237"/>
  <c r="E16" i="237"/>
  <c r="E12" i="237"/>
  <c r="E8" i="237"/>
  <c r="E25" i="237"/>
  <c r="E7" i="237"/>
  <c r="E15" i="237"/>
  <c r="E11" i="237"/>
  <c r="E22" i="237"/>
  <c r="E28" i="237" s="1"/>
  <c r="L23" i="239"/>
  <c r="L24" i="239"/>
  <c r="L25" i="239"/>
  <c r="L26" i="239"/>
  <c r="L27" i="239"/>
  <c r="L22" i="239"/>
  <c r="L8" i="239"/>
  <c r="L9" i="239"/>
  <c r="L10" i="239"/>
  <c r="L11" i="239"/>
  <c r="L12" i="239"/>
  <c r="L13" i="239"/>
  <c r="L14" i="239"/>
  <c r="L15" i="239"/>
  <c r="L16" i="239"/>
  <c r="L17" i="239"/>
  <c r="L18" i="239"/>
  <c r="L7" i="239"/>
  <c r="L23" i="238"/>
  <c r="L24" i="238"/>
  <c r="L25" i="238"/>
  <c r="L26" i="238"/>
  <c r="L27" i="238"/>
  <c r="L22" i="238"/>
  <c r="L7" i="238"/>
  <c r="L9" i="237"/>
  <c r="L10" i="237"/>
  <c r="L11" i="237"/>
  <c r="L12" i="237"/>
  <c r="L13" i="237"/>
  <c r="L14" i="237"/>
  <c r="L15" i="237"/>
  <c r="L16" i="237"/>
  <c r="L17" i="237"/>
  <c r="L18" i="237"/>
  <c r="L8" i="237"/>
  <c r="L7" i="237"/>
  <c r="H7" i="613" l="1"/>
  <c r="H10" i="613" s="1"/>
  <c r="G10" i="617"/>
  <c r="H7" i="617"/>
  <c r="H10" i="617" s="1"/>
  <c r="F10" i="617"/>
  <c r="H7" i="616"/>
  <c r="H10" i="616" s="1"/>
  <c r="G10" i="616"/>
  <c r="G10" i="615"/>
  <c r="H10" i="615"/>
  <c r="F10" i="615"/>
  <c r="H7" i="614"/>
  <c r="H10" i="614" s="1"/>
  <c r="G10" i="614"/>
  <c r="G10" i="613"/>
  <c r="H8" i="613" s="1"/>
  <c r="F10" i="613"/>
  <c r="G10" i="612"/>
  <c r="G10" i="611"/>
  <c r="H7" i="611"/>
  <c r="H10" i="611" s="1"/>
  <c r="G10" i="610"/>
  <c r="G10" i="609"/>
  <c r="H7" i="609"/>
  <c r="H10" i="609" s="1"/>
  <c r="H7" i="608"/>
  <c r="H10" i="608" s="1"/>
  <c r="G10" i="608"/>
  <c r="G10" i="607"/>
  <c r="H7" i="607"/>
  <c r="H10" i="607" s="1"/>
  <c r="F10" i="607"/>
  <c r="J27" i="183"/>
  <c r="H28" i="183"/>
  <c r="J19" i="183"/>
  <c r="H19" i="183"/>
  <c r="H30" i="183" s="1"/>
  <c r="J24" i="183"/>
  <c r="J26" i="183"/>
  <c r="J22" i="183"/>
  <c r="J23" i="183"/>
  <c r="E19" i="183"/>
  <c r="E28" i="183"/>
  <c r="I30" i="178"/>
  <c r="H19" i="178"/>
  <c r="H28" i="178"/>
  <c r="J23" i="178"/>
  <c r="J27" i="178"/>
  <c r="J25" i="178"/>
  <c r="J24" i="178"/>
  <c r="J26" i="178"/>
  <c r="E28" i="178"/>
  <c r="E19" i="178"/>
  <c r="E30" i="178" s="1"/>
  <c r="H19" i="176"/>
  <c r="H28" i="176"/>
  <c r="J22" i="176"/>
  <c r="J23" i="176"/>
  <c r="E19" i="176"/>
  <c r="E30" i="176" s="1"/>
  <c r="J19" i="176"/>
  <c r="J27" i="174"/>
  <c r="I30" i="174"/>
  <c r="H19" i="174"/>
  <c r="H28" i="174"/>
  <c r="J24" i="174"/>
  <c r="J26" i="174"/>
  <c r="J22" i="174"/>
  <c r="J23" i="174"/>
  <c r="E19" i="174"/>
  <c r="E28" i="174"/>
  <c r="H17" i="181"/>
  <c r="H14" i="181"/>
  <c r="H11" i="181"/>
  <c r="H16" i="181"/>
  <c r="I30" i="181"/>
  <c r="H26" i="181"/>
  <c r="H23" i="181"/>
  <c r="H18" i="181"/>
  <c r="H15" i="181"/>
  <c r="H8" i="181"/>
  <c r="H9" i="181"/>
  <c r="H27" i="181"/>
  <c r="H24" i="181"/>
  <c r="H7" i="181"/>
  <c r="G19" i="181"/>
  <c r="H12" i="181"/>
  <c r="H13" i="181"/>
  <c r="H10" i="181"/>
  <c r="H22" i="181"/>
  <c r="J19" i="181"/>
  <c r="K15" i="181"/>
  <c r="K12" i="181"/>
  <c r="K13" i="181"/>
  <c r="K7" i="181"/>
  <c r="K16" i="181"/>
  <c r="K17" i="181"/>
  <c r="K14" i="181"/>
  <c r="K22" i="181"/>
  <c r="K25" i="181"/>
  <c r="K26" i="181"/>
  <c r="K23" i="181"/>
  <c r="K18" i="181"/>
  <c r="E19" i="181"/>
  <c r="E28" i="181"/>
  <c r="H19" i="177"/>
  <c r="J19" i="177"/>
  <c r="H28" i="177"/>
  <c r="J27" i="177"/>
  <c r="J24" i="177"/>
  <c r="J26" i="177"/>
  <c r="J22" i="177"/>
  <c r="J23" i="177"/>
  <c r="E28" i="177"/>
  <c r="E19" i="177"/>
  <c r="E30" i="177" s="1"/>
  <c r="H28" i="173"/>
  <c r="H19" i="173"/>
  <c r="H30" i="173" s="1"/>
  <c r="J22" i="173"/>
  <c r="J23" i="173"/>
  <c r="J25" i="173"/>
  <c r="I30" i="173"/>
  <c r="J27" i="173"/>
  <c r="J24" i="173"/>
  <c r="E19" i="173"/>
  <c r="E28" i="173"/>
  <c r="H19" i="180"/>
  <c r="H28" i="180"/>
  <c r="H30" i="180" s="1"/>
  <c r="J11" i="180"/>
  <c r="G19" i="180"/>
  <c r="J15" i="180"/>
  <c r="J9" i="180"/>
  <c r="J8" i="180"/>
  <c r="I30" i="180"/>
  <c r="K22" i="180" s="1"/>
  <c r="J17" i="180"/>
  <c r="E28" i="180"/>
  <c r="E19" i="180"/>
  <c r="E30" i="180" s="1"/>
  <c r="J22" i="182"/>
  <c r="J23" i="182"/>
  <c r="J28" i="182" s="1"/>
  <c r="I30" i="182"/>
  <c r="J27" i="182"/>
  <c r="J19" i="182"/>
  <c r="H19" i="182"/>
  <c r="H28" i="182"/>
  <c r="D28" i="182"/>
  <c r="E28" i="182"/>
  <c r="E19" i="182"/>
  <c r="E30" i="182" s="1"/>
  <c r="K19" i="179"/>
  <c r="H19" i="179"/>
  <c r="H28" i="179"/>
  <c r="J28" i="179"/>
  <c r="K28" i="179"/>
  <c r="K30" i="179" s="1"/>
  <c r="E19" i="179"/>
  <c r="E30" i="179" s="1"/>
  <c r="J19" i="179"/>
  <c r="H15" i="175"/>
  <c r="H8" i="175"/>
  <c r="H9" i="175"/>
  <c r="H19" i="175" s="1"/>
  <c r="H30" i="175" s="1"/>
  <c r="H27" i="175"/>
  <c r="H24" i="175"/>
  <c r="H7" i="175"/>
  <c r="J23" i="175"/>
  <c r="J22" i="175"/>
  <c r="H16" i="175"/>
  <c r="H17" i="175"/>
  <c r="H14" i="175"/>
  <c r="H11" i="175"/>
  <c r="J25" i="175"/>
  <c r="J27" i="175"/>
  <c r="J7" i="175"/>
  <c r="J12" i="175"/>
  <c r="J17" i="175"/>
  <c r="J11" i="175"/>
  <c r="J16" i="175"/>
  <c r="J10" i="175"/>
  <c r="I30" i="175"/>
  <c r="H28" i="175"/>
  <c r="J15" i="175"/>
  <c r="J9" i="175"/>
  <c r="G19" i="175"/>
  <c r="J28" i="175"/>
  <c r="E28" i="175"/>
  <c r="E19" i="175"/>
  <c r="E30" i="175" s="1"/>
  <c r="H19" i="172"/>
  <c r="H28" i="172"/>
  <c r="I30" i="172"/>
  <c r="D19" i="172"/>
  <c r="E19" i="172"/>
  <c r="E30" i="172" s="1"/>
  <c r="J19" i="172"/>
  <c r="E28" i="172"/>
  <c r="K28" i="171"/>
  <c r="K19" i="171"/>
  <c r="K30" i="171" s="1"/>
  <c r="H19" i="171"/>
  <c r="M13" i="171"/>
  <c r="H28" i="171"/>
  <c r="M10" i="171"/>
  <c r="M11" i="171"/>
  <c r="E28" i="171"/>
  <c r="M18" i="171"/>
  <c r="M7" i="171"/>
  <c r="E19" i="171"/>
  <c r="E30" i="171" s="1"/>
  <c r="M17" i="171"/>
  <c r="M8" i="171"/>
  <c r="M12" i="171"/>
  <c r="M9" i="171"/>
  <c r="M14" i="171"/>
  <c r="M15" i="171"/>
  <c r="M16" i="171"/>
  <c r="K28" i="170"/>
  <c r="K19" i="170"/>
  <c r="K30" i="170" s="1"/>
  <c r="H19" i="170"/>
  <c r="H28" i="170"/>
  <c r="E19" i="170"/>
  <c r="E30" i="170" s="1"/>
  <c r="L30" i="170"/>
  <c r="N25" i="170" s="1"/>
  <c r="M19" i="170"/>
  <c r="K19" i="260"/>
  <c r="K30" i="260" s="1"/>
  <c r="J19" i="260"/>
  <c r="E7" i="260"/>
  <c r="E9" i="260"/>
  <c r="E15" i="260"/>
  <c r="E19" i="260" s="1"/>
  <c r="E30" i="260" s="1"/>
  <c r="E28" i="260"/>
  <c r="H19" i="260"/>
  <c r="H30" i="260" s="1"/>
  <c r="G19" i="260"/>
  <c r="K28" i="259"/>
  <c r="J19" i="259"/>
  <c r="K19" i="259"/>
  <c r="K30" i="259" s="1"/>
  <c r="E28" i="259"/>
  <c r="E19" i="259"/>
  <c r="E30" i="259" s="1"/>
  <c r="K28" i="257"/>
  <c r="K30" i="257"/>
  <c r="J19" i="257"/>
  <c r="D19" i="257"/>
  <c r="H24" i="257"/>
  <c r="H10" i="257"/>
  <c r="H19" i="257" s="1"/>
  <c r="H30" i="257" s="1"/>
  <c r="H14" i="257"/>
  <c r="H23" i="257"/>
  <c r="H28" i="257" s="1"/>
  <c r="H18" i="257"/>
  <c r="G19" i="257"/>
  <c r="J19" i="256"/>
  <c r="K23" i="256"/>
  <c r="K26" i="256"/>
  <c r="K15" i="256"/>
  <c r="K22" i="256"/>
  <c r="K7" i="256"/>
  <c r="K11" i="256"/>
  <c r="D19" i="256"/>
  <c r="E19" i="256"/>
  <c r="E30" i="256" s="1"/>
  <c r="H19" i="256"/>
  <c r="H30" i="256" s="1"/>
  <c r="G19" i="256"/>
  <c r="K28" i="255"/>
  <c r="K19" i="255"/>
  <c r="K30" i="255" s="1"/>
  <c r="E25" i="255"/>
  <c r="E24" i="255"/>
  <c r="E22" i="255"/>
  <c r="E28" i="255" s="1"/>
  <c r="E11" i="255"/>
  <c r="E15" i="255"/>
  <c r="E7" i="255"/>
  <c r="H19" i="255"/>
  <c r="H30" i="255" s="1"/>
  <c r="K30" i="254"/>
  <c r="K28" i="254"/>
  <c r="J19" i="254"/>
  <c r="H26" i="254"/>
  <c r="H14" i="254"/>
  <c r="H18" i="254"/>
  <c r="H19" i="254" s="1"/>
  <c r="H25" i="254"/>
  <c r="H28" i="254" s="1"/>
  <c r="H27" i="254"/>
  <c r="H10" i="254"/>
  <c r="E27" i="254"/>
  <c r="E24" i="254"/>
  <c r="E23" i="254"/>
  <c r="E17" i="254"/>
  <c r="E22" i="254"/>
  <c r="E13" i="254"/>
  <c r="E19" i="254" s="1"/>
  <c r="E26" i="254"/>
  <c r="E9" i="254"/>
  <c r="K19" i="253"/>
  <c r="K28" i="253"/>
  <c r="H28" i="253"/>
  <c r="H19" i="253"/>
  <c r="H30" i="253" s="1"/>
  <c r="E19" i="253"/>
  <c r="E30" i="253" s="1"/>
  <c r="K28" i="252"/>
  <c r="K19" i="252"/>
  <c r="K30" i="252" s="1"/>
  <c r="G19" i="252"/>
  <c r="H19" i="252"/>
  <c r="H30" i="252" s="1"/>
  <c r="H28" i="252"/>
  <c r="E23" i="252"/>
  <c r="E9" i="252"/>
  <c r="E26" i="252"/>
  <c r="E28" i="252" s="1"/>
  <c r="E13" i="252"/>
  <c r="E17" i="252"/>
  <c r="D19" i="252"/>
  <c r="K19" i="251"/>
  <c r="K28" i="251"/>
  <c r="G28" i="251"/>
  <c r="H19" i="251"/>
  <c r="H28" i="251"/>
  <c r="K19" i="246"/>
  <c r="K30" i="246" s="1"/>
  <c r="K28" i="246"/>
  <c r="H19" i="246"/>
  <c r="H28" i="246"/>
  <c r="H28" i="244"/>
  <c r="G19" i="244"/>
  <c r="K28" i="242"/>
  <c r="K19" i="242"/>
  <c r="K30" i="242" s="1"/>
  <c r="H19" i="242"/>
  <c r="H28" i="242"/>
  <c r="G19" i="242"/>
  <c r="H19" i="249"/>
  <c r="H28" i="249"/>
  <c r="G19" i="249"/>
  <c r="E28" i="249"/>
  <c r="E19" i="249"/>
  <c r="E30" i="249" s="1"/>
  <c r="K19" i="245"/>
  <c r="K28" i="245"/>
  <c r="J19" i="241"/>
  <c r="G19" i="241"/>
  <c r="J19" i="248"/>
  <c r="G28" i="248"/>
  <c r="H28" i="248"/>
  <c r="G19" i="248"/>
  <c r="D19" i="248"/>
  <c r="J19" i="250"/>
  <c r="K19" i="243"/>
  <c r="K30" i="243" s="1"/>
  <c r="K28" i="243"/>
  <c r="E19" i="243"/>
  <c r="E28" i="243"/>
  <c r="K19" i="240"/>
  <c r="K28" i="240"/>
  <c r="K30" i="240" s="1"/>
  <c r="H19" i="240"/>
  <c r="H28" i="240"/>
  <c r="G19" i="240"/>
  <c r="J19" i="239"/>
  <c r="L28" i="239"/>
  <c r="M17" i="239"/>
  <c r="E24" i="239"/>
  <c r="E28" i="239" s="1"/>
  <c r="E7" i="239"/>
  <c r="E19" i="239" s="1"/>
  <c r="M8" i="239"/>
  <c r="M10" i="239"/>
  <c r="L19" i="239"/>
  <c r="M13" i="239" s="1"/>
  <c r="K28" i="238"/>
  <c r="L28" i="238"/>
  <c r="E19" i="238"/>
  <c r="E30" i="238" s="1"/>
  <c r="H28" i="237"/>
  <c r="H19" i="237"/>
  <c r="H30" i="237" s="1"/>
  <c r="E19" i="237"/>
  <c r="E30" i="237" s="1"/>
  <c r="L19" i="237"/>
  <c r="L30" i="237" s="1"/>
  <c r="N11" i="237" s="1"/>
  <c r="M11" i="237"/>
  <c r="K24" i="183"/>
  <c r="K22" i="183"/>
  <c r="K11" i="183"/>
  <c r="K15" i="183"/>
  <c r="K7" i="183"/>
  <c r="K25" i="183"/>
  <c r="K8" i="183"/>
  <c r="K12" i="183"/>
  <c r="K16" i="183"/>
  <c r="K26" i="183"/>
  <c r="K9" i="183"/>
  <c r="K13" i="183"/>
  <c r="K17" i="183"/>
  <c r="K23" i="183"/>
  <c r="K27" i="183"/>
  <c r="K10" i="183"/>
  <c r="K14" i="183"/>
  <c r="K18" i="183"/>
  <c r="K24" i="178"/>
  <c r="K22" i="178"/>
  <c r="K11" i="178"/>
  <c r="K15" i="178"/>
  <c r="K7" i="178"/>
  <c r="K25" i="178"/>
  <c r="K8" i="178"/>
  <c r="K12" i="178"/>
  <c r="K16" i="178"/>
  <c r="K26" i="178"/>
  <c r="K9" i="178"/>
  <c r="K13" i="178"/>
  <c r="K17" i="178"/>
  <c r="K23" i="178"/>
  <c r="K27" i="178"/>
  <c r="K10" i="178"/>
  <c r="K14" i="178"/>
  <c r="K18" i="178"/>
  <c r="K24" i="174"/>
  <c r="K22" i="174"/>
  <c r="K11" i="174"/>
  <c r="K15" i="174"/>
  <c r="K7" i="174"/>
  <c r="K25" i="174"/>
  <c r="K8" i="174"/>
  <c r="K12" i="174"/>
  <c r="K16" i="174"/>
  <c r="K26" i="174"/>
  <c r="K9" i="174"/>
  <c r="K13" i="174"/>
  <c r="K17" i="174"/>
  <c r="K23" i="174"/>
  <c r="K27" i="174"/>
  <c r="K10" i="174"/>
  <c r="K14" i="174"/>
  <c r="K18" i="174"/>
  <c r="K24" i="177"/>
  <c r="K22" i="177"/>
  <c r="K11" i="177"/>
  <c r="K15" i="177"/>
  <c r="K7" i="177"/>
  <c r="K25" i="177"/>
  <c r="K8" i="177"/>
  <c r="K12" i="177"/>
  <c r="K16" i="177"/>
  <c r="K26" i="177"/>
  <c r="K9" i="177"/>
  <c r="K13" i="177"/>
  <c r="K17" i="177"/>
  <c r="K23" i="177"/>
  <c r="K27" i="177"/>
  <c r="K10" i="177"/>
  <c r="K14" i="177"/>
  <c r="K18" i="177"/>
  <c r="K24" i="173"/>
  <c r="K22" i="173"/>
  <c r="K11" i="173"/>
  <c r="K15" i="173"/>
  <c r="K7" i="173"/>
  <c r="K25" i="173"/>
  <c r="K8" i="173"/>
  <c r="K12" i="173"/>
  <c r="K16" i="173"/>
  <c r="K26" i="173"/>
  <c r="K9" i="173"/>
  <c r="K13" i="173"/>
  <c r="K17" i="173"/>
  <c r="K23" i="173"/>
  <c r="K27" i="173"/>
  <c r="K10" i="173"/>
  <c r="K14" i="173"/>
  <c r="K18" i="173"/>
  <c r="K24" i="180"/>
  <c r="K7" i="180"/>
  <c r="K16" i="180"/>
  <c r="K17" i="180"/>
  <c r="K14" i="180"/>
  <c r="K24" i="182"/>
  <c r="K22" i="182"/>
  <c r="K11" i="182"/>
  <c r="K15" i="182"/>
  <c r="K7" i="182"/>
  <c r="K25" i="182"/>
  <c r="K8" i="182"/>
  <c r="K12" i="182"/>
  <c r="K16" i="182"/>
  <c r="K26" i="182"/>
  <c r="K9" i="182"/>
  <c r="K13" i="182"/>
  <c r="K17" i="182"/>
  <c r="K23" i="182"/>
  <c r="K27" i="182"/>
  <c r="K10" i="182"/>
  <c r="K14" i="182"/>
  <c r="K18" i="182"/>
  <c r="K24" i="175"/>
  <c r="K22" i="175"/>
  <c r="K11" i="175"/>
  <c r="K15" i="175"/>
  <c r="K7" i="175"/>
  <c r="K25" i="175"/>
  <c r="K8" i="175"/>
  <c r="K12" i="175"/>
  <c r="K16" i="175"/>
  <c r="K26" i="175"/>
  <c r="K9" i="175"/>
  <c r="K13" i="175"/>
  <c r="K17" i="175"/>
  <c r="K23" i="175"/>
  <c r="K27" i="175"/>
  <c r="K10" i="175"/>
  <c r="K14" i="175"/>
  <c r="K18" i="175"/>
  <c r="K24" i="172"/>
  <c r="K22" i="172"/>
  <c r="K11" i="172"/>
  <c r="K15" i="172"/>
  <c r="K7" i="172"/>
  <c r="K10" i="172"/>
  <c r="K18" i="172"/>
  <c r="K25" i="172"/>
  <c r="K8" i="172"/>
  <c r="K12" i="172"/>
  <c r="K16" i="172"/>
  <c r="K23" i="172"/>
  <c r="K14" i="172"/>
  <c r="K26" i="172"/>
  <c r="K9" i="172"/>
  <c r="K13" i="172"/>
  <c r="K17" i="172"/>
  <c r="K27" i="172"/>
  <c r="N25" i="171"/>
  <c r="N8" i="171"/>
  <c r="N12" i="171"/>
  <c r="N16" i="171"/>
  <c r="N26" i="171"/>
  <c r="N9" i="171"/>
  <c r="N13" i="171"/>
  <c r="N17" i="171"/>
  <c r="N23" i="171"/>
  <c r="N27" i="171"/>
  <c r="N10" i="171"/>
  <c r="N14" i="171"/>
  <c r="N18" i="171"/>
  <c r="N24" i="171"/>
  <c r="N22" i="171"/>
  <c r="N11" i="171"/>
  <c r="N15" i="171"/>
  <c r="N7" i="171"/>
  <c r="N16" i="170"/>
  <c r="N17" i="170"/>
  <c r="N14" i="170"/>
  <c r="N11" i="170"/>
  <c r="E26" i="251"/>
  <c r="E9" i="251"/>
  <c r="E13" i="251"/>
  <c r="E17" i="251"/>
  <c r="E23" i="251"/>
  <c r="E27" i="251"/>
  <c r="E10" i="251"/>
  <c r="E14" i="251"/>
  <c r="E18" i="251"/>
  <c r="E22" i="251"/>
  <c r="E24" i="251"/>
  <c r="E11" i="251"/>
  <c r="E15" i="251"/>
  <c r="E7" i="251"/>
  <c r="E25" i="251"/>
  <c r="E8" i="251"/>
  <c r="E12" i="251"/>
  <c r="E16" i="251"/>
  <c r="E26" i="246"/>
  <c r="E23" i="246"/>
  <c r="E27" i="246"/>
  <c r="E10" i="246"/>
  <c r="E14" i="246"/>
  <c r="E18" i="246"/>
  <c r="E24" i="246"/>
  <c r="E22" i="246"/>
  <c r="E11" i="246"/>
  <c r="E15" i="246"/>
  <c r="E7" i="246"/>
  <c r="E17" i="246"/>
  <c r="E25" i="246"/>
  <c r="E8" i="246"/>
  <c r="E12" i="246"/>
  <c r="E16" i="246"/>
  <c r="E9" i="246"/>
  <c r="E13" i="246"/>
  <c r="K25" i="244"/>
  <c r="K8" i="244"/>
  <c r="K12" i="244"/>
  <c r="K16" i="244"/>
  <c r="K26" i="244"/>
  <c r="K9" i="244"/>
  <c r="K13" i="244"/>
  <c r="K17" i="244"/>
  <c r="K23" i="244"/>
  <c r="K27" i="244"/>
  <c r="K10" i="244"/>
  <c r="K14" i="244"/>
  <c r="K18" i="244"/>
  <c r="K24" i="244"/>
  <c r="K22" i="244"/>
  <c r="K11" i="244"/>
  <c r="K15" i="244"/>
  <c r="K7" i="244"/>
  <c r="K19" i="244" s="1"/>
  <c r="H16" i="244"/>
  <c r="H9" i="244"/>
  <c r="H19" i="244" s="1"/>
  <c r="H30" i="244" s="1"/>
  <c r="H14" i="244"/>
  <c r="H11" i="244"/>
  <c r="H12" i="244"/>
  <c r="E23" i="244"/>
  <c r="E27" i="244"/>
  <c r="E10" i="244"/>
  <c r="E14" i="244"/>
  <c r="E18" i="244"/>
  <c r="E24" i="244"/>
  <c r="E22" i="244"/>
  <c r="E11" i="244"/>
  <c r="E15" i="244"/>
  <c r="E7" i="244"/>
  <c r="E25" i="244"/>
  <c r="E8" i="244"/>
  <c r="E12" i="244"/>
  <c r="E16" i="244"/>
  <c r="E26" i="244"/>
  <c r="E9" i="244"/>
  <c r="E13" i="244"/>
  <c r="E17" i="244"/>
  <c r="E26" i="242"/>
  <c r="E9" i="242"/>
  <c r="E13" i="242"/>
  <c r="E17" i="242"/>
  <c r="E23" i="242"/>
  <c r="E27" i="242"/>
  <c r="E10" i="242"/>
  <c r="E14" i="242"/>
  <c r="E18" i="242"/>
  <c r="E22" i="242"/>
  <c r="E11" i="242"/>
  <c r="E7" i="242"/>
  <c r="E24" i="242"/>
  <c r="E15" i="242"/>
  <c r="E25" i="242"/>
  <c r="E8" i="242"/>
  <c r="E12" i="242"/>
  <c r="E16" i="242"/>
  <c r="K24" i="249"/>
  <c r="K11" i="249"/>
  <c r="K7" i="249"/>
  <c r="K25" i="249"/>
  <c r="K8" i="249"/>
  <c r="K12" i="249"/>
  <c r="K16" i="249"/>
  <c r="K26" i="249"/>
  <c r="K9" i="249"/>
  <c r="K13" i="249"/>
  <c r="K17" i="249"/>
  <c r="K23" i="249"/>
  <c r="K27" i="249"/>
  <c r="K10" i="249"/>
  <c r="K14" i="249"/>
  <c r="K18" i="249"/>
  <c r="K22" i="249"/>
  <c r="K15" i="249"/>
  <c r="H25" i="245"/>
  <c r="H8" i="245"/>
  <c r="H12" i="245"/>
  <c r="H16" i="245"/>
  <c r="H26" i="245"/>
  <c r="H9" i="245"/>
  <c r="H13" i="245"/>
  <c r="H17" i="245"/>
  <c r="H27" i="245"/>
  <c r="H10" i="245"/>
  <c r="H18" i="245"/>
  <c r="H23" i="245"/>
  <c r="H14" i="245"/>
  <c r="H24" i="245"/>
  <c r="H22" i="245"/>
  <c r="H11" i="245"/>
  <c r="H15" i="245"/>
  <c r="H7" i="245"/>
  <c r="E26" i="245"/>
  <c r="E9" i="245"/>
  <c r="E13" i="245"/>
  <c r="E17" i="245"/>
  <c r="E23" i="245"/>
  <c r="E27" i="245"/>
  <c r="E10" i="245"/>
  <c r="E14" i="245"/>
  <c r="E18" i="245"/>
  <c r="E15" i="245"/>
  <c r="E24" i="245"/>
  <c r="E22" i="245"/>
  <c r="E28" i="245" s="1"/>
  <c r="E11" i="245"/>
  <c r="E7" i="245"/>
  <c r="E25" i="245"/>
  <c r="E8" i="245"/>
  <c r="E12" i="245"/>
  <c r="E16" i="245"/>
  <c r="K24" i="241"/>
  <c r="K15" i="241"/>
  <c r="K25" i="241"/>
  <c r="K8" i="241"/>
  <c r="K12" i="241"/>
  <c r="K16" i="241"/>
  <c r="K26" i="241"/>
  <c r="K9" i="241"/>
  <c r="K13" i="241"/>
  <c r="K17" i="241"/>
  <c r="K23" i="241"/>
  <c r="K27" i="241"/>
  <c r="K10" i="241"/>
  <c r="K14" i="241"/>
  <c r="K18" i="241"/>
  <c r="K22" i="241"/>
  <c r="K11" i="241"/>
  <c r="K7" i="241"/>
  <c r="H12" i="241"/>
  <c r="H19" i="241" s="1"/>
  <c r="H30" i="241" s="1"/>
  <c r="H27" i="241"/>
  <c r="H28" i="241" s="1"/>
  <c r="H18" i="241"/>
  <c r="H15" i="241"/>
  <c r="E26" i="241"/>
  <c r="E9" i="241"/>
  <c r="E13" i="241"/>
  <c r="E17" i="241"/>
  <c r="E23" i="241"/>
  <c r="E27" i="241"/>
  <c r="E10" i="241"/>
  <c r="E14" i="241"/>
  <c r="E18" i="241"/>
  <c r="E22" i="241"/>
  <c r="E24" i="241"/>
  <c r="E11" i="241"/>
  <c r="E15" i="241"/>
  <c r="E7" i="241"/>
  <c r="E25" i="241"/>
  <c r="E8" i="241"/>
  <c r="E12" i="241"/>
  <c r="E16" i="241"/>
  <c r="K8" i="248"/>
  <c r="K26" i="248"/>
  <c r="K28" i="248" s="1"/>
  <c r="K14" i="248"/>
  <c r="K7" i="248"/>
  <c r="H7" i="248"/>
  <c r="H8" i="248"/>
  <c r="H12" i="248"/>
  <c r="H18" i="248"/>
  <c r="H11" i="248"/>
  <c r="E26" i="248"/>
  <c r="E9" i="248"/>
  <c r="E13" i="248"/>
  <c r="E17" i="248"/>
  <c r="E23" i="248"/>
  <c r="E27" i="248"/>
  <c r="E10" i="248"/>
  <c r="E14" i="248"/>
  <c r="E18" i="248"/>
  <c r="E11" i="248"/>
  <c r="E7" i="248"/>
  <c r="E24" i="248"/>
  <c r="E22" i="248"/>
  <c r="E15" i="248"/>
  <c r="E25" i="248"/>
  <c r="E8" i="248"/>
  <c r="E12" i="248"/>
  <c r="E16" i="248"/>
  <c r="K24" i="250"/>
  <c r="K22" i="250"/>
  <c r="K15" i="250"/>
  <c r="K25" i="250"/>
  <c r="K8" i="250"/>
  <c r="K12" i="250"/>
  <c r="K16" i="250"/>
  <c r="K26" i="250"/>
  <c r="K9" i="250"/>
  <c r="K13" i="250"/>
  <c r="K17" i="250"/>
  <c r="K23" i="250"/>
  <c r="K27" i="250"/>
  <c r="K10" i="250"/>
  <c r="K14" i="250"/>
  <c r="K18" i="250"/>
  <c r="K11" i="250"/>
  <c r="K7" i="250"/>
  <c r="H7" i="250"/>
  <c r="H22" i="250"/>
  <c r="H28" i="250" s="1"/>
  <c r="H18" i="250"/>
  <c r="H15" i="250"/>
  <c r="E26" i="250"/>
  <c r="E9" i="250"/>
  <c r="E13" i="250"/>
  <c r="E17" i="250"/>
  <c r="E23" i="250"/>
  <c r="E27" i="250"/>
  <c r="E10" i="250"/>
  <c r="E14" i="250"/>
  <c r="E18" i="250"/>
  <c r="E15" i="250"/>
  <c r="E24" i="250"/>
  <c r="E22" i="250"/>
  <c r="E11" i="250"/>
  <c r="E7" i="250"/>
  <c r="E25" i="250"/>
  <c r="E8" i="250"/>
  <c r="E12" i="250"/>
  <c r="E16" i="250"/>
  <c r="K24" i="247"/>
  <c r="K22" i="247"/>
  <c r="K15" i="247"/>
  <c r="K25" i="247"/>
  <c r="K8" i="247"/>
  <c r="K12" i="247"/>
  <c r="K16" i="247"/>
  <c r="K26" i="247"/>
  <c r="K9" i="247"/>
  <c r="K13" i="247"/>
  <c r="K17" i="247"/>
  <c r="K23" i="247"/>
  <c r="K27" i="247"/>
  <c r="K10" i="247"/>
  <c r="K14" i="247"/>
  <c r="K18" i="247"/>
  <c r="K11" i="247"/>
  <c r="K7" i="247"/>
  <c r="H9" i="247"/>
  <c r="H18" i="247"/>
  <c r="H11" i="247"/>
  <c r="H8" i="247"/>
  <c r="H17" i="247"/>
  <c r="H10" i="247"/>
  <c r="H24" i="247"/>
  <c r="H7" i="247"/>
  <c r="H12" i="247"/>
  <c r="H26" i="247"/>
  <c r="H14" i="247"/>
  <c r="H22" i="247"/>
  <c r="H28" i="247" s="1"/>
  <c r="H16" i="247"/>
  <c r="E26" i="247"/>
  <c r="E23" i="247"/>
  <c r="E27" i="247"/>
  <c r="E10" i="247"/>
  <c r="E14" i="247"/>
  <c r="E18" i="247"/>
  <c r="E22" i="247"/>
  <c r="E28" i="247" s="1"/>
  <c r="E11" i="247"/>
  <c r="E7" i="247"/>
  <c r="E24" i="247"/>
  <c r="E15" i="247"/>
  <c r="E25" i="247"/>
  <c r="E8" i="247"/>
  <c r="E12" i="247"/>
  <c r="E16" i="247"/>
  <c r="E9" i="247"/>
  <c r="E13" i="247"/>
  <c r="E17" i="247"/>
  <c r="H13" i="243"/>
  <c r="H27" i="243"/>
  <c r="H11" i="243"/>
  <c r="H26" i="243"/>
  <c r="H14" i="243"/>
  <c r="H24" i="243"/>
  <c r="H7" i="243"/>
  <c r="H19" i="243" s="1"/>
  <c r="H8" i="243"/>
  <c r="H9" i="243"/>
  <c r="H18" i="243"/>
  <c r="H22" i="243"/>
  <c r="H28" i="243" s="1"/>
  <c r="H16" i="243"/>
  <c r="E26" i="240"/>
  <c r="E9" i="240"/>
  <c r="E13" i="240"/>
  <c r="E17" i="240"/>
  <c r="E23" i="240"/>
  <c r="E27" i="240"/>
  <c r="E10" i="240"/>
  <c r="E14" i="240"/>
  <c r="E18" i="240"/>
  <c r="E22" i="240"/>
  <c r="E24" i="240"/>
  <c r="E11" i="240"/>
  <c r="E15" i="240"/>
  <c r="E7" i="240"/>
  <c r="E25" i="240"/>
  <c r="E8" i="240"/>
  <c r="E12" i="240"/>
  <c r="E16" i="240"/>
  <c r="K14" i="239"/>
  <c r="K24" i="239"/>
  <c r="K28" i="239" s="1"/>
  <c r="K7" i="239"/>
  <c r="K12" i="239"/>
  <c r="K27" i="239"/>
  <c r="K11" i="239"/>
  <c r="K25" i="239"/>
  <c r="K9" i="239"/>
  <c r="K10" i="239"/>
  <c r="K15" i="239"/>
  <c r="K8" i="239"/>
  <c r="K13" i="239"/>
  <c r="H23" i="239"/>
  <c r="H27" i="239"/>
  <c r="H10" i="239"/>
  <c r="H24" i="239"/>
  <c r="H22" i="239"/>
  <c r="H11" i="239"/>
  <c r="H15" i="239"/>
  <c r="H7" i="239"/>
  <c r="H25" i="239"/>
  <c r="H8" i="239"/>
  <c r="H12" i="239"/>
  <c r="H16" i="239"/>
  <c r="H26" i="239"/>
  <c r="H9" i="239"/>
  <c r="H13" i="239"/>
  <c r="H17" i="239"/>
  <c r="H14" i="239"/>
  <c r="H18" i="239"/>
  <c r="K12" i="238"/>
  <c r="K16" i="238"/>
  <c r="K11" i="238"/>
  <c r="K8" i="238"/>
  <c r="K19" i="238" s="1"/>
  <c r="K30" i="238" s="1"/>
  <c r="H27" i="238"/>
  <c r="H24" i="238"/>
  <c r="H7" i="238"/>
  <c r="H23" i="238"/>
  <c r="H26" i="238"/>
  <c r="H9" i="238"/>
  <c r="H13" i="238"/>
  <c r="H17" i="238"/>
  <c r="H14" i="238"/>
  <c r="H11" i="238"/>
  <c r="H8" i="238"/>
  <c r="H18" i="238"/>
  <c r="H15" i="238"/>
  <c r="H12" i="238"/>
  <c r="K23" i="237"/>
  <c r="K18" i="237"/>
  <c r="K15" i="237"/>
  <c r="K27" i="237"/>
  <c r="K24" i="237"/>
  <c r="K26" i="237"/>
  <c r="K12" i="237"/>
  <c r="K16" i="237"/>
  <c r="K25" i="237"/>
  <c r="K17" i="237"/>
  <c r="K8" i="237"/>
  <c r="L8" i="238"/>
  <c r="L9" i="238"/>
  <c r="L10" i="238"/>
  <c r="L11" i="238"/>
  <c r="L12" i="238"/>
  <c r="L13" i="238"/>
  <c r="L14" i="238"/>
  <c r="L15" i="238"/>
  <c r="L16" i="238"/>
  <c r="L17" i="238"/>
  <c r="L18" i="238"/>
  <c r="J28" i="183" l="1"/>
  <c r="K28" i="183"/>
  <c r="K19" i="183"/>
  <c r="K30" i="183" s="1"/>
  <c r="E30" i="183"/>
  <c r="J28" i="178"/>
  <c r="H30" i="178"/>
  <c r="K28" i="178"/>
  <c r="K19" i="178"/>
  <c r="H30" i="176"/>
  <c r="H30" i="174"/>
  <c r="J28" i="174"/>
  <c r="K28" i="174"/>
  <c r="K19" i="174"/>
  <c r="K30" i="174" s="1"/>
  <c r="E30" i="174"/>
  <c r="K24" i="181"/>
  <c r="K11" i="181"/>
  <c r="K27" i="181"/>
  <c r="K9" i="181"/>
  <c r="K19" i="181" s="1"/>
  <c r="K30" i="181" s="1"/>
  <c r="K8" i="181"/>
  <c r="K10" i="181"/>
  <c r="K28" i="181"/>
  <c r="H28" i="181"/>
  <c r="H19" i="181"/>
  <c r="E30" i="181"/>
  <c r="J28" i="177"/>
  <c r="H30" i="177"/>
  <c r="K19" i="177"/>
  <c r="K28" i="177"/>
  <c r="J28" i="173"/>
  <c r="K19" i="173"/>
  <c r="K28" i="173"/>
  <c r="E30" i="173"/>
  <c r="K10" i="180"/>
  <c r="K13" i="180"/>
  <c r="K12" i="180"/>
  <c r="K15" i="180"/>
  <c r="K27" i="180"/>
  <c r="K9" i="180"/>
  <c r="K8" i="180"/>
  <c r="K11" i="180"/>
  <c r="K19" i="180" s="1"/>
  <c r="J19" i="180"/>
  <c r="K18" i="180"/>
  <c r="K23" i="180"/>
  <c r="K26" i="180"/>
  <c r="K25" i="180"/>
  <c r="H30" i="182"/>
  <c r="K28" i="182"/>
  <c r="K19" i="182"/>
  <c r="K30" i="182" s="1"/>
  <c r="H30" i="179"/>
  <c r="J19" i="175"/>
  <c r="K28" i="175"/>
  <c r="K19" i="175"/>
  <c r="H30" i="172"/>
  <c r="N19" i="171"/>
  <c r="H30" i="171"/>
  <c r="M19" i="171"/>
  <c r="N28" i="171"/>
  <c r="N30" i="171" s="1"/>
  <c r="N22" i="170"/>
  <c r="N10" i="170"/>
  <c r="N13" i="170"/>
  <c r="N12" i="170"/>
  <c r="N7" i="170"/>
  <c r="N24" i="170"/>
  <c r="N27" i="170"/>
  <c r="N28" i="170" s="1"/>
  <c r="N9" i="170"/>
  <c r="N8" i="170"/>
  <c r="N15" i="170"/>
  <c r="N18" i="170"/>
  <c r="N23" i="170"/>
  <c r="N26" i="170"/>
  <c r="H30" i="170"/>
  <c r="K19" i="256"/>
  <c r="K28" i="256"/>
  <c r="E19" i="255"/>
  <c r="E30" i="255" s="1"/>
  <c r="H30" i="254"/>
  <c r="E30" i="254"/>
  <c r="E28" i="254"/>
  <c r="K30" i="253"/>
  <c r="E19" i="252"/>
  <c r="E30" i="252"/>
  <c r="K30" i="251"/>
  <c r="H30" i="251"/>
  <c r="E19" i="251"/>
  <c r="E30" i="251" s="1"/>
  <c r="E28" i="251"/>
  <c r="H30" i="246"/>
  <c r="E28" i="246"/>
  <c r="E19" i="246"/>
  <c r="E30" i="246" s="1"/>
  <c r="K28" i="244"/>
  <c r="K30" i="244"/>
  <c r="E28" i="244"/>
  <c r="E19" i="244"/>
  <c r="H30" i="242"/>
  <c r="E19" i="242"/>
  <c r="E30" i="242" s="1"/>
  <c r="E28" i="242"/>
  <c r="K28" i="249"/>
  <c r="K19" i="249"/>
  <c r="K30" i="249" s="1"/>
  <c r="H30" i="249"/>
  <c r="K30" i="245"/>
  <c r="H28" i="245"/>
  <c r="H19" i="245"/>
  <c r="E19" i="245"/>
  <c r="E30" i="245" s="1"/>
  <c r="K19" i="241"/>
  <c r="K30" i="241" s="1"/>
  <c r="K28" i="241"/>
  <c r="E28" i="241"/>
  <c r="E19" i="241"/>
  <c r="E30" i="241" s="1"/>
  <c r="K19" i="248"/>
  <c r="K30" i="248" s="1"/>
  <c r="H19" i="248"/>
  <c r="H30" i="248" s="1"/>
  <c r="E28" i="248"/>
  <c r="E19" i="248"/>
  <c r="K19" i="250"/>
  <c r="K28" i="250"/>
  <c r="H19" i="250"/>
  <c r="H30" i="250" s="1"/>
  <c r="E28" i="250"/>
  <c r="E19" i="250"/>
  <c r="E30" i="250" s="1"/>
  <c r="K19" i="247"/>
  <c r="K28" i="247"/>
  <c r="H19" i="247"/>
  <c r="H30" i="247" s="1"/>
  <c r="E19" i="247"/>
  <c r="E30" i="247" s="1"/>
  <c r="H30" i="243"/>
  <c r="E30" i="243"/>
  <c r="H30" i="240"/>
  <c r="E28" i="240"/>
  <c r="E19" i="240"/>
  <c r="E30" i="240" s="1"/>
  <c r="K19" i="239"/>
  <c r="K30" i="239" s="1"/>
  <c r="M14" i="239"/>
  <c r="H28" i="239"/>
  <c r="H19" i="239"/>
  <c r="H30" i="239" s="1"/>
  <c r="M12" i="239"/>
  <c r="M18" i="239"/>
  <c r="M9" i="239"/>
  <c r="L30" i="239"/>
  <c r="M7" i="239"/>
  <c r="M15" i="239"/>
  <c r="M16" i="239"/>
  <c r="E30" i="239"/>
  <c r="M11" i="239"/>
  <c r="H28" i="238"/>
  <c r="H19" i="238"/>
  <c r="H30" i="238" s="1"/>
  <c r="L19" i="238"/>
  <c r="M12" i="238" s="1"/>
  <c r="K19" i="237"/>
  <c r="K28" i="237"/>
  <c r="M14" i="237"/>
  <c r="M8" i="237"/>
  <c r="N16" i="237"/>
  <c r="N13" i="237"/>
  <c r="N18" i="237"/>
  <c r="N14" i="237"/>
  <c r="M16" i="237"/>
  <c r="M13" i="237"/>
  <c r="M15" i="237"/>
  <c r="N9" i="237"/>
  <c r="N17" i="237"/>
  <c r="N10" i="237"/>
  <c r="M17" i="237"/>
  <c r="M10" i="237"/>
  <c r="N25" i="237"/>
  <c r="N23" i="237"/>
  <c r="N26" i="237"/>
  <c r="N24" i="237"/>
  <c r="N22" i="237"/>
  <c r="N27" i="237"/>
  <c r="N8" i="237"/>
  <c r="N15" i="237"/>
  <c r="N7" i="237"/>
  <c r="M12" i="237"/>
  <c r="M9" i="237"/>
  <c r="M18" i="237"/>
  <c r="M7" i="237"/>
  <c r="N12" i="237"/>
  <c r="K28" i="172"/>
  <c r="K19" i="172"/>
  <c r="K30" i="178" l="1"/>
  <c r="H30" i="181"/>
  <c r="K30" i="177"/>
  <c r="K30" i="173"/>
  <c r="K28" i="180"/>
  <c r="K30" i="180" s="1"/>
  <c r="K30" i="175"/>
  <c r="K30" i="172"/>
  <c r="N19" i="170"/>
  <c r="N30" i="170" s="1"/>
  <c r="K30" i="256"/>
  <c r="E30" i="244"/>
  <c r="H30" i="245"/>
  <c r="E30" i="248"/>
  <c r="K30" i="250"/>
  <c r="K30" i="247"/>
  <c r="N26" i="239"/>
  <c r="N27" i="239"/>
  <c r="N23" i="239"/>
  <c r="N15" i="239"/>
  <c r="N16" i="239"/>
  <c r="N17" i="239"/>
  <c r="N18" i="239"/>
  <c r="N12" i="239"/>
  <c r="N9" i="239"/>
  <c r="N10" i="239"/>
  <c r="N24" i="239"/>
  <c r="N7" i="239"/>
  <c r="N13" i="239"/>
  <c r="N14" i="239"/>
  <c r="N22" i="239"/>
  <c r="N8" i="239"/>
  <c r="N25" i="239"/>
  <c r="N11" i="239"/>
  <c r="M19" i="239"/>
  <c r="M14" i="238"/>
  <c r="M8" i="238"/>
  <c r="M18" i="238"/>
  <c r="M9" i="238"/>
  <c r="M11" i="238"/>
  <c r="M17" i="238"/>
  <c r="M10" i="238"/>
  <c r="L30" i="238"/>
  <c r="M7" i="238"/>
  <c r="M15" i="238"/>
  <c r="M16" i="238"/>
  <c r="M13" i="238"/>
  <c r="K30" i="237"/>
  <c r="N19" i="237"/>
  <c r="M19" i="237"/>
  <c r="N28" i="237"/>
  <c r="F7" i="578"/>
  <c r="N28" i="239" l="1"/>
  <c r="N19" i="239"/>
  <c r="N30" i="239" s="1"/>
  <c r="M19" i="238"/>
  <c r="N26" i="238"/>
  <c r="N27" i="238"/>
  <c r="N23" i="238"/>
  <c r="N24" i="238"/>
  <c r="N7" i="238"/>
  <c r="N25" i="238"/>
  <c r="N10" i="238"/>
  <c r="N22" i="238"/>
  <c r="N16" i="238"/>
  <c r="N14" i="238"/>
  <c r="N17" i="238"/>
  <c r="N12" i="238"/>
  <c r="N9" i="238"/>
  <c r="N13" i="238"/>
  <c r="N8" i="238"/>
  <c r="N15" i="238"/>
  <c r="N18" i="238"/>
  <c r="N11" i="238"/>
  <c r="N30" i="237"/>
  <c r="I8" i="587"/>
  <c r="N19" i="238" l="1"/>
  <c r="N28" i="238"/>
  <c r="F7" i="579"/>
  <c r="F8" i="579"/>
  <c r="F10" i="579" l="1"/>
  <c r="G8" i="579" s="1"/>
  <c r="N30" i="238"/>
  <c r="I7" i="587"/>
  <c r="I8" i="586"/>
  <c r="I7" i="586"/>
  <c r="F8" i="578"/>
  <c r="F10" i="578" l="1"/>
  <c r="G7" i="578" s="1"/>
  <c r="J10" i="587"/>
  <c r="I10" i="587"/>
  <c r="J10" i="586"/>
  <c r="I10" i="586"/>
  <c r="G7" i="579"/>
  <c r="G10" i="579" s="1"/>
  <c r="G8" i="578" l="1"/>
  <c r="G10" i="578" s="1"/>
</calcChain>
</file>

<file path=xl/sharedStrings.xml><?xml version="1.0" encoding="utf-8"?>
<sst xmlns="http://schemas.openxmlformats.org/spreadsheetml/2006/main" count="3198" uniqueCount="197">
  <si>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</si>
  <si>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</si>
  <si>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</si>
  <si>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</si>
  <si>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</si>
  <si>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</si>
  <si>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</si>
  <si>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</si>
  <si>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</si>
  <si>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</si>
  <si>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</si>
  <si>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</si>
  <si>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</si>
  <si>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</si>
  <si>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</si>
  <si>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</si>
  <si>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</si>
  <si>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</si>
  <si>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</si>
  <si>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</si>
  <si>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</si>
  <si>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</si>
  <si>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</si>
  <si>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</si>
  <si>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</si>
  <si>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</si>
  <si>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</si>
  <si>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</si>
  <si>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</si>
  <si>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</si>
  <si>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</si>
  <si>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</si>
  <si>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</si>
  <si>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</si>
  <si>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</si>
  <si>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</si>
  <si>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</si>
  <si>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</si>
  <si>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</si>
  <si>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</si>
  <si>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</si>
  <si>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</si>
  <si>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</si>
  <si>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</si>
  <si>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</si>
  <si>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</si>
  <si>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</si>
  <si>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</si>
  <si>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</si>
  <si>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</si>
  <si>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</si>
  <si>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</si>
  <si>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</si>
  <si>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</si>
  <si>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</si>
  <si>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</si>
  <si>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</si>
  <si>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</si>
  <si>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</si>
  <si>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</si>
  <si>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</si>
  <si>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</si>
  <si>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</si>
  <si>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</si>
  <si>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</si>
  <si>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</si>
  <si>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</si>
  <si>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</si>
  <si>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</si>
  <si>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</si>
  <si>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</si>
  <si>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</si>
  <si>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</si>
  <si>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</si>
  <si>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</si>
  <si>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</si>
  <si>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</si>
  <si>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</si>
  <si>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</si>
  <si>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</si>
  <si>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</si>
  <si>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</si>
  <si>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</si>
  <si>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</si>
  <si>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</si>
  <si>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</si>
  <si>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</si>
  <si>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</si>
  <si>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</si>
  <si>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</si>
  <si>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</si>
  <si>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</si>
  <si>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</si>
  <si>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</si>
  <si>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</si>
  <si>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</si>
  <si>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</si>
  <si>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</si>
  <si>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</si>
  <si>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</si>
  <si>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</si>
  <si>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</si>
  <si>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</si>
  <si>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</si>
  <si>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</si>
  <si>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</si>
  <si>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</si>
  <si>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</si>
  <si>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</si>
  <si>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</si>
  <si>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</si>
  <si>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</si>
  <si>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</si>
  <si>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</si>
  <si>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</si>
  <si>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</si>
  <si>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</si>
  <si>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</si>
  <si>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</si>
  <si>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</si>
  <si>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</si>
  <si>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</si>
  <si>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</si>
  <si>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</si>
  <si>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</si>
  <si>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</si>
  <si>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</si>
  <si>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</si>
  <si>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</si>
  <si>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</si>
  <si>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</si>
  <si>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</si>
  <si>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</si>
  <si>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</si>
  <si>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</si>
  <si>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</si>
  <si>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</si>
  <si>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</si>
  <si>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</si>
  <si>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</si>
  <si>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</si>
  <si>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</si>
  <si>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</si>
  <si>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</si>
  <si>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</si>
  <si>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</si>
  <si>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</si>
  <si>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</si>
  <si>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</si>
  <si>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</si>
  <si>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</si>
  <si>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</si>
  <si>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</si>
  <si>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</si>
  <si>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</si>
  <si>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</si>
  <si>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</si>
  <si>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</si>
  <si>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</si>
  <si>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</si>
  <si>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</si>
  <si>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</si>
  <si>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</si>
  <si>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</si>
  <si>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</si>
  <si>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</si>
  <si>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</si>
  <si>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</si>
  <si>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</si>
  <si>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</si>
  <si>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</si>
  <si>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</si>
  <si>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</si>
  <si>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</si>
  <si>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</si>
  <si>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</si>
  <si>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</si>
  <si>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</si>
  <si>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</si>
  <si>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</si>
  <si>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</si>
  <si>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</si>
  <si>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</si>
  <si>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</si>
  <si>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</si>
  <si>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Italia: 
Testata Radio Italia Notizie: </t>
  </si>
  <si>
    <t>V.A.</t>
  </si>
  <si>
    <t>Periodo dal 01.03.2019 al 24.03.2019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</si>
  <si>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Caterpillar; I lunatici; Miracolo italiano; Quelli che a Radio2.
Radio Tre: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</si>
  <si>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Caffè Europa; Centocittà; Coltivando il futuro; GR 1 economia; I viaggi di Radio1; Il cielo sopra San Pietro; Il mattino di Radio1; Inviato speciale; Italia sotto inchiesta; Le storie di Radio1; Radio anch'io; Radio1 giorno per giorno; Radio1 in viva voce; Tra poco in edicola; Un giorno da pecora; Zapping Radio1.
Radio Due: 
Radio Tre: </t>
    </r>
  </si>
  <si>
    <t>Tempo di Parola: indica il tempo in cui il soggetto politico/istituzionale parla direttamente in voce
Rete Radio 24: 
Testata Radio 24: 24 Mattino - Morgana e Merlino; 24 Mattino - rassegna stampa; Effetto giorno; Effetto notte; Europa Europa; Focus economia; La versione di Oscar; La zanzara; Si può fare; Uno, nessuno, 100Milan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</si>
  <si>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</si>
  <si>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105 network: 105 friends; 105 mi casa.
Testata Videonews: </t>
  </si>
  <si>
    <t>Tempo di Parola: indica il tempo in cui il soggetto politico/istituzionale parla direttamente in voce
Rete Radio Monte Carlo: Radio Monte Carlo la bella Italia.
Testata Radio Monte Carlo: Primo mattino; Bonjour bonjour.</t>
  </si>
  <si>
    <t xml:space="preserve">Tempo di Parola: indica il tempo in cui il soggetto politico/istituzionale parla direttamente in voce
Rete Radio Deejay: Deejay chiama Italia.
Testata Radio Deejay: </t>
  </si>
  <si>
    <t>Tempo di Parola: indica il tempo in cui il soggetto politico/istituzionale parla direttamente in voce
Rete Radio Capital: Capital newsroom; Fabrica.
Testata Radio Capital: Capital start up; Circo Massimo; Tg zero.</t>
  </si>
  <si>
    <t>Tempo di Parola: indica il tempo in cui il soggetto politico/istituzionale parla direttamente in voce
Rete RTL 102.5: 
Testata RTL 102.5: Non stop news.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</si>
</sst>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60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3" fillId="0" borderId="0"/>
    <xf numFmtId="9" fontId="34" fillId="0" borderId="0" applyFont="0" applyFill="0" applyBorder="0" applyAlignment="0" applyProtection="0"/>
  </cellStyleXfs>
  <cellXfs count="304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6" fillId="0" borderId="33" xfId="97" applyFont="1" applyFill="1" applyBorder="1" applyAlignment="1">
      <alignment vertical="center"/>
    </xf>
    <xf numFmtId="0" fontId="26" fillId="0" borderId="33" xfId="97" applyFont="1" applyFill="1" applyBorder="1"/>
    <xf numFmtId="0" fontId="20" fillId="0" borderId="34" xfId="97" applyFont="1" applyBorder="1" applyAlignment="1">
      <alignment horizontal="center"/>
    </xf>
    <xf numFmtId="0" fontId="20" fillId="0" borderId="35" xfId="97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46" fontId="21" fillId="0" borderId="34" xfId="100" applyNumberFormat="1" applyBorder="1" applyAlignment="1">
      <alignment horizontal="center"/>
    </xf>
    <xf numFmtId="10" fontId="1" fillId="0" borderId="34" xfId="99" applyNumberFormat="1" applyFont="1" applyBorder="1" applyAlignment="1">
      <alignment horizontal="center"/>
    </xf>
    <xf numFmtId="46" fontId="1" fillId="0" borderId="34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0" fillId="0" borderId="39" xfId="0" applyNumberFormat="1" applyBorder="1" applyAlignment="1">
      <alignment horizontal="center"/>
    </xf>
    <xf numFmtId="164" fontId="21" fillId="0" borderId="0" xfId="97" applyNumberFormat="1" applyAlignment="1">
      <alignment horizontal="right"/>
    </xf>
    <xf numFmtId="164" fontId="0" fillId="0" borderId="20" xfId="0" applyNumberFormat="1" applyBorder="1" applyAlignment="1">
      <alignment horizontal="center"/>
    </xf>
    <xf numFmtId="10" fontId="24" fillId="0" borderId="20" xfId="97" applyNumberFormat="1" applyFont="1" applyBorder="1" applyAlignment="1">
      <alignment horizontal="center"/>
    </xf>
    <xf numFmtId="10" fontId="24" fillId="0" borderId="40" xfId="99" applyNumberFormat="1" applyFont="1" applyFill="1" applyBorder="1" applyAlignment="1">
      <alignment horizontal="center"/>
    </xf>
    <xf numFmtId="0" fontId="20" fillId="0" borderId="41" xfId="97" applyFont="1" applyBorder="1" applyAlignment="1">
      <alignment horizontal="center"/>
    </xf>
    <xf numFmtId="0" fontId="20" fillId="0" borderId="42" xfId="97" applyFont="1" applyBorder="1" applyAlignment="1">
      <alignment horizontal="center"/>
    </xf>
    <xf numFmtId="10" fontId="25" fillId="0" borderId="40" xfId="99" applyNumberFormat="1" applyFont="1" applyFill="1" applyBorder="1" applyAlignment="1">
      <alignment horizontal="center"/>
    </xf>
    <xf numFmtId="10" fontId="24" fillId="0" borderId="45" xfId="99" applyNumberFormat="1" applyFont="1" applyFill="1" applyBorder="1" applyAlignment="1">
      <alignment horizontal="center"/>
    </xf>
    <xf numFmtId="46" fontId="25" fillId="0" borderId="40" xfId="97" applyNumberFormat="1" applyFont="1" applyFill="1" applyBorder="1" applyAlignment="1">
      <alignment horizontal="center"/>
    </xf>
    <xf numFmtId="10" fontId="25" fillId="0" borderId="20" xfId="97" applyNumberFormat="1" applyFont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3" xfId="97" applyFont="1" applyFill="1" applyBorder="1" applyAlignment="1">
      <alignment horizontal="center"/>
    </xf>
    <xf numFmtId="0" fontId="20" fillId="0" borderId="34" xfId="97" applyFont="1" applyFill="1" applyBorder="1" applyAlignment="1">
      <alignment horizontal="center"/>
    </xf>
    <xf numFmtId="0" fontId="20" fillId="0" borderId="35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  <xf numFmtId="0" fontId="21" fillId="0" borderId="43" xfId="97" applyFont="1" applyFill="1" applyBorder="1" applyAlignment="1">
      <alignment horizontal="left" vertical="top" wrapText="1"/>
    </xf>
    <xf numFmtId="0" fontId="21" fillId="0" borderId="44" xfId="97" applyFont="1" applyFill="1" applyBorder="1" applyAlignment="1">
      <alignment horizontal="left" vertical="top" wrapText="1"/>
    </xf>
    <xf numFmtId="0" fontId="20" fillId="0" borderId="30" xfId="97" applyFont="1" applyFill="1" applyBorder="1" applyAlignment="1">
      <alignment horizontal="center"/>
    </xf>
    <xf numFmtId="0" fontId="20" fillId="0" borderId="45" xfId="97" applyFont="1" applyFill="1" applyBorder="1" applyAlignment="1">
      <alignment horizontal="center"/>
    </xf>
    <xf numFmtId="0" fontId="20" fillId="0" borderId="46" xfId="97" applyFont="1" applyFill="1" applyBorder="1" applyAlignment="1">
      <alignment horizontal="center"/>
    </xf>
    <xf numFmtId="0" fontId="21" fillId="0" borderId="30" xfId="97" applyFill="1" applyBorder="1"/>
    <xf numFmtId="0" fontId="20" fillId="0" borderId="40" xfId="97" applyFont="1" applyFill="1" applyBorder="1" applyAlignment="1">
      <alignment horizontal="center"/>
    </xf>
    <xf numFmtId="0" fontId="20" fillId="0" borderId="47" xfId="97" applyFont="1" applyFill="1" applyBorder="1" applyAlignment="1">
      <alignment horizontal="center"/>
    </xf>
    <xf numFmtId="0" fontId="26" fillId="0" borderId="30" xfId="97" applyFont="1" applyFill="1" applyBorder="1"/>
    <xf numFmtId="0" fontId="20" fillId="0" borderId="40" xfId="97" applyFont="1" applyFill="1" applyBorder="1" applyAlignment="1">
      <alignment horizontal="center"/>
    </xf>
    <xf numFmtId="0" fontId="20" fillId="0" borderId="31" xfId="97" applyFont="1" applyFill="1" applyBorder="1" applyAlignment="1">
      <alignment horizontal="center"/>
    </xf>
    <xf numFmtId="0" fontId="20" fillId="0" borderId="47" xfId="97" applyFont="1" applyFill="1" applyBorder="1" applyAlignment="1">
      <alignment horizontal="center"/>
    </xf>
    <xf numFmtId="0" fontId="20" fillId="0" borderId="45" xfId="97" applyFont="1" applyFill="1" applyBorder="1" applyAlignment="1">
      <alignment horizontal="center"/>
    </xf>
    <xf numFmtId="0" fontId="20" fillId="0" borderId="46" xfId="97" applyFont="1" applyFill="1" applyBorder="1" applyAlignment="1">
      <alignment horizontal="center"/>
    </xf>
    <xf numFmtId="0" fontId="0" fillId="0" borderId="48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29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5" fillId="0" borderId="30" xfId="97" applyFont="1" applyFill="1" applyBorder="1" applyAlignment="1">
      <alignment horizontal="left"/>
    </xf>
    <xf numFmtId="10" fontId="25" fillId="0" borderId="40" xfId="97" applyNumberFormat="1" applyFont="1" applyFill="1" applyBorder="1" applyAlignment="1">
      <alignment horizontal="center"/>
    </xf>
    <xf numFmtId="10" fontId="25" fillId="0" borderId="29" xfId="97" applyNumberFormat="1" applyFont="1" applyFill="1" applyBorder="1" applyAlignment="1">
      <alignment horizontal="center"/>
    </xf>
    <xf numFmtId="0" fontId="21" fillId="0" borderId="30" xfId="97" applyFill="1" applyBorder="1" applyAlignment="1"/>
    <xf numFmtId="0" fontId="21" fillId="0" borderId="45" xfId="97" applyFill="1" applyBorder="1" applyAlignment="1"/>
    <xf numFmtId="0" fontId="21" fillId="0" borderId="46" xfId="97" applyFill="1" applyBorder="1" applyAlignment="1"/>
    <xf numFmtId="0" fontId="20" fillId="0" borderId="31" xfId="97" applyFont="1" applyBorder="1" applyAlignment="1">
      <alignment horizontal="center"/>
    </xf>
    <xf numFmtId="0" fontId="20" fillId="0" borderId="40" xfId="97" applyFont="1" applyBorder="1" applyAlignment="1">
      <alignment horizontal="center"/>
    </xf>
    <xf numFmtId="0" fontId="20" fillId="0" borderId="29" xfId="97" applyFont="1" applyBorder="1" applyAlignment="1">
      <alignment horizontal="center"/>
    </xf>
    <xf numFmtId="10" fontId="24" fillId="0" borderId="31" xfId="97" applyNumberFormat="1" applyFont="1" applyBorder="1" applyAlignment="1">
      <alignment horizontal="center"/>
    </xf>
    <xf numFmtId="46" fontId="25" fillId="0" borderId="31" xfId="97" applyNumberFormat="1" applyFont="1" applyFill="1" applyBorder="1" applyAlignment="1">
      <alignment horizontal="center"/>
    </xf>
    <xf numFmtId="10" fontId="25" fillId="0" borderId="31" xfId="97" applyNumberFormat="1" applyFont="1" applyFill="1" applyBorder="1" applyAlignment="1">
      <alignment horizontal="center"/>
    </xf>
    <xf numFmtId="0" fontId="24" fillId="0" borderId="30" xfId="97" applyFont="1" applyFill="1" applyBorder="1" applyAlignment="1"/>
    <xf numFmtId="0" fontId="24" fillId="0" borderId="45" xfId="97" applyFont="1" applyFill="1" applyBorder="1" applyAlignment="1"/>
    <xf numFmtId="0" fontId="24" fillId="0" borderId="46" xfId="97" applyFont="1" applyFill="1" applyBorder="1" applyAlignment="1"/>
    <xf numFmtId="46" fontId="25" fillId="0" borderId="45" xfId="97" applyNumberFormat="1" applyFont="1" applyBorder="1" applyAlignment="1">
      <alignment horizontal="center"/>
    </xf>
    <xf numFmtId="10" fontId="25" fillId="0" borderId="31" xfId="99" applyNumberFormat="1" applyFont="1" applyBorder="1" applyAlignment="1">
      <alignment horizontal="center"/>
    </xf>
    <xf numFmtId="164" fontId="25" fillId="0" borderId="31" xfId="99" applyNumberFormat="1" applyFont="1" applyBorder="1" applyAlignment="1">
      <alignment horizontal="center"/>
    </xf>
    <xf numFmtId="10" fontId="25" fillId="0" borderId="29" xfId="99" applyNumberFormat="1" applyFont="1" applyBorder="1" applyAlignment="1">
      <alignment horizontal="center"/>
    </xf>
    <xf numFmtId="0" fontId="21" fillId="0" borderId="49" xfId="97" applyFont="1" applyFill="1" applyBorder="1" applyAlignment="1">
      <alignment horizontal="left" vertical="top" wrapText="1"/>
    </xf>
    <xf numFmtId="0" fontId="21" fillId="0" borderId="50" xfId="97" applyFont="1" applyFill="1" applyBorder="1" applyAlignment="1">
      <alignment horizontal="left" vertical="top" wrapText="1"/>
    </xf>
    <xf numFmtId="0" fontId="21" fillId="0" borderId="51" xfId="97" applyFont="1" applyFill="1" applyBorder="1" applyAlignment="1">
      <alignment horizontal="left" vertical="top" wrapText="1"/>
    </xf>
    <xf numFmtId="10" fontId="24" fillId="0" borderId="31" xfId="159" applyNumberFormat="1" applyFont="1" applyBorder="1" applyAlignment="1">
      <alignment horizontal="center"/>
    </xf>
    <xf numFmtId="0" fontId="21" fillId="0" borderId="49" xfId="97" applyFill="1" applyBorder="1" applyAlignment="1">
      <alignment horizontal="left" vertical="top" wrapText="1"/>
    </xf>
    <xf numFmtId="0" fontId="21" fillId="0" borderId="50" xfId="97" applyFill="1" applyBorder="1" applyAlignment="1">
      <alignment horizontal="left" vertical="top" wrapText="1"/>
    </xf>
    <xf numFmtId="0" fontId="21" fillId="0" borderId="51" xfId="97" applyFill="1" applyBorder="1" applyAlignment="1">
      <alignment horizontal="left" vertical="top" wrapText="1"/>
    </xf>
    <xf numFmtId="10" fontId="24" fillId="0" borderId="29" xfId="97" applyNumberFormat="1" applyFont="1" applyBorder="1" applyAlignment="1">
      <alignment horizontal="center"/>
    </xf>
    <xf numFmtId="0" fontId="0" fillId="0" borderId="48" xfId="0" applyFill="1" applyBorder="1"/>
    <xf numFmtId="10" fontId="24" fillId="0" borderId="31" xfId="99" applyNumberFormat="1" applyFont="1" applyFill="1" applyBorder="1" applyAlignment="1">
      <alignment horizontal="center"/>
    </xf>
    <xf numFmtId="46" fontId="24" fillId="0" borderId="31" xfId="97" applyNumberFormat="1" applyFont="1" applyFill="1" applyBorder="1" applyAlignment="1">
      <alignment horizontal="center"/>
    </xf>
    <xf numFmtId="10" fontId="24" fillId="0" borderId="29" xfId="99" applyNumberFormat="1" applyFont="1" applyFill="1" applyBorder="1" applyAlignment="1">
      <alignment horizontal="center"/>
    </xf>
    <xf numFmtId="10" fontId="25" fillId="0" borderId="40" xfId="159" applyNumberFormat="1" applyFont="1" applyFill="1" applyBorder="1" applyAlignment="1">
      <alignment horizontal="center"/>
    </xf>
    <xf numFmtId="0" fontId="20" fillId="0" borderId="29" xfId="97" applyFont="1" applyFill="1" applyBorder="1" applyAlignment="1">
      <alignment horizontal="center"/>
    </xf>
    <xf numFmtId="10" fontId="24" fillId="0" borderId="31" xfId="159" applyNumberFormat="1" applyFont="1" applyFill="1" applyBorder="1" applyAlignment="1">
      <alignment horizontal="center"/>
    </xf>
    <xf numFmtId="10" fontId="25" fillId="0" borderId="31" xfId="159" applyNumberFormat="1" applyFont="1" applyFill="1" applyBorder="1" applyAlignment="1">
      <alignment horizontal="center"/>
    </xf>
    <xf numFmtId="10" fontId="25" fillId="0" borderId="29" xfId="159" applyNumberFormat="1" applyFont="1" applyFill="1" applyBorder="1" applyAlignment="1">
      <alignment horizontal="center"/>
    </xf>
    <xf numFmtId="10" fontId="25" fillId="0" borderId="47" xfId="99" applyNumberFormat="1" applyFont="1" applyBorder="1" applyAlignment="1">
      <alignment horizontal="center"/>
    </xf>
    <xf numFmtId="10" fontId="25" fillId="0" borderId="46" xfId="99" applyNumberFormat="1" applyFont="1" applyBorder="1" applyAlignment="1">
      <alignment horizontal="center"/>
    </xf>
    <xf numFmtId="0" fontId="24" fillId="0" borderId="48" xfId="97" applyFont="1" applyFill="1" applyBorder="1" applyAlignment="1">
      <alignment horizontal="left"/>
    </xf>
    <xf numFmtId="0" fontId="25" fillId="0" borderId="48" xfId="97" applyFont="1" applyFill="1" applyBorder="1" applyAlignment="1">
      <alignment horizontal="left"/>
    </xf>
    <xf numFmtId="46" fontId="25" fillId="0" borderId="31" xfId="97" applyNumberFormat="1" applyFont="1" applyBorder="1" applyAlignment="1">
      <alignment horizontal="center"/>
    </xf>
    <xf numFmtId="10" fontId="25" fillId="0" borderId="31" xfId="97" applyNumberFormat="1" applyFont="1" applyBorder="1" applyAlignment="1">
      <alignment horizontal="center"/>
    </xf>
    <xf numFmtId="0" fontId="21" fillId="0" borderId="30" xfId="97" applyBorder="1"/>
    <xf numFmtId="0" fontId="20" fillId="0" borderId="40" xfId="97" applyFont="1" applyBorder="1" applyAlignment="1">
      <alignment horizontal="center"/>
    </xf>
    <xf numFmtId="0" fontId="20" fillId="0" borderId="45" xfId="97" applyFont="1" applyBorder="1" applyAlignment="1">
      <alignment horizontal="center"/>
    </xf>
    <xf numFmtId="0" fontId="20" fillId="0" borderId="47" xfId="97" applyFont="1" applyBorder="1" applyAlignment="1">
      <alignment horizontal="center"/>
    </xf>
    <xf numFmtId="0" fontId="20" fillId="0" borderId="46" xfId="97" applyFont="1" applyBorder="1" applyAlignment="1">
      <alignment horizontal="center"/>
    </xf>
    <xf numFmtId="0" fontId="20" fillId="0" borderId="47" xfId="97" applyFont="1" applyBorder="1" applyAlignment="1">
      <alignment horizontal="center"/>
    </xf>
    <xf numFmtId="0" fontId="20" fillId="0" borderId="45" xfId="97" applyFont="1" applyBorder="1" applyAlignment="1">
      <alignment horizontal="center"/>
    </xf>
    <xf numFmtId="0" fontId="20" fillId="0" borderId="46" xfId="97" applyFont="1" applyBorder="1" applyAlignment="1">
      <alignment horizontal="center"/>
    </xf>
    <xf numFmtId="0" fontId="25" fillId="0" borderId="30" xfId="97" applyFont="1" applyBorder="1" applyAlignment="1">
      <alignment horizontal="left"/>
    </xf>
    <xf numFmtId="0" fontId="21" fillId="0" borderId="30" xfId="97" applyBorder="1" applyAlignment="1"/>
    <xf numFmtId="0" fontId="24" fillId="0" borderId="48" xfId="97" applyFont="1" applyBorder="1" applyAlignment="1">
      <alignment horizontal="left"/>
    </xf>
    <xf numFmtId="0" fontId="25" fillId="0" borderId="48" xfId="97" applyFont="1" applyBorder="1" applyAlignment="1">
      <alignment horizontal="left"/>
    </xf>
    <xf numFmtId="0" fontId="24" fillId="0" borderId="30" xfId="97" applyFont="1" applyBorder="1" applyAlignment="1"/>
    <xf numFmtId="0" fontId="21" fillId="0" borderId="49" xfId="97" applyFont="1" applyBorder="1" applyAlignment="1">
      <alignment horizontal="left" vertical="top" wrapText="1"/>
    </xf>
    <xf numFmtId="0" fontId="21" fillId="0" borderId="50" xfId="97" applyFont="1" applyBorder="1" applyAlignment="1">
      <alignment horizontal="left" vertical="top" wrapText="1"/>
    </xf>
    <xf numFmtId="0" fontId="21" fillId="0" borderId="51" xfId="97" applyFont="1" applyBorder="1" applyAlignment="1">
      <alignment horizontal="left" vertical="top" wrapText="1"/>
    </xf>
    <xf numFmtId="0" fontId="26" fillId="0" borderId="30" xfId="97" applyFont="1" applyFill="1" applyBorder="1" applyAlignment="1">
      <alignment vertical="center"/>
    </xf>
    <xf numFmtId="46" fontId="28" fillId="0" borderId="31" xfId="157" applyNumberFormat="1" applyFont="1" applyBorder="1" applyAlignment="1">
      <alignment horizontal="center"/>
    </xf>
    <xf numFmtId="46" fontId="1" fillId="0" borderId="31" xfId="157" applyNumberFormat="1" applyBorder="1" applyAlignment="1">
      <alignment horizontal="center"/>
    </xf>
    <xf numFmtId="46" fontId="1" fillId="0" borderId="47" xfId="157" applyNumberFormat="1" applyBorder="1" applyAlignment="1">
      <alignment horizontal="center"/>
    </xf>
    <xf numFmtId="46" fontId="21" fillId="0" borderId="31" xfId="0" applyNumberFormat="1" applyFont="1" applyBorder="1" applyAlignment="1">
      <alignment horizontal="center"/>
    </xf>
    <xf numFmtId="10" fontId="21" fillId="0" borderId="29" xfId="0" applyNumberFormat="1" applyFont="1" applyBorder="1" applyAlignment="1">
      <alignment horizontal="center"/>
    </xf>
    <xf numFmtId="46" fontId="24" fillId="0" borderId="45" xfId="97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25" fillId="0" borderId="31" xfId="99" applyNumberFormat="1" applyFont="1" applyFill="1" applyBorder="1" applyAlignment="1">
      <alignment horizontal="center"/>
    </xf>
    <xf numFmtId="46" fontId="20" fillId="0" borderId="31" xfId="0" applyNumberFormat="1" applyFont="1" applyBorder="1" applyAlignment="1">
      <alignment horizontal="center"/>
    </xf>
    <xf numFmtId="10" fontId="20" fillId="0" borderId="29" xfId="0" applyNumberFormat="1" applyFont="1" applyBorder="1" applyAlignment="1">
      <alignment horizontal="center"/>
    </xf>
    <xf numFmtId="46" fontId="25" fillId="0" borderId="47" xfId="97" applyNumberFormat="1" applyFont="1" applyFill="1" applyBorder="1" applyAlignment="1">
      <alignment horizontal="center"/>
    </xf>
    <xf numFmtId="10" fontId="24" fillId="0" borderId="47" xfId="99" applyNumberFormat="1" applyFont="1" applyFill="1" applyBorder="1" applyAlignment="1">
      <alignment horizontal="center"/>
    </xf>
  </cellXfs>
  <cellStyles count="16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59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Zeros="0" tabSelected="1" zoomScale="80" zoomScaleNormal="80" zoomScaleSheetLayoutView="100" workbookViewId="0"/>
  </sheetViews>
  <sheetFormatPr defaultColWidth="8.85546875" defaultRowHeight="15" x14ac:dyDescent="0.25"/>
  <cols>
    <col min="1" max="1" width="6.140625" style="30" customWidth="1"/>
    <col min="2" max="2" width="56.7109375" style="30" bestFit="1" customWidth="1"/>
    <col min="3" max="14" width="8.42578125" style="30" customWidth="1"/>
    <col min="15" max="16384" width="8.85546875" style="30"/>
  </cols>
  <sheetData>
    <row r="2" spans="2:14" ht="15.75" thickBot="1" x14ac:dyDescent="0.3"/>
    <row r="3" spans="2:14" x14ac:dyDescent="0.25">
      <c r="B3" s="157" t="s">
        <v>54</v>
      </c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9"/>
    </row>
    <row r="4" spans="2:14" x14ac:dyDescent="0.25">
      <c r="B4" s="214" t="s">
        <v>187</v>
      </c>
      <c r="C4" s="215"/>
      <c r="D4" s="215"/>
      <c r="E4" s="215"/>
      <c r="F4" s="215"/>
      <c r="G4" s="215"/>
      <c r="H4" s="216"/>
      <c r="I4" s="215"/>
      <c r="J4" s="215"/>
      <c r="K4" s="215"/>
      <c r="L4" s="215"/>
      <c r="M4" s="215"/>
      <c r="N4" s="216"/>
    </row>
    <row r="5" spans="2:14" x14ac:dyDescent="0.25">
      <c r="B5" s="217"/>
      <c r="C5" s="218" t="s">
        <v>0</v>
      </c>
      <c r="D5" s="215"/>
      <c r="E5" s="219"/>
      <c r="F5" s="218" t="s">
        <v>1</v>
      </c>
      <c r="G5" s="215"/>
      <c r="H5" s="219"/>
      <c r="I5" s="215" t="s">
        <v>2</v>
      </c>
      <c r="J5" s="215"/>
      <c r="K5" s="219"/>
      <c r="L5" s="218" t="s">
        <v>3</v>
      </c>
      <c r="M5" s="215"/>
      <c r="N5" s="216"/>
    </row>
    <row r="6" spans="2:14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3" t="s">
        <v>5</v>
      </c>
      <c r="L6" s="221" t="s">
        <v>4</v>
      </c>
      <c r="M6" s="222" t="s">
        <v>5</v>
      </c>
      <c r="N6" s="225" t="s">
        <v>5</v>
      </c>
    </row>
    <row r="7" spans="2:14" x14ac:dyDescent="0.25">
      <c r="B7" s="226" t="s">
        <v>95</v>
      </c>
      <c r="C7" s="227">
        <v>1.3344907407407401E-2</v>
      </c>
      <c r="D7" s="228">
        <f>IFERROR(C7/C$19,0)</f>
        <v>0.19001318391562275</v>
      </c>
      <c r="E7" s="228">
        <f>IFERROR(C7/C$30,0)</f>
        <v>9.5281381703991239E-2</v>
      </c>
      <c r="F7" s="227">
        <v>4.4444444444444401E-3</v>
      </c>
      <c r="G7" s="228">
        <f>IFERROR(F7/F$19,0)</f>
        <v>0.24474187380497117</v>
      </c>
      <c r="H7" s="228">
        <f>IFERROR(F7/F$30,0)</f>
        <v>0.12774451097804382</v>
      </c>
      <c r="I7" s="227">
        <v>3.6342592592592598E-3</v>
      </c>
      <c r="J7" s="228">
        <f>IFERROR(I7/I$19,0)</f>
        <v>0.19835754895767524</v>
      </c>
      <c r="K7" s="228">
        <f>IFERROR(I7/I$30,0)</f>
        <v>9.6083231334149324E-2</v>
      </c>
      <c r="L7" s="229">
        <f>SUM(C7,F7,I7)</f>
        <v>2.1423611111111102E-2</v>
      </c>
      <c r="M7" s="228">
        <f>IFERROR(L7/L$19,0)</f>
        <v>0.20075921908893699</v>
      </c>
      <c r="N7" s="230">
        <f>IFERROR(L7/L$30,0)</f>
        <v>9.6526908635794717E-2</v>
      </c>
    </row>
    <row r="8" spans="2:14" x14ac:dyDescent="0.25">
      <c r="B8" s="226" t="s">
        <v>169</v>
      </c>
      <c r="C8" s="227">
        <v>5.9143518518518503E-3</v>
      </c>
      <c r="D8" s="228">
        <f t="shared" ref="D8:D18" si="0">IFERROR(C8/C$19,0)</f>
        <v>8.4212261041529263E-2</v>
      </c>
      <c r="E8" s="228">
        <f t="shared" ref="E8:E18" si="1">IFERROR(C8/C$30,0)</f>
        <v>4.222791504834305E-2</v>
      </c>
      <c r="F8" s="227">
        <v>6.7129629629629603E-4</v>
      </c>
      <c r="G8" s="228">
        <f t="shared" ref="G8:G18" si="2">IFERROR(F8/F$19,0)</f>
        <v>3.6966220522625874E-2</v>
      </c>
      <c r="H8" s="228">
        <f t="shared" ref="H8:H18" si="3">IFERROR(F8/F$30,0)</f>
        <v>1.9294743845642046E-2</v>
      </c>
      <c r="I8" s="227">
        <v>9.6064814814814797E-4</v>
      </c>
      <c r="J8" s="228">
        <f t="shared" ref="J8:J18" si="4">IFERROR(I8/I$19,0)</f>
        <v>5.2432090966519233E-2</v>
      </c>
      <c r="K8" s="228">
        <f t="shared" ref="K8:K18" si="5">IFERROR(I8/I$30,0)</f>
        <v>2.539779681762545E-2</v>
      </c>
      <c r="L8" s="229">
        <f>SUM(C8,F8,I8)</f>
        <v>7.546296296296294E-3</v>
      </c>
      <c r="M8" s="228">
        <f t="shared" ref="M8:M18" si="6">IFERROR(L8/L$19,0)</f>
        <v>7.0715835140997801E-2</v>
      </c>
      <c r="N8" s="230">
        <f t="shared" ref="N8:N18" si="7">IFERROR(L8/L$30,0)</f>
        <v>3.4000834376303704E-2</v>
      </c>
    </row>
    <row r="9" spans="2:14" x14ac:dyDescent="0.25">
      <c r="B9" s="226" t="s">
        <v>170</v>
      </c>
      <c r="C9" s="227">
        <v>1.0243055555555601E-2</v>
      </c>
      <c r="D9" s="228">
        <f t="shared" si="0"/>
        <v>0.14584706657877447</v>
      </c>
      <c r="E9" s="228">
        <f t="shared" si="1"/>
        <v>7.3134451698206995E-2</v>
      </c>
      <c r="F9" s="227">
        <v>2.4652777777777802E-3</v>
      </c>
      <c r="G9" s="228">
        <f t="shared" si="2"/>
        <v>0.13575525812619521</v>
      </c>
      <c r="H9" s="228">
        <f t="shared" si="3"/>
        <v>7.0858283433133815E-2</v>
      </c>
      <c r="I9" s="227">
        <v>3.3680555555555599E-3</v>
      </c>
      <c r="J9" s="228">
        <f t="shared" si="4"/>
        <v>0.18382817435249543</v>
      </c>
      <c r="K9" s="228">
        <f t="shared" si="5"/>
        <v>8.9045287637699005E-2</v>
      </c>
      <c r="L9" s="229">
        <f t="shared" ref="L9:L18" si="8">SUM(C9,F9,I9)</f>
        <v>1.6076388888888939E-2</v>
      </c>
      <c r="M9" s="228">
        <f t="shared" si="6"/>
        <v>0.15065075921908941</v>
      </c>
      <c r="N9" s="230">
        <f t="shared" si="7"/>
        <v>7.2434292866082842E-2</v>
      </c>
    </row>
    <row r="10" spans="2:14" x14ac:dyDescent="0.25">
      <c r="B10" s="226" t="s">
        <v>11</v>
      </c>
      <c r="C10" s="227">
        <v>3.2500000000000001E-2</v>
      </c>
      <c r="D10" s="228">
        <f t="shared" si="0"/>
        <v>0.46275543836519423</v>
      </c>
      <c r="E10" s="228">
        <f t="shared" si="1"/>
        <v>0.23204693826956421</v>
      </c>
      <c r="F10" s="227">
        <v>7.8240740740740701E-3</v>
      </c>
      <c r="G10" s="228">
        <f t="shared" si="2"/>
        <v>0.43084767367750154</v>
      </c>
      <c r="H10" s="228">
        <f t="shared" si="3"/>
        <v>0.22488356620093142</v>
      </c>
      <c r="I10" s="227">
        <v>8.0787037037037008E-3</v>
      </c>
      <c r="J10" s="228">
        <f t="shared" si="4"/>
        <v>0.44093493367024605</v>
      </c>
      <c r="K10" s="228">
        <f t="shared" si="5"/>
        <v>0.21358629130966941</v>
      </c>
      <c r="L10" s="229">
        <f t="shared" si="8"/>
        <v>4.8402777777777767E-2</v>
      </c>
      <c r="M10" s="228">
        <f t="shared" si="6"/>
        <v>0.45357917570498901</v>
      </c>
      <c r="N10" s="230">
        <f t="shared" si="7"/>
        <v>0.21808510638297871</v>
      </c>
    </row>
    <row r="11" spans="2:14" x14ac:dyDescent="0.25">
      <c r="B11" s="226" t="s">
        <v>12</v>
      </c>
      <c r="C11" s="227">
        <v>2.1990740740740699E-3</v>
      </c>
      <c r="D11" s="228">
        <f t="shared" si="0"/>
        <v>3.1311799604482451E-2</v>
      </c>
      <c r="E11" s="228">
        <f t="shared" si="1"/>
        <v>1.5701181720518917E-2</v>
      </c>
      <c r="F11" s="227">
        <v>1.8518518518518501E-4</v>
      </c>
      <c r="G11" s="228">
        <f t="shared" si="2"/>
        <v>1.0197578075207133E-2</v>
      </c>
      <c r="H11" s="228">
        <f t="shared" si="3"/>
        <v>5.322687957418493E-3</v>
      </c>
      <c r="I11" s="227">
        <v>2.6620370370370399E-4</v>
      </c>
      <c r="J11" s="228">
        <f t="shared" si="4"/>
        <v>1.4529374605180048E-2</v>
      </c>
      <c r="K11" s="228">
        <f t="shared" si="5"/>
        <v>7.0379436964504351E-3</v>
      </c>
      <c r="L11" s="229">
        <f t="shared" si="8"/>
        <v>2.6504629629629586E-3</v>
      </c>
      <c r="M11" s="228">
        <f t="shared" si="6"/>
        <v>2.4837310195227724E-2</v>
      </c>
      <c r="N11" s="230">
        <f t="shared" si="7"/>
        <v>1.1942010846891931E-2</v>
      </c>
    </row>
    <row r="12" spans="2:14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7">
        <v>0</v>
      </c>
      <c r="J12" s="228">
        <f t="shared" si="4"/>
        <v>0</v>
      </c>
      <c r="K12" s="228">
        <f t="shared" si="5"/>
        <v>0</v>
      </c>
      <c r="L12" s="229">
        <f t="shared" si="8"/>
        <v>0</v>
      </c>
      <c r="M12" s="228">
        <f t="shared" si="6"/>
        <v>0</v>
      </c>
      <c r="N12" s="230">
        <f t="shared" si="7"/>
        <v>0</v>
      </c>
    </row>
    <row r="13" spans="2:14" x14ac:dyDescent="0.25">
      <c r="B13" s="226" t="s">
        <v>172</v>
      </c>
      <c r="C13" s="227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31">
        <v>0</v>
      </c>
      <c r="J13" s="228">
        <f t="shared" si="4"/>
        <v>0</v>
      </c>
      <c r="K13" s="228">
        <f t="shared" si="5"/>
        <v>0</v>
      </c>
      <c r="L13" s="229">
        <f t="shared" si="8"/>
        <v>0</v>
      </c>
      <c r="M13" s="228">
        <f t="shared" si="6"/>
        <v>0</v>
      </c>
      <c r="N13" s="230">
        <f t="shared" si="7"/>
        <v>0</v>
      </c>
    </row>
    <row r="14" spans="2:14" x14ac:dyDescent="0.25">
      <c r="B14" s="226" t="s">
        <v>173</v>
      </c>
      <c r="C14" s="227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31">
        <v>0</v>
      </c>
      <c r="J14" s="228">
        <f t="shared" si="4"/>
        <v>0</v>
      </c>
      <c r="K14" s="228">
        <f t="shared" si="5"/>
        <v>0</v>
      </c>
      <c r="L14" s="229">
        <f t="shared" si="8"/>
        <v>0</v>
      </c>
      <c r="M14" s="228">
        <f t="shared" si="6"/>
        <v>0</v>
      </c>
      <c r="N14" s="230">
        <f t="shared" si="7"/>
        <v>0</v>
      </c>
    </row>
    <row r="15" spans="2:14" x14ac:dyDescent="0.25">
      <c r="B15" s="226" t="s">
        <v>174</v>
      </c>
      <c r="C15" s="227">
        <v>1.30787037037037E-3</v>
      </c>
      <c r="D15" s="228">
        <f t="shared" si="0"/>
        <v>1.8622280817402755E-2</v>
      </c>
      <c r="E15" s="228">
        <f t="shared" si="1"/>
        <v>9.338071233782318E-3</v>
      </c>
      <c r="F15" s="227">
        <v>1.50462962962963E-4</v>
      </c>
      <c r="G15" s="228">
        <f t="shared" si="2"/>
        <v>8.2855321861058043E-3</v>
      </c>
      <c r="H15" s="228">
        <f t="shared" si="3"/>
        <v>4.3246839654025307E-3</v>
      </c>
      <c r="I15" s="227">
        <v>6.01851851851852E-4</v>
      </c>
      <c r="J15" s="228">
        <f t="shared" si="4"/>
        <v>3.2849020846493993E-2</v>
      </c>
      <c r="K15" s="228">
        <f t="shared" si="5"/>
        <v>1.591187270501836E-2</v>
      </c>
      <c r="L15" s="229">
        <f t="shared" si="8"/>
        <v>2.0601851851851849E-3</v>
      </c>
      <c r="M15" s="228">
        <f t="shared" si="6"/>
        <v>1.9305856832971795E-2</v>
      </c>
      <c r="N15" s="230">
        <f t="shared" si="7"/>
        <v>9.2824363788068416E-3</v>
      </c>
    </row>
    <row r="16" spans="2:14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7">
        <v>0</v>
      </c>
      <c r="J16" s="228">
        <f t="shared" si="4"/>
        <v>0</v>
      </c>
      <c r="K16" s="228">
        <f t="shared" si="5"/>
        <v>0</v>
      </c>
      <c r="L16" s="229">
        <f t="shared" si="8"/>
        <v>0</v>
      </c>
      <c r="M16" s="228">
        <f t="shared" si="6"/>
        <v>0</v>
      </c>
      <c r="N16" s="230">
        <f t="shared" si="7"/>
        <v>0</v>
      </c>
    </row>
    <row r="17" spans="2:14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7">
        <v>0</v>
      </c>
      <c r="J17" s="228">
        <f t="shared" si="4"/>
        <v>0</v>
      </c>
      <c r="K17" s="228">
        <f t="shared" si="5"/>
        <v>0</v>
      </c>
      <c r="L17" s="229">
        <f t="shared" si="8"/>
        <v>0</v>
      </c>
      <c r="M17" s="228">
        <f t="shared" si="6"/>
        <v>0</v>
      </c>
      <c r="N17" s="230">
        <f t="shared" si="7"/>
        <v>0</v>
      </c>
    </row>
    <row r="18" spans="2:14" x14ac:dyDescent="0.25">
      <c r="B18" s="226" t="s">
        <v>14</v>
      </c>
      <c r="C18" s="227">
        <v>4.7222222222222197E-3</v>
      </c>
      <c r="D18" s="228">
        <f t="shared" si="0"/>
        <v>6.7237969676993997E-2</v>
      </c>
      <c r="E18" s="228">
        <f t="shared" si="1"/>
        <v>3.371622179985119E-2</v>
      </c>
      <c r="F18" s="227">
        <v>2.4189814814814799E-3</v>
      </c>
      <c r="G18" s="228">
        <f t="shared" si="2"/>
        <v>0.1332058636073932</v>
      </c>
      <c r="H18" s="228">
        <f t="shared" si="3"/>
        <v>6.9527611443779072E-2</v>
      </c>
      <c r="I18" s="227">
        <v>1.41203703703704E-3</v>
      </c>
      <c r="J18" s="228">
        <f t="shared" si="4"/>
        <v>7.7068856601389901E-2</v>
      </c>
      <c r="K18" s="228">
        <f t="shared" si="5"/>
        <v>3.7331701346389301E-2</v>
      </c>
      <c r="L18" s="229">
        <f t="shared" si="8"/>
        <v>8.5532407407407397E-3</v>
      </c>
      <c r="M18" s="228">
        <f t="shared" si="6"/>
        <v>8.0151843817787408E-2</v>
      </c>
      <c r="N18" s="230">
        <f t="shared" si="7"/>
        <v>3.8537755527743009E-2</v>
      </c>
    </row>
    <row r="19" spans="2:14" x14ac:dyDescent="0.25">
      <c r="B19" s="232" t="s">
        <v>3</v>
      </c>
      <c r="C19" s="152">
        <f>SUM(C7:C18)</f>
        <v>7.023148148148152E-2</v>
      </c>
      <c r="D19" s="233">
        <f>IFERROR(SUM(D7:D18),0)</f>
        <v>1</v>
      </c>
      <c r="E19" s="233">
        <f>IFERROR(SUM(E7:E18),0)</f>
        <v>0.50144616147425791</v>
      </c>
      <c r="F19" s="152">
        <f>SUM(F7:F18)</f>
        <v>1.8159722222222216E-2</v>
      </c>
      <c r="G19" s="233">
        <f>IFERROR(SUM(G7:G18),0)</f>
        <v>1</v>
      </c>
      <c r="H19" s="233">
        <f>IFERROR(SUM(H7:H18),0)</f>
        <v>0.52195608782435121</v>
      </c>
      <c r="I19" s="152">
        <f>SUM(I7:I18)</f>
        <v>1.8321759259259267E-2</v>
      </c>
      <c r="J19" s="233">
        <f>IFERROR(SUM(J7:J18),0)</f>
        <v>0.99999999999999978</v>
      </c>
      <c r="K19" s="233">
        <f>IFERROR(SUM(K7:K18),0)</f>
        <v>0.48439412484700134</v>
      </c>
      <c r="L19" s="152">
        <f>SUM(L7:L18)</f>
        <v>0.10671296296296297</v>
      </c>
      <c r="M19" s="233">
        <f>IFERROR(SUM(M7:M18),0)</f>
        <v>1.0000000000000002</v>
      </c>
      <c r="N19" s="234">
        <f>IFERROR(SUM(N7:N18),0)</f>
        <v>0.48080934501460171</v>
      </c>
    </row>
    <row r="20" spans="2:14" x14ac:dyDescent="0.25">
      <c r="B20" s="235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7"/>
    </row>
    <row r="21" spans="2:14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22" t="s">
        <v>186</v>
      </c>
      <c r="J21" s="238" t="s">
        <v>5</v>
      </c>
      <c r="K21" s="238" t="s">
        <v>5</v>
      </c>
      <c r="L21" s="239" t="s">
        <v>186</v>
      </c>
      <c r="M21" s="238" t="s">
        <v>5</v>
      </c>
      <c r="N21" s="240" t="s">
        <v>5</v>
      </c>
    </row>
    <row r="22" spans="2:14" x14ac:dyDescent="0.25">
      <c r="B22" s="124" t="s">
        <v>16</v>
      </c>
      <c r="C22" s="227">
        <v>1.45717592592593E-2</v>
      </c>
      <c r="D22" s="241"/>
      <c r="E22" s="228">
        <f>IFERROR(C22/C$30,0)</f>
        <v>0.10404098834807057</v>
      </c>
      <c r="F22" s="227">
        <v>5.0810185185185203E-3</v>
      </c>
      <c r="G22" s="241"/>
      <c r="H22" s="228">
        <f>IFERROR(F22/F$30,0)</f>
        <v>0.14604125083167008</v>
      </c>
      <c r="I22" s="227">
        <v>4.65277777777778E-3</v>
      </c>
      <c r="J22" s="241"/>
      <c r="K22" s="228">
        <f>IFERROR(I22/I$30,0)</f>
        <v>0.12301101591187275</v>
      </c>
      <c r="L22" s="229">
        <v>4.7569444444444404E-3</v>
      </c>
      <c r="M22" s="241"/>
      <c r="N22" s="230">
        <f>IFERROR(L22/L$30,0)</f>
        <v>2.1433041301627018E-2</v>
      </c>
    </row>
    <row r="23" spans="2:14" x14ac:dyDescent="0.25">
      <c r="B23" s="124" t="s">
        <v>17</v>
      </c>
      <c r="C23" s="227">
        <v>8.1018518518518503E-5</v>
      </c>
      <c r="D23" s="241"/>
      <c r="E23" s="228">
        <f t="shared" ref="E23:E27" si="9">IFERROR(C23/C$30,0)</f>
        <v>5.7846458970332946E-4</v>
      </c>
      <c r="F23" s="227">
        <v>0</v>
      </c>
      <c r="G23" s="241"/>
      <c r="H23" s="228">
        <f t="shared" ref="H23:H27" si="10">IFERROR(F23/F$30,0)</f>
        <v>0</v>
      </c>
      <c r="I23" s="227">
        <v>3.4722222222222202E-5</v>
      </c>
      <c r="J23" s="241"/>
      <c r="K23" s="228">
        <f t="shared" ref="K23:K27" si="11">IFERROR(I23/I$30,0)</f>
        <v>9.1799265605875091E-4</v>
      </c>
      <c r="L23" s="229">
        <v>0</v>
      </c>
      <c r="M23" s="241"/>
      <c r="N23" s="230">
        <f t="shared" ref="N23:N27" si="12">IFERROR(L23/L$30,0)</f>
        <v>0</v>
      </c>
    </row>
    <row r="24" spans="2:14" x14ac:dyDescent="0.25">
      <c r="B24" s="124" t="s">
        <v>18</v>
      </c>
      <c r="C24" s="227">
        <v>7.4074074074074103E-4</v>
      </c>
      <c r="D24" s="241"/>
      <c r="E24" s="228">
        <f t="shared" si="9"/>
        <v>5.2888191058590153E-3</v>
      </c>
      <c r="F24" s="227">
        <v>2.0833333333333299E-4</v>
      </c>
      <c r="G24" s="241"/>
      <c r="H24" s="228">
        <f t="shared" si="10"/>
        <v>5.9880239520958001E-3</v>
      </c>
      <c r="I24" s="227">
        <v>0</v>
      </c>
      <c r="J24" s="241"/>
      <c r="K24" s="228">
        <f t="shared" si="11"/>
        <v>0</v>
      </c>
      <c r="L24" s="229">
        <v>2.2222222222222201E-3</v>
      </c>
      <c r="M24" s="241"/>
      <c r="N24" s="230">
        <f t="shared" si="12"/>
        <v>1.0012515644555686E-2</v>
      </c>
    </row>
    <row r="25" spans="2:14" x14ac:dyDescent="0.25">
      <c r="B25" s="124" t="s">
        <v>19</v>
      </c>
      <c r="C25" s="227">
        <v>1.81018518518519E-2</v>
      </c>
      <c r="D25" s="241"/>
      <c r="E25" s="228">
        <f t="shared" si="9"/>
        <v>0.12924551689942998</v>
      </c>
      <c r="F25" s="227">
        <v>3.8310185185185201E-3</v>
      </c>
      <c r="G25" s="241"/>
      <c r="H25" s="228">
        <f t="shared" si="10"/>
        <v>0.11011310711909521</v>
      </c>
      <c r="I25" s="227">
        <v>4.5717592592592598E-3</v>
      </c>
      <c r="J25" s="241"/>
      <c r="K25" s="228">
        <f t="shared" si="11"/>
        <v>0.12086903304773562</v>
      </c>
      <c r="L25" s="229">
        <v>2.3206018518518501E-2</v>
      </c>
      <c r="M25" s="241"/>
      <c r="N25" s="230">
        <f t="shared" si="12"/>
        <v>0.10455778055903206</v>
      </c>
    </row>
    <row r="26" spans="2:14" x14ac:dyDescent="0.25">
      <c r="B26" s="124" t="s">
        <v>20</v>
      </c>
      <c r="C26" s="227">
        <v>3.3680555555555602E-2</v>
      </c>
      <c r="D26" s="241"/>
      <c r="E26" s="228">
        <f t="shared" si="9"/>
        <v>0.24047599371952735</v>
      </c>
      <c r="F26" s="227">
        <v>6.7708333333333301E-3</v>
      </c>
      <c r="G26" s="241"/>
      <c r="H26" s="228">
        <f t="shared" si="10"/>
        <v>0.19461077844311372</v>
      </c>
      <c r="I26" s="227">
        <v>9.5023148148148107E-3</v>
      </c>
      <c r="J26" s="241"/>
      <c r="K26" s="228">
        <f t="shared" si="11"/>
        <v>0.25122399020807817</v>
      </c>
      <c r="L26" s="229">
        <v>7.9143518518518502E-2</v>
      </c>
      <c r="M26" s="241"/>
      <c r="N26" s="230">
        <f t="shared" si="12"/>
        <v>0.35659157279933246</v>
      </c>
    </row>
    <row r="27" spans="2:14" x14ac:dyDescent="0.25">
      <c r="B27" s="124" t="s">
        <v>21</v>
      </c>
      <c r="C27" s="227">
        <v>2.6504629629629599E-3</v>
      </c>
      <c r="D27" s="241"/>
      <c r="E27" s="228">
        <f t="shared" si="9"/>
        <v>1.8924055863151761E-2</v>
      </c>
      <c r="F27" s="227">
        <v>7.4074074074074103E-4</v>
      </c>
      <c r="G27" s="241"/>
      <c r="H27" s="228">
        <f t="shared" si="10"/>
        <v>2.1290751829674E-2</v>
      </c>
      <c r="I27" s="227">
        <v>7.4074074074074103E-4</v>
      </c>
      <c r="J27" s="241"/>
      <c r="K27" s="228">
        <f t="shared" si="11"/>
        <v>1.9583843329253371E-2</v>
      </c>
      <c r="L27" s="229">
        <v>5.9027777777777802E-3</v>
      </c>
      <c r="M27" s="241"/>
      <c r="N27" s="230">
        <f t="shared" si="12"/>
        <v>2.6595744680851078E-2</v>
      </c>
    </row>
    <row r="28" spans="2:14" x14ac:dyDescent="0.25">
      <c r="B28" s="232" t="s">
        <v>3</v>
      </c>
      <c r="C28" s="242">
        <f>SUM(C22:C27)</f>
        <v>6.9826388888889021E-2</v>
      </c>
      <c r="D28" s="243"/>
      <c r="E28" s="243">
        <f>IFERROR(SUM(E22:E27),0)</f>
        <v>0.49855383852574203</v>
      </c>
      <c r="F28" s="242">
        <f>SUM(F22:F27)</f>
        <v>1.6631944444444442E-2</v>
      </c>
      <c r="G28" s="243"/>
      <c r="H28" s="243">
        <f>IFERROR(SUM(H22:H27),0)</f>
        <v>0.47804391217564879</v>
      </c>
      <c r="I28" s="242">
        <f>SUM(I22:I27)</f>
        <v>1.9502314814814813E-2</v>
      </c>
      <c r="J28" s="243"/>
      <c r="K28" s="243">
        <f>IFERROR(SUM(K22:K27),0)</f>
        <v>0.51560587515299861</v>
      </c>
      <c r="L28" s="242">
        <f>SUM(L22:L27)</f>
        <v>0.11523148148148145</v>
      </c>
      <c r="M28" s="243"/>
      <c r="N28" s="234">
        <f>IFERROR(SUM(N22:N27),0)</f>
        <v>0.51919065498539829</v>
      </c>
    </row>
    <row r="29" spans="2:14" x14ac:dyDescent="0.25"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6"/>
    </row>
    <row r="30" spans="2:14" x14ac:dyDescent="0.25">
      <c r="B30" s="232" t="s">
        <v>6</v>
      </c>
      <c r="C30" s="242">
        <f>SUM(C19,C28)</f>
        <v>0.14005787037037054</v>
      </c>
      <c r="D30" s="247"/>
      <c r="E30" s="248">
        <f>IFERROR(SUM(E19,E28),0)</f>
        <v>1</v>
      </c>
      <c r="F30" s="242">
        <f>SUM(F19,F28)</f>
        <v>3.4791666666666658E-2</v>
      </c>
      <c r="G30" s="247"/>
      <c r="H30" s="248">
        <f>IFERROR(SUM(H19,H28),0)</f>
        <v>1</v>
      </c>
      <c r="I30" s="242">
        <f>SUM(I19,I28)</f>
        <v>3.7824074074074079E-2</v>
      </c>
      <c r="J30" s="247"/>
      <c r="K30" s="248">
        <f>IFERROR(SUM(K19,K28),0)</f>
        <v>1</v>
      </c>
      <c r="L30" s="249">
        <f>SUM(L19,L28)</f>
        <v>0.22194444444444442</v>
      </c>
      <c r="M30" s="247"/>
      <c r="N30" s="250">
        <f>IFERROR(SUM(N19,N28),0)</f>
        <v>1</v>
      </c>
    </row>
    <row r="31" spans="2:14" ht="66" customHeight="1" thickBot="1" x14ac:dyDescent="0.3">
      <c r="B31" s="251" t="s">
        <v>55</v>
      </c>
      <c r="C31" s="252"/>
      <c r="D31" s="252"/>
      <c r="E31" s="252"/>
      <c r="F31" s="252"/>
      <c r="G31" s="252"/>
      <c r="H31" s="253"/>
      <c r="I31" s="252"/>
      <c r="J31" s="252"/>
      <c r="K31" s="252"/>
      <c r="L31" s="252"/>
      <c r="M31" s="252"/>
      <c r="N31" s="25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Zeros="0"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7" t="s">
        <v>106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x14ac:dyDescent="0.25">
      <c r="B7" s="226" t="s">
        <v>95</v>
      </c>
      <c r="C7" s="227">
        <v>1.1828703703703701E-2</v>
      </c>
      <c r="D7" s="228">
        <f>IFERROR(C7/C$19,0)</f>
        <v>0.42530170620058244</v>
      </c>
      <c r="E7" s="228">
        <f>IFERROR(C7/C$30,0)</f>
        <v>0.19232216785848705</v>
      </c>
      <c r="F7" s="227">
        <v>2.3726851851851899E-3</v>
      </c>
      <c r="G7" s="228">
        <f>IFERROR(F7/F$19,0)</f>
        <v>0.28792134831460731</v>
      </c>
      <c r="H7" s="228">
        <f>IFERROR(F7/F$30,0)</f>
        <v>0.15413533834586501</v>
      </c>
      <c r="I7" s="229">
        <v>1.4201388888888901E-2</v>
      </c>
      <c r="J7" s="228">
        <f>IFERROR(I7/I$19,0)</f>
        <v>0.3939004815409316</v>
      </c>
      <c r="K7" s="230">
        <f>IFERROR(I7/I$30,0)</f>
        <v>0.18467790487658062</v>
      </c>
    </row>
    <row r="8" spans="2:11" x14ac:dyDescent="0.25">
      <c r="B8" s="226" t="s">
        <v>169</v>
      </c>
      <c r="C8" s="227">
        <v>5.2777777777777797E-3</v>
      </c>
      <c r="D8" s="228">
        <f t="shared" ref="D8:D18" si="0">IFERROR(C8/C$19,0)</f>
        <v>0.18976279650436959</v>
      </c>
      <c r="E8" s="228">
        <f t="shared" ref="E8:E18" si="1">IFERROR(C8/C$30,0)</f>
        <v>8.581106511102754E-2</v>
      </c>
      <c r="F8" s="227">
        <v>1.05324074074074E-3</v>
      </c>
      <c r="G8" s="228">
        <f t="shared" ref="G8:G18" si="2">IFERROR(F8/F$19,0)</f>
        <v>0.12780898876404484</v>
      </c>
      <c r="H8" s="228">
        <f t="shared" ref="H8:H18" si="3">IFERROR(F8/F$30,0)</f>
        <v>6.842105263157891E-2</v>
      </c>
      <c r="I8" s="229">
        <v>6.3310185185185197E-3</v>
      </c>
      <c r="J8" s="228">
        <f t="shared" ref="J8:J18" si="4">IFERROR(I8/I$19,0)</f>
        <v>0.17560192616372408</v>
      </c>
      <c r="K8" s="230">
        <f t="shared" ref="K8:K18" si="5">IFERROR(I8/I$30,0)</f>
        <v>8.2329921733895306E-2</v>
      </c>
    </row>
    <row r="9" spans="2:11" x14ac:dyDescent="0.25">
      <c r="B9" s="226" t="s">
        <v>170</v>
      </c>
      <c r="C9" s="227">
        <v>1.21527777777778E-3</v>
      </c>
      <c r="D9" s="228">
        <f t="shared" si="0"/>
        <v>4.3695380774032531E-2</v>
      </c>
      <c r="E9" s="228">
        <f t="shared" si="1"/>
        <v>1.9759126834776108E-2</v>
      </c>
      <c r="F9" s="227">
        <v>5.4398148148148101E-4</v>
      </c>
      <c r="G9" s="228">
        <f t="shared" si="2"/>
        <v>6.6011235955056119E-2</v>
      </c>
      <c r="H9" s="228">
        <f t="shared" si="3"/>
        <v>3.5338345864661634E-2</v>
      </c>
      <c r="I9" s="229">
        <v>1.7592592592592601E-3</v>
      </c>
      <c r="J9" s="228">
        <f t="shared" si="4"/>
        <v>4.8796147672552227E-2</v>
      </c>
      <c r="K9" s="230">
        <f t="shared" si="5"/>
        <v>2.2877784467188463E-2</v>
      </c>
    </row>
    <row r="10" spans="2:11" x14ac:dyDescent="0.25">
      <c r="B10" s="226" t="s">
        <v>11</v>
      </c>
      <c r="C10" s="227">
        <v>8.5995370370370392E-3</v>
      </c>
      <c r="D10" s="228">
        <f t="shared" si="0"/>
        <v>0.30919683728672498</v>
      </c>
      <c r="E10" s="228">
        <f t="shared" si="1"/>
        <v>0.13981934512608213</v>
      </c>
      <c r="F10" s="227">
        <v>3.1250000000000002E-3</v>
      </c>
      <c r="G10" s="228">
        <f t="shared" si="2"/>
        <v>0.3792134831460674</v>
      </c>
      <c r="H10" s="228">
        <f t="shared" si="3"/>
        <v>0.20300751879699255</v>
      </c>
      <c r="I10" s="229">
        <v>1.1724537037037E-2</v>
      </c>
      <c r="J10" s="228">
        <f t="shared" si="4"/>
        <v>0.32520064205457389</v>
      </c>
      <c r="K10" s="230">
        <f t="shared" si="5"/>
        <v>0.1524683925346173</v>
      </c>
    </row>
    <row r="11" spans="2:11" x14ac:dyDescent="0.25">
      <c r="B11" s="226" t="s">
        <v>12</v>
      </c>
      <c r="C11" s="227">
        <v>2.0833333333333299E-4</v>
      </c>
      <c r="D11" s="228">
        <f t="shared" si="0"/>
        <v>7.4906367041198373E-3</v>
      </c>
      <c r="E11" s="228">
        <f t="shared" si="1"/>
        <v>3.3872788859616067E-3</v>
      </c>
      <c r="F11" s="227">
        <v>0</v>
      </c>
      <c r="G11" s="228">
        <f t="shared" si="2"/>
        <v>0</v>
      </c>
      <c r="H11" s="228">
        <f t="shared" si="3"/>
        <v>0</v>
      </c>
      <c r="I11" s="229">
        <v>2.0833333333333299E-4</v>
      </c>
      <c r="J11" s="228">
        <f t="shared" si="4"/>
        <v>5.7784911717495939E-3</v>
      </c>
      <c r="K11" s="230">
        <f t="shared" si="5"/>
        <v>2.7092113184828386E-3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1.50462962962963E-4</v>
      </c>
      <c r="D14" s="228">
        <f t="shared" si="0"/>
        <v>5.4099042863087815E-3</v>
      </c>
      <c r="E14" s="228">
        <f t="shared" si="1"/>
        <v>2.4463680843056093E-3</v>
      </c>
      <c r="F14" s="231">
        <v>0</v>
      </c>
      <c r="G14" s="228">
        <f t="shared" si="2"/>
        <v>0</v>
      </c>
      <c r="H14" s="228">
        <f t="shared" si="3"/>
        <v>0</v>
      </c>
      <c r="I14" s="229">
        <v>1.50462962962963E-4</v>
      </c>
      <c r="J14" s="228">
        <f t="shared" si="4"/>
        <v>4.1733547351524925E-3</v>
      </c>
      <c r="K14" s="230">
        <f t="shared" si="5"/>
        <v>1.956652618904276E-3</v>
      </c>
    </row>
    <row r="15" spans="2:11" x14ac:dyDescent="0.25">
      <c r="B15" s="226" t="s">
        <v>174</v>
      </c>
      <c r="C15" s="227">
        <v>0</v>
      </c>
      <c r="D15" s="228">
        <f t="shared" si="0"/>
        <v>0</v>
      </c>
      <c r="E15" s="228">
        <f t="shared" si="1"/>
        <v>0</v>
      </c>
      <c r="F15" s="227">
        <v>0</v>
      </c>
      <c r="G15" s="228">
        <f t="shared" si="2"/>
        <v>0</v>
      </c>
      <c r="H15" s="228">
        <f t="shared" si="3"/>
        <v>0</v>
      </c>
      <c r="I15" s="229">
        <v>0</v>
      </c>
      <c r="J15" s="228">
        <f t="shared" si="4"/>
        <v>0</v>
      </c>
      <c r="K15" s="230">
        <f t="shared" si="5"/>
        <v>0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5.32407407407407E-4</v>
      </c>
      <c r="D18" s="228">
        <f t="shared" si="0"/>
        <v>1.9142738243861823E-2</v>
      </c>
      <c r="E18" s="228">
        <f t="shared" si="1"/>
        <v>8.6563793752352253E-3</v>
      </c>
      <c r="F18" s="227">
        <v>1.1458333333333301E-3</v>
      </c>
      <c r="G18" s="228">
        <f t="shared" si="2"/>
        <v>0.13904494382022431</v>
      </c>
      <c r="H18" s="228">
        <f t="shared" si="3"/>
        <v>7.4436090225563717E-2</v>
      </c>
      <c r="I18" s="229">
        <v>1.6782407407407399E-3</v>
      </c>
      <c r="J18" s="228">
        <f t="shared" si="4"/>
        <v>4.6548956661316226E-2</v>
      </c>
      <c r="K18" s="230">
        <f t="shared" si="5"/>
        <v>2.1824202287778448E-2</v>
      </c>
    </row>
    <row r="19" spans="2:11" x14ac:dyDescent="0.25">
      <c r="B19" s="232" t="s">
        <v>3</v>
      </c>
      <c r="C19" s="152">
        <f>SUM(C7:C18)</f>
        <v>2.7812500000000004E-2</v>
      </c>
      <c r="D19" s="248">
        <f>IFERROR(SUM(D7:D18),0)</f>
        <v>1.0000000000000002</v>
      </c>
      <c r="E19" s="268">
        <f>IFERROR(SUM(E7:E18),0)</f>
        <v>0.45220173127587526</v>
      </c>
      <c r="F19" s="152">
        <f>SUM(F7:F18)</f>
        <v>8.2407407407407412E-3</v>
      </c>
      <c r="G19" s="248">
        <f>IFERROR(SUM(G7:G18),0)</f>
        <v>1</v>
      </c>
      <c r="H19" s="268">
        <f>IFERROR(SUM(H7:H18),0)</f>
        <v>0.53533834586466189</v>
      </c>
      <c r="I19" s="152">
        <f>SUM(I7:I18)</f>
        <v>3.6053240740740712E-2</v>
      </c>
      <c r="J19" s="248">
        <f>IFERROR(SUM(J7:J18),0)</f>
        <v>1</v>
      </c>
      <c r="K19" s="269">
        <f>IFERROR(SUM(K7:K18),0)</f>
        <v>0.46884406983744725</v>
      </c>
    </row>
    <row r="20" spans="2:1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70" t="s">
        <v>16</v>
      </c>
      <c r="C22" s="227">
        <v>3.1712962962963001E-3</v>
      </c>
      <c r="D22" s="229"/>
      <c r="E22" s="228">
        <f>IFERROR(C22/C$30,0)</f>
        <v>5.1561911930749049E-2</v>
      </c>
      <c r="F22" s="227">
        <v>4.0509259259259301E-4</v>
      </c>
      <c r="G22" s="241"/>
      <c r="H22" s="228">
        <f>IFERROR(F22/F$30,0)</f>
        <v>2.6315789473684244E-2</v>
      </c>
      <c r="I22" s="229">
        <v>3.5763888888888898E-3</v>
      </c>
      <c r="J22" s="241"/>
      <c r="K22" s="230">
        <f>IFERROR(I22/I$30,0)</f>
        <v>4.6508127633955489E-2</v>
      </c>
    </row>
    <row r="23" spans="2:11" x14ac:dyDescent="0.25">
      <c r="B23" s="270" t="s">
        <v>17</v>
      </c>
      <c r="C23" s="227">
        <v>6.2500000000000001E-4</v>
      </c>
      <c r="D23" s="229"/>
      <c r="E23" s="228">
        <f t="shared" ref="E23:E27" si="6">IFERROR(C23/C$30,0)</f>
        <v>1.0161836657884837E-2</v>
      </c>
      <c r="F23" s="227">
        <v>0</v>
      </c>
      <c r="G23" s="241"/>
      <c r="H23" s="228">
        <f t="shared" ref="H23:H27" si="7">IFERROR(F23/F$30,0)</f>
        <v>0</v>
      </c>
      <c r="I23" s="229">
        <v>6.2500000000000001E-4</v>
      </c>
      <c r="J23" s="241"/>
      <c r="K23" s="230">
        <f t="shared" ref="K23:K27" si="8">IFERROR(I23/I$30,0)</f>
        <v>8.1276339554485297E-3</v>
      </c>
    </row>
    <row r="24" spans="2:11" x14ac:dyDescent="0.25">
      <c r="B24" s="270" t="s">
        <v>18</v>
      </c>
      <c r="C24" s="227">
        <v>5.6712962962962999E-4</v>
      </c>
      <c r="D24" s="229"/>
      <c r="E24" s="228">
        <f t="shared" si="6"/>
        <v>9.2209258562288392E-3</v>
      </c>
      <c r="F24" s="227">
        <v>0</v>
      </c>
      <c r="G24" s="241"/>
      <c r="H24" s="228">
        <f t="shared" si="7"/>
        <v>0</v>
      </c>
      <c r="I24" s="229">
        <v>5.6712962962962999E-4</v>
      </c>
      <c r="J24" s="241"/>
      <c r="K24" s="230">
        <f t="shared" si="8"/>
        <v>7.3750752558699667E-3</v>
      </c>
    </row>
    <row r="25" spans="2:11" x14ac:dyDescent="0.25">
      <c r="B25" s="270" t="s">
        <v>19</v>
      </c>
      <c r="C25" s="227">
        <v>1.1145833333333299E-2</v>
      </c>
      <c r="D25" s="229"/>
      <c r="E25" s="228">
        <f t="shared" si="6"/>
        <v>0.1812194203989457</v>
      </c>
      <c r="F25" s="227">
        <v>2.16435185185185E-3</v>
      </c>
      <c r="G25" s="241"/>
      <c r="H25" s="228">
        <f t="shared" si="7"/>
        <v>0.14060150375939842</v>
      </c>
      <c r="I25" s="229">
        <v>1.3310185185185199E-2</v>
      </c>
      <c r="J25" s="241"/>
      <c r="K25" s="230">
        <f t="shared" si="8"/>
        <v>0.17308850090307071</v>
      </c>
    </row>
    <row r="26" spans="2:11" x14ac:dyDescent="0.25">
      <c r="B26" s="270" t="s">
        <v>20</v>
      </c>
      <c r="C26" s="227">
        <v>1.7187500000000001E-2</v>
      </c>
      <c r="D26" s="229"/>
      <c r="E26" s="228">
        <f t="shared" si="6"/>
        <v>0.27945050809183303</v>
      </c>
      <c r="F26" s="227">
        <v>4.5833333333333299E-3</v>
      </c>
      <c r="G26" s="241"/>
      <c r="H26" s="228">
        <f t="shared" si="7"/>
        <v>0.29774436090225548</v>
      </c>
      <c r="I26" s="229">
        <v>2.1770833333333298E-2</v>
      </c>
      <c r="J26" s="241"/>
      <c r="K26" s="230">
        <f t="shared" si="8"/>
        <v>0.28311258278145668</v>
      </c>
    </row>
    <row r="27" spans="2:11" x14ac:dyDescent="0.25">
      <c r="B27" s="40" t="s">
        <v>21</v>
      </c>
      <c r="C27" s="227">
        <v>9.9537037037036999E-4</v>
      </c>
      <c r="D27" s="229"/>
      <c r="E27" s="228">
        <f t="shared" si="6"/>
        <v>1.6183665788483251E-2</v>
      </c>
      <c r="F27" s="227">
        <v>0</v>
      </c>
      <c r="G27" s="241"/>
      <c r="H27" s="228">
        <f t="shared" si="7"/>
        <v>0</v>
      </c>
      <c r="I27" s="229">
        <v>9.9537037037036999E-4</v>
      </c>
      <c r="J27" s="241"/>
      <c r="K27" s="230">
        <f t="shared" si="8"/>
        <v>1.2944009632751358E-2</v>
      </c>
    </row>
    <row r="28" spans="2:11" x14ac:dyDescent="0.25">
      <c r="B28" s="271" t="s">
        <v>3</v>
      </c>
      <c r="C28" s="242">
        <f>SUM(C22:C27)</f>
        <v>3.36921296296296E-2</v>
      </c>
      <c r="D28" s="272"/>
      <c r="E28" s="248">
        <f>IFERROR(SUM(E22:E27),0)</f>
        <v>0.54779826872412474</v>
      </c>
      <c r="F28" s="242">
        <f>SUM(F22:F27)</f>
        <v>7.1527777777777735E-3</v>
      </c>
      <c r="G28" s="273"/>
      <c r="H28" s="248">
        <f>IFERROR(SUM(H22:H27),0)</f>
        <v>0.46466165413533811</v>
      </c>
      <c r="I28" s="242">
        <f>SUM(I22:I27)</f>
        <v>4.0844907407407385E-2</v>
      </c>
      <c r="J28" s="273"/>
      <c r="K28" s="250">
        <f>IFERROR(SUM(K22:K27),0)</f>
        <v>0.53115593016255269</v>
      </c>
    </row>
    <row r="29" spans="2:1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32" t="s">
        <v>6</v>
      </c>
      <c r="C30" s="242">
        <f>SUM(C19,C28)</f>
        <v>6.1504629629629604E-2</v>
      </c>
      <c r="D30" s="247"/>
      <c r="E30" s="248">
        <f>IFERROR(SUM(E19,E28),0)</f>
        <v>1</v>
      </c>
      <c r="F30" s="242">
        <f>SUM(F19,F28)</f>
        <v>1.5393518518518515E-2</v>
      </c>
      <c r="G30" s="247"/>
      <c r="H30" s="248">
        <f>IFERROR(SUM(H19,H28),0)</f>
        <v>1</v>
      </c>
      <c r="I30" s="242">
        <f>SUM(I19,I28)</f>
        <v>7.6898148148148104E-2</v>
      </c>
      <c r="J30" s="247"/>
      <c r="K30" s="250">
        <f>IFERROR(SUM(K19,K28),0)</f>
        <v>1</v>
      </c>
    </row>
    <row r="31" spans="2:1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Zeros="0" topLeftCell="B4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30" customWidth="1"/>
    <col min="2" max="2" width="56.7109375" style="30" bestFit="1" customWidth="1"/>
    <col min="3" max="6" width="10.85546875" style="37" customWidth="1"/>
    <col min="7" max="7" width="10.85546875" style="30" customWidth="1"/>
    <col min="8" max="8" width="10.85546875" style="37" customWidth="1"/>
    <col min="9" max="11" width="10.85546875" style="30" customWidth="1"/>
    <col min="12" max="16384" width="8.85546875" style="30"/>
  </cols>
  <sheetData>
    <row r="2" spans="2:11" ht="15.75" thickBot="1" x14ac:dyDescent="0.3"/>
    <row r="3" spans="2:11" x14ac:dyDescent="0.25">
      <c r="B3" s="157" t="s">
        <v>109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x14ac:dyDescent="0.25">
      <c r="B7" s="226" t="s">
        <v>95</v>
      </c>
      <c r="C7" s="227">
        <v>1.7812499999999998E-2</v>
      </c>
      <c r="D7" s="228">
        <f>IFERROR(C7/C$19,0)</f>
        <v>0.3648648648648648</v>
      </c>
      <c r="E7" s="228">
        <f>IFERROR(C7/C$30,0)</f>
        <v>0.17120925575703633</v>
      </c>
      <c r="F7" s="227">
        <v>8.4837962962963E-3</v>
      </c>
      <c r="G7" s="228">
        <f>IFERROR(F7/F$19,0)</f>
        <v>0.24095989480604885</v>
      </c>
      <c r="H7" s="228">
        <f>IFERROR(F7/F$30,0)</f>
        <v>0.16102811950790877</v>
      </c>
      <c r="I7" s="229">
        <v>2.62962962962963E-2</v>
      </c>
      <c r="J7" s="228">
        <f>IFERROR(I7/I$19,0)</f>
        <v>0.31294765840220401</v>
      </c>
      <c r="K7" s="230">
        <f>IFERROR(I7/I$30,0)</f>
        <v>0.16778672180784299</v>
      </c>
    </row>
    <row r="8" spans="2:11" x14ac:dyDescent="0.25">
      <c r="B8" s="226" t="s">
        <v>169</v>
      </c>
      <c r="C8" s="227">
        <v>4.8958333333333302E-3</v>
      </c>
      <c r="D8" s="228">
        <f t="shared" ref="D8:D18" si="0">IFERROR(C8/C$19,0)</f>
        <v>0.10028449502133704</v>
      </c>
      <c r="E8" s="228">
        <f t="shared" ref="E8:E18" si="1">IFERROR(C8/C$30,0)</f>
        <v>4.7057514740238032E-2</v>
      </c>
      <c r="F8" s="227">
        <v>2.2222222222222201E-3</v>
      </c>
      <c r="G8" s="228">
        <f t="shared" ref="G8:G18" si="2">IFERROR(F8/F$19,0)</f>
        <v>6.3116370808678463E-2</v>
      </c>
      <c r="H8" s="228">
        <f t="shared" ref="H8:H18" si="3">IFERROR(F8/F$30,0)</f>
        <v>4.2179261862917379E-2</v>
      </c>
      <c r="I8" s="229">
        <v>7.1180555555555598E-3</v>
      </c>
      <c r="J8" s="228">
        <f t="shared" ref="J8:J18" si="4">IFERROR(I8/I$19,0)</f>
        <v>8.4710743801652971E-2</v>
      </c>
      <c r="K8" s="230">
        <f t="shared" ref="K8:K18" si="5">IFERROR(I8/I$30,0)</f>
        <v>4.5417620559781463E-2</v>
      </c>
    </row>
    <row r="9" spans="2:11" x14ac:dyDescent="0.25">
      <c r="B9" s="226" t="s">
        <v>170</v>
      </c>
      <c r="C9" s="227">
        <v>2.6736111111111101E-3</v>
      </c>
      <c r="D9" s="228">
        <f t="shared" si="0"/>
        <v>5.4765291607396842E-2</v>
      </c>
      <c r="E9" s="228">
        <f t="shared" si="1"/>
        <v>2.5698075425520068E-2</v>
      </c>
      <c r="F9" s="227">
        <v>1.77083333333333E-3</v>
      </c>
      <c r="G9" s="228">
        <f t="shared" si="2"/>
        <v>5.0295857988165604E-2</v>
      </c>
      <c r="H9" s="228">
        <f t="shared" si="3"/>
        <v>3.3611599297012254E-2</v>
      </c>
      <c r="I9" s="229">
        <v>4.4444444444444401E-3</v>
      </c>
      <c r="J9" s="228">
        <f t="shared" si="4"/>
        <v>5.2892561983471045E-2</v>
      </c>
      <c r="K9" s="230">
        <f t="shared" si="5"/>
        <v>2.8358319178790333E-2</v>
      </c>
    </row>
    <row r="10" spans="2:11" x14ac:dyDescent="0.25">
      <c r="B10" s="226" t="s">
        <v>11</v>
      </c>
      <c r="C10" s="227">
        <v>1.6701388888888901E-2</v>
      </c>
      <c r="D10" s="228">
        <f t="shared" si="0"/>
        <v>0.34210526315789497</v>
      </c>
      <c r="E10" s="228">
        <f t="shared" si="1"/>
        <v>0.16052953609967746</v>
      </c>
      <c r="F10" s="227">
        <v>1.2986111111111099E-2</v>
      </c>
      <c r="G10" s="228">
        <f t="shared" si="2"/>
        <v>0.36883629191321476</v>
      </c>
      <c r="H10" s="228">
        <f t="shared" si="3"/>
        <v>0.24648506151142344</v>
      </c>
      <c r="I10" s="229">
        <v>2.9687499999999999E-2</v>
      </c>
      <c r="J10" s="228">
        <f t="shared" si="4"/>
        <v>0.3533057851239671</v>
      </c>
      <c r="K10" s="230">
        <f t="shared" si="5"/>
        <v>0.18942471013957624</v>
      </c>
    </row>
    <row r="11" spans="2:11" x14ac:dyDescent="0.25">
      <c r="B11" s="226" t="s">
        <v>12</v>
      </c>
      <c r="C11" s="227">
        <v>3.4722222222222202E-5</v>
      </c>
      <c r="D11" s="228">
        <f t="shared" si="0"/>
        <v>7.1123755334281599E-4</v>
      </c>
      <c r="E11" s="228">
        <f t="shared" si="1"/>
        <v>3.337412392924683E-4</v>
      </c>
      <c r="F11" s="227">
        <v>0</v>
      </c>
      <c r="G11" s="228">
        <f t="shared" si="2"/>
        <v>0</v>
      </c>
      <c r="H11" s="228">
        <f t="shared" si="3"/>
        <v>0</v>
      </c>
      <c r="I11" s="229">
        <v>3.4722222222222202E-5</v>
      </c>
      <c r="J11" s="228">
        <f t="shared" si="4"/>
        <v>4.132231404958677E-4</v>
      </c>
      <c r="K11" s="230">
        <f t="shared" si="5"/>
        <v>2.2154936858429956E-4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1.38888888888889E-4</v>
      </c>
      <c r="D14" s="228">
        <f t="shared" si="0"/>
        <v>2.8449502133712679E-3</v>
      </c>
      <c r="E14" s="228">
        <f t="shared" si="1"/>
        <v>1.3349649571698752E-3</v>
      </c>
      <c r="F14" s="231">
        <v>1.2268518518518501E-3</v>
      </c>
      <c r="G14" s="228">
        <f t="shared" si="2"/>
        <v>3.4845496383957883E-2</v>
      </c>
      <c r="H14" s="228">
        <f t="shared" si="3"/>
        <v>2.3286467486818958E-2</v>
      </c>
      <c r="I14" s="229">
        <v>1.3657407407407401E-3</v>
      </c>
      <c r="J14" s="228">
        <f t="shared" si="4"/>
        <v>1.6253443526170797E-2</v>
      </c>
      <c r="K14" s="230">
        <f t="shared" si="5"/>
        <v>8.7142751643157837E-3</v>
      </c>
    </row>
    <row r="15" spans="2:11" x14ac:dyDescent="0.25">
      <c r="B15" s="226" t="s">
        <v>174</v>
      </c>
      <c r="C15" s="227">
        <v>1.58564814814815E-3</v>
      </c>
      <c r="D15" s="228">
        <f t="shared" si="0"/>
        <v>3.2479848269321987E-2</v>
      </c>
      <c r="E15" s="228">
        <f t="shared" si="1"/>
        <v>1.5240849927689414E-2</v>
      </c>
      <c r="F15" s="227">
        <v>2.48842592592593E-3</v>
      </c>
      <c r="G15" s="228">
        <f t="shared" si="2"/>
        <v>7.0677186061801581E-2</v>
      </c>
      <c r="H15" s="228">
        <f t="shared" si="3"/>
        <v>4.7231985940246142E-2</v>
      </c>
      <c r="I15" s="229">
        <v>4.0740740740740702E-3</v>
      </c>
      <c r="J15" s="228">
        <f t="shared" si="4"/>
        <v>4.8484848484848457E-2</v>
      </c>
      <c r="K15" s="230">
        <f t="shared" si="5"/>
        <v>2.5995125913891141E-2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4.9768518518518504E-3</v>
      </c>
      <c r="D18" s="228">
        <f t="shared" si="0"/>
        <v>0.10194404931247032</v>
      </c>
      <c r="E18" s="228">
        <f t="shared" si="1"/>
        <v>4.7836244298587141E-2</v>
      </c>
      <c r="F18" s="227">
        <v>6.0300925925925904E-3</v>
      </c>
      <c r="G18" s="228">
        <f t="shared" si="2"/>
        <v>0.1712689020381328</v>
      </c>
      <c r="H18" s="228">
        <f t="shared" si="3"/>
        <v>0.11445518453427066</v>
      </c>
      <c r="I18" s="229">
        <v>1.1006944444444401E-2</v>
      </c>
      <c r="J18" s="228">
        <f t="shared" si="4"/>
        <v>0.13099173553718962</v>
      </c>
      <c r="K18" s="230">
        <f t="shared" si="5"/>
        <v>7.0231149841222723E-2</v>
      </c>
    </row>
    <row r="19" spans="2:11" x14ac:dyDescent="0.25">
      <c r="B19" s="232" t="s">
        <v>3</v>
      </c>
      <c r="C19" s="152">
        <f>SUM(C7:C18)</f>
        <v>4.881944444444445E-2</v>
      </c>
      <c r="D19" s="248">
        <f>IFERROR(SUM(D7:D18),0)</f>
        <v>1.0000000000000002</v>
      </c>
      <c r="E19" s="268">
        <f>IFERROR(SUM(E7:E18),0)</f>
        <v>0.46924018244521082</v>
      </c>
      <c r="F19" s="152">
        <f>SUM(F7:F18)</f>
        <v>3.5208333333333321E-2</v>
      </c>
      <c r="G19" s="248">
        <f>IFERROR(SUM(G7:G18),0)</f>
        <v>1</v>
      </c>
      <c r="H19" s="268">
        <f>IFERROR(SUM(H7:H18),0)</f>
        <v>0.66827768014059752</v>
      </c>
      <c r="I19" s="152">
        <f>SUM(I7:I18)</f>
        <v>8.4027777777777743E-2</v>
      </c>
      <c r="J19" s="248">
        <f>IFERROR(SUM(J7:J18),0)</f>
        <v>0.99999999999999978</v>
      </c>
      <c r="K19" s="269">
        <f>IFERROR(SUM(K7:K18),0)</f>
        <v>0.53614947197400498</v>
      </c>
    </row>
    <row r="20" spans="2:1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70" t="s">
        <v>16</v>
      </c>
      <c r="C22" s="227">
        <v>3.1828703703703702E-3</v>
      </c>
      <c r="D22" s="229"/>
      <c r="E22" s="228">
        <f>IFERROR(C22/C$30,0)</f>
        <v>3.0592946935142945E-2</v>
      </c>
      <c r="F22" s="227">
        <v>1.2037037037037001E-3</v>
      </c>
      <c r="G22" s="241"/>
      <c r="H22" s="228">
        <f>IFERROR(F22/F$30,0)</f>
        <v>2.2847100175746867E-2</v>
      </c>
      <c r="I22" s="229">
        <v>4.3865740740740696E-3</v>
      </c>
      <c r="J22" s="241"/>
      <c r="K22" s="230">
        <f>IFERROR(I22/I$30,0)</f>
        <v>2.7989070231149833E-2</v>
      </c>
    </row>
    <row r="23" spans="2:11" x14ac:dyDescent="0.25">
      <c r="B23" s="270" t="s">
        <v>17</v>
      </c>
      <c r="C23" s="227">
        <v>6.9444444444444404E-5</v>
      </c>
      <c r="D23" s="229"/>
      <c r="E23" s="228">
        <f t="shared" ref="E23:E27" si="6">IFERROR(C23/C$30,0)</f>
        <v>6.674824785849366E-4</v>
      </c>
      <c r="F23" s="227">
        <v>0</v>
      </c>
      <c r="G23" s="241"/>
      <c r="H23" s="228">
        <f t="shared" ref="H23:H27" si="7">IFERROR(F23/F$30,0)</f>
        <v>0</v>
      </c>
      <c r="I23" s="229">
        <v>6.9444444444444404E-5</v>
      </c>
      <c r="J23" s="241"/>
      <c r="K23" s="230">
        <f t="shared" ref="K23:K27" si="8">IFERROR(I23/I$30,0)</f>
        <v>4.4309873716859912E-4</v>
      </c>
    </row>
    <row r="24" spans="2:11" x14ac:dyDescent="0.25">
      <c r="B24" s="270" t="s">
        <v>18</v>
      </c>
      <c r="C24" s="227">
        <v>3.00925925925926E-4</v>
      </c>
      <c r="D24" s="229"/>
      <c r="E24" s="228">
        <f t="shared" si="6"/>
        <v>2.8924240738680612E-3</v>
      </c>
      <c r="F24" s="227">
        <v>2.0833333333333299E-4</v>
      </c>
      <c r="G24" s="241"/>
      <c r="H24" s="228">
        <f t="shared" si="7"/>
        <v>3.9543057996485019E-3</v>
      </c>
      <c r="I24" s="229">
        <v>5.09259259259259E-4</v>
      </c>
      <c r="J24" s="241"/>
      <c r="K24" s="230">
        <f t="shared" si="8"/>
        <v>3.2493907392363939E-3</v>
      </c>
    </row>
    <row r="25" spans="2:11" x14ac:dyDescent="0.25">
      <c r="B25" s="270" t="s">
        <v>19</v>
      </c>
      <c r="C25" s="227">
        <v>1.42361111111111E-2</v>
      </c>
      <c r="D25" s="229"/>
      <c r="E25" s="228">
        <f t="shared" si="6"/>
        <v>0.136833908109912</v>
      </c>
      <c r="F25" s="227">
        <v>4.76851851851852E-3</v>
      </c>
      <c r="G25" s="241"/>
      <c r="H25" s="228">
        <f t="shared" si="7"/>
        <v>9.0509666080843654E-2</v>
      </c>
      <c r="I25" s="229">
        <v>1.9004629629629601E-2</v>
      </c>
      <c r="J25" s="241"/>
      <c r="K25" s="230">
        <f t="shared" si="8"/>
        <v>0.12126135440513984</v>
      </c>
    </row>
    <row r="26" spans="2:11" x14ac:dyDescent="0.25">
      <c r="B26" s="270" t="s">
        <v>20</v>
      </c>
      <c r="C26" s="227">
        <v>3.5324074074074098E-2</v>
      </c>
      <c r="D26" s="229"/>
      <c r="E26" s="228">
        <f t="shared" si="6"/>
        <v>0.33952608744020485</v>
      </c>
      <c r="F26" s="227">
        <v>9.3865740740740698E-3</v>
      </c>
      <c r="G26" s="241"/>
      <c r="H26" s="228">
        <f t="shared" si="7"/>
        <v>0.17816344463971881</v>
      </c>
      <c r="I26" s="229">
        <v>4.4710648148148097E-2</v>
      </c>
      <c r="J26" s="241"/>
      <c r="K26" s="230">
        <f t="shared" si="8"/>
        <v>0.28528173694704956</v>
      </c>
    </row>
    <row r="27" spans="2:11" x14ac:dyDescent="0.25">
      <c r="B27" s="270" t="s">
        <v>21</v>
      </c>
      <c r="C27" s="227">
        <v>2.10648148148148E-3</v>
      </c>
      <c r="D27" s="229"/>
      <c r="E27" s="228">
        <f t="shared" si="6"/>
        <v>2.024696851707641E-2</v>
      </c>
      <c r="F27" s="227">
        <v>1.90972222222222E-3</v>
      </c>
      <c r="G27" s="241"/>
      <c r="H27" s="228">
        <f t="shared" si="7"/>
        <v>3.6247803163444614E-2</v>
      </c>
      <c r="I27" s="229">
        <v>4.0162037037036998E-3</v>
      </c>
      <c r="J27" s="241"/>
      <c r="K27" s="230">
        <f t="shared" si="8"/>
        <v>2.5625876966250641E-2</v>
      </c>
    </row>
    <row r="28" spans="2:11" x14ac:dyDescent="0.25">
      <c r="B28" s="271" t="s">
        <v>3</v>
      </c>
      <c r="C28" s="242">
        <f>SUM(C22:C27)</f>
        <v>5.5219907407407419E-2</v>
      </c>
      <c r="D28" s="272"/>
      <c r="E28" s="248">
        <f>IFERROR(SUM(E22:E27),0)</f>
        <v>0.53075981755478918</v>
      </c>
      <c r="F28" s="242">
        <f>SUM(F22:F27)</f>
        <v>1.7476851851851841E-2</v>
      </c>
      <c r="G28" s="273"/>
      <c r="H28" s="248">
        <f>IFERROR(SUM(H22:H27),0)</f>
        <v>0.33172231985940243</v>
      </c>
      <c r="I28" s="242">
        <f>SUM(I22:I27)</f>
        <v>7.2696759259259169E-2</v>
      </c>
      <c r="J28" s="273"/>
      <c r="K28" s="250">
        <f>IFERROR(SUM(K22:K27),0)</f>
        <v>0.46385052802599486</v>
      </c>
    </row>
    <row r="29" spans="2:1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32" t="s">
        <v>6</v>
      </c>
      <c r="C30" s="242">
        <f>SUM(C19,C28)</f>
        <v>0.10403935185185187</v>
      </c>
      <c r="D30" s="247"/>
      <c r="E30" s="248">
        <f>IFERROR(SUM(E19,E28),0)</f>
        <v>1</v>
      </c>
      <c r="F30" s="242">
        <f>SUM(F19,F28)</f>
        <v>5.2685185185185161E-2</v>
      </c>
      <c r="G30" s="247"/>
      <c r="H30" s="248">
        <f>IFERROR(SUM(H19,H28),0)</f>
        <v>1</v>
      </c>
      <c r="I30" s="242">
        <f>SUM(I19,I28)</f>
        <v>0.15672453703703693</v>
      </c>
      <c r="J30" s="247"/>
      <c r="K30" s="250">
        <f>IFERROR(SUM(K19,K28),0)</f>
        <v>0.99999999999999978</v>
      </c>
    </row>
    <row r="31" spans="2:1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Zeros="0"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103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x14ac:dyDescent="0.25">
      <c r="B7" s="226" t="s">
        <v>95</v>
      </c>
      <c r="C7" s="227">
        <v>3.5185185185185202E-3</v>
      </c>
      <c r="D7" s="228">
        <f>IFERROR(C7/C$19,0)</f>
        <v>0.29921259842519699</v>
      </c>
      <c r="E7" s="228">
        <f>IFERROR(C7/C$30,0)</f>
        <v>7.2814371257485105E-2</v>
      </c>
      <c r="F7" s="227">
        <v>8.7962962962963005E-4</v>
      </c>
      <c r="G7" s="228">
        <f>IFERROR(F7/F$19,0)</f>
        <v>0.46341463414634176</v>
      </c>
      <c r="H7" s="228">
        <f>IFERROR(F7/F$30,0)</f>
        <v>0.19338422391857513</v>
      </c>
      <c r="I7" s="229">
        <v>4.3981481481481502E-3</v>
      </c>
      <c r="J7" s="228">
        <f>IFERROR(I7/I$19,0)</f>
        <v>0.32203389830508489</v>
      </c>
      <c r="K7" s="230">
        <f>IFERROR(I7/I$30,0)</f>
        <v>8.3187390542907219E-2</v>
      </c>
    </row>
    <row r="8" spans="2:11" x14ac:dyDescent="0.25">
      <c r="B8" s="226" t="s">
        <v>169</v>
      </c>
      <c r="C8" s="227">
        <v>1.50462962962963E-4</v>
      </c>
      <c r="D8" s="228">
        <f t="shared" ref="D8:D18" si="0">IFERROR(C8/C$19,0)</f>
        <v>1.2795275590551184E-2</v>
      </c>
      <c r="E8" s="228">
        <f t="shared" ref="E8:E18" si="1">IFERROR(C8/C$30,0)</f>
        <v>3.1137724550898229E-3</v>
      </c>
      <c r="F8" s="227">
        <v>0</v>
      </c>
      <c r="G8" s="228">
        <f t="shared" ref="G8:G18" si="2">IFERROR(F8/F$19,0)</f>
        <v>0</v>
      </c>
      <c r="H8" s="228">
        <f t="shared" ref="H8:H18" si="3">IFERROR(F8/F$30,0)</f>
        <v>0</v>
      </c>
      <c r="I8" s="229">
        <v>1.50462962962963E-4</v>
      </c>
      <c r="J8" s="228">
        <f t="shared" ref="J8:J18" si="4">IFERROR(I8/I$19,0)</f>
        <v>1.1016949152542374E-2</v>
      </c>
      <c r="K8" s="230">
        <f t="shared" ref="K8:K18" si="5">IFERROR(I8/I$30,0)</f>
        <v>2.8458844133099829E-3</v>
      </c>
    </row>
    <row r="9" spans="2:11" x14ac:dyDescent="0.25">
      <c r="B9" s="226" t="s">
        <v>170</v>
      </c>
      <c r="C9" s="227">
        <v>3.3564814814814801E-4</v>
      </c>
      <c r="D9" s="228">
        <f t="shared" si="0"/>
        <v>2.8543307086614161E-2</v>
      </c>
      <c r="E9" s="228">
        <f t="shared" si="1"/>
        <v>6.9461077844311389E-3</v>
      </c>
      <c r="F9" s="227">
        <v>3.1250000000000001E-4</v>
      </c>
      <c r="G9" s="228">
        <f t="shared" si="2"/>
        <v>0.16463414634146345</v>
      </c>
      <c r="H9" s="228">
        <f t="shared" si="3"/>
        <v>6.8702290076335867E-2</v>
      </c>
      <c r="I9" s="229">
        <v>6.4814814814814802E-4</v>
      </c>
      <c r="J9" s="228">
        <f t="shared" si="4"/>
        <v>4.7457627118644055E-2</v>
      </c>
      <c r="K9" s="230">
        <f t="shared" si="5"/>
        <v>1.2259194395796844E-2</v>
      </c>
    </row>
    <row r="10" spans="2:11" x14ac:dyDescent="0.25">
      <c r="B10" s="226" t="s">
        <v>11</v>
      </c>
      <c r="C10" s="227">
        <v>7.5347222222222204E-3</v>
      </c>
      <c r="D10" s="228">
        <f t="shared" si="0"/>
        <v>0.64074803149606285</v>
      </c>
      <c r="E10" s="228">
        <f t="shared" si="1"/>
        <v>0.15592814371257491</v>
      </c>
      <c r="F10" s="227">
        <v>7.0601851851851804E-4</v>
      </c>
      <c r="G10" s="228">
        <f t="shared" si="2"/>
        <v>0.3719512195121949</v>
      </c>
      <c r="H10" s="228">
        <f t="shared" si="3"/>
        <v>0.15521628498727721</v>
      </c>
      <c r="I10" s="229">
        <v>8.2407407407407395E-3</v>
      </c>
      <c r="J10" s="228">
        <f t="shared" si="4"/>
        <v>0.6033898305084745</v>
      </c>
      <c r="K10" s="230">
        <f t="shared" si="5"/>
        <v>0.15586690017513133</v>
      </c>
    </row>
    <row r="11" spans="2:11" x14ac:dyDescent="0.25">
      <c r="B11" s="226" t="s">
        <v>12</v>
      </c>
      <c r="C11" s="227">
        <v>0</v>
      </c>
      <c r="D11" s="228">
        <f t="shared" si="0"/>
        <v>0</v>
      </c>
      <c r="E11" s="228">
        <f t="shared" si="1"/>
        <v>0</v>
      </c>
      <c r="F11" s="227">
        <v>0</v>
      </c>
      <c r="G11" s="228">
        <f t="shared" si="2"/>
        <v>0</v>
      </c>
      <c r="H11" s="228">
        <f t="shared" si="3"/>
        <v>0</v>
      </c>
      <c r="I11" s="229">
        <v>0</v>
      </c>
      <c r="J11" s="228">
        <f t="shared" si="4"/>
        <v>0</v>
      </c>
      <c r="K11" s="230">
        <f t="shared" si="5"/>
        <v>0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x14ac:dyDescent="0.25">
      <c r="B15" s="226" t="s">
        <v>174</v>
      </c>
      <c r="C15" s="227">
        <v>2.19907407407407E-4</v>
      </c>
      <c r="D15" s="228">
        <f t="shared" si="0"/>
        <v>1.870078740157477E-2</v>
      </c>
      <c r="E15" s="228">
        <f t="shared" si="1"/>
        <v>4.5508982035928087E-3</v>
      </c>
      <c r="F15" s="227">
        <v>0</v>
      </c>
      <c r="G15" s="228">
        <f t="shared" si="2"/>
        <v>0</v>
      </c>
      <c r="H15" s="228">
        <f t="shared" si="3"/>
        <v>0</v>
      </c>
      <c r="I15" s="229">
        <v>2.19907407407407E-4</v>
      </c>
      <c r="J15" s="228">
        <f t="shared" si="4"/>
        <v>1.6101694915254205E-2</v>
      </c>
      <c r="K15" s="230">
        <f t="shared" si="5"/>
        <v>4.1593695271453512E-3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0</v>
      </c>
      <c r="D18" s="228">
        <f t="shared" si="0"/>
        <v>0</v>
      </c>
      <c r="E18" s="228">
        <f t="shared" si="1"/>
        <v>0</v>
      </c>
      <c r="F18" s="227">
        <v>0</v>
      </c>
      <c r="G18" s="228">
        <f t="shared" si="2"/>
        <v>0</v>
      </c>
      <c r="H18" s="228">
        <f t="shared" si="3"/>
        <v>0</v>
      </c>
      <c r="I18" s="229">
        <v>0</v>
      </c>
      <c r="J18" s="228">
        <f t="shared" si="4"/>
        <v>0</v>
      </c>
      <c r="K18" s="230">
        <f t="shared" si="5"/>
        <v>0</v>
      </c>
    </row>
    <row r="19" spans="2:11" x14ac:dyDescent="0.25">
      <c r="B19" s="232" t="s">
        <v>3</v>
      </c>
      <c r="C19" s="152">
        <f>SUM(C7:C18)</f>
        <v>1.1759259259259259E-2</v>
      </c>
      <c r="D19" s="248">
        <f>IFERROR(SUM(D7:D18),0)</f>
        <v>1</v>
      </c>
      <c r="E19" s="268">
        <f>IFERROR(SUM(E7:E18),0)</f>
        <v>0.24335329341317377</v>
      </c>
      <c r="F19" s="152">
        <f>SUM(F7:F18)</f>
        <v>1.8981481481481479E-3</v>
      </c>
      <c r="G19" s="248">
        <f>IFERROR(SUM(G7:G18),0)</f>
        <v>1</v>
      </c>
      <c r="H19" s="268">
        <f>IFERROR(SUM(H7:H18),0)</f>
        <v>0.41730279898218825</v>
      </c>
      <c r="I19" s="152">
        <f>SUM(I7:I18)</f>
        <v>1.3657407407407408E-2</v>
      </c>
      <c r="J19" s="248">
        <f>IFERROR(SUM(J7:J18),0)</f>
        <v>1</v>
      </c>
      <c r="K19" s="269">
        <f>IFERROR(SUM(K7:K18),0)</f>
        <v>0.2583187390542907</v>
      </c>
    </row>
    <row r="20" spans="2:1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124" t="s">
        <v>16</v>
      </c>
      <c r="C22" s="227">
        <v>1.7824074074074101E-3</v>
      </c>
      <c r="D22" s="229"/>
      <c r="E22" s="228">
        <f>IFERROR(C22/C$30,0)</f>
        <v>3.6886227544910256E-2</v>
      </c>
      <c r="F22" s="227">
        <v>8.7962962962963005E-4</v>
      </c>
      <c r="G22" s="241"/>
      <c r="H22" s="228">
        <f>IFERROR(F22/F$30,0)</f>
        <v>0.19338422391857513</v>
      </c>
      <c r="I22" s="229">
        <v>2.66203703703704E-3</v>
      </c>
      <c r="J22" s="241"/>
      <c r="K22" s="230">
        <f>IFERROR(I22/I$30,0)</f>
        <v>5.0350262697022821E-2</v>
      </c>
    </row>
    <row r="23" spans="2:11" x14ac:dyDescent="0.25">
      <c r="B23" s="124" t="s">
        <v>17</v>
      </c>
      <c r="C23" s="227">
        <v>0</v>
      </c>
      <c r="D23" s="229"/>
      <c r="E23" s="228">
        <f t="shared" ref="E23:E27" si="6">IFERROR(C23/C$30,0)</f>
        <v>0</v>
      </c>
      <c r="F23" s="227">
        <v>0</v>
      </c>
      <c r="G23" s="241"/>
      <c r="H23" s="228">
        <f t="shared" ref="H23:H27" si="7">IFERROR(F23/F$30,0)</f>
        <v>0</v>
      </c>
      <c r="I23" s="229">
        <v>0</v>
      </c>
      <c r="J23" s="241"/>
      <c r="K23" s="230">
        <f t="shared" ref="K23:K27" si="8">IFERROR(I23/I$30,0)</f>
        <v>0</v>
      </c>
    </row>
    <row r="24" spans="2:11" x14ac:dyDescent="0.25">
      <c r="B24" s="124" t="s">
        <v>18</v>
      </c>
      <c r="C24" s="227">
        <v>2.0833333333333299E-4</v>
      </c>
      <c r="D24" s="229"/>
      <c r="E24" s="228">
        <f t="shared" si="6"/>
        <v>4.3113772455089776E-3</v>
      </c>
      <c r="F24" s="227">
        <v>0</v>
      </c>
      <c r="G24" s="241"/>
      <c r="H24" s="228">
        <f t="shared" si="7"/>
        <v>0</v>
      </c>
      <c r="I24" s="229">
        <v>2.0833333333333299E-4</v>
      </c>
      <c r="J24" s="241"/>
      <c r="K24" s="230">
        <f t="shared" si="8"/>
        <v>3.9404553415061227E-3</v>
      </c>
    </row>
    <row r="25" spans="2:11" x14ac:dyDescent="0.25">
      <c r="B25" s="124" t="s">
        <v>19</v>
      </c>
      <c r="C25" s="227">
        <v>2.3958333333333301E-3</v>
      </c>
      <c r="D25" s="229"/>
      <c r="E25" s="228">
        <f t="shared" si="6"/>
        <v>4.9580838323353256E-2</v>
      </c>
      <c r="F25" s="227">
        <v>8.6805555555555605E-4</v>
      </c>
      <c r="G25" s="241"/>
      <c r="H25" s="228">
        <f t="shared" si="7"/>
        <v>0.19083969465648862</v>
      </c>
      <c r="I25" s="229">
        <v>3.26388888888889E-3</v>
      </c>
      <c r="J25" s="241"/>
      <c r="K25" s="230">
        <f t="shared" si="8"/>
        <v>6.1733800350262713E-2</v>
      </c>
    </row>
    <row r="26" spans="2:11" x14ac:dyDescent="0.25">
      <c r="B26" s="124" t="s">
        <v>20</v>
      </c>
      <c r="C26" s="227">
        <v>3.21759259259259E-2</v>
      </c>
      <c r="D26" s="229"/>
      <c r="E26" s="228">
        <f t="shared" si="6"/>
        <v>0.66586826347305372</v>
      </c>
      <c r="F26" s="227">
        <v>9.0277777777777795E-4</v>
      </c>
      <c r="G26" s="241"/>
      <c r="H26" s="228">
        <f t="shared" si="7"/>
        <v>0.19847328244274809</v>
      </c>
      <c r="I26" s="229">
        <v>3.30787037037037E-2</v>
      </c>
      <c r="J26" s="241"/>
      <c r="K26" s="230">
        <f t="shared" si="8"/>
        <v>0.62565674255691761</v>
      </c>
    </row>
    <row r="27" spans="2:11" x14ac:dyDescent="0.25">
      <c r="B27" s="124" t="s">
        <v>21</v>
      </c>
      <c r="C27" s="227">
        <v>0</v>
      </c>
      <c r="D27" s="229"/>
      <c r="E27" s="228">
        <f t="shared" si="6"/>
        <v>0</v>
      </c>
      <c r="F27" s="227">
        <v>0</v>
      </c>
      <c r="G27" s="241"/>
      <c r="H27" s="228">
        <f t="shared" si="7"/>
        <v>0</v>
      </c>
      <c r="I27" s="229">
        <v>0</v>
      </c>
      <c r="J27" s="241"/>
      <c r="K27" s="230">
        <f t="shared" si="8"/>
        <v>0</v>
      </c>
    </row>
    <row r="28" spans="2:11" x14ac:dyDescent="0.25">
      <c r="B28" s="232" t="s">
        <v>3</v>
      </c>
      <c r="C28" s="242">
        <f>SUM(C22:C27)</f>
        <v>3.656249999999997E-2</v>
      </c>
      <c r="D28" s="272"/>
      <c r="E28" s="248">
        <f>IFERROR(SUM(E22:E27),0)</f>
        <v>0.7566467065868262</v>
      </c>
      <c r="F28" s="242">
        <f>SUM(F22:F27)</f>
        <v>2.6504629629629638E-3</v>
      </c>
      <c r="G28" s="273"/>
      <c r="H28" s="248">
        <f>IFERROR(SUM(H22:H27),0)</f>
        <v>0.58269720101781186</v>
      </c>
      <c r="I28" s="242">
        <f>SUM(I22:I27)</f>
        <v>3.9212962962962963E-2</v>
      </c>
      <c r="J28" s="273"/>
      <c r="K28" s="250">
        <f>IFERROR(SUM(K22:K27),0)</f>
        <v>0.7416812609457093</v>
      </c>
    </row>
    <row r="29" spans="2:1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32" t="s">
        <v>6</v>
      </c>
      <c r="C30" s="242">
        <f>SUM(C19,C28)</f>
        <v>4.8321759259259231E-2</v>
      </c>
      <c r="D30" s="247"/>
      <c r="E30" s="248">
        <f>IFERROR(SUM(E19,E28),0)</f>
        <v>1</v>
      </c>
      <c r="F30" s="242">
        <f>SUM(F19,F28)</f>
        <v>4.5486111111111118E-3</v>
      </c>
      <c r="G30" s="247"/>
      <c r="H30" s="248">
        <f>IFERROR(SUM(H19,H28),0)</f>
        <v>1</v>
      </c>
      <c r="I30" s="242">
        <f>SUM(I19,I28)</f>
        <v>5.2870370370370373E-2</v>
      </c>
      <c r="J30" s="247"/>
      <c r="K30" s="250">
        <f>IFERROR(SUM(K19,K28),0)</f>
        <v>1</v>
      </c>
    </row>
    <row r="31" spans="2:1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Zeros="0"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105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74"/>
      <c r="C5" s="275" t="s">
        <v>50</v>
      </c>
      <c r="D5" s="276"/>
      <c r="E5" s="277"/>
      <c r="F5" s="275" t="s">
        <v>51</v>
      </c>
      <c r="G5" s="276"/>
      <c r="H5" s="277"/>
      <c r="I5" s="276" t="s">
        <v>52</v>
      </c>
      <c r="J5" s="276"/>
      <c r="K5" s="278"/>
    </row>
    <row r="6" spans="2:11" x14ac:dyDescent="0.25">
      <c r="B6" s="220" t="s">
        <v>10</v>
      </c>
      <c r="C6" s="239" t="s">
        <v>4</v>
      </c>
      <c r="D6" s="238" t="s">
        <v>5</v>
      </c>
      <c r="E6" s="279" t="s">
        <v>5</v>
      </c>
      <c r="F6" s="239" t="s">
        <v>4</v>
      </c>
      <c r="G6" s="238" t="s">
        <v>5</v>
      </c>
      <c r="H6" s="279" t="s">
        <v>5</v>
      </c>
      <c r="I6" s="280" t="s">
        <v>4</v>
      </c>
      <c r="J6" s="238" t="s">
        <v>5</v>
      </c>
      <c r="K6" s="281" t="s">
        <v>5</v>
      </c>
    </row>
    <row r="7" spans="2:11" x14ac:dyDescent="0.25">
      <c r="B7" s="226" t="s">
        <v>95</v>
      </c>
      <c r="C7" s="227">
        <v>4.2905092592592599E-2</v>
      </c>
      <c r="D7" s="228">
        <f>IFERROR(C7/C$19,0)</f>
        <v>0.43114677832053949</v>
      </c>
      <c r="E7" s="228">
        <f>IFERROR(C7/C$30,0)</f>
        <v>0.18188508905353024</v>
      </c>
      <c r="F7" s="227">
        <v>6.9444444444444397E-3</v>
      </c>
      <c r="G7" s="228">
        <f>IFERROR(F7/F$19,0)</f>
        <v>0.30165912518853627</v>
      </c>
      <c r="H7" s="228">
        <f>IFERROR(F7/F$30,0)</f>
        <v>0.13434841021047908</v>
      </c>
      <c r="I7" s="229">
        <v>4.9849537037036998E-2</v>
      </c>
      <c r="J7" s="228">
        <f>IFERROR(I7/I$19,0)</f>
        <v>0.40681968451874928</v>
      </c>
      <c r="K7" s="230">
        <f>IFERROR(I7/I$30,0)</f>
        <v>0.1733408459773815</v>
      </c>
    </row>
    <row r="8" spans="2:11" x14ac:dyDescent="0.25">
      <c r="B8" s="226" t="s">
        <v>169</v>
      </c>
      <c r="C8" s="227">
        <v>6.9675925925925903E-3</v>
      </c>
      <c r="D8" s="228">
        <f t="shared" ref="D8:D18" si="0">IFERROR(C8/C$19,0)</f>
        <v>7.0016282856478193E-2</v>
      </c>
      <c r="E8" s="228">
        <f t="shared" ref="E8:E18" si="1">IFERROR(C8/C$30,0)</f>
        <v>2.9537314165153802E-2</v>
      </c>
      <c r="F8" s="227">
        <v>4.9768518518518499E-4</v>
      </c>
      <c r="G8" s="228">
        <f t="shared" ref="G8:G18" si="2">IFERROR(F8/F$19,0)</f>
        <v>2.1618903971845106E-2</v>
      </c>
      <c r="H8" s="228">
        <f t="shared" ref="H8:H18" si="3">IFERROR(F8/F$30,0)</f>
        <v>9.6283027317510036E-3</v>
      </c>
      <c r="I8" s="229">
        <v>7.4652777777777799E-3</v>
      </c>
      <c r="J8" s="228">
        <f t="shared" ref="J8:J18" si="4">IFERROR(I8/I$19,0)</f>
        <v>6.0923774440351415E-2</v>
      </c>
      <c r="K8" s="230">
        <f t="shared" ref="K8:K18" si="5">IFERROR(I8/I$30,0)</f>
        <v>2.5958868273835891E-2</v>
      </c>
    </row>
    <row r="9" spans="2:11" x14ac:dyDescent="0.25">
      <c r="B9" s="226" t="s">
        <v>170</v>
      </c>
      <c r="C9" s="227">
        <v>5.8333333333333301E-3</v>
      </c>
      <c r="D9" s="228">
        <f t="shared" si="0"/>
        <v>5.8618283321702658E-2</v>
      </c>
      <c r="E9" s="228">
        <f t="shared" si="1"/>
        <v>2.4728914184779922E-2</v>
      </c>
      <c r="F9" s="227">
        <v>1.13425925925926E-3</v>
      </c>
      <c r="G9" s="228">
        <f t="shared" si="2"/>
        <v>4.9270990447460992E-2</v>
      </c>
      <c r="H9" s="228">
        <f t="shared" si="3"/>
        <v>2.1943573667711613E-2</v>
      </c>
      <c r="I9" s="229">
        <v>6.9675925925925903E-3</v>
      </c>
      <c r="J9" s="228">
        <f t="shared" si="4"/>
        <v>5.6862189477661286E-2</v>
      </c>
      <c r="K9" s="230">
        <f t="shared" si="5"/>
        <v>2.4228277055580151E-2</v>
      </c>
    </row>
    <row r="10" spans="2:11" x14ac:dyDescent="0.25">
      <c r="B10" s="226" t="s">
        <v>11</v>
      </c>
      <c r="C10" s="227">
        <v>3.9976851851851902E-2</v>
      </c>
      <c r="D10" s="228">
        <f t="shared" si="0"/>
        <v>0.40172133054198678</v>
      </c>
      <c r="E10" s="228">
        <f t="shared" si="1"/>
        <v>0.16947156665521826</v>
      </c>
      <c r="F10" s="227">
        <v>1.2962962962963001E-2</v>
      </c>
      <c r="G10" s="228">
        <f t="shared" si="2"/>
        <v>0.56309703368526975</v>
      </c>
      <c r="H10" s="228">
        <f t="shared" si="3"/>
        <v>0.25078369905956188</v>
      </c>
      <c r="I10" s="229">
        <v>5.2939814814814801E-2</v>
      </c>
      <c r="J10" s="228">
        <f t="shared" si="4"/>
        <v>0.43203929347312747</v>
      </c>
      <c r="K10" s="230">
        <f t="shared" si="5"/>
        <v>0.18408661005352761</v>
      </c>
    </row>
    <row r="11" spans="2:11" x14ac:dyDescent="0.25">
      <c r="B11" s="226" t="s">
        <v>12</v>
      </c>
      <c r="C11" s="227">
        <v>1.52777777777778E-3</v>
      </c>
      <c r="D11" s="228">
        <f t="shared" si="0"/>
        <v>1.5352407536636442E-2</v>
      </c>
      <c r="E11" s="228">
        <f t="shared" si="1"/>
        <v>6.4766203817280881E-3</v>
      </c>
      <c r="F11" s="227">
        <v>7.0601851851851804E-4</v>
      </c>
      <c r="G11" s="228">
        <f t="shared" si="2"/>
        <v>3.066867772750119E-2</v>
      </c>
      <c r="H11" s="228">
        <f t="shared" si="3"/>
        <v>1.3658755038065374E-2</v>
      </c>
      <c r="I11" s="229">
        <v>2.2337962962963001E-3</v>
      </c>
      <c r="J11" s="228">
        <f t="shared" si="4"/>
        <v>1.8229904599981146E-2</v>
      </c>
      <c r="K11" s="230">
        <f t="shared" si="5"/>
        <v>7.7675373284501305E-3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x14ac:dyDescent="0.25">
      <c r="B15" s="226" t="s">
        <v>174</v>
      </c>
      <c r="C15" s="227">
        <v>7.9861111111111105E-4</v>
      </c>
      <c r="D15" s="228">
        <f t="shared" si="0"/>
        <v>8.0251221214235821E-3</v>
      </c>
      <c r="E15" s="228">
        <f t="shared" si="1"/>
        <v>3.3855061086305862E-3</v>
      </c>
      <c r="F15" s="227">
        <v>6.2500000000000001E-4</v>
      </c>
      <c r="G15" s="228">
        <f t="shared" si="2"/>
        <v>2.7149321266968285E-2</v>
      </c>
      <c r="H15" s="228">
        <f t="shared" si="3"/>
        <v>1.2091356918943126E-2</v>
      </c>
      <c r="I15" s="229">
        <v>1.4236111111111101E-3</v>
      </c>
      <c r="J15" s="228">
        <f t="shared" si="4"/>
        <v>1.161802210257863E-2</v>
      </c>
      <c r="K15" s="230">
        <f t="shared" si="5"/>
        <v>4.950295810359398E-3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1.5046296296296301E-3</v>
      </c>
      <c r="D18" s="228">
        <f t="shared" si="0"/>
        <v>1.5119795301232841E-2</v>
      </c>
      <c r="E18" s="228">
        <f t="shared" si="1"/>
        <v>6.378489769883716E-3</v>
      </c>
      <c r="F18" s="227">
        <v>1.50462962962963E-4</v>
      </c>
      <c r="G18" s="228">
        <f t="shared" si="2"/>
        <v>6.5359477124182922E-3</v>
      </c>
      <c r="H18" s="228">
        <f t="shared" si="3"/>
        <v>2.9108822212270498E-3</v>
      </c>
      <c r="I18" s="229">
        <v>1.65509259259259E-3</v>
      </c>
      <c r="J18" s="228">
        <f t="shared" si="4"/>
        <v>1.3507131387550754E-2</v>
      </c>
      <c r="K18" s="230">
        <f t="shared" si="5"/>
        <v>5.7552219583853108E-3</v>
      </c>
    </row>
    <row r="19" spans="2:11" x14ac:dyDescent="0.25">
      <c r="B19" s="282" t="s">
        <v>3</v>
      </c>
      <c r="C19" s="152">
        <f>SUM(C7:C18)</f>
        <v>9.9513888888888943E-2</v>
      </c>
      <c r="D19" s="248">
        <f>IFERROR(SUM(D7:D18),0)</f>
        <v>1</v>
      </c>
      <c r="E19" s="268">
        <f>IFERROR(SUM(E7:E18),0)</f>
        <v>0.42186350031892461</v>
      </c>
      <c r="F19" s="152">
        <f>SUM(F7:F18)</f>
        <v>2.3020833333333369E-2</v>
      </c>
      <c r="G19" s="248">
        <f>IFERROR(SUM(G7:G18),0)</f>
        <v>0.99999999999999978</v>
      </c>
      <c r="H19" s="268">
        <f>IFERROR(SUM(H7:H18),0)</f>
        <v>0.4453649798477391</v>
      </c>
      <c r="I19" s="152">
        <f>SUM(I7:I18)</f>
        <v>0.12253472222222217</v>
      </c>
      <c r="J19" s="248">
        <f>IFERROR(SUM(J7:J18),0)</f>
        <v>1</v>
      </c>
      <c r="K19" s="269">
        <f>IFERROR(SUM(K7:K18),0)</f>
        <v>0.42608765645751995</v>
      </c>
    </row>
    <row r="20" spans="2:11" x14ac:dyDescent="0.25">
      <c r="B20" s="283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84" t="s">
        <v>16</v>
      </c>
      <c r="C22" s="227">
        <v>1.4791666666666699E-2</v>
      </c>
      <c r="D22" s="229"/>
      <c r="E22" s="228">
        <f>IFERROR(C22/C$30,0)</f>
        <v>6.2705460968549259E-2</v>
      </c>
      <c r="F22" s="227">
        <v>6.3310185185185197E-3</v>
      </c>
      <c r="G22" s="241"/>
      <c r="H22" s="228">
        <f>IFERROR(F22/F$30,0)</f>
        <v>0.12248096730855354</v>
      </c>
      <c r="I22" s="229">
        <v>2.1122685185185199E-2</v>
      </c>
      <c r="J22" s="241"/>
      <c r="K22" s="230">
        <f>IFERROR(I22/I$30,0)</f>
        <v>7.3449511007365145E-2</v>
      </c>
    </row>
    <row r="23" spans="2:11" x14ac:dyDescent="0.25">
      <c r="B23" s="284" t="s">
        <v>17</v>
      </c>
      <c r="C23" s="227">
        <v>0</v>
      </c>
      <c r="D23" s="229"/>
      <c r="E23" s="228">
        <f t="shared" ref="E23:E27" si="6">IFERROR(C23/C$30,0)</f>
        <v>0</v>
      </c>
      <c r="F23" s="227">
        <v>0</v>
      </c>
      <c r="G23" s="241"/>
      <c r="H23" s="228">
        <f t="shared" ref="H23:H27" si="7">IFERROR(F23/F$30,0)</f>
        <v>0</v>
      </c>
      <c r="I23" s="229">
        <v>0</v>
      </c>
      <c r="J23" s="241"/>
      <c r="K23" s="230">
        <f t="shared" ref="K23:K27" si="8">IFERROR(I23/I$30,0)</f>
        <v>0</v>
      </c>
    </row>
    <row r="24" spans="2:11" x14ac:dyDescent="0.25">
      <c r="B24" s="284" t="s">
        <v>18</v>
      </c>
      <c r="C24" s="227">
        <v>1.19212962962963E-3</v>
      </c>
      <c r="D24" s="229"/>
      <c r="E24" s="228">
        <f t="shared" si="6"/>
        <v>5.0537265099847902E-3</v>
      </c>
      <c r="F24" s="227">
        <v>6.5972222222222203E-4</v>
      </c>
      <c r="G24" s="241"/>
      <c r="H24" s="228">
        <f t="shared" si="7"/>
        <v>1.2763098969995518E-2</v>
      </c>
      <c r="I24" s="229">
        <v>1.85185185185185E-3</v>
      </c>
      <c r="J24" s="241"/>
      <c r="K24" s="230">
        <f t="shared" si="8"/>
        <v>6.4394091842073448E-3</v>
      </c>
    </row>
    <row r="25" spans="2:11" x14ac:dyDescent="0.25">
      <c r="B25" s="284" t="s">
        <v>19</v>
      </c>
      <c r="C25" s="227">
        <v>3.9710648148148099E-2</v>
      </c>
      <c r="D25" s="229"/>
      <c r="E25" s="228">
        <f t="shared" si="6"/>
        <v>0.16834306461900767</v>
      </c>
      <c r="F25" s="227">
        <v>8.4837962962963E-3</v>
      </c>
      <c r="G25" s="241"/>
      <c r="H25" s="228">
        <f t="shared" si="7"/>
        <v>0.16412897447380215</v>
      </c>
      <c r="I25" s="229">
        <v>4.8194444444444401E-2</v>
      </c>
      <c r="J25" s="241"/>
      <c r="K25" s="230">
        <f t="shared" si="8"/>
        <v>0.16758562401899615</v>
      </c>
    </row>
    <row r="26" spans="2:11" x14ac:dyDescent="0.25">
      <c r="B26" s="284" t="s">
        <v>20</v>
      </c>
      <c r="C26" s="227">
        <v>7.7372685185185197E-2</v>
      </c>
      <c r="D26" s="229"/>
      <c r="E26" s="228">
        <f t="shared" si="6"/>
        <v>0.32800157008978947</v>
      </c>
      <c r="F26" s="227">
        <v>1.3194444444444399E-2</v>
      </c>
      <c r="G26" s="241"/>
      <c r="H26" s="228">
        <f t="shared" si="7"/>
        <v>0.25526197939990958</v>
      </c>
      <c r="I26" s="229">
        <v>9.0567129629629595E-2</v>
      </c>
      <c r="J26" s="241"/>
      <c r="K26" s="230">
        <f t="shared" si="8"/>
        <v>0.31492735541514066</v>
      </c>
    </row>
    <row r="27" spans="2:11" x14ac:dyDescent="0.25">
      <c r="B27" s="284" t="s">
        <v>21</v>
      </c>
      <c r="C27" s="227">
        <v>3.3101851851851899E-3</v>
      </c>
      <c r="D27" s="229"/>
      <c r="E27" s="228">
        <f t="shared" si="6"/>
        <v>1.403267749374419E-2</v>
      </c>
      <c r="F27" s="227">
        <v>0</v>
      </c>
      <c r="G27" s="241"/>
      <c r="H27" s="228">
        <f t="shared" si="7"/>
        <v>0</v>
      </c>
      <c r="I27" s="229">
        <v>3.3101851851851899E-3</v>
      </c>
      <c r="J27" s="241"/>
      <c r="K27" s="230">
        <f t="shared" si="8"/>
        <v>1.1510443916770656E-2</v>
      </c>
    </row>
    <row r="28" spans="2:11" x14ac:dyDescent="0.25">
      <c r="B28" s="285" t="s">
        <v>3</v>
      </c>
      <c r="C28" s="242">
        <f>SUM(C22:C27)</f>
        <v>0.13637731481481483</v>
      </c>
      <c r="D28" s="272"/>
      <c r="E28" s="248">
        <f>IFERROR(SUM(E22:E27),0)</f>
        <v>0.57813649968107528</v>
      </c>
      <c r="F28" s="242">
        <f>SUM(F22:F27)</f>
        <v>2.8668981481481441E-2</v>
      </c>
      <c r="G28" s="273"/>
      <c r="H28" s="248">
        <f>IFERROR(SUM(H22:H27),0)</f>
        <v>0.55463502015226074</v>
      </c>
      <c r="I28" s="242">
        <f>SUM(I22:I27)</f>
        <v>0.16504629629629625</v>
      </c>
      <c r="J28" s="273"/>
      <c r="K28" s="250">
        <f>IFERROR(SUM(K22:K27),0)</f>
        <v>0.57391234354248</v>
      </c>
    </row>
    <row r="29" spans="2:11" x14ac:dyDescent="0.25">
      <c r="B29" s="286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82" t="s">
        <v>6</v>
      </c>
      <c r="C30" s="242">
        <f>SUM(C19,C28)</f>
        <v>0.23589120370370376</v>
      </c>
      <c r="D30" s="247"/>
      <c r="E30" s="248">
        <f>IFERROR(SUM(E19,E28),0)</f>
        <v>0.99999999999999989</v>
      </c>
      <c r="F30" s="242">
        <f>SUM(F19,F28)</f>
        <v>5.1689814814814813E-2</v>
      </c>
      <c r="G30" s="247"/>
      <c r="H30" s="248">
        <f>IFERROR(SUM(H19,H28),0)</f>
        <v>0.99999999999999978</v>
      </c>
      <c r="I30" s="242">
        <f>SUM(I19,I28)</f>
        <v>0.28758101851851842</v>
      </c>
      <c r="J30" s="247"/>
      <c r="K30" s="250">
        <f>IFERROR(SUM(K19,K28),0)</f>
        <v>1</v>
      </c>
    </row>
    <row r="31" spans="2:11" ht="66" customHeight="1" thickBot="1" x14ac:dyDescent="0.3">
      <c r="B31" s="287" t="s">
        <v>53</v>
      </c>
      <c r="C31" s="288"/>
      <c r="D31" s="288"/>
      <c r="E31" s="288"/>
      <c r="F31" s="288"/>
      <c r="G31" s="288"/>
      <c r="H31" s="289"/>
      <c r="I31" s="288"/>
      <c r="J31" s="288"/>
      <c r="K31" s="28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Zeros="0" topLeftCell="B4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7" t="s">
        <v>107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x14ac:dyDescent="0.25">
      <c r="B7" s="226" t="s">
        <v>95</v>
      </c>
      <c r="C7" s="227">
        <v>1.32523148148148E-2</v>
      </c>
      <c r="D7" s="228">
        <f>IFERROR(C7/C$19,0)</f>
        <v>0.37504094333442478</v>
      </c>
      <c r="E7" s="228">
        <f>IFERROR(C7/C$30,0)</f>
        <v>0.13377731043346167</v>
      </c>
      <c r="F7" s="227">
        <v>8.7152777777777801E-3</v>
      </c>
      <c r="G7" s="228">
        <f>IFERROR(F7/F$19,0)</f>
        <v>0.34258416742493208</v>
      </c>
      <c r="H7" s="228">
        <f>IFERROR(F7/F$30,0)</f>
        <v>0.13370028409090923</v>
      </c>
      <c r="I7" s="229">
        <v>2.1967592592592601E-2</v>
      </c>
      <c r="J7" s="228">
        <f>IFERROR(I7/I$19,0)</f>
        <v>0.36145496095981738</v>
      </c>
      <c r="K7" s="230">
        <f>IFERROR(I7/I$30,0)</f>
        <v>0.1337467408921148</v>
      </c>
    </row>
    <row r="8" spans="2:11" x14ac:dyDescent="0.25">
      <c r="B8" s="226" t="s">
        <v>169</v>
      </c>
      <c r="C8" s="227">
        <v>2.4074074074074102E-3</v>
      </c>
      <c r="D8" s="228">
        <f t="shared" ref="D8:D18" si="0">IFERROR(C8/C$19,0)</f>
        <v>6.8129708483458978E-2</v>
      </c>
      <c r="E8" s="228">
        <f t="shared" ref="E8:E18" si="1">IFERROR(C8/C$30,0)</f>
        <v>2.4301904428087415E-2</v>
      </c>
      <c r="F8" s="227">
        <v>4.8611111111111099E-4</v>
      </c>
      <c r="G8" s="228">
        <f t="shared" ref="G8:G18" si="2">IFERROR(F8/F$19,0)</f>
        <v>1.910828025477708E-2</v>
      </c>
      <c r="H8" s="228">
        <f t="shared" ref="H8:H18" si="3">IFERROR(F8/F$30,0)</f>
        <v>7.4573863636363674E-3</v>
      </c>
      <c r="I8" s="229">
        <v>2.8935185185185201E-3</v>
      </c>
      <c r="J8" s="228">
        <f t="shared" ref="J8:J18" si="4">IFERROR(I8/I$19,0)</f>
        <v>4.7609979051609255E-2</v>
      </c>
      <c r="K8" s="230">
        <f t="shared" ref="K8:K18" si="5">IFERROR(I8/I$30,0)</f>
        <v>1.7616799379888675E-2</v>
      </c>
    </row>
    <row r="9" spans="2:11" x14ac:dyDescent="0.25">
      <c r="B9" s="226" t="s">
        <v>170</v>
      </c>
      <c r="C9" s="227">
        <v>3.32175925925926E-3</v>
      </c>
      <c r="D9" s="228">
        <f t="shared" si="0"/>
        <v>9.4005895840157255E-2</v>
      </c>
      <c r="E9" s="228">
        <f t="shared" si="1"/>
        <v>3.3531954667601352E-2</v>
      </c>
      <c r="F9" s="227">
        <v>2.98611111111111E-3</v>
      </c>
      <c r="G9" s="228">
        <f t="shared" si="2"/>
        <v>0.11737943585077347</v>
      </c>
      <c r="H9" s="228">
        <f t="shared" si="3"/>
        <v>4.5809659090909109E-2</v>
      </c>
      <c r="I9" s="229">
        <v>6.3078703703703699E-3</v>
      </c>
      <c r="J9" s="228">
        <f t="shared" si="4"/>
        <v>0.10378975433250812</v>
      </c>
      <c r="K9" s="230">
        <f t="shared" si="5"/>
        <v>3.8404622648157291E-2</v>
      </c>
    </row>
    <row r="10" spans="2:11" x14ac:dyDescent="0.25">
      <c r="B10" s="226" t="s">
        <v>11</v>
      </c>
      <c r="C10" s="227">
        <v>1.44212962962963E-2</v>
      </c>
      <c r="D10" s="228">
        <f t="shared" si="0"/>
        <v>0.40812315754995104</v>
      </c>
      <c r="E10" s="228">
        <f t="shared" si="1"/>
        <v>0.14557775441056198</v>
      </c>
      <c r="F10" s="227">
        <v>1.1331018518518501E-2</v>
      </c>
      <c r="G10" s="228">
        <f t="shared" si="2"/>
        <v>0.44540491355777939</v>
      </c>
      <c r="H10" s="228">
        <f t="shared" si="3"/>
        <v>0.17382812499999986</v>
      </c>
      <c r="I10" s="229">
        <v>2.5752314814814801E-2</v>
      </c>
      <c r="J10" s="228">
        <f t="shared" si="4"/>
        <v>0.4237288135593219</v>
      </c>
      <c r="K10" s="230">
        <f t="shared" si="5"/>
        <v>0.15678951448100903</v>
      </c>
    </row>
    <row r="11" spans="2:11" x14ac:dyDescent="0.25">
      <c r="B11" s="226" t="s">
        <v>12</v>
      </c>
      <c r="C11" s="227">
        <v>2.6620370370370399E-4</v>
      </c>
      <c r="D11" s="228">
        <f t="shared" si="0"/>
        <v>7.533573534228637E-3</v>
      </c>
      <c r="E11" s="228">
        <f t="shared" si="1"/>
        <v>2.6872298165673582E-3</v>
      </c>
      <c r="F11" s="227">
        <v>2.7777777777777799E-4</v>
      </c>
      <c r="G11" s="228">
        <f t="shared" si="2"/>
        <v>1.0919017288444056E-2</v>
      </c>
      <c r="H11" s="228">
        <f t="shared" si="3"/>
        <v>4.261363636363643E-3</v>
      </c>
      <c r="I11" s="229">
        <v>5.4398148148148101E-4</v>
      </c>
      <c r="J11" s="228">
        <f t="shared" si="4"/>
        <v>8.9506760617025279E-3</v>
      </c>
      <c r="K11" s="230">
        <f t="shared" si="5"/>
        <v>3.3119582834190663E-3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x14ac:dyDescent="0.25">
      <c r="B15" s="226" t="s">
        <v>174</v>
      </c>
      <c r="C15" s="227">
        <v>5.6712962962962999E-4</v>
      </c>
      <c r="D15" s="228">
        <f t="shared" si="0"/>
        <v>1.6049787094661001E-2</v>
      </c>
      <c r="E15" s="228">
        <f t="shared" si="1"/>
        <v>5.7249678700782821E-3</v>
      </c>
      <c r="F15" s="227">
        <v>1.2847222222222201E-3</v>
      </c>
      <c r="G15" s="228">
        <f t="shared" si="2"/>
        <v>5.0500454959053635E-2</v>
      </c>
      <c r="H15" s="228">
        <f t="shared" si="3"/>
        <v>1.9708806818181799E-2</v>
      </c>
      <c r="I15" s="229">
        <v>1.85185185185185E-3</v>
      </c>
      <c r="J15" s="228">
        <f t="shared" si="4"/>
        <v>3.0470386593029877E-2</v>
      </c>
      <c r="K15" s="230">
        <f t="shared" si="5"/>
        <v>1.1274751603128734E-2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1.0995370370370399E-3</v>
      </c>
      <c r="D18" s="228">
        <f t="shared" si="0"/>
        <v>3.111693416311833E-2</v>
      </c>
      <c r="E18" s="228">
        <f t="shared" si="1"/>
        <v>1.1099427503213018E-2</v>
      </c>
      <c r="F18" s="227">
        <v>3.5879629629629602E-4</v>
      </c>
      <c r="G18" s="228">
        <f t="shared" si="2"/>
        <v>1.4103730664240217E-2</v>
      </c>
      <c r="H18" s="228">
        <f t="shared" si="3"/>
        <v>5.5042613636363631E-3</v>
      </c>
      <c r="I18" s="229">
        <v>1.4583333333333299E-3</v>
      </c>
      <c r="J18" s="228">
        <f t="shared" si="4"/>
        <v>2.3995429442010996E-2</v>
      </c>
      <c r="K18" s="230">
        <f t="shared" si="5"/>
        <v>8.8788668874638672E-3</v>
      </c>
    </row>
    <row r="19" spans="2:11" x14ac:dyDescent="0.25">
      <c r="B19" s="232" t="s">
        <v>3</v>
      </c>
      <c r="C19" s="152">
        <f>SUM(C7:C18)</f>
        <v>3.5335648148148144E-2</v>
      </c>
      <c r="D19" s="248">
        <f>IFERROR(SUM(D7:D18),0)</f>
        <v>1</v>
      </c>
      <c r="E19" s="268">
        <f>IFERROR(SUM(E7:E18),0)</f>
        <v>0.35670054912957105</v>
      </c>
      <c r="F19" s="152">
        <f>SUM(F7:F18)</f>
        <v>2.5439814814814797E-2</v>
      </c>
      <c r="G19" s="248">
        <f>IFERROR(SUM(G7:G18),0)</f>
        <v>0.99999999999999989</v>
      </c>
      <c r="H19" s="268">
        <f>IFERROR(SUM(H7:H18),0)</f>
        <v>0.39026988636363641</v>
      </c>
      <c r="I19" s="152">
        <f>SUM(I7:I18)</f>
        <v>6.0775462962962948E-2</v>
      </c>
      <c r="J19" s="248">
        <f>IFERROR(SUM(J7:J18),0)</f>
        <v>1</v>
      </c>
      <c r="K19" s="269">
        <f>IFERROR(SUM(K7:K18),0)</f>
        <v>0.37002325417518145</v>
      </c>
    </row>
    <row r="20" spans="2:1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70" t="s">
        <v>16</v>
      </c>
      <c r="C22" s="227">
        <v>8.3564814814814804E-3</v>
      </c>
      <c r="D22" s="229"/>
      <c r="E22" s="228">
        <f>IFERROR(C22/C$30,0)</f>
        <v>8.4355649024418708E-2</v>
      </c>
      <c r="F22" s="227">
        <v>6.3773148148148096E-3</v>
      </c>
      <c r="G22" s="241"/>
      <c r="H22" s="228">
        <f>IFERROR(F22/F$30,0)</f>
        <v>9.7833806818181809E-2</v>
      </c>
      <c r="I22" s="229">
        <v>1.47337962962963E-2</v>
      </c>
      <c r="J22" s="241"/>
      <c r="K22" s="230">
        <f>IFERROR(I22/I$30,0)</f>
        <v>8.9704742442393112E-2</v>
      </c>
    </row>
    <row r="23" spans="2:11" x14ac:dyDescent="0.25">
      <c r="B23" s="270" t="s">
        <v>17</v>
      </c>
      <c r="C23" s="227">
        <v>4.3981481481481503E-4</v>
      </c>
      <c r="D23" s="229"/>
      <c r="E23" s="228">
        <f t="shared" ref="E23:E27" si="6">IFERROR(C23/C$30,0)</f>
        <v>4.439771001285198E-3</v>
      </c>
      <c r="F23" s="227">
        <v>4.2824074074074102E-4</v>
      </c>
      <c r="G23" s="241"/>
      <c r="H23" s="228">
        <f t="shared" ref="H23:H27" si="7">IFERROR(F23/F$30,0)</f>
        <v>6.5696022727272816E-3</v>
      </c>
      <c r="I23" s="229">
        <v>8.6805555555555605E-4</v>
      </c>
      <c r="J23" s="241"/>
      <c r="K23" s="230">
        <f t="shared" ref="K23:K27" si="8">IFERROR(I23/I$30,0)</f>
        <v>5.2850398139666025E-3</v>
      </c>
    </row>
    <row r="24" spans="2:11" x14ac:dyDescent="0.25">
      <c r="B24" s="270" t="s">
        <v>18</v>
      </c>
      <c r="C24" s="227">
        <v>4.7453703703703698E-4</v>
      </c>
      <c r="D24" s="229"/>
      <c r="E24" s="228">
        <f t="shared" si="6"/>
        <v>4.7902792382287637E-3</v>
      </c>
      <c r="F24" s="227">
        <v>6.7129629629629603E-4</v>
      </c>
      <c r="G24" s="241"/>
      <c r="H24" s="228">
        <f t="shared" si="7"/>
        <v>1.0298295454545458E-2</v>
      </c>
      <c r="I24" s="229">
        <v>1.1458333333333301E-3</v>
      </c>
      <c r="J24" s="241"/>
      <c r="K24" s="230">
        <f t="shared" si="8"/>
        <v>6.9762525544358918E-3</v>
      </c>
    </row>
    <row r="25" spans="2:11" x14ac:dyDescent="0.25">
      <c r="B25" s="270" t="s">
        <v>19</v>
      </c>
      <c r="C25" s="227">
        <v>1.9467592592592599E-2</v>
      </c>
      <c r="D25" s="229"/>
      <c r="E25" s="228">
        <f t="shared" si="6"/>
        <v>0.19651828484636058</v>
      </c>
      <c r="F25" s="227">
        <v>9.0393518518518505E-3</v>
      </c>
      <c r="G25" s="241"/>
      <c r="H25" s="228">
        <f t="shared" si="7"/>
        <v>0.13867187500000008</v>
      </c>
      <c r="I25" s="229">
        <v>2.8506944444444401E-2</v>
      </c>
      <c r="J25" s="241"/>
      <c r="K25" s="230">
        <f t="shared" si="8"/>
        <v>0.17356070749066288</v>
      </c>
    </row>
    <row r="26" spans="2:11" x14ac:dyDescent="0.25">
      <c r="B26" s="270" t="s">
        <v>20</v>
      </c>
      <c r="C26" s="227">
        <v>3.3136574074074103E-2</v>
      </c>
      <c r="D26" s="229"/>
      <c r="E26" s="228">
        <f t="shared" si="6"/>
        <v>0.33450169412314545</v>
      </c>
      <c r="F26" s="227">
        <v>2.2222222222222199E-2</v>
      </c>
      <c r="G26" s="241"/>
      <c r="H26" s="228">
        <f t="shared" si="7"/>
        <v>0.34090909090909077</v>
      </c>
      <c r="I26" s="229">
        <v>5.5358796296296302E-2</v>
      </c>
      <c r="J26" s="241"/>
      <c r="K26" s="230">
        <f t="shared" si="8"/>
        <v>0.33704460573603001</v>
      </c>
    </row>
    <row r="27" spans="2:11" x14ac:dyDescent="0.25">
      <c r="B27" s="270" t="s">
        <v>21</v>
      </c>
      <c r="C27" s="227">
        <v>1.85185185185185E-3</v>
      </c>
      <c r="D27" s="229"/>
      <c r="E27" s="228">
        <f t="shared" si="6"/>
        <v>1.8693772636990277E-2</v>
      </c>
      <c r="F27" s="227">
        <v>1.0069444444444401E-3</v>
      </c>
      <c r="G27" s="241"/>
      <c r="H27" s="228">
        <f t="shared" si="7"/>
        <v>1.5447443181818126E-2</v>
      </c>
      <c r="I27" s="229">
        <v>2.8587962962962998E-3</v>
      </c>
      <c r="J27" s="241"/>
      <c r="K27" s="230">
        <f t="shared" si="8"/>
        <v>1.7405397787330024E-2</v>
      </c>
    </row>
    <row r="28" spans="2:11" x14ac:dyDescent="0.25">
      <c r="B28" s="271" t="s">
        <v>3</v>
      </c>
      <c r="C28" s="242">
        <f>SUM(C22:C27)</f>
        <v>6.3726851851851882E-2</v>
      </c>
      <c r="D28" s="272"/>
      <c r="E28" s="248">
        <f>IFERROR(SUM(E22:E27),0)</f>
        <v>0.64329945087042895</v>
      </c>
      <c r="F28" s="242">
        <f>SUM(F22:F27)</f>
        <v>3.9745370370370341E-2</v>
      </c>
      <c r="G28" s="273"/>
      <c r="H28" s="248">
        <f>IFERROR(SUM(H22:H27),0)</f>
        <v>0.60973011363636354</v>
      </c>
      <c r="I28" s="242">
        <f>SUM(I22:I27)</f>
        <v>0.1034722222222222</v>
      </c>
      <c r="J28" s="273"/>
      <c r="K28" s="250">
        <f>IFERROR(SUM(K22:K27),0)</f>
        <v>0.62997674582481844</v>
      </c>
    </row>
    <row r="29" spans="2:1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32" t="s">
        <v>6</v>
      </c>
      <c r="C30" s="242">
        <f>SUM(C19,C28)</f>
        <v>9.9062500000000026E-2</v>
      </c>
      <c r="D30" s="247"/>
      <c r="E30" s="248">
        <f>IFERROR(SUM(E19,E28),0)</f>
        <v>1</v>
      </c>
      <c r="F30" s="242">
        <f>SUM(F19,F28)</f>
        <v>6.5185185185185138E-2</v>
      </c>
      <c r="G30" s="247"/>
      <c r="H30" s="248">
        <f>IFERROR(SUM(H19,H28),0)</f>
        <v>1</v>
      </c>
      <c r="I30" s="242">
        <f>SUM(I19,I28)</f>
        <v>0.16424768518518515</v>
      </c>
      <c r="J30" s="247"/>
      <c r="K30" s="250">
        <f>IFERROR(SUM(K19,K28),0)</f>
        <v>0.99999999999999989</v>
      </c>
    </row>
    <row r="31" spans="2:1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Zeros="0" zoomScale="80" zoomScaleNormal="8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0" customFormat="1" x14ac:dyDescent="0.25">
      <c r="C1" s="37"/>
      <c r="D1" s="37"/>
      <c r="E1" s="37"/>
      <c r="F1" s="37"/>
      <c r="H1" s="37"/>
    </row>
    <row r="2" spans="2:11" s="30" customFormat="1" ht="15.75" thickBot="1" x14ac:dyDescent="0.3">
      <c r="C2" s="37"/>
      <c r="D2" s="37"/>
      <c r="E2" s="37"/>
      <c r="F2" s="37"/>
      <c r="H2" s="37"/>
    </row>
    <row r="3" spans="2:11" s="30" customFormat="1" x14ac:dyDescent="0.25">
      <c r="B3" s="157" t="s">
        <v>59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s="30" customFormat="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s="30" customFormat="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s="30" customFormat="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s="30" customFormat="1" x14ac:dyDescent="0.25">
      <c r="B7" s="226" t="s">
        <v>95</v>
      </c>
      <c r="C7" s="227">
        <v>4.4907407407407396E-3</v>
      </c>
      <c r="D7" s="228">
        <f>IFERROR(C7/C$19,0)</f>
        <v>0.28136330674401722</v>
      </c>
      <c r="E7" s="228">
        <f>IFERROR(C7/C$30,0)</f>
        <v>0.1123986095017382</v>
      </c>
      <c r="F7" s="227">
        <v>0</v>
      </c>
      <c r="G7" s="228">
        <f>IFERROR(F7/F$19,0)</f>
        <v>0</v>
      </c>
      <c r="H7" s="228">
        <f>IFERROR(F7/F$30,0)</f>
        <v>0</v>
      </c>
      <c r="I7" s="229">
        <v>4.4907407407407396E-3</v>
      </c>
      <c r="J7" s="228">
        <f>IFERROR(I7/I$19,0)</f>
        <v>0.28136330674401722</v>
      </c>
      <c r="K7" s="230">
        <f>IFERROR(I7/I$30,0)</f>
        <v>0.1123986095017382</v>
      </c>
    </row>
    <row r="8" spans="2:11" s="30" customFormat="1" x14ac:dyDescent="0.25">
      <c r="B8" s="226" t="s">
        <v>169</v>
      </c>
      <c r="C8" s="227">
        <v>5.5555555555555599E-4</v>
      </c>
      <c r="D8" s="228">
        <f t="shared" ref="D8:D18" si="0">IFERROR(C8/C$19,0)</f>
        <v>3.4807831762146496E-2</v>
      </c>
      <c r="E8" s="228">
        <f t="shared" ref="E8:E18" si="1">IFERROR(C8/C$30,0)</f>
        <v>1.3904982618771751E-2</v>
      </c>
      <c r="F8" s="227">
        <v>0</v>
      </c>
      <c r="G8" s="228">
        <f t="shared" ref="G8:G18" si="2">IFERROR(F8/F$19,0)</f>
        <v>0</v>
      </c>
      <c r="H8" s="228">
        <f t="shared" ref="H8:H18" si="3">IFERROR(F8/F$30,0)</f>
        <v>0</v>
      </c>
      <c r="I8" s="229">
        <v>5.5555555555555599E-4</v>
      </c>
      <c r="J8" s="228">
        <f t="shared" ref="J8:J18" si="4">IFERROR(I8/I$19,0)</f>
        <v>3.4807831762146496E-2</v>
      </c>
      <c r="K8" s="230">
        <f t="shared" ref="K8:K18" si="5">IFERROR(I8/I$30,0)</f>
        <v>1.3904982618771751E-2</v>
      </c>
    </row>
    <row r="9" spans="2:11" s="30" customFormat="1" x14ac:dyDescent="0.25">
      <c r="B9" s="226" t="s">
        <v>170</v>
      </c>
      <c r="C9" s="227">
        <v>1.38888888888889E-4</v>
      </c>
      <c r="D9" s="228">
        <f t="shared" si="0"/>
        <v>8.701957940536624E-3</v>
      </c>
      <c r="E9" s="228">
        <f t="shared" si="1"/>
        <v>3.4762456546929377E-3</v>
      </c>
      <c r="F9" s="227">
        <v>0</v>
      </c>
      <c r="G9" s="228">
        <f t="shared" si="2"/>
        <v>0</v>
      </c>
      <c r="H9" s="228">
        <f t="shared" si="3"/>
        <v>0</v>
      </c>
      <c r="I9" s="229">
        <v>1.38888888888889E-4</v>
      </c>
      <c r="J9" s="228">
        <f t="shared" si="4"/>
        <v>8.701957940536624E-3</v>
      </c>
      <c r="K9" s="230">
        <f t="shared" si="5"/>
        <v>3.4762456546929377E-3</v>
      </c>
    </row>
    <row r="10" spans="2:11" s="30" customFormat="1" x14ac:dyDescent="0.25">
      <c r="B10" s="226" t="s">
        <v>11</v>
      </c>
      <c r="C10" s="227">
        <v>7.4074074074074103E-3</v>
      </c>
      <c r="D10" s="228">
        <f t="shared" si="0"/>
        <v>0.46410442349528647</v>
      </c>
      <c r="E10" s="228">
        <f t="shared" si="1"/>
        <v>0.18539976825028995</v>
      </c>
      <c r="F10" s="227">
        <v>0</v>
      </c>
      <c r="G10" s="228">
        <f t="shared" si="2"/>
        <v>0</v>
      </c>
      <c r="H10" s="228">
        <f t="shared" si="3"/>
        <v>0</v>
      </c>
      <c r="I10" s="229">
        <v>7.4074074074074103E-3</v>
      </c>
      <c r="J10" s="228">
        <f t="shared" si="4"/>
        <v>0.46410442349528647</v>
      </c>
      <c r="K10" s="230">
        <f t="shared" si="5"/>
        <v>0.18539976825028995</v>
      </c>
    </row>
    <row r="11" spans="2:11" s="30" customFormat="1" x14ac:dyDescent="0.25">
      <c r="B11" s="226" t="s">
        <v>12</v>
      </c>
      <c r="C11" s="227">
        <v>0</v>
      </c>
      <c r="D11" s="228">
        <f t="shared" si="0"/>
        <v>0</v>
      </c>
      <c r="E11" s="228">
        <f t="shared" si="1"/>
        <v>0</v>
      </c>
      <c r="F11" s="227">
        <v>0</v>
      </c>
      <c r="G11" s="228">
        <f t="shared" si="2"/>
        <v>0</v>
      </c>
      <c r="H11" s="228">
        <f t="shared" si="3"/>
        <v>0</v>
      </c>
      <c r="I11" s="229">
        <v>0</v>
      </c>
      <c r="J11" s="228">
        <f t="shared" si="4"/>
        <v>0</v>
      </c>
      <c r="K11" s="230">
        <f t="shared" si="5"/>
        <v>0</v>
      </c>
    </row>
    <row r="12" spans="2:11" s="30" customFormat="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s="30" customFormat="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s="30" customFormat="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s="30" customFormat="1" x14ac:dyDescent="0.25">
      <c r="B15" s="226" t="s">
        <v>174</v>
      </c>
      <c r="C15" s="227">
        <v>0</v>
      </c>
      <c r="D15" s="228">
        <f t="shared" si="0"/>
        <v>0</v>
      </c>
      <c r="E15" s="228">
        <f t="shared" si="1"/>
        <v>0</v>
      </c>
      <c r="F15" s="227">
        <v>0</v>
      </c>
      <c r="G15" s="228">
        <f t="shared" si="2"/>
        <v>0</v>
      </c>
      <c r="H15" s="228">
        <f t="shared" si="3"/>
        <v>0</v>
      </c>
      <c r="I15" s="229">
        <v>0</v>
      </c>
      <c r="J15" s="228">
        <f t="shared" si="4"/>
        <v>0</v>
      </c>
      <c r="K15" s="230">
        <f t="shared" si="5"/>
        <v>0</v>
      </c>
    </row>
    <row r="16" spans="2:11" s="30" customFormat="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s="30" customFormat="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s="30" customFormat="1" x14ac:dyDescent="0.25">
      <c r="B18" s="226" t="s">
        <v>14</v>
      </c>
      <c r="C18" s="227">
        <v>3.3680555555555599E-3</v>
      </c>
      <c r="D18" s="228">
        <f t="shared" si="0"/>
        <v>0.21102248005801325</v>
      </c>
      <c r="E18" s="228">
        <f t="shared" si="1"/>
        <v>8.4298957126303781E-2</v>
      </c>
      <c r="F18" s="227">
        <v>0</v>
      </c>
      <c r="G18" s="228">
        <f t="shared" si="2"/>
        <v>0</v>
      </c>
      <c r="H18" s="228">
        <f t="shared" si="3"/>
        <v>0</v>
      </c>
      <c r="I18" s="229">
        <v>3.3680555555555599E-3</v>
      </c>
      <c r="J18" s="228">
        <f t="shared" si="4"/>
        <v>0.21102248005801325</v>
      </c>
      <c r="K18" s="230">
        <f t="shared" si="5"/>
        <v>8.4298957126303781E-2</v>
      </c>
    </row>
    <row r="19" spans="2:11" s="30" customFormat="1" x14ac:dyDescent="0.25">
      <c r="B19" s="232" t="s">
        <v>3</v>
      </c>
      <c r="C19" s="152">
        <f>SUM(C7:C18)</f>
        <v>1.5960648148148154E-2</v>
      </c>
      <c r="D19" s="248">
        <f>IFERROR(SUM(D7:D18),0)</f>
        <v>1</v>
      </c>
      <c r="E19" s="268">
        <f>IFERROR(SUM(E7:E18),0)</f>
        <v>0.39947856315179664</v>
      </c>
      <c r="F19" s="152">
        <f>SUM(F7:F18)</f>
        <v>0</v>
      </c>
      <c r="G19" s="248">
        <f>IFERROR(SUM(G7:G18),0)</f>
        <v>0</v>
      </c>
      <c r="H19" s="268">
        <f>IFERROR(SUM(H7:H18),0)</f>
        <v>0</v>
      </c>
      <c r="I19" s="152">
        <f>SUM(I7:I18)</f>
        <v>1.5960648148148154E-2</v>
      </c>
      <c r="J19" s="248">
        <f>IFERROR(SUM(J7:J18),0)</f>
        <v>1</v>
      </c>
      <c r="K19" s="269">
        <f>IFERROR(SUM(K7:K18),0)</f>
        <v>0.39947856315179664</v>
      </c>
    </row>
    <row r="20" spans="2:11" s="30" customFormat="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s="30" customFormat="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s="30" customFormat="1" x14ac:dyDescent="0.25">
      <c r="B22" s="270" t="s">
        <v>16</v>
      </c>
      <c r="C22" s="227">
        <v>4.2939814814814802E-3</v>
      </c>
      <c r="D22" s="229"/>
      <c r="E22" s="228">
        <f>IFERROR(C22/C$30,0)</f>
        <v>0.10747392815758988</v>
      </c>
      <c r="F22" s="227">
        <v>0</v>
      </c>
      <c r="G22" s="241">
        <f>IFERROR(F22/F$28,0)</f>
        <v>0</v>
      </c>
      <c r="H22" s="228">
        <f>IFERROR(F22/F$30,0)</f>
        <v>0</v>
      </c>
      <c r="I22" s="229">
        <v>4.2939814814814802E-3</v>
      </c>
      <c r="J22" s="241"/>
      <c r="K22" s="230">
        <f>IFERROR(I22/I$30,0)</f>
        <v>0.10747392815758988</v>
      </c>
    </row>
    <row r="23" spans="2:11" s="30" customFormat="1" x14ac:dyDescent="0.25">
      <c r="B23" s="270" t="s">
        <v>17</v>
      </c>
      <c r="C23" s="227">
        <v>4.0509259259259301E-4</v>
      </c>
      <c r="D23" s="229"/>
      <c r="E23" s="228">
        <f t="shared" ref="E23:E27" si="6">IFERROR(C23/C$30,0)</f>
        <v>1.0139049826187737E-2</v>
      </c>
      <c r="F23" s="227">
        <v>0</v>
      </c>
      <c r="G23" s="241">
        <f t="shared" ref="G23:G27" si="7">IFERROR(F23/F$28,0)</f>
        <v>0</v>
      </c>
      <c r="H23" s="228">
        <f t="shared" ref="H23:H27" si="8">IFERROR(F23/F$30,0)</f>
        <v>0</v>
      </c>
      <c r="I23" s="229">
        <v>4.0509259259259301E-4</v>
      </c>
      <c r="J23" s="241"/>
      <c r="K23" s="230">
        <f t="shared" ref="K23:K27" si="9">IFERROR(I23/I$30,0)</f>
        <v>1.0139049826187737E-2</v>
      </c>
    </row>
    <row r="24" spans="2:11" s="30" customFormat="1" x14ac:dyDescent="0.25">
      <c r="B24" s="270" t="s">
        <v>18</v>
      </c>
      <c r="C24" s="227">
        <v>1.7361111111111101E-4</v>
      </c>
      <c r="D24" s="229"/>
      <c r="E24" s="228">
        <f t="shared" si="6"/>
        <v>4.3453070683661665E-3</v>
      </c>
      <c r="F24" s="227">
        <v>0</v>
      </c>
      <c r="G24" s="241">
        <f t="shared" si="7"/>
        <v>0</v>
      </c>
      <c r="H24" s="228">
        <f t="shared" si="8"/>
        <v>0</v>
      </c>
      <c r="I24" s="229">
        <v>1.7361111111111101E-4</v>
      </c>
      <c r="J24" s="241"/>
      <c r="K24" s="230">
        <f t="shared" si="9"/>
        <v>4.3453070683661665E-3</v>
      </c>
    </row>
    <row r="25" spans="2:11" s="30" customFormat="1" x14ac:dyDescent="0.25">
      <c r="B25" s="270" t="s">
        <v>19</v>
      </c>
      <c r="C25" s="227">
        <v>3.5879629629629599E-3</v>
      </c>
      <c r="D25" s="229"/>
      <c r="E25" s="228">
        <f t="shared" si="6"/>
        <v>8.9803012746234076E-2</v>
      </c>
      <c r="F25" s="227">
        <v>0</v>
      </c>
      <c r="G25" s="241">
        <f t="shared" si="7"/>
        <v>0</v>
      </c>
      <c r="H25" s="228">
        <f t="shared" si="8"/>
        <v>0</v>
      </c>
      <c r="I25" s="229">
        <v>3.5879629629629599E-3</v>
      </c>
      <c r="J25" s="241"/>
      <c r="K25" s="230">
        <f t="shared" si="9"/>
        <v>8.9803012746234076E-2</v>
      </c>
    </row>
    <row r="26" spans="2:11" s="30" customFormat="1" x14ac:dyDescent="0.25">
      <c r="B26" s="270" t="s">
        <v>20</v>
      </c>
      <c r="C26" s="227">
        <v>1.4537037037036999E-2</v>
      </c>
      <c r="D26" s="229"/>
      <c r="E26" s="228">
        <f t="shared" si="6"/>
        <v>0.36384704519119293</v>
      </c>
      <c r="F26" s="227">
        <v>0</v>
      </c>
      <c r="G26" s="241">
        <f t="shared" si="7"/>
        <v>0</v>
      </c>
      <c r="H26" s="228">
        <f t="shared" si="8"/>
        <v>0</v>
      </c>
      <c r="I26" s="229">
        <v>1.4537037037036999E-2</v>
      </c>
      <c r="J26" s="241"/>
      <c r="K26" s="230">
        <f t="shared" si="9"/>
        <v>0.36384704519119293</v>
      </c>
    </row>
    <row r="27" spans="2:11" s="30" customFormat="1" x14ac:dyDescent="0.25">
      <c r="B27" s="270" t="s">
        <v>21</v>
      </c>
      <c r="C27" s="227">
        <v>9.9537037037036999E-4</v>
      </c>
      <c r="D27" s="229"/>
      <c r="E27" s="228">
        <f t="shared" si="6"/>
        <v>2.491309385863269E-2</v>
      </c>
      <c r="F27" s="227">
        <v>0</v>
      </c>
      <c r="G27" s="241">
        <f t="shared" si="7"/>
        <v>0</v>
      </c>
      <c r="H27" s="228">
        <f t="shared" si="8"/>
        <v>0</v>
      </c>
      <c r="I27" s="229">
        <v>9.9537037037036999E-4</v>
      </c>
      <c r="J27" s="241"/>
      <c r="K27" s="230">
        <f t="shared" si="9"/>
        <v>2.491309385863269E-2</v>
      </c>
    </row>
    <row r="28" spans="2:11" s="30" customFormat="1" x14ac:dyDescent="0.25">
      <c r="B28" s="271" t="s">
        <v>3</v>
      </c>
      <c r="C28" s="242">
        <f>SUM(C22:C27)</f>
        <v>2.3993055555555511E-2</v>
      </c>
      <c r="D28" s="272"/>
      <c r="E28" s="248">
        <f>IFERROR(SUM(E22:E27),0)</f>
        <v>0.60052143684820358</v>
      </c>
      <c r="F28" s="242">
        <f>SUM(F22:F27)</f>
        <v>0</v>
      </c>
      <c r="G28" s="273">
        <f>IFERROR(SUM(G22:G27),0)</f>
        <v>0</v>
      </c>
      <c r="H28" s="248">
        <f>IFERROR(SUM(H22:H27),0)</f>
        <v>0</v>
      </c>
      <c r="I28" s="242">
        <f>SUM(I22:I27)</f>
        <v>2.3993055555555511E-2</v>
      </c>
      <c r="J28" s="273"/>
      <c r="K28" s="250">
        <f>IFERROR(SUM(K22:K27),0)</f>
        <v>0.60052143684820358</v>
      </c>
    </row>
    <row r="29" spans="2:11" s="30" customFormat="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s="30" customFormat="1" x14ac:dyDescent="0.25">
      <c r="B30" s="232" t="s">
        <v>6</v>
      </c>
      <c r="C30" s="242">
        <f>SUM(C19,C28)</f>
        <v>3.9953703703703665E-2</v>
      </c>
      <c r="D30" s="247"/>
      <c r="E30" s="248">
        <f>IFERROR(SUM(E19,E28),0)</f>
        <v>1.0000000000000002</v>
      </c>
      <c r="F30" s="242">
        <f>SUM(F19,F28)</f>
        <v>0</v>
      </c>
      <c r="G30" s="247"/>
      <c r="H30" s="248">
        <f>IFERROR(SUM(H19,H28),0)</f>
        <v>0</v>
      </c>
      <c r="I30" s="242">
        <f>SUM(I19,I28)</f>
        <v>3.9953703703703665E-2</v>
      </c>
      <c r="J30" s="247"/>
      <c r="K30" s="250">
        <f>IFERROR(SUM(K19,K28),0)</f>
        <v>1.0000000000000002</v>
      </c>
    </row>
    <row r="31" spans="2:11" s="30" customFormat="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  <row r="32" spans="2:11" s="30" customFormat="1" x14ac:dyDescent="0.25">
      <c r="C32" s="37"/>
      <c r="D32" s="37"/>
      <c r="E32" s="37"/>
      <c r="F32" s="37"/>
      <c r="H32" s="37"/>
    </row>
    <row r="33" spans="3:8" s="30" customFormat="1" x14ac:dyDescent="0.25">
      <c r="C33" s="37"/>
      <c r="D33" s="37"/>
      <c r="E33" s="37"/>
      <c r="F33" s="37"/>
      <c r="H33" s="37"/>
    </row>
    <row r="34" spans="3:8" s="30" customFormat="1" x14ac:dyDescent="0.25">
      <c r="C34" s="37"/>
      <c r="D34" s="37"/>
      <c r="E34" s="37"/>
      <c r="F34" s="37"/>
      <c r="H34" s="37"/>
    </row>
    <row r="35" spans="3:8" s="30" customFormat="1" x14ac:dyDescent="0.25">
      <c r="C35" s="37"/>
      <c r="D35" s="37"/>
      <c r="E35" s="37"/>
      <c r="F35" s="37"/>
      <c r="H35" s="37"/>
    </row>
    <row r="36" spans="3:8" s="30" customFormat="1" x14ac:dyDescent="0.25">
      <c r="C36" s="37"/>
      <c r="D36" s="37"/>
      <c r="E36" s="37"/>
      <c r="F36" s="37"/>
      <c r="H36" s="37"/>
    </row>
    <row r="37" spans="3:8" s="30" customFormat="1" x14ac:dyDescent="0.25">
      <c r="C37" s="37"/>
      <c r="D37" s="37"/>
      <c r="E37" s="37"/>
      <c r="F37" s="37"/>
      <c r="H37" s="37"/>
    </row>
    <row r="38" spans="3:8" s="30" customFormat="1" x14ac:dyDescent="0.25">
      <c r="C38" s="37"/>
      <c r="D38" s="37"/>
      <c r="E38" s="37"/>
      <c r="F38" s="37"/>
      <c r="H38" s="37"/>
    </row>
    <row r="39" spans="3:8" s="30" customFormat="1" x14ac:dyDescent="0.25">
      <c r="C39" s="37"/>
      <c r="D39" s="37"/>
      <c r="E39" s="37"/>
      <c r="F39" s="37"/>
      <c r="H39" s="37"/>
    </row>
    <row r="40" spans="3:8" s="30" customFormat="1" x14ac:dyDescent="0.25">
      <c r="C40" s="37"/>
      <c r="D40" s="37"/>
      <c r="E40" s="37"/>
      <c r="F40" s="37"/>
      <c r="H40" s="37"/>
    </row>
    <row r="41" spans="3:8" s="30" customFormat="1" x14ac:dyDescent="0.25">
      <c r="C41" s="37"/>
      <c r="D41" s="37"/>
      <c r="E41" s="37"/>
      <c r="F41" s="37"/>
      <c r="H41" s="37"/>
    </row>
    <row r="42" spans="3:8" s="30" customFormat="1" x14ac:dyDescent="0.25">
      <c r="C42" s="37"/>
      <c r="D42" s="37"/>
      <c r="E42" s="37"/>
      <c r="F42" s="37"/>
      <c r="H42" s="37"/>
    </row>
    <row r="43" spans="3:8" s="30" customFormat="1" x14ac:dyDescent="0.25">
      <c r="C43" s="37"/>
      <c r="D43" s="37"/>
      <c r="E43" s="37"/>
      <c r="F43" s="37"/>
      <c r="H43" s="37"/>
    </row>
    <row r="44" spans="3:8" s="30" customFormat="1" x14ac:dyDescent="0.25">
      <c r="C44" s="37"/>
      <c r="D44" s="37"/>
      <c r="E44" s="37"/>
      <c r="F44" s="37"/>
      <c r="H44" s="37"/>
    </row>
    <row r="45" spans="3:8" s="30" customFormat="1" x14ac:dyDescent="0.25">
      <c r="C45" s="37"/>
      <c r="D45" s="37"/>
      <c r="E45" s="37"/>
      <c r="F45" s="37"/>
      <c r="H45" s="37"/>
    </row>
    <row r="46" spans="3:8" s="30" customFormat="1" x14ac:dyDescent="0.25">
      <c r="C46" s="37"/>
      <c r="D46" s="37"/>
      <c r="E46" s="37"/>
      <c r="F46" s="37"/>
      <c r="H46" s="37"/>
    </row>
    <row r="47" spans="3:8" s="30" customFormat="1" x14ac:dyDescent="0.25">
      <c r="C47" s="37"/>
      <c r="D47" s="37"/>
      <c r="E47" s="37"/>
      <c r="F47" s="37"/>
      <c r="H47" s="37"/>
    </row>
    <row r="48" spans="3:8" s="30" customFormat="1" x14ac:dyDescent="0.25">
      <c r="C48" s="37"/>
      <c r="D48" s="37"/>
      <c r="E48" s="37"/>
      <c r="F48" s="37"/>
      <c r="H48" s="37"/>
    </row>
    <row r="49" spans="3:8" s="30" customFormat="1" x14ac:dyDescent="0.25">
      <c r="C49" s="37"/>
      <c r="D49" s="37"/>
      <c r="E49" s="37"/>
      <c r="F49" s="37"/>
      <c r="H49" s="37"/>
    </row>
    <row r="50" spans="3:8" s="30" customFormat="1" x14ac:dyDescent="0.25">
      <c r="C50" s="37"/>
      <c r="D50" s="37"/>
      <c r="E50" s="37"/>
      <c r="F50" s="37"/>
      <c r="H50" s="37"/>
    </row>
    <row r="51" spans="3:8" s="30" customFormat="1" x14ac:dyDescent="0.25">
      <c r="C51" s="37"/>
      <c r="D51" s="37"/>
      <c r="E51" s="37"/>
      <c r="F51" s="37"/>
      <c r="H51" s="37"/>
    </row>
    <row r="52" spans="3:8" s="30" customFormat="1" x14ac:dyDescent="0.25">
      <c r="C52" s="37"/>
      <c r="D52" s="37"/>
      <c r="E52" s="37"/>
      <c r="F52" s="37"/>
      <c r="H52" s="37"/>
    </row>
    <row r="53" spans="3:8" s="30" customFormat="1" x14ac:dyDescent="0.25">
      <c r="C53" s="37"/>
      <c r="D53" s="37"/>
      <c r="E53" s="37"/>
      <c r="F53" s="37"/>
      <c r="H53" s="37"/>
    </row>
    <row r="54" spans="3:8" s="30" customFormat="1" x14ac:dyDescent="0.25">
      <c r="C54" s="37"/>
      <c r="D54" s="37"/>
      <c r="E54" s="37"/>
      <c r="F54" s="37"/>
      <c r="H54" s="37"/>
    </row>
    <row r="55" spans="3:8" s="30" customFormat="1" x14ac:dyDescent="0.25">
      <c r="C55" s="37"/>
      <c r="D55" s="37"/>
      <c r="E55" s="37"/>
      <c r="F55" s="37"/>
      <c r="H55" s="37"/>
    </row>
    <row r="56" spans="3:8" s="30" customFormat="1" x14ac:dyDescent="0.25">
      <c r="C56" s="37"/>
      <c r="D56" s="37"/>
      <c r="E56" s="37"/>
      <c r="F56" s="37"/>
      <c r="H56" s="37"/>
    </row>
    <row r="57" spans="3:8" s="30" customFormat="1" x14ac:dyDescent="0.25">
      <c r="C57" s="37"/>
      <c r="D57" s="37"/>
      <c r="E57" s="37"/>
      <c r="F57" s="37"/>
      <c r="H57" s="37"/>
    </row>
    <row r="58" spans="3:8" s="30" customFormat="1" x14ac:dyDescent="0.25">
      <c r="C58" s="37"/>
      <c r="D58" s="37"/>
      <c r="E58" s="37"/>
      <c r="F58" s="37"/>
      <c r="H58" s="37"/>
    </row>
    <row r="59" spans="3:8" s="30" customFormat="1" x14ac:dyDescent="0.25">
      <c r="C59" s="37"/>
      <c r="D59" s="37"/>
      <c r="E59" s="37"/>
      <c r="F59" s="37"/>
      <c r="H59" s="37"/>
    </row>
    <row r="60" spans="3:8" s="30" customFormat="1" x14ac:dyDescent="0.25">
      <c r="C60" s="37"/>
      <c r="D60" s="37"/>
      <c r="E60" s="37"/>
      <c r="F60" s="37"/>
      <c r="H60" s="37"/>
    </row>
    <row r="61" spans="3:8" s="30" customFormat="1" x14ac:dyDescent="0.25">
      <c r="C61" s="37"/>
      <c r="D61" s="37"/>
      <c r="E61" s="37"/>
      <c r="F61" s="37"/>
      <c r="H61" s="37"/>
    </row>
    <row r="62" spans="3:8" s="30" customFormat="1" x14ac:dyDescent="0.25">
      <c r="C62" s="37"/>
      <c r="D62" s="37"/>
      <c r="E62" s="37"/>
      <c r="F62" s="37"/>
      <c r="H62" s="37"/>
    </row>
    <row r="63" spans="3:8" s="30" customFormat="1" x14ac:dyDescent="0.25">
      <c r="C63" s="37"/>
      <c r="D63" s="37"/>
      <c r="E63" s="37"/>
      <c r="F63" s="37"/>
      <c r="H63" s="37"/>
    </row>
    <row r="64" spans="3:8" s="30" customFormat="1" x14ac:dyDescent="0.25">
      <c r="C64" s="37"/>
      <c r="D64" s="37"/>
      <c r="E64" s="37"/>
      <c r="F64" s="37"/>
      <c r="H64" s="37"/>
    </row>
    <row r="65" spans="3:8" s="30" customFormat="1" x14ac:dyDescent="0.25">
      <c r="C65" s="37"/>
      <c r="D65" s="37"/>
      <c r="E65" s="37"/>
      <c r="F65" s="37"/>
      <c r="H65" s="37"/>
    </row>
    <row r="66" spans="3:8" s="30" customFormat="1" x14ac:dyDescent="0.25">
      <c r="C66" s="37"/>
      <c r="D66" s="37"/>
      <c r="E66" s="37"/>
      <c r="F66" s="37"/>
      <c r="H66" s="3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Zeros="0" zoomScaleNormal="10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57" t="s">
        <v>90</v>
      </c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9"/>
    </row>
    <row r="4" spans="2:14" x14ac:dyDescent="0.25">
      <c r="B4" s="160" t="s">
        <v>187</v>
      </c>
      <c r="C4" s="161"/>
      <c r="D4" s="161"/>
      <c r="E4" s="161"/>
      <c r="F4" s="161"/>
      <c r="G4" s="161"/>
      <c r="H4" s="162"/>
      <c r="I4" s="161"/>
      <c r="J4" s="161"/>
      <c r="K4" s="161"/>
      <c r="L4" s="161"/>
      <c r="M4" s="161"/>
      <c r="N4" s="162"/>
    </row>
    <row r="5" spans="2:14" x14ac:dyDescent="0.25">
      <c r="B5" s="99"/>
      <c r="C5" s="163" t="s">
        <v>0</v>
      </c>
      <c r="D5" s="161"/>
      <c r="E5" s="164"/>
      <c r="F5" s="163" t="s">
        <v>1</v>
      </c>
      <c r="G5" s="161"/>
      <c r="H5" s="164"/>
      <c r="I5" s="161" t="s">
        <v>2</v>
      </c>
      <c r="J5" s="161"/>
      <c r="K5" s="164"/>
      <c r="L5" s="163" t="s">
        <v>3</v>
      </c>
      <c r="M5" s="161"/>
      <c r="N5" s="162"/>
    </row>
    <row r="6" spans="2:14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3" t="s">
        <v>5</v>
      </c>
      <c r="L6" s="92" t="s">
        <v>4</v>
      </c>
      <c r="M6" s="98" t="s">
        <v>5</v>
      </c>
      <c r="N6" s="91" t="s">
        <v>5</v>
      </c>
    </row>
    <row r="7" spans="2:14" x14ac:dyDescent="0.25">
      <c r="B7" s="100" t="s">
        <v>95</v>
      </c>
      <c r="C7" s="84">
        <v>5.9375000000000001E-3</v>
      </c>
      <c r="D7" s="85">
        <f>IFERROR(C7/C$19,0)</f>
        <v>0.17407533084492721</v>
      </c>
      <c r="E7" s="85">
        <f>IFERROR(C7/C$30,0)</f>
        <v>9.4284138945046864E-2</v>
      </c>
      <c r="F7" s="84">
        <v>3.71527777777778E-3</v>
      </c>
      <c r="G7" s="85">
        <f>IFERROR(F7/F$19,0)</f>
        <v>0.28281938325991185</v>
      </c>
      <c r="H7" s="85">
        <f>IFERROR(F7/F$30,0)</f>
        <v>0.15271170313986682</v>
      </c>
      <c r="I7" s="84">
        <v>3.0671296296296302E-3</v>
      </c>
      <c r="J7" s="85">
        <f>IFERROR(I7/I$19,0)</f>
        <v>0.18982808022922643</v>
      </c>
      <c r="K7" s="85">
        <f>IFERROR(I7/I$30,0)</f>
        <v>9.7105166727739139E-2</v>
      </c>
      <c r="L7" s="87">
        <v>1.2499999999999997E-2</v>
      </c>
      <c r="M7" s="85">
        <f>IFERROR(L7/L$19,0)</f>
        <v>0.16385980883022305</v>
      </c>
      <c r="N7" s="88">
        <f>IFERROR(L7/L$30,0)</f>
        <v>9.1154625253207305E-2</v>
      </c>
    </row>
    <row r="8" spans="2:14" x14ac:dyDescent="0.25">
      <c r="B8" s="100" t="s">
        <v>169</v>
      </c>
      <c r="C8" s="84">
        <v>3.3449074074074102E-3</v>
      </c>
      <c r="D8" s="85">
        <f t="shared" ref="D8:D18" si="0">IFERROR(C8/C$19,0)</f>
        <v>9.8065829657278766E-2</v>
      </c>
      <c r="E8" s="85">
        <f t="shared" ref="E8:E18" si="1">IFERROR(C8/C$30,0)</f>
        <v>5.3115236169821764E-2</v>
      </c>
      <c r="F8" s="84">
        <v>6.7129629629629603E-4</v>
      </c>
      <c r="G8" s="85">
        <f t="shared" ref="G8:G18" si="2">IFERROR(F8/F$19,0)</f>
        <v>5.1101321585903026E-2</v>
      </c>
      <c r="H8" s="85">
        <f t="shared" ref="H8:H18" si="3">IFERROR(F8/F$30,0)</f>
        <v>2.7592768791627E-2</v>
      </c>
      <c r="I8" s="84">
        <v>9.6064814814814797E-4</v>
      </c>
      <c r="J8" s="85">
        <f t="shared" ref="J8:J18" si="4">IFERROR(I8/I$19,0)</f>
        <v>5.9455587392550142E-2</v>
      </c>
      <c r="K8" s="85">
        <f t="shared" ref="K8:K18" si="5">IFERROR(I8/I$30,0)</f>
        <v>3.0414071088310738E-2</v>
      </c>
      <c r="L8" s="87">
        <v>7.3032407407407421E-3</v>
      </c>
      <c r="M8" s="85">
        <f t="shared" ref="M8:M18" si="6">IFERROR(L8/L$19,0)</f>
        <v>9.5736610529509991E-2</v>
      </c>
      <c r="N8" s="88">
        <f t="shared" ref="N8:N18" si="7">IFERROR(L8/L$30,0)</f>
        <v>5.3257933828494294E-2</v>
      </c>
    </row>
    <row r="9" spans="2:14" x14ac:dyDescent="0.25">
      <c r="B9" s="100" t="s">
        <v>170</v>
      </c>
      <c r="C9" s="84">
        <v>5.6712962962963001E-3</v>
      </c>
      <c r="D9" s="85">
        <f t="shared" si="0"/>
        <v>0.16627078384798127</v>
      </c>
      <c r="E9" s="85">
        <f t="shared" si="1"/>
        <v>9.0056974820805061E-2</v>
      </c>
      <c r="F9" s="84">
        <v>2.0949074074074099E-3</v>
      </c>
      <c r="G9" s="85">
        <f t="shared" si="2"/>
        <v>0.1594713656387666</v>
      </c>
      <c r="H9" s="85">
        <f t="shared" si="3"/>
        <v>8.6108468125594737E-2</v>
      </c>
      <c r="I9" s="84">
        <v>3.2754629629629601E-3</v>
      </c>
      <c r="J9" s="85">
        <f t="shared" si="4"/>
        <v>0.20272206303724913</v>
      </c>
      <c r="K9" s="85">
        <f t="shared" si="5"/>
        <v>0.10370098937339678</v>
      </c>
      <c r="L9" s="87">
        <v>1.6747685185185178E-2</v>
      </c>
      <c r="M9" s="85">
        <f t="shared" si="6"/>
        <v>0.2195417994234562</v>
      </c>
      <c r="N9" s="88">
        <f t="shared" si="7"/>
        <v>0.12213031735313977</v>
      </c>
    </row>
    <row r="10" spans="2:14" x14ac:dyDescent="0.25">
      <c r="B10" s="100" t="s">
        <v>11</v>
      </c>
      <c r="C10" s="84">
        <v>1.51157407407407E-2</v>
      </c>
      <c r="D10" s="85">
        <f t="shared" si="0"/>
        <v>0.44316253817441392</v>
      </c>
      <c r="E10" s="85">
        <f t="shared" si="1"/>
        <v>0.24002940635912451</v>
      </c>
      <c r="F10" s="84">
        <v>5.3587962962962999E-3</v>
      </c>
      <c r="G10" s="85">
        <f t="shared" si="2"/>
        <v>0.4079295154185022</v>
      </c>
      <c r="H10" s="85">
        <f t="shared" si="3"/>
        <v>0.22026641294005714</v>
      </c>
      <c r="I10" s="84">
        <v>6.9212962962963004E-3</v>
      </c>
      <c r="J10" s="85">
        <f t="shared" si="4"/>
        <v>0.42836676217765074</v>
      </c>
      <c r="K10" s="85">
        <f t="shared" si="5"/>
        <v>0.21912788567240765</v>
      </c>
      <c r="L10" s="87">
        <v>3.0324074074074059E-2</v>
      </c>
      <c r="M10" s="85">
        <f t="shared" si="6"/>
        <v>0.39751175845850395</v>
      </c>
      <c r="N10" s="88">
        <f t="shared" si="7"/>
        <v>0.22113436866981767</v>
      </c>
    </row>
    <row r="11" spans="2:14" x14ac:dyDescent="0.25">
      <c r="B11" s="100" t="s">
        <v>12</v>
      </c>
      <c r="C11" s="84">
        <v>1.2615740740740699E-3</v>
      </c>
      <c r="D11" s="85">
        <f t="shared" si="0"/>
        <v>3.6986766202918138E-2</v>
      </c>
      <c r="E11" s="85">
        <f t="shared" si="1"/>
        <v>2.0033082154015738E-2</v>
      </c>
      <c r="F11" s="84">
        <v>1.8518518518518501E-4</v>
      </c>
      <c r="G11" s="85">
        <f t="shared" si="2"/>
        <v>1.4096916299559448E-2</v>
      </c>
      <c r="H11" s="85">
        <f t="shared" si="3"/>
        <v>7.6117982873453753E-3</v>
      </c>
      <c r="I11" s="84">
        <v>2.6620370370370399E-4</v>
      </c>
      <c r="J11" s="85">
        <f t="shared" si="4"/>
        <v>1.647564469914042E-2</v>
      </c>
      <c r="K11" s="85">
        <f t="shared" si="5"/>
        <v>8.4279956027849146E-3</v>
      </c>
      <c r="L11" s="87">
        <v>4.2361111111111106E-3</v>
      </c>
      <c r="M11" s="85">
        <f t="shared" si="6"/>
        <v>5.553026854802004E-2</v>
      </c>
      <c r="N11" s="88">
        <f t="shared" si="7"/>
        <v>3.089128966914248E-2</v>
      </c>
    </row>
    <row r="12" spans="2:14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4">
        <v>0</v>
      </c>
      <c r="J12" s="85">
        <f t="shared" si="4"/>
        <v>0</v>
      </c>
      <c r="K12" s="85">
        <f t="shared" si="5"/>
        <v>0</v>
      </c>
      <c r="L12" s="87"/>
      <c r="M12" s="85">
        <f t="shared" si="6"/>
        <v>0</v>
      </c>
      <c r="N12" s="88">
        <f t="shared" si="7"/>
        <v>0</v>
      </c>
    </row>
    <row r="13" spans="2:14" x14ac:dyDescent="0.25">
      <c r="B13" s="100" t="s">
        <v>172</v>
      </c>
      <c r="C13" s="84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6">
        <v>0</v>
      </c>
      <c r="J13" s="85">
        <f t="shared" si="4"/>
        <v>0</v>
      </c>
      <c r="K13" s="85">
        <f t="shared" si="5"/>
        <v>0</v>
      </c>
      <c r="L13" s="87">
        <v>1.5046296296296297E-4</v>
      </c>
      <c r="M13" s="85">
        <f t="shared" si="6"/>
        <v>1.9723865877712041E-3</v>
      </c>
      <c r="N13" s="88">
        <f t="shared" si="7"/>
        <v>1.0972316002700884E-3</v>
      </c>
    </row>
    <row r="14" spans="2:14" x14ac:dyDescent="0.25">
      <c r="B14" s="100" t="s">
        <v>173</v>
      </c>
      <c r="C14" s="84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6">
        <v>0</v>
      </c>
      <c r="J14" s="85">
        <f t="shared" si="4"/>
        <v>0</v>
      </c>
      <c r="K14" s="85">
        <f t="shared" si="5"/>
        <v>0</v>
      </c>
      <c r="L14" s="87"/>
      <c r="M14" s="85">
        <f t="shared" si="6"/>
        <v>0</v>
      </c>
      <c r="N14" s="88">
        <f t="shared" si="7"/>
        <v>0</v>
      </c>
    </row>
    <row r="15" spans="2:14" x14ac:dyDescent="0.25">
      <c r="B15" s="100" t="s">
        <v>174</v>
      </c>
      <c r="C15" s="84">
        <v>1.03009259259259E-3</v>
      </c>
      <c r="D15" s="85">
        <f t="shared" si="0"/>
        <v>3.0200203596878136E-2</v>
      </c>
      <c r="E15" s="85">
        <f t="shared" si="1"/>
        <v>1.6357287263370664E-2</v>
      </c>
      <c r="F15" s="84">
        <v>1.50462962962963E-4</v>
      </c>
      <c r="G15" s="85">
        <f t="shared" si="2"/>
        <v>1.1453744493392065E-2</v>
      </c>
      <c r="H15" s="85">
        <f t="shared" si="3"/>
        <v>6.1845861084681248E-3</v>
      </c>
      <c r="I15" s="84">
        <v>6.01851851851852E-4</v>
      </c>
      <c r="J15" s="85">
        <f t="shared" si="4"/>
        <v>3.7249283667621792E-2</v>
      </c>
      <c r="K15" s="85">
        <f t="shared" si="5"/>
        <v>1.9054598754122399E-2</v>
      </c>
      <c r="L15" s="87">
        <v>1.5972222222222221E-3</v>
      </c>
      <c r="M15" s="85">
        <f t="shared" si="6"/>
        <v>2.0937642239417392E-2</v>
      </c>
      <c r="N15" s="88">
        <f t="shared" si="7"/>
        <v>1.1647535449020936E-2</v>
      </c>
    </row>
    <row r="16" spans="2:14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4">
        <v>0</v>
      </c>
      <c r="J16" s="85">
        <f t="shared" si="4"/>
        <v>0</v>
      </c>
      <c r="K16" s="85">
        <f t="shared" si="5"/>
        <v>0</v>
      </c>
      <c r="L16" s="87"/>
      <c r="M16" s="85">
        <f t="shared" si="6"/>
        <v>0</v>
      </c>
      <c r="N16" s="88">
        <f t="shared" si="7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4">
        <v>0</v>
      </c>
      <c r="J17" s="85">
        <f t="shared" si="4"/>
        <v>0</v>
      </c>
      <c r="K17" s="85">
        <f t="shared" si="5"/>
        <v>0</v>
      </c>
      <c r="L17" s="87"/>
      <c r="M17" s="85">
        <f t="shared" si="6"/>
        <v>0</v>
      </c>
      <c r="N17" s="88">
        <f t="shared" si="7"/>
        <v>0</v>
      </c>
    </row>
    <row r="18" spans="2:14" x14ac:dyDescent="0.25">
      <c r="B18" s="100" t="s">
        <v>14</v>
      </c>
      <c r="C18" s="84">
        <v>1.74768518518519E-3</v>
      </c>
      <c r="D18" s="85">
        <f t="shared" si="0"/>
        <v>5.12385476756025E-2</v>
      </c>
      <c r="E18" s="85">
        <f t="shared" si="1"/>
        <v>2.7752251424370596E-2</v>
      </c>
      <c r="F18" s="84">
        <v>9.6064814814814797E-4</v>
      </c>
      <c r="G18" s="85">
        <f t="shared" si="2"/>
        <v>7.312775330396469E-2</v>
      </c>
      <c r="H18" s="85">
        <f t="shared" si="3"/>
        <v>3.9486203615604162E-2</v>
      </c>
      <c r="I18" s="84">
        <v>1.0648148148148101E-3</v>
      </c>
      <c r="J18" s="85">
        <f t="shared" si="4"/>
        <v>6.590257879656132E-2</v>
      </c>
      <c r="K18" s="85">
        <f t="shared" si="5"/>
        <v>3.3711982411139471E-2</v>
      </c>
      <c r="L18" s="87">
        <v>3.425925925925926E-3</v>
      </c>
      <c r="M18" s="85">
        <f t="shared" si="6"/>
        <v>4.4909725383098183E-2</v>
      </c>
      <c r="N18" s="88">
        <f t="shared" si="7"/>
        <v>2.4983119513842009E-2</v>
      </c>
    </row>
    <row r="19" spans="2:14" x14ac:dyDescent="0.25">
      <c r="B19" s="65" t="s">
        <v>3</v>
      </c>
      <c r="C19" s="9">
        <f>SUM(C7:C18)</f>
        <v>3.4108796296296262E-2</v>
      </c>
      <c r="D19" s="101">
        <f>IFERROR(SUM(D7:D18),0)</f>
        <v>1</v>
      </c>
      <c r="E19" s="6">
        <f>IFERROR(SUM(E7:E18),0)</f>
        <v>0.54162837713655509</v>
      </c>
      <c r="F19" s="9">
        <f>SUM(F7:F18)</f>
        <v>1.3136574074074083E-2</v>
      </c>
      <c r="G19" s="101">
        <f>IFERROR(SUM(G7:G18),0)</f>
        <v>0.99999999999999989</v>
      </c>
      <c r="H19" s="6">
        <f>IFERROR(SUM(H7:H18),0)</f>
        <v>0.53996194100856343</v>
      </c>
      <c r="I19" s="9">
        <f>SUM(I7:I18)</f>
        <v>1.6157407407407405E-2</v>
      </c>
      <c r="J19" s="101">
        <f>IFERROR(SUM(J7:J18),0)</f>
        <v>1</v>
      </c>
      <c r="K19" s="6">
        <f>IFERROR(SUM(K7:K18),0)</f>
        <v>0.51154268962990102</v>
      </c>
      <c r="L19" s="9">
        <f>SUM(L7:L18)</f>
        <v>7.6284722222222198E-2</v>
      </c>
      <c r="M19" s="101">
        <f>IFERROR(SUM(M7:M18),0)</f>
        <v>1</v>
      </c>
      <c r="N19" s="7">
        <f>IFERROR(SUM(N7:N18),0)</f>
        <v>0.55629642133693458</v>
      </c>
    </row>
    <row r="20" spans="2:14" x14ac:dyDescent="0.25">
      <c r="B20" s="102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8" t="s">
        <v>4</v>
      </c>
      <c r="J21" s="71" t="s">
        <v>5</v>
      </c>
      <c r="K21" s="71" t="s">
        <v>5</v>
      </c>
      <c r="L21" s="94" t="s">
        <v>4</v>
      </c>
      <c r="M21" s="71" t="s">
        <v>5</v>
      </c>
      <c r="N21" s="72" t="s">
        <v>5</v>
      </c>
    </row>
    <row r="22" spans="2:14" x14ac:dyDescent="0.25">
      <c r="B22" s="64" t="s">
        <v>16</v>
      </c>
      <c r="C22" s="84">
        <v>6.7476851851851899E-3</v>
      </c>
      <c r="D22" s="146"/>
      <c r="E22" s="85">
        <f>IFERROR(C22/C$30,0)</f>
        <v>0.10714942106230479</v>
      </c>
      <c r="F22" s="84">
        <v>3.5185185185185202E-3</v>
      </c>
      <c r="G22" s="146"/>
      <c r="H22" s="85">
        <f>IFERROR(F22/F$30,0)</f>
        <v>0.14462416745956233</v>
      </c>
      <c r="I22" s="84">
        <v>3.3449074074074102E-3</v>
      </c>
      <c r="J22" s="146"/>
      <c r="K22" s="85">
        <f>IFERROR(I22/I$30,0)</f>
        <v>0.10589959692194954</v>
      </c>
      <c r="L22" s="87">
        <v>6.8402777777777767E-3</v>
      </c>
      <c r="M22" s="146"/>
      <c r="N22" s="88">
        <f>IFERROR(L22/L$30,0)</f>
        <v>4.9881836596894005E-2</v>
      </c>
    </row>
    <row r="23" spans="2:14" x14ac:dyDescent="0.25">
      <c r="B23" s="64" t="s">
        <v>17</v>
      </c>
      <c r="C23" s="84">
        <v>8.1018518518518503E-5</v>
      </c>
      <c r="D23" s="146"/>
      <c r="E23" s="85">
        <f t="shared" ref="E23:E27" si="8">IFERROR(C23/C$30,0)</f>
        <v>1.2865282117257854E-3</v>
      </c>
      <c r="F23" s="84">
        <v>0</v>
      </c>
      <c r="G23" s="146"/>
      <c r="H23" s="85">
        <f t="shared" ref="H23:H27" si="9">IFERROR(F23/F$30,0)</f>
        <v>0</v>
      </c>
      <c r="I23" s="84">
        <v>3.4722222222222202E-5</v>
      </c>
      <c r="J23" s="146"/>
      <c r="K23" s="85">
        <f t="shared" ref="K23:K27" si="10">IFERROR(I23/I$30,0)</f>
        <v>1.0993037742762913E-3</v>
      </c>
      <c r="L23" s="87"/>
      <c r="M23" s="146"/>
      <c r="N23" s="88">
        <f t="shared" ref="N23:N27" si="11">IFERROR(L23/L$30,0)</f>
        <v>0</v>
      </c>
    </row>
    <row r="24" spans="2:14" x14ac:dyDescent="0.25">
      <c r="B24" s="64" t="s">
        <v>18</v>
      </c>
      <c r="C24" s="84">
        <v>4.3981481481481503E-4</v>
      </c>
      <c r="D24" s="146"/>
      <c r="E24" s="85">
        <f t="shared" si="8"/>
        <v>6.9840102922256973E-3</v>
      </c>
      <c r="F24" s="84">
        <v>0</v>
      </c>
      <c r="G24" s="146"/>
      <c r="H24" s="85">
        <f t="shared" si="9"/>
        <v>0</v>
      </c>
      <c r="I24" s="84">
        <v>0</v>
      </c>
      <c r="J24" s="146"/>
      <c r="K24" s="85">
        <f t="shared" si="10"/>
        <v>0</v>
      </c>
      <c r="L24" s="87">
        <v>7.9861111111111105E-4</v>
      </c>
      <c r="M24" s="146"/>
      <c r="N24" s="88">
        <f t="shared" si="11"/>
        <v>5.8237677245104678E-3</v>
      </c>
    </row>
    <row r="25" spans="2:14" x14ac:dyDescent="0.25">
      <c r="B25" s="64" t="s">
        <v>19</v>
      </c>
      <c r="C25" s="84">
        <v>5.9606481481481498E-3</v>
      </c>
      <c r="D25" s="146"/>
      <c r="E25" s="85">
        <f t="shared" si="8"/>
        <v>9.4651718434111409E-2</v>
      </c>
      <c r="F25" s="84">
        <v>2.5347222222222199E-3</v>
      </c>
      <c r="G25" s="146"/>
      <c r="H25" s="85">
        <f t="shared" si="9"/>
        <v>0.10418648905803983</v>
      </c>
      <c r="I25" s="84">
        <v>3.5648148148148102E-3</v>
      </c>
      <c r="J25" s="146"/>
      <c r="K25" s="85">
        <f t="shared" si="10"/>
        <v>0.11286185415903249</v>
      </c>
      <c r="L25" s="87">
        <v>1.3148148148148148E-2</v>
      </c>
      <c r="M25" s="146"/>
      <c r="N25" s="88">
        <f t="shared" si="11"/>
        <v>9.5881161377447705E-2</v>
      </c>
    </row>
    <row r="26" spans="2:14" x14ac:dyDescent="0.25">
      <c r="B26" s="64" t="s">
        <v>20</v>
      </c>
      <c r="C26" s="84">
        <v>1.4513888888888901E-2</v>
      </c>
      <c r="D26" s="146"/>
      <c r="E26" s="85">
        <f t="shared" si="8"/>
        <v>0.23047233964344807</v>
      </c>
      <c r="F26" s="84">
        <v>4.54861111111111E-3</v>
      </c>
      <c r="G26" s="146"/>
      <c r="H26" s="85">
        <f t="shared" si="9"/>
        <v>0.18696479543292091</v>
      </c>
      <c r="I26" s="84">
        <v>7.9050925925925903E-3</v>
      </c>
      <c r="J26" s="146"/>
      <c r="K26" s="85">
        <f t="shared" si="10"/>
        <v>0.25027482594356903</v>
      </c>
      <c r="L26" s="87">
        <v>3.8807870370370347E-2</v>
      </c>
      <c r="M26" s="146"/>
      <c r="N26" s="88">
        <f t="shared" si="11"/>
        <v>0.28300135043889257</v>
      </c>
    </row>
    <row r="27" spans="2:14" x14ac:dyDescent="0.25">
      <c r="B27" s="64" t="s">
        <v>21</v>
      </c>
      <c r="C27" s="84">
        <v>1.1226851851851901E-3</v>
      </c>
      <c r="D27" s="146"/>
      <c r="E27" s="85">
        <f t="shared" si="8"/>
        <v>1.7827605219628822E-2</v>
      </c>
      <c r="F27" s="84">
        <v>5.90277777777778E-4</v>
      </c>
      <c r="G27" s="146"/>
      <c r="H27" s="85">
        <f t="shared" si="9"/>
        <v>2.4262607040913414E-2</v>
      </c>
      <c r="I27" s="84">
        <v>5.78703703703704E-4</v>
      </c>
      <c r="J27" s="146"/>
      <c r="K27" s="85">
        <f t="shared" si="10"/>
        <v>1.8321729571271542E-2</v>
      </c>
      <c r="L27" s="87">
        <v>1.25E-3</v>
      </c>
      <c r="M27" s="146"/>
      <c r="N27" s="88">
        <f t="shared" si="11"/>
        <v>9.1154625253207326E-3</v>
      </c>
    </row>
    <row r="28" spans="2:14" x14ac:dyDescent="0.25">
      <c r="B28" s="65" t="s">
        <v>3</v>
      </c>
      <c r="C28" s="66">
        <f>SUM(C22:C27)</f>
        <v>2.8865740740740768E-2</v>
      </c>
      <c r="D28" s="153"/>
      <c r="E28" s="101">
        <f>IFERROR(SUM(E22:E27),0)</f>
        <v>0.45837162286344463</v>
      </c>
      <c r="F28" s="66">
        <f>SUM(F22:F27)</f>
        <v>1.1192129629629628E-2</v>
      </c>
      <c r="G28" s="153"/>
      <c r="H28" s="101">
        <f>IFERROR(SUM(H22:H27),0)</f>
        <v>0.46003805899143646</v>
      </c>
      <c r="I28" s="66">
        <f>SUM(I22:I27)</f>
        <v>1.5428240740740737E-2</v>
      </c>
      <c r="J28" s="153"/>
      <c r="K28" s="101">
        <f>IFERROR(SUM(K22:K27),0)</f>
        <v>0.48845731037009887</v>
      </c>
      <c r="L28" s="66">
        <f>SUM(L22:L27)</f>
        <v>6.0844907407407382E-2</v>
      </c>
      <c r="M28" s="153"/>
      <c r="N28" s="103">
        <f>IFERROR(SUM(N22:N27),0)</f>
        <v>0.44370357866306548</v>
      </c>
    </row>
    <row r="29" spans="2:14" x14ac:dyDescent="0.25">
      <c r="B29" s="10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2:14" x14ac:dyDescent="0.25">
      <c r="B30" s="65" t="s">
        <v>6</v>
      </c>
      <c r="C30" s="66">
        <f>SUM(C19,C28)</f>
        <v>6.2974537037037037E-2</v>
      </c>
      <c r="D30" s="8"/>
      <c r="E30" s="101">
        <f>IFERROR(SUM(E19,E28),0)</f>
        <v>0.99999999999999978</v>
      </c>
      <c r="F30" s="66">
        <f>SUM(F19,F28)</f>
        <v>2.4328703703703713E-2</v>
      </c>
      <c r="G30" s="8"/>
      <c r="H30" s="101">
        <f>IFERROR(SUM(H19,H28),0)</f>
        <v>0.99999999999999989</v>
      </c>
      <c r="I30" s="66">
        <f>SUM(I19,I28)</f>
        <v>3.158564814814814E-2</v>
      </c>
      <c r="J30" s="8"/>
      <c r="K30" s="101">
        <f>IFERROR(SUM(K19,K28),0)</f>
        <v>0.99999999999999989</v>
      </c>
      <c r="L30" s="66">
        <f>SUM(L19,L28)</f>
        <v>0.13712962962962957</v>
      </c>
      <c r="M30" s="8"/>
      <c r="N30" s="103">
        <f>IFERROR(SUM(N19,N28),0)</f>
        <v>1</v>
      </c>
    </row>
    <row r="31" spans="2:14" ht="66" customHeight="1" thickBot="1" x14ac:dyDescent="0.3">
      <c r="B31" s="176" t="s">
        <v>91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Zeros="0" topLeftCell="A4" zoomScaleNormal="10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0" width="8.28515625" style="1" customWidth="1"/>
    <col min="11" max="11" width="8" style="1" customWidth="1"/>
    <col min="12" max="14" width="8.28515625" style="1" customWidth="1"/>
    <col min="15" max="16384" width="8.85546875" style="1"/>
  </cols>
  <sheetData>
    <row r="1" spans="2:14" s="30" customFormat="1" x14ac:dyDescent="0.25"/>
    <row r="2" spans="2:14" s="30" customFormat="1" ht="15.75" thickBot="1" x14ac:dyDescent="0.3"/>
    <row r="3" spans="2:14" s="30" customFormat="1" x14ac:dyDescent="0.25">
      <c r="B3" s="157" t="s">
        <v>92</v>
      </c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9"/>
    </row>
    <row r="4" spans="2:14" s="30" customFormat="1" x14ac:dyDescent="0.25">
      <c r="B4" s="160" t="s">
        <v>187</v>
      </c>
      <c r="C4" s="161"/>
      <c r="D4" s="161"/>
      <c r="E4" s="161"/>
      <c r="F4" s="161"/>
      <c r="G4" s="161"/>
      <c r="H4" s="162"/>
      <c r="I4" s="161"/>
      <c r="J4" s="161"/>
      <c r="K4" s="161"/>
      <c r="L4" s="161"/>
      <c r="M4" s="161"/>
      <c r="N4" s="162"/>
    </row>
    <row r="5" spans="2:14" s="30" customFormat="1" x14ac:dyDescent="0.25">
      <c r="B5" s="99"/>
      <c r="C5" s="163" t="s">
        <v>0</v>
      </c>
      <c r="D5" s="161"/>
      <c r="E5" s="164"/>
      <c r="F5" s="163" t="s">
        <v>1</v>
      </c>
      <c r="G5" s="161"/>
      <c r="H5" s="164"/>
      <c r="I5" s="161" t="s">
        <v>2</v>
      </c>
      <c r="J5" s="161"/>
      <c r="K5" s="164"/>
      <c r="L5" s="163" t="s">
        <v>3</v>
      </c>
      <c r="M5" s="161"/>
      <c r="N5" s="162"/>
    </row>
    <row r="6" spans="2:14" s="30" customFormat="1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3" t="s">
        <v>5</v>
      </c>
      <c r="L6" s="92" t="s">
        <v>4</v>
      </c>
      <c r="M6" s="98" t="s">
        <v>5</v>
      </c>
      <c r="N6" s="91" t="s">
        <v>5</v>
      </c>
    </row>
    <row r="7" spans="2:14" s="30" customFormat="1" x14ac:dyDescent="0.25">
      <c r="B7" s="100" t="s">
        <v>95</v>
      </c>
      <c r="C7" s="84">
        <v>2.3078703703703699E-2</v>
      </c>
      <c r="D7" s="85">
        <f>IFERROR(C7/C$19,0)</f>
        <v>0.29895052473763095</v>
      </c>
      <c r="E7" s="85">
        <f>IFERROR(C7/C$30,0)</f>
        <v>0.11099977733244261</v>
      </c>
      <c r="F7" s="84">
        <v>4.7800925925925901E-3</v>
      </c>
      <c r="G7" s="85">
        <f>IFERROR(F7/F$19,0)</f>
        <v>0.26714100905562738</v>
      </c>
      <c r="H7" s="85">
        <f>IFERROR(F7/F$30,0)</f>
        <v>7.4040874865543144E-2</v>
      </c>
      <c r="I7" s="84">
        <v>1.05439814814815E-2</v>
      </c>
      <c r="J7" s="85">
        <f>IFERROR(I7/I$19,0)</f>
        <v>0.24782372143634443</v>
      </c>
      <c r="K7" s="85">
        <f>IFERROR(I7/I$30,0)</f>
        <v>9.8796226005856358E-2</v>
      </c>
      <c r="L7" s="87">
        <v>7.7569444444444399E-2</v>
      </c>
      <c r="M7" s="85">
        <f>IFERROR(L7/L$19,0)</f>
        <v>0.35719234663966315</v>
      </c>
      <c r="N7" s="88">
        <f>IFERROR(L7/L$30,0)</f>
        <v>0.15460564257537657</v>
      </c>
    </row>
    <row r="8" spans="2:14" s="30" customFormat="1" x14ac:dyDescent="0.25">
      <c r="B8" s="100" t="s">
        <v>169</v>
      </c>
      <c r="C8" s="84">
        <v>9.1782407407407403E-3</v>
      </c>
      <c r="D8" s="85">
        <f t="shared" ref="D8:D18" si="0">IFERROR(C8/C$19,0)</f>
        <v>0.11889055472263861</v>
      </c>
      <c r="E8" s="85">
        <f t="shared" ref="E8:E18" si="1">IFERROR(C8/C$30,0)</f>
        <v>4.414384324203962E-2</v>
      </c>
      <c r="F8" s="84">
        <v>4.8611111111111099E-4</v>
      </c>
      <c r="G8" s="85">
        <f t="shared" ref="G8:G18" si="2">IFERROR(F8/F$19,0)</f>
        <v>2.7166882276843468E-2</v>
      </c>
      <c r="H8" s="85">
        <f t="shared" ref="H8:H18" si="3">IFERROR(F8/F$30,0)</f>
        <v>7.5295804948009998E-3</v>
      </c>
      <c r="I8" s="84">
        <v>3.8657407407407399E-3</v>
      </c>
      <c r="J8" s="85">
        <f t="shared" ref="J8:J18" si="4">IFERROR(I8/I$19,0)</f>
        <v>9.0859630032644217E-2</v>
      </c>
      <c r="K8" s="85">
        <f t="shared" ref="K8:K18" si="5">IFERROR(I8/I$30,0)</f>
        <v>3.6221667931894574E-2</v>
      </c>
      <c r="L8" s="87">
        <v>2.0439814814814806E-2</v>
      </c>
      <c r="M8" s="85">
        <f t="shared" ref="M8:M18" si="6">IFERROR(L8/L$19,0)</f>
        <v>9.4121409156318295E-2</v>
      </c>
      <c r="N8" s="88">
        <f t="shared" ref="N8:N18" si="7">IFERROR(L8/L$30,0)</f>
        <v>4.0739117396018369E-2</v>
      </c>
    </row>
    <row r="9" spans="2:14" s="30" customFormat="1" x14ac:dyDescent="0.25">
      <c r="B9" s="100" t="s">
        <v>170</v>
      </c>
      <c r="C9" s="84">
        <v>1.07175925925926E-2</v>
      </c>
      <c r="D9" s="85">
        <f t="shared" si="0"/>
        <v>0.1388305847076462</v>
      </c>
      <c r="E9" s="85">
        <f t="shared" si="1"/>
        <v>5.1547539523491448E-2</v>
      </c>
      <c r="F9" s="84">
        <v>1.03009259259259E-3</v>
      </c>
      <c r="G9" s="85">
        <f t="shared" si="2"/>
        <v>5.7567917205691981E-2</v>
      </c>
      <c r="H9" s="85">
        <f t="shared" si="3"/>
        <v>1.5955539619935417E-2</v>
      </c>
      <c r="I9" s="84">
        <v>4.7916666666666698E-3</v>
      </c>
      <c r="J9" s="85">
        <f t="shared" si="4"/>
        <v>0.11262241566920581</v>
      </c>
      <c r="K9" s="85">
        <f t="shared" si="5"/>
        <v>4.4897516538336429E-2</v>
      </c>
      <c r="L9" s="87">
        <v>2.9247685185185182E-2</v>
      </c>
      <c r="M9" s="85">
        <f t="shared" si="6"/>
        <v>0.13467995523103987</v>
      </c>
      <c r="N9" s="88">
        <f t="shared" si="7"/>
        <v>5.8294308980599348E-2</v>
      </c>
    </row>
    <row r="10" spans="2:14" s="30" customFormat="1" x14ac:dyDescent="0.25">
      <c r="B10" s="100" t="s">
        <v>11</v>
      </c>
      <c r="C10" s="84">
        <v>2.62268518518519E-2</v>
      </c>
      <c r="D10" s="85">
        <f t="shared" si="0"/>
        <v>0.33973013493253418</v>
      </c>
      <c r="E10" s="85">
        <f t="shared" si="1"/>
        <v>0.1261411712313518</v>
      </c>
      <c r="F10" s="84">
        <v>7.8472222222222207E-3</v>
      </c>
      <c r="G10" s="85">
        <f t="shared" si="2"/>
        <v>0.4385510996119017</v>
      </c>
      <c r="H10" s="85">
        <f t="shared" si="3"/>
        <v>0.12154894227321614</v>
      </c>
      <c r="I10" s="84">
        <v>1.72106481481481E-2</v>
      </c>
      <c r="J10" s="85">
        <f t="shared" si="4"/>
        <v>0.4045157780195856</v>
      </c>
      <c r="K10" s="85">
        <f t="shared" si="5"/>
        <v>0.16126233597223683</v>
      </c>
      <c r="L10" s="87">
        <v>5.1689814814814786E-2</v>
      </c>
      <c r="M10" s="85">
        <f t="shared" si="6"/>
        <v>0.23802163833075735</v>
      </c>
      <c r="N10" s="88">
        <f t="shared" si="7"/>
        <v>0.10302429121779048</v>
      </c>
    </row>
    <row r="11" spans="2:14" s="30" customFormat="1" x14ac:dyDescent="0.25">
      <c r="B11" s="100" t="s">
        <v>12</v>
      </c>
      <c r="C11" s="84">
        <v>1.7361111111111099E-3</v>
      </c>
      <c r="D11" s="85">
        <f t="shared" si="0"/>
        <v>2.2488755622188879E-2</v>
      </c>
      <c r="E11" s="85">
        <f t="shared" si="1"/>
        <v>8.3500334001335927E-3</v>
      </c>
      <c r="F11" s="84">
        <v>4.6296296296296301E-5</v>
      </c>
      <c r="G11" s="85">
        <f t="shared" si="2"/>
        <v>2.5873221216041408E-3</v>
      </c>
      <c r="H11" s="85">
        <f t="shared" si="3"/>
        <v>7.1710290426676212E-4</v>
      </c>
      <c r="I11" s="84">
        <v>7.8703703703703705E-4</v>
      </c>
      <c r="J11" s="85">
        <f t="shared" si="4"/>
        <v>1.8498367791077271E-2</v>
      </c>
      <c r="K11" s="85">
        <f t="shared" si="5"/>
        <v>7.3744713154755446E-3</v>
      </c>
      <c r="L11" s="87">
        <v>6.7939814814814807E-3</v>
      </c>
      <c r="M11" s="85">
        <f t="shared" si="6"/>
        <v>3.1284975750146576E-2</v>
      </c>
      <c r="N11" s="88">
        <f t="shared" si="7"/>
        <v>1.3541258160511205E-2</v>
      </c>
    </row>
    <row r="12" spans="2:14" s="30" customFormat="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4">
        <v>0</v>
      </c>
      <c r="J12" s="85">
        <f t="shared" si="4"/>
        <v>0</v>
      </c>
      <c r="K12" s="85">
        <f t="shared" si="5"/>
        <v>0</v>
      </c>
      <c r="L12" s="87">
        <v>6.4004629629629628E-3</v>
      </c>
      <c r="M12" s="85">
        <f t="shared" si="6"/>
        <v>2.9472898790172161E-2</v>
      </c>
      <c r="N12" s="88">
        <f t="shared" si="7"/>
        <v>1.2756926342014816E-2</v>
      </c>
    </row>
    <row r="13" spans="2:14" s="30" customFormat="1" x14ac:dyDescent="0.25">
      <c r="B13" s="100" t="s">
        <v>172</v>
      </c>
      <c r="C13" s="84">
        <v>3.1250000000000001E-4</v>
      </c>
      <c r="D13" s="85">
        <f t="shared" si="0"/>
        <v>4.0479760119940013E-3</v>
      </c>
      <c r="E13" s="85">
        <f t="shared" si="1"/>
        <v>1.5030060120240476E-3</v>
      </c>
      <c r="F13" s="86">
        <v>0</v>
      </c>
      <c r="G13" s="85">
        <f t="shared" si="2"/>
        <v>0</v>
      </c>
      <c r="H13" s="85">
        <f t="shared" si="3"/>
        <v>0</v>
      </c>
      <c r="I13" s="86">
        <v>1.38888888888889E-4</v>
      </c>
      <c r="J13" s="85">
        <f t="shared" si="4"/>
        <v>3.2644178454842264E-3</v>
      </c>
      <c r="K13" s="85">
        <f t="shared" si="5"/>
        <v>1.3013772909662735E-3</v>
      </c>
      <c r="L13" s="87">
        <v>1.273148148148148E-4</v>
      </c>
      <c r="M13" s="85">
        <f t="shared" si="6"/>
        <v>5.8626019293290014E-4</v>
      </c>
      <c r="N13" s="88">
        <f t="shared" si="7"/>
        <v>2.5375441186647915E-4</v>
      </c>
    </row>
    <row r="14" spans="2:14" s="30" customFormat="1" x14ac:dyDescent="0.25">
      <c r="B14" s="100" t="s">
        <v>173</v>
      </c>
      <c r="C14" s="84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6">
        <v>0</v>
      </c>
      <c r="J14" s="85">
        <f t="shared" si="4"/>
        <v>0</v>
      </c>
      <c r="K14" s="85">
        <f t="shared" si="5"/>
        <v>0</v>
      </c>
      <c r="L14" s="87"/>
      <c r="M14" s="85">
        <f t="shared" si="6"/>
        <v>0</v>
      </c>
      <c r="N14" s="88">
        <f t="shared" si="7"/>
        <v>0</v>
      </c>
    </row>
    <row r="15" spans="2:14" s="30" customFormat="1" x14ac:dyDescent="0.25">
      <c r="B15" s="100" t="s">
        <v>174</v>
      </c>
      <c r="C15" s="84">
        <v>2.8935185185185201E-3</v>
      </c>
      <c r="D15" s="85">
        <f t="shared" si="0"/>
        <v>3.7481259370314844E-2</v>
      </c>
      <c r="E15" s="85">
        <f t="shared" si="1"/>
        <v>1.3916722333556005E-2</v>
      </c>
      <c r="F15" s="84">
        <v>1.8518518518518501E-4</v>
      </c>
      <c r="G15" s="85">
        <f t="shared" si="2"/>
        <v>1.0349288486416553E-2</v>
      </c>
      <c r="H15" s="85">
        <f t="shared" si="3"/>
        <v>2.8684116170670454E-3</v>
      </c>
      <c r="I15" s="84">
        <v>1.0995370370370399E-3</v>
      </c>
      <c r="J15" s="85">
        <f t="shared" si="4"/>
        <v>2.5843307943416841E-2</v>
      </c>
      <c r="K15" s="85">
        <f t="shared" si="5"/>
        <v>1.0302570220149684E-2</v>
      </c>
      <c r="L15" s="87">
        <v>4.9768518518518521E-3</v>
      </c>
      <c r="M15" s="85">
        <f t="shared" si="6"/>
        <v>2.2917443905558825E-2</v>
      </c>
      <c r="N15" s="88">
        <f t="shared" si="7"/>
        <v>9.9194906456896402E-3</v>
      </c>
    </row>
    <row r="16" spans="2:14" s="30" customFormat="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4">
        <v>0</v>
      </c>
      <c r="J16" s="85">
        <f t="shared" si="4"/>
        <v>0</v>
      </c>
      <c r="K16" s="85">
        <f t="shared" si="5"/>
        <v>0</v>
      </c>
      <c r="L16" s="87">
        <v>1.1574074074074073E-5</v>
      </c>
      <c r="M16" s="85">
        <f t="shared" si="6"/>
        <v>5.3296381175718193E-5</v>
      </c>
      <c r="N16" s="88">
        <f t="shared" si="7"/>
        <v>2.306858289695265E-5</v>
      </c>
    </row>
    <row r="17" spans="2:14" s="30" customFormat="1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4">
        <v>0</v>
      </c>
      <c r="J17" s="85">
        <f t="shared" si="4"/>
        <v>0</v>
      </c>
      <c r="K17" s="85">
        <f t="shared" si="5"/>
        <v>0</v>
      </c>
      <c r="L17" s="87"/>
      <c r="M17" s="85">
        <f t="shared" si="6"/>
        <v>0</v>
      </c>
      <c r="N17" s="88">
        <f t="shared" si="7"/>
        <v>0</v>
      </c>
    </row>
    <row r="18" spans="2:14" s="30" customFormat="1" x14ac:dyDescent="0.25">
      <c r="B18" s="100" t="s">
        <v>14</v>
      </c>
      <c r="C18" s="84">
        <v>3.0555555555555601E-3</v>
      </c>
      <c r="D18" s="85">
        <f t="shared" si="0"/>
        <v>3.9580209895052509E-2</v>
      </c>
      <c r="E18" s="85">
        <f t="shared" si="1"/>
        <v>1.4696058784235154E-2</v>
      </c>
      <c r="F18" s="84">
        <v>3.5185185185185202E-3</v>
      </c>
      <c r="G18" s="85">
        <f t="shared" si="2"/>
        <v>0.19663648124191477</v>
      </c>
      <c r="H18" s="85">
        <f t="shared" si="3"/>
        <v>5.4499820724273944E-2</v>
      </c>
      <c r="I18" s="84">
        <v>4.1087962962962996E-3</v>
      </c>
      <c r="J18" s="85">
        <f t="shared" si="4"/>
        <v>9.657236126224171E-2</v>
      </c>
      <c r="K18" s="85">
        <f t="shared" si="5"/>
        <v>3.8499078191085591E-2</v>
      </c>
      <c r="L18" s="87">
        <v>1.9907407407407401E-2</v>
      </c>
      <c r="M18" s="85">
        <f t="shared" si="6"/>
        <v>9.1669775622235272E-2</v>
      </c>
      <c r="N18" s="88">
        <f t="shared" si="7"/>
        <v>3.9677962582758547E-2</v>
      </c>
    </row>
    <row r="19" spans="2:14" s="30" customFormat="1" x14ac:dyDescent="0.25">
      <c r="B19" s="65" t="s">
        <v>3</v>
      </c>
      <c r="C19" s="9">
        <f>SUM(C7:C18)</f>
        <v>7.7199074074074114E-2</v>
      </c>
      <c r="D19" s="101">
        <f>IFERROR(SUM(D7:D18),0)</f>
        <v>1</v>
      </c>
      <c r="E19" s="6">
        <f>IFERROR(SUM(E7:E18),0)</f>
        <v>0.37129815185927417</v>
      </c>
      <c r="F19" s="9">
        <f>SUM(F7:F18)</f>
        <v>1.7893518518518513E-2</v>
      </c>
      <c r="G19" s="101">
        <f>IFERROR(SUM(G7:G18),0)</f>
        <v>1</v>
      </c>
      <c r="H19" s="6">
        <f>IFERROR(SUM(H7:H18),0)</f>
        <v>0.27716027249910347</v>
      </c>
      <c r="I19" s="9">
        <f>SUM(I7:I18)</f>
        <v>4.254629629629627E-2</v>
      </c>
      <c r="J19" s="101">
        <f>IFERROR(SUM(J7:J18),0)</f>
        <v>1.0000000000000002</v>
      </c>
      <c r="K19" s="6">
        <f>IFERROR(SUM(K7:K18),0)</f>
        <v>0.39865524346600134</v>
      </c>
      <c r="L19" s="9">
        <f>SUM(L7:L18)</f>
        <v>0.21716435185185173</v>
      </c>
      <c r="M19" s="101">
        <f>IFERROR(SUM(M7:M18),0)</f>
        <v>1</v>
      </c>
      <c r="N19" s="7">
        <f>IFERROR(SUM(N7:N18),0)</f>
        <v>0.43283582089552242</v>
      </c>
    </row>
    <row r="20" spans="2:14" s="30" customFormat="1" x14ac:dyDescent="0.25">
      <c r="B20" s="102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30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8" t="s">
        <v>4</v>
      </c>
      <c r="J21" s="71" t="s">
        <v>5</v>
      </c>
      <c r="K21" s="71" t="s">
        <v>5</v>
      </c>
      <c r="L21" s="94" t="s">
        <v>4</v>
      </c>
      <c r="M21" s="71" t="s">
        <v>5</v>
      </c>
      <c r="N21" s="72" t="s">
        <v>5</v>
      </c>
    </row>
    <row r="22" spans="2:14" s="30" customFormat="1" x14ac:dyDescent="0.25">
      <c r="B22" s="64" t="s">
        <v>16</v>
      </c>
      <c r="C22" s="84">
        <v>2.1145833333333301E-2</v>
      </c>
      <c r="D22" s="146"/>
      <c r="E22" s="85">
        <f>IFERROR(C22/C$30,0)</f>
        <v>0.10170340681362708</v>
      </c>
      <c r="F22" s="84">
        <v>4.8611111111111103E-3</v>
      </c>
      <c r="G22" s="146"/>
      <c r="H22" s="85">
        <f>IFERROR(F22/F$30,0)</f>
        <v>7.5295804948009998E-2</v>
      </c>
      <c r="I22" s="84">
        <v>5.82175925925926E-3</v>
      </c>
      <c r="J22" s="146"/>
      <c r="K22" s="85">
        <f>IFERROR(I22/I$30,0)</f>
        <v>5.4549398113002932E-2</v>
      </c>
      <c r="L22" s="87">
        <v>1.9479166666666669E-2</v>
      </c>
      <c r="M22" s="146"/>
      <c r="N22" s="88">
        <f>IFERROR(L22/L$30,0)</f>
        <v>3.8824425015571318E-2</v>
      </c>
    </row>
    <row r="23" spans="2:14" s="30" customFormat="1" x14ac:dyDescent="0.25">
      <c r="B23" s="64" t="s">
        <v>17</v>
      </c>
      <c r="C23" s="84">
        <v>1.7361111111111101E-4</v>
      </c>
      <c r="D23" s="146"/>
      <c r="E23" s="85">
        <f t="shared" ref="E23:E27" si="8">IFERROR(C23/C$30,0)</f>
        <v>8.3500334001335933E-4</v>
      </c>
      <c r="F23" s="84">
        <v>0</v>
      </c>
      <c r="G23" s="146"/>
      <c r="H23" s="85">
        <f t="shared" ref="H23:H27" si="9">IFERROR(F23/F$30,0)</f>
        <v>0</v>
      </c>
      <c r="I23" s="84">
        <v>2.6620370370370399E-4</v>
      </c>
      <c r="J23" s="146"/>
      <c r="K23" s="85">
        <f t="shared" ref="K23:K27" si="10">IFERROR(I23/I$30,0)</f>
        <v>2.4943064743520251E-3</v>
      </c>
      <c r="L23" s="87">
        <v>1.7361111111111109E-4</v>
      </c>
      <c r="M23" s="146"/>
      <c r="N23" s="88">
        <f t="shared" ref="N23:N27" si="11">IFERROR(L23/L$30,0)</f>
        <v>3.4602874345428974E-4</v>
      </c>
    </row>
    <row r="24" spans="2:14" s="30" customFormat="1" x14ac:dyDescent="0.25">
      <c r="B24" s="64" t="s">
        <v>18</v>
      </c>
      <c r="C24" s="84">
        <v>5.4398148148148101E-4</v>
      </c>
      <c r="D24" s="146"/>
      <c r="E24" s="85">
        <f t="shared" si="8"/>
        <v>2.6163437987085252E-3</v>
      </c>
      <c r="F24" s="84">
        <v>0</v>
      </c>
      <c r="G24" s="146"/>
      <c r="H24" s="85">
        <f t="shared" si="9"/>
        <v>0</v>
      </c>
      <c r="I24" s="84">
        <v>7.1759259259259302E-4</v>
      </c>
      <c r="J24" s="146"/>
      <c r="K24" s="85">
        <f t="shared" si="10"/>
        <v>6.7237826699924116E-3</v>
      </c>
      <c r="L24" s="87">
        <v>2.3958333333333331E-3</v>
      </c>
      <c r="M24" s="146"/>
      <c r="N24" s="88">
        <f t="shared" si="11"/>
        <v>4.7751966596691984E-3</v>
      </c>
    </row>
    <row r="25" spans="2:14" s="30" customFormat="1" x14ac:dyDescent="0.25">
      <c r="B25" s="64" t="s">
        <v>19</v>
      </c>
      <c r="C25" s="84">
        <v>3.7592592592592601E-2</v>
      </c>
      <c r="D25" s="146"/>
      <c r="E25" s="85">
        <f t="shared" si="8"/>
        <v>0.18080605655755955</v>
      </c>
      <c r="F25" s="84">
        <v>9.1435185185185196E-3</v>
      </c>
      <c r="G25" s="146"/>
      <c r="H25" s="85">
        <f t="shared" si="9"/>
        <v>0.14162782359268553</v>
      </c>
      <c r="I25" s="84">
        <v>1.65162037037037E-2</v>
      </c>
      <c r="J25" s="146"/>
      <c r="K25" s="85">
        <f t="shared" si="10"/>
        <v>0.15475544951740586</v>
      </c>
      <c r="L25" s="87">
        <v>5.0370370370370371E-2</v>
      </c>
      <c r="M25" s="146"/>
      <c r="N25" s="88">
        <f t="shared" si="11"/>
        <v>0.10039447276753793</v>
      </c>
    </row>
    <row r="26" spans="2:14" s="30" customFormat="1" x14ac:dyDescent="0.25">
      <c r="B26" s="64" t="s">
        <v>20</v>
      </c>
      <c r="C26" s="84">
        <v>6.7824074074074106E-2</v>
      </c>
      <c r="D26" s="146"/>
      <c r="E26" s="85">
        <f t="shared" si="8"/>
        <v>0.32620797149855274</v>
      </c>
      <c r="F26" s="84">
        <v>3.2511574074074102E-2</v>
      </c>
      <c r="G26" s="146"/>
      <c r="H26" s="85">
        <f t="shared" si="9"/>
        <v>0.50358551452133404</v>
      </c>
      <c r="I26" s="84">
        <v>3.9525462962962998E-2</v>
      </c>
      <c r="J26" s="146"/>
      <c r="K26" s="85">
        <f t="shared" si="10"/>
        <v>0.37035028738748538</v>
      </c>
      <c r="L26" s="87">
        <v>0.20508101851851834</v>
      </c>
      <c r="M26" s="146"/>
      <c r="N26" s="88">
        <f t="shared" si="11"/>
        <v>0.4087522203511037</v>
      </c>
    </row>
    <row r="27" spans="2:14" s="30" customFormat="1" x14ac:dyDescent="0.25">
      <c r="B27" s="64" t="s">
        <v>21</v>
      </c>
      <c r="C27" s="84">
        <v>3.4375E-3</v>
      </c>
      <c r="D27" s="146"/>
      <c r="E27" s="85">
        <f t="shared" si="8"/>
        <v>1.6533066132264525E-2</v>
      </c>
      <c r="F27" s="84">
        <v>1.50462962962963E-4</v>
      </c>
      <c r="G27" s="146"/>
      <c r="H27" s="85">
        <f t="shared" si="9"/>
        <v>2.3305844388669772E-3</v>
      </c>
      <c r="I27" s="84">
        <v>1.33101851851852E-3</v>
      </c>
      <c r="J27" s="146"/>
      <c r="K27" s="85">
        <f t="shared" si="10"/>
        <v>1.2471532371760125E-2</v>
      </c>
      <c r="L27" s="87">
        <v>7.060185185185185E-3</v>
      </c>
      <c r="M27" s="146"/>
      <c r="N27" s="88">
        <f t="shared" si="11"/>
        <v>1.4071835567141117E-2</v>
      </c>
    </row>
    <row r="28" spans="2:14" s="30" customFormat="1" x14ac:dyDescent="0.25">
      <c r="B28" s="65" t="s">
        <v>3</v>
      </c>
      <c r="C28" s="66">
        <f>SUM(C22:C27)</f>
        <v>0.13071759259259261</v>
      </c>
      <c r="D28" s="153"/>
      <c r="E28" s="101">
        <f>IFERROR(SUM(E22:E27),0)</f>
        <v>0.62870184814072583</v>
      </c>
      <c r="F28" s="66">
        <f>SUM(F22:F27)</f>
        <v>4.6666666666666697E-2</v>
      </c>
      <c r="G28" s="153"/>
      <c r="H28" s="101">
        <f>IFERROR(SUM(H22:H27),0)</f>
        <v>0.72283972750089664</v>
      </c>
      <c r="I28" s="66">
        <f>SUM(I22:I27)</f>
        <v>6.4178240740740772E-2</v>
      </c>
      <c r="J28" s="153"/>
      <c r="K28" s="101">
        <f>IFERROR(SUM(K22:K27),0)</f>
        <v>0.60134475653399866</v>
      </c>
      <c r="L28" s="66">
        <f>SUM(L22:L27)</f>
        <v>0.28456018518518506</v>
      </c>
      <c r="M28" s="153"/>
      <c r="N28" s="103">
        <f>IFERROR(SUM(N22:N27),0)</f>
        <v>0.56716417910447758</v>
      </c>
    </row>
    <row r="29" spans="2:14" s="30" customFormat="1" x14ac:dyDescent="0.25">
      <c r="B29" s="10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2:14" s="30" customFormat="1" x14ac:dyDescent="0.25">
      <c r="B30" s="65" t="s">
        <v>6</v>
      </c>
      <c r="C30" s="66">
        <f>SUM(C19,C28)</f>
        <v>0.20791666666666672</v>
      </c>
      <c r="D30" s="8"/>
      <c r="E30" s="101">
        <f>IFERROR(SUM(E19,E28),0)</f>
        <v>1</v>
      </c>
      <c r="F30" s="66">
        <f>SUM(F19,F28)</f>
        <v>6.4560185185185207E-2</v>
      </c>
      <c r="G30" s="8"/>
      <c r="H30" s="101">
        <f>IFERROR(SUM(H19,H28),0)</f>
        <v>1</v>
      </c>
      <c r="I30" s="66">
        <f>SUM(I19,I28)</f>
        <v>0.10672453703703705</v>
      </c>
      <c r="J30" s="8"/>
      <c r="K30" s="101">
        <f>IFERROR(SUM(K19,K28),0)</f>
        <v>1</v>
      </c>
      <c r="L30" s="66">
        <f>SUM(L19,L28)</f>
        <v>0.50172453703703679</v>
      </c>
      <c r="M30" s="8"/>
      <c r="N30" s="103">
        <f>IFERROR(SUM(N19,N28),0)</f>
        <v>1</v>
      </c>
    </row>
    <row r="31" spans="2:14" s="30" customFormat="1" ht="66" customHeight="1" thickBot="1" x14ac:dyDescent="0.3">
      <c r="B31" s="176" t="s">
        <v>48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8"/>
    </row>
    <row r="32" spans="2:14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30" customFormat="1" x14ac:dyDescent="0.25"/>
    <row r="43" s="30" customFormat="1" x14ac:dyDescent="0.25"/>
    <row r="44" s="30" customFormat="1" x14ac:dyDescent="0.25"/>
    <row r="45" s="30" customFormat="1" x14ac:dyDescent="0.25"/>
    <row r="46" s="30" customFormat="1" x14ac:dyDescent="0.25"/>
    <row r="47" s="30" customFormat="1" x14ac:dyDescent="0.25"/>
    <row r="48" s="30" customFormat="1" x14ac:dyDescent="0.25"/>
    <row r="49" s="30" customFormat="1" x14ac:dyDescent="0.25"/>
    <row r="50" s="30" customFormat="1" x14ac:dyDescent="0.25"/>
    <row r="51" s="30" customFormat="1" x14ac:dyDescent="0.25"/>
    <row r="52" s="30" customFormat="1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30" customFormat="1" x14ac:dyDescent="0.25"/>
    <row r="63" s="30" customFormat="1" x14ac:dyDescent="0.25"/>
    <row r="64" s="30" customFormat="1" x14ac:dyDescent="0.25"/>
    <row r="65" s="30" customFormat="1" x14ac:dyDescent="0.25"/>
    <row r="66" s="30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Zeros="0" zoomScale="90" zoomScaleNormal="9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57" t="s">
        <v>93</v>
      </c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9"/>
    </row>
    <row r="4" spans="2:14" x14ac:dyDescent="0.25">
      <c r="B4" s="160" t="s">
        <v>187</v>
      </c>
      <c r="C4" s="161"/>
      <c r="D4" s="161"/>
      <c r="E4" s="161"/>
      <c r="F4" s="161"/>
      <c r="G4" s="161"/>
      <c r="H4" s="162"/>
      <c r="I4" s="161"/>
      <c r="J4" s="161"/>
      <c r="K4" s="161"/>
      <c r="L4" s="161"/>
      <c r="M4" s="161"/>
      <c r="N4" s="162"/>
    </row>
    <row r="5" spans="2:14" x14ac:dyDescent="0.25">
      <c r="B5" s="99"/>
      <c r="C5" s="163" t="s">
        <v>0</v>
      </c>
      <c r="D5" s="161"/>
      <c r="E5" s="164"/>
      <c r="F5" s="163" t="s">
        <v>1</v>
      </c>
      <c r="G5" s="161"/>
      <c r="H5" s="164"/>
      <c r="I5" s="161" t="s">
        <v>2</v>
      </c>
      <c r="J5" s="161"/>
      <c r="K5" s="164"/>
      <c r="L5" s="163" t="s">
        <v>3</v>
      </c>
      <c r="M5" s="161"/>
      <c r="N5" s="162"/>
    </row>
    <row r="6" spans="2:14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3" t="s">
        <v>5</v>
      </c>
      <c r="L6" s="92" t="s">
        <v>4</v>
      </c>
      <c r="M6" s="98" t="s">
        <v>5</v>
      </c>
      <c r="N6" s="91" t="s">
        <v>5</v>
      </c>
    </row>
    <row r="7" spans="2:14" x14ac:dyDescent="0.25">
      <c r="B7" s="100" t="s">
        <v>95</v>
      </c>
      <c r="C7" s="84">
        <v>2.90162037037037E-2</v>
      </c>
      <c r="D7" s="85">
        <f>IFERROR(C7/C$19,0)</f>
        <v>0.26068420505355111</v>
      </c>
      <c r="E7" s="85">
        <f>IFERROR(C7/C$30,0)</f>
        <v>0.10711386455885494</v>
      </c>
      <c r="F7" s="84">
        <v>8.4953703703703701E-3</v>
      </c>
      <c r="G7" s="85">
        <f>IFERROR(F7/F$19,0)</f>
        <v>0.27377844088026865</v>
      </c>
      <c r="H7" s="85">
        <f>IFERROR(F7/F$30,0)</f>
        <v>9.5572916666666702E-2</v>
      </c>
      <c r="I7" s="84">
        <v>1.36111111111111E-2</v>
      </c>
      <c r="J7" s="85">
        <f>IFERROR(I7/I$19,0)</f>
        <v>0.23186119873817038</v>
      </c>
      <c r="K7" s="85">
        <f>IFERROR(I7/I$30,0)</f>
        <v>9.8410041841004131E-2</v>
      </c>
      <c r="L7" s="87">
        <v>9.0069444444444424E-2</v>
      </c>
      <c r="M7" s="85">
        <f>IFERROR(L7/L$19,0)</f>
        <v>0.30693381714916779</v>
      </c>
      <c r="N7" s="88">
        <f>IFERROR(L7/L$30,0)</f>
        <v>0.14098592314799724</v>
      </c>
    </row>
    <row r="8" spans="2:14" x14ac:dyDescent="0.25">
      <c r="B8" s="100" t="s">
        <v>169</v>
      </c>
      <c r="C8" s="84">
        <v>1.2523148148148099E-2</v>
      </c>
      <c r="D8" s="85">
        <f t="shared" ref="D8:D18" si="0">IFERROR(C8/C$19,0)</f>
        <v>0.1125090984714564</v>
      </c>
      <c r="E8" s="85">
        <f t="shared" ref="E8:E18" si="1">IFERROR(C8/C$30,0)</f>
        <v>4.6229438154240368E-2</v>
      </c>
      <c r="F8" s="84">
        <v>1.1574074074074099E-3</v>
      </c>
      <c r="G8" s="85">
        <f t="shared" ref="G8:G18" si="2">IFERROR(F8/F$19,0)</f>
        <v>3.7299515106303714E-2</v>
      </c>
      <c r="H8" s="85">
        <f t="shared" ref="H8:H18" si="3">IFERROR(F8/F$30,0)</f>
        <v>1.3020833333333367E-2</v>
      </c>
      <c r="I8" s="84">
        <v>4.8263888888888896E-3</v>
      </c>
      <c r="J8" s="85">
        <f t="shared" ref="J8:J18" si="4">IFERROR(I8/I$19,0)</f>
        <v>8.2216088328075795E-2</v>
      </c>
      <c r="K8" s="85">
        <f t="shared" ref="K8:K18" si="5">IFERROR(I8/I$30,0)</f>
        <v>3.4895397489539765E-2</v>
      </c>
      <c r="L8" s="87">
        <v>2.7743055555555545E-2</v>
      </c>
      <c r="M8" s="85">
        <f t="shared" ref="M8:M18" si="6">IFERROR(L8/L$19,0)</f>
        <v>9.45412952591307E-2</v>
      </c>
      <c r="N8" s="88">
        <f t="shared" ref="N8:N18" si="7">IFERROR(L8/L$30,0)</f>
        <v>4.3426273167019955E-2</v>
      </c>
    </row>
    <row r="9" spans="2:14" x14ac:dyDescent="0.25">
      <c r="B9" s="100" t="s">
        <v>170</v>
      </c>
      <c r="C9" s="84">
        <v>1.6388888888888901E-2</v>
      </c>
      <c r="D9" s="85">
        <f t="shared" si="0"/>
        <v>0.14723926380368116</v>
      </c>
      <c r="E9" s="85">
        <f t="shared" si="1"/>
        <v>6.0499893185216883E-2</v>
      </c>
      <c r="F9" s="84">
        <v>3.1250000000000002E-3</v>
      </c>
      <c r="G9" s="85">
        <f t="shared" si="2"/>
        <v>0.10070869078701981</v>
      </c>
      <c r="H9" s="85">
        <f t="shared" si="3"/>
        <v>3.5156250000000014E-2</v>
      </c>
      <c r="I9" s="84">
        <v>8.0671296296296307E-3</v>
      </c>
      <c r="J9" s="85">
        <f t="shared" si="4"/>
        <v>0.13742113564668784</v>
      </c>
      <c r="K9" s="85">
        <f t="shared" si="5"/>
        <v>5.832635983263601E-2</v>
      </c>
      <c r="L9" s="87">
        <v>4.599537037037036E-2</v>
      </c>
      <c r="M9" s="85">
        <f t="shared" si="6"/>
        <v>0.15674055375877574</v>
      </c>
      <c r="N9" s="88">
        <f t="shared" si="7"/>
        <v>7.1996666485497435E-2</v>
      </c>
    </row>
    <row r="10" spans="2:14" x14ac:dyDescent="0.25">
      <c r="B10" s="100" t="s">
        <v>11</v>
      </c>
      <c r="C10" s="84">
        <v>4.1342592592592597E-2</v>
      </c>
      <c r="D10" s="85">
        <f t="shared" si="0"/>
        <v>0.37142560049911638</v>
      </c>
      <c r="E10" s="85">
        <f t="shared" si="1"/>
        <v>0.15261696218756679</v>
      </c>
      <c r="F10" s="84">
        <v>1.3206018518518501E-2</v>
      </c>
      <c r="G10" s="85">
        <f t="shared" si="2"/>
        <v>0.42558746736292385</v>
      </c>
      <c r="H10" s="85">
        <f t="shared" si="3"/>
        <v>0.14856770833333319</v>
      </c>
      <c r="I10" s="84">
        <v>2.41319444444444E-2</v>
      </c>
      <c r="J10" s="85">
        <f t="shared" si="4"/>
        <v>0.41108044164037821</v>
      </c>
      <c r="K10" s="85">
        <f t="shared" si="5"/>
        <v>0.17447698744769846</v>
      </c>
      <c r="L10" s="87">
        <v>8.2013888888888845E-2</v>
      </c>
      <c r="M10" s="85">
        <f t="shared" si="6"/>
        <v>0.27948252741184815</v>
      </c>
      <c r="N10" s="88">
        <f t="shared" si="7"/>
        <v>0.12837654220338063</v>
      </c>
    </row>
    <row r="11" spans="2:14" x14ac:dyDescent="0.25">
      <c r="B11" s="100" t="s">
        <v>12</v>
      </c>
      <c r="C11" s="84">
        <v>2.99768518518519E-3</v>
      </c>
      <c r="D11" s="85">
        <f t="shared" si="0"/>
        <v>2.6931475512114021E-2</v>
      </c>
      <c r="E11" s="85">
        <f t="shared" si="1"/>
        <v>1.10660115359966E-2</v>
      </c>
      <c r="F11" s="84">
        <v>2.31481481481481E-4</v>
      </c>
      <c r="G11" s="85">
        <f t="shared" si="2"/>
        <v>7.4599030212607106E-3</v>
      </c>
      <c r="H11" s="85">
        <f t="shared" si="3"/>
        <v>2.6041666666666622E-3</v>
      </c>
      <c r="I11" s="84">
        <v>1.05324074074074E-3</v>
      </c>
      <c r="J11" s="85">
        <f t="shared" si="4"/>
        <v>1.7941640378548902E-2</v>
      </c>
      <c r="K11" s="85">
        <f t="shared" si="5"/>
        <v>7.6150627615062727E-3</v>
      </c>
      <c r="L11" s="87">
        <v>1.1030092592592591E-2</v>
      </c>
      <c r="M11" s="85">
        <f t="shared" si="6"/>
        <v>3.7587757355841293E-2</v>
      </c>
      <c r="N11" s="88">
        <f t="shared" si="7"/>
        <v>1.7265431092269516E-2</v>
      </c>
    </row>
    <row r="12" spans="2:14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4">
        <v>0</v>
      </c>
      <c r="J12" s="85">
        <f t="shared" si="4"/>
        <v>0</v>
      </c>
      <c r="K12" s="85">
        <f t="shared" si="5"/>
        <v>0</v>
      </c>
      <c r="L12" s="87">
        <v>6.4004629629629628E-3</v>
      </c>
      <c r="M12" s="85">
        <f t="shared" si="6"/>
        <v>2.1811154058531203E-2</v>
      </c>
      <c r="N12" s="88">
        <f t="shared" si="7"/>
        <v>1.0018660434443907E-2</v>
      </c>
    </row>
    <row r="13" spans="2:14" x14ac:dyDescent="0.25">
      <c r="B13" s="100" t="s">
        <v>172</v>
      </c>
      <c r="C13" s="84">
        <v>3.1250000000000001E-4</v>
      </c>
      <c r="D13" s="85">
        <f t="shared" si="0"/>
        <v>2.8075283352396812E-3</v>
      </c>
      <c r="E13" s="85">
        <f t="shared" si="1"/>
        <v>1.1535996581926941E-3</v>
      </c>
      <c r="F13" s="86">
        <v>0</v>
      </c>
      <c r="G13" s="85">
        <f t="shared" si="2"/>
        <v>0</v>
      </c>
      <c r="H13" s="85">
        <f t="shared" si="3"/>
        <v>0</v>
      </c>
      <c r="I13" s="86">
        <v>1.38888888888889E-4</v>
      </c>
      <c r="J13" s="85">
        <f t="shared" si="4"/>
        <v>2.3659305993690891E-3</v>
      </c>
      <c r="K13" s="85">
        <f t="shared" si="5"/>
        <v>1.0041841004184112E-3</v>
      </c>
      <c r="L13" s="87">
        <v>2.7777777777777778E-4</v>
      </c>
      <c r="M13" s="85">
        <f t="shared" si="6"/>
        <v>9.4659619783860559E-4</v>
      </c>
      <c r="N13" s="88">
        <f t="shared" si="7"/>
        <v>4.3480623946953663E-4</v>
      </c>
    </row>
    <row r="14" spans="2:14" x14ac:dyDescent="0.25">
      <c r="B14" s="100" t="s">
        <v>173</v>
      </c>
      <c r="C14" s="84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6">
        <v>0</v>
      </c>
      <c r="J14" s="85">
        <f t="shared" si="4"/>
        <v>0</v>
      </c>
      <c r="K14" s="85">
        <f t="shared" si="5"/>
        <v>0</v>
      </c>
      <c r="L14" s="87"/>
      <c r="M14" s="85">
        <f t="shared" si="6"/>
        <v>0</v>
      </c>
      <c r="N14" s="88">
        <f t="shared" si="7"/>
        <v>0</v>
      </c>
    </row>
    <row r="15" spans="2:14" x14ac:dyDescent="0.25">
      <c r="B15" s="100" t="s">
        <v>174</v>
      </c>
      <c r="C15" s="84">
        <v>3.9236111111111104E-3</v>
      </c>
      <c r="D15" s="85">
        <f t="shared" si="0"/>
        <v>3.5250077986898207E-2</v>
      </c>
      <c r="E15" s="85">
        <f t="shared" si="1"/>
        <v>1.4484084597308267E-2</v>
      </c>
      <c r="F15" s="84">
        <v>3.3564814814814801E-4</v>
      </c>
      <c r="G15" s="85">
        <f t="shared" si="2"/>
        <v>1.081685938082805E-2</v>
      </c>
      <c r="H15" s="85">
        <f t="shared" si="3"/>
        <v>3.7760416666666667E-3</v>
      </c>
      <c r="I15" s="84">
        <v>1.7013888888888901E-3</v>
      </c>
      <c r="J15" s="85">
        <f t="shared" si="4"/>
        <v>2.8982649842271342E-2</v>
      </c>
      <c r="K15" s="85">
        <f t="shared" si="5"/>
        <v>1.2301255230125535E-2</v>
      </c>
      <c r="L15" s="87">
        <v>6.5740740740740733E-3</v>
      </c>
      <c r="M15" s="85">
        <f t="shared" si="6"/>
        <v>2.2402776682180329E-2</v>
      </c>
      <c r="N15" s="88">
        <f t="shared" si="7"/>
        <v>1.0290414334112366E-2</v>
      </c>
    </row>
    <row r="16" spans="2:14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4">
        <v>0</v>
      </c>
      <c r="J16" s="85">
        <f t="shared" si="4"/>
        <v>0</v>
      </c>
      <c r="K16" s="85">
        <f t="shared" si="5"/>
        <v>0</v>
      </c>
      <c r="L16" s="87">
        <v>1.1574074074074073E-5</v>
      </c>
      <c r="M16" s="85">
        <f t="shared" si="6"/>
        <v>3.9441508243275229E-5</v>
      </c>
      <c r="N16" s="88">
        <f t="shared" si="7"/>
        <v>1.8116926644564026E-5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4">
        <v>0</v>
      </c>
      <c r="J17" s="85">
        <f t="shared" si="4"/>
        <v>0</v>
      </c>
      <c r="K17" s="85">
        <f t="shared" si="5"/>
        <v>0</v>
      </c>
      <c r="L17" s="87"/>
      <c r="M17" s="85">
        <f t="shared" si="6"/>
        <v>0</v>
      </c>
      <c r="N17" s="88">
        <f t="shared" si="7"/>
        <v>0</v>
      </c>
    </row>
    <row r="18" spans="2:14" x14ac:dyDescent="0.25">
      <c r="B18" s="100" t="s">
        <v>14</v>
      </c>
      <c r="C18" s="84">
        <v>4.8032407407407399E-3</v>
      </c>
      <c r="D18" s="85">
        <f t="shared" si="0"/>
        <v>4.315275033794324E-2</v>
      </c>
      <c r="E18" s="85">
        <f t="shared" si="1"/>
        <v>1.7731254005554368E-2</v>
      </c>
      <c r="F18" s="84">
        <v>4.4791666666666704E-3</v>
      </c>
      <c r="G18" s="85">
        <f t="shared" si="2"/>
        <v>0.14434912346139517</v>
      </c>
      <c r="H18" s="85">
        <f t="shared" si="3"/>
        <v>5.0390625000000064E-2</v>
      </c>
      <c r="I18" s="84">
        <v>5.1736111111111097E-3</v>
      </c>
      <c r="J18" s="85">
        <f t="shared" si="4"/>
        <v>8.8130914826498485E-2</v>
      </c>
      <c r="K18" s="85">
        <f t="shared" si="5"/>
        <v>3.7405857740585774E-2</v>
      </c>
      <c r="L18" s="87">
        <v>2.3333333333333327E-2</v>
      </c>
      <c r="M18" s="85">
        <f t="shared" si="6"/>
        <v>7.9514080618442853E-2</v>
      </c>
      <c r="N18" s="88">
        <f t="shared" si="7"/>
        <v>3.6523724115441067E-2</v>
      </c>
    </row>
    <row r="19" spans="2:14" x14ac:dyDescent="0.25">
      <c r="B19" s="65" t="s">
        <v>3</v>
      </c>
      <c r="C19" s="9">
        <f>SUM(C7:C18)</f>
        <v>0.11130787037037032</v>
      </c>
      <c r="D19" s="101">
        <f>IFERROR(SUM(D7:D18),0)</f>
        <v>1.0000000000000002</v>
      </c>
      <c r="E19" s="6">
        <f>IFERROR(SUM(E7:E18),0)</f>
        <v>0.41089510788293088</v>
      </c>
      <c r="F19" s="9">
        <f>SUM(F7:F18)</f>
        <v>3.1030092592592581E-2</v>
      </c>
      <c r="G19" s="101">
        <f>IFERROR(SUM(G7:G18),0)</f>
        <v>1</v>
      </c>
      <c r="H19" s="6">
        <f>IFERROR(SUM(H7:H18),0)</f>
        <v>0.3490885416666667</v>
      </c>
      <c r="I19" s="9">
        <f>SUM(I7:I18)</f>
        <v>5.8703703703703647E-2</v>
      </c>
      <c r="J19" s="101">
        <f>IFERROR(SUM(J7:J18),0)</f>
        <v>1</v>
      </c>
      <c r="K19" s="6">
        <f>IFERROR(SUM(K7:K18),0)</f>
        <v>0.42443514644351432</v>
      </c>
      <c r="L19" s="9">
        <f>SUM(L7:L18)</f>
        <v>0.293449074074074</v>
      </c>
      <c r="M19" s="101">
        <f>IFERROR(SUM(M7:M18),0)</f>
        <v>1</v>
      </c>
      <c r="N19" s="7">
        <f>IFERROR(SUM(N7:N18),0)</f>
        <v>0.45933655814627622</v>
      </c>
    </row>
    <row r="20" spans="2:14" x14ac:dyDescent="0.25">
      <c r="B20" s="102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8" t="s">
        <v>4</v>
      </c>
      <c r="J21" s="71" t="s">
        <v>5</v>
      </c>
      <c r="K21" s="71" t="s">
        <v>5</v>
      </c>
      <c r="L21" s="94" t="s">
        <v>4</v>
      </c>
      <c r="M21" s="71" t="s">
        <v>5</v>
      </c>
      <c r="N21" s="72" t="s">
        <v>5</v>
      </c>
    </row>
    <row r="22" spans="2:14" x14ac:dyDescent="0.25">
      <c r="B22" s="64" t="s">
        <v>16</v>
      </c>
      <c r="C22" s="84">
        <v>2.7893518518518502E-2</v>
      </c>
      <c r="D22" s="146"/>
      <c r="E22" s="85">
        <f>IFERROR(C22/C$30,0)</f>
        <v>0.10296945097201447</v>
      </c>
      <c r="F22" s="84">
        <v>8.3796296296296292E-3</v>
      </c>
      <c r="G22" s="146"/>
      <c r="H22" s="85">
        <f>IFERROR(F22/F$30,0)</f>
        <v>9.4270833333333373E-2</v>
      </c>
      <c r="I22" s="84">
        <v>9.1666666666666702E-3</v>
      </c>
      <c r="J22" s="146"/>
      <c r="K22" s="85">
        <f>IFERROR(I22/I$30,0)</f>
        <v>6.6276150627615105E-2</v>
      </c>
      <c r="L22" s="87">
        <v>2.6319444444444444E-2</v>
      </c>
      <c r="M22" s="146"/>
      <c r="N22" s="88">
        <f>IFERROR(L22/L$30,0)</f>
        <v>4.11978911897386E-2</v>
      </c>
    </row>
    <row r="23" spans="2:14" x14ac:dyDescent="0.25">
      <c r="B23" s="64" t="s">
        <v>17</v>
      </c>
      <c r="C23" s="84">
        <v>2.5462962962962999E-4</v>
      </c>
      <c r="D23" s="146"/>
      <c r="E23" s="85">
        <f t="shared" ref="E23:E27" si="8">IFERROR(C23/C$30,0)</f>
        <v>9.3997009186071493E-4</v>
      </c>
      <c r="F23" s="84">
        <v>0</v>
      </c>
      <c r="G23" s="146"/>
      <c r="H23" s="85">
        <f t="shared" ref="H23:H27" si="9">IFERROR(F23/F$30,0)</f>
        <v>0</v>
      </c>
      <c r="I23" s="84">
        <v>3.00925925925926E-4</v>
      </c>
      <c r="J23" s="146"/>
      <c r="K23" s="85">
        <f t="shared" ref="K23:K27" si="10">IFERROR(I23/I$30,0)</f>
        <v>2.175732217573223E-3</v>
      </c>
      <c r="L23" s="87">
        <v>1.7361111111111109E-4</v>
      </c>
      <c r="M23" s="146"/>
      <c r="N23" s="88">
        <f t="shared" ref="N23:N27" si="11">IFERROR(L23/L$30,0)</f>
        <v>2.717538996684604E-4</v>
      </c>
    </row>
    <row r="24" spans="2:14" x14ac:dyDescent="0.25">
      <c r="B24" s="64" t="s">
        <v>18</v>
      </c>
      <c r="C24" s="84">
        <v>9.8379629629629598E-4</v>
      </c>
      <c r="D24" s="146"/>
      <c r="E24" s="85">
        <f t="shared" si="8"/>
        <v>3.631702627643665E-3</v>
      </c>
      <c r="F24" s="84">
        <v>0</v>
      </c>
      <c r="G24" s="146"/>
      <c r="H24" s="85">
        <f t="shared" si="9"/>
        <v>0</v>
      </c>
      <c r="I24" s="84">
        <v>7.1759259259259302E-4</v>
      </c>
      <c r="J24" s="146"/>
      <c r="K24" s="85">
        <f t="shared" si="10"/>
        <v>5.1882845188284564E-3</v>
      </c>
      <c r="L24" s="87">
        <v>3.1944444444444451E-3</v>
      </c>
      <c r="M24" s="146"/>
      <c r="N24" s="88">
        <f t="shared" si="11"/>
        <v>5.0002717538996724E-3</v>
      </c>
    </row>
    <row r="25" spans="2:14" x14ac:dyDescent="0.25">
      <c r="B25" s="64" t="s">
        <v>19</v>
      </c>
      <c r="C25" s="84">
        <v>4.3553240740740698E-2</v>
      </c>
      <c r="D25" s="146"/>
      <c r="E25" s="85">
        <f t="shared" si="8"/>
        <v>0.16077761162144827</v>
      </c>
      <c r="F25" s="84">
        <v>1.1678240740740699E-2</v>
      </c>
      <c r="G25" s="146"/>
      <c r="H25" s="85">
        <f t="shared" si="9"/>
        <v>0.13138020833333292</v>
      </c>
      <c r="I25" s="84">
        <v>2.0081018518518502E-2</v>
      </c>
      <c r="J25" s="146"/>
      <c r="K25" s="85">
        <f t="shared" si="10"/>
        <v>0.14518828451882837</v>
      </c>
      <c r="L25" s="87">
        <v>6.351851851851853E-2</v>
      </c>
      <c r="M25" s="146"/>
      <c r="N25" s="88">
        <f t="shared" si="11"/>
        <v>9.9425693425367404E-2</v>
      </c>
    </row>
    <row r="26" spans="2:14" x14ac:dyDescent="0.25">
      <c r="B26" s="64" t="s">
        <v>20</v>
      </c>
      <c r="C26" s="84">
        <v>8.2337962962963002E-2</v>
      </c>
      <c r="D26" s="146"/>
      <c r="E26" s="85">
        <f t="shared" si="8"/>
        <v>0.30395214697714179</v>
      </c>
      <c r="F26" s="84">
        <v>3.7060185185185203E-2</v>
      </c>
      <c r="G26" s="146"/>
      <c r="H26" s="85">
        <f t="shared" si="9"/>
        <v>0.41692708333333373</v>
      </c>
      <c r="I26" s="84">
        <v>4.7430555555555601E-2</v>
      </c>
      <c r="J26" s="146"/>
      <c r="K26" s="85">
        <f t="shared" si="10"/>
        <v>0.34292887029288743</v>
      </c>
      <c r="L26" s="87">
        <v>0.2438888888888886</v>
      </c>
      <c r="M26" s="146"/>
      <c r="N26" s="88">
        <f t="shared" si="11"/>
        <v>0.38175987825425273</v>
      </c>
    </row>
    <row r="27" spans="2:14" x14ac:dyDescent="0.25">
      <c r="B27" s="64" t="s">
        <v>21</v>
      </c>
      <c r="C27" s="84">
        <v>4.5601851851851897E-3</v>
      </c>
      <c r="D27" s="146"/>
      <c r="E27" s="85">
        <f t="shared" si="8"/>
        <v>1.683400982696007E-2</v>
      </c>
      <c r="F27" s="84">
        <v>7.4074074074074103E-4</v>
      </c>
      <c r="G27" s="146"/>
      <c r="H27" s="85">
        <f t="shared" si="9"/>
        <v>8.3333333333333402E-3</v>
      </c>
      <c r="I27" s="84">
        <v>1.90972222222222E-3</v>
      </c>
      <c r="J27" s="146"/>
      <c r="K27" s="85">
        <f t="shared" si="10"/>
        <v>1.3807531380753127E-2</v>
      </c>
      <c r="L27" s="87">
        <v>8.3101851851851843E-3</v>
      </c>
      <c r="M27" s="146"/>
      <c r="N27" s="88">
        <f t="shared" si="11"/>
        <v>1.3007953330796971E-2</v>
      </c>
    </row>
    <row r="28" spans="2:14" x14ac:dyDescent="0.25">
      <c r="B28" s="65" t="s">
        <v>3</v>
      </c>
      <c r="C28" s="66">
        <f>SUM(C22:C27)</f>
        <v>0.15958333333333333</v>
      </c>
      <c r="D28" s="153"/>
      <c r="E28" s="101">
        <f>IFERROR(SUM(E22:E27),0)</f>
        <v>0.58910489211706896</v>
      </c>
      <c r="F28" s="66">
        <f>SUM(F22:F27)</f>
        <v>5.7858796296296276E-2</v>
      </c>
      <c r="G28" s="153"/>
      <c r="H28" s="101">
        <f>IFERROR(SUM(H22:H27),0)</f>
        <v>0.6509114583333333</v>
      </c>
      <c r="I28" s="66">
        <f>SUM(I22:I27)</f>
        <v>7.96064814814815E-2</v>
      </c>
      <c r="J28" s="153"/>
      <c r="K28" s="101">
        <f>IFERROR(SUM(K22:K27),0)</f>
        <v>0.57556485355648568</v>
      </c>
      <c r="L28" s="66">
        <f>SUM(L22:L27)</f>
        <v>0.34540509259259228</v>
      </c>
      <c r="M28" s="153"/>
      <c r="N28" s="103">
        <f>IFERROR(SUM(N22:N27),0)</f>
        <v>0.54066344185372384</v>
      </c>
    </row>
    <row r="29" spans="2:14" x14ac:dyDescent="0.25">
      <c r="B29" s="10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2:14" x14ac:dyDescent="0.25">
      <c r="B30" s="65" t="s">
        <v>6</v>
      </c>
      <c r="C30" s="66">
        <f>SUM(C19,C28)</f>
        <v>0.27089120370370368</v>
      </c>
      <c r="D30" s="8"/>
      <c r="E30" s="101">
        <f>IFERROR(SUM(E19,E28),0)</f>
        <v>0.99999999999999978</v>
      </c>
      <c r="F30" s="66">
        <f>SUM(F19,F28)</f>
        <v>8.8888888888888851E-2</v>
      </c>
      <c r="G30" s="8"/>
      <c r="H30" s="101">
        <f>IFERROR(SUM(H19,H28),0)</f>
        <v>1</v>
      </c>
      <c r="I30" s="66">
        <f>SUM(I19,I28)</f>
        <v>0.13831018518518515</v>
      </c>
      <c r="J30" s="8"/>
      <c r="K30" s="101">
        <f>IFERROR(SUM(K19,K28),0)</f>
        <v>1</v>
      </c>
      <c r="L30" s="66">
        <f>SUM(L19,L28)</f>
        <v>0.63885416666666628</v>
      </c>
      <c r="M30" s="8"/>
      <c r="N30" s="103">
        <f>IFERROR(SUM(N19,N28),0)</f>
        <v>1</v>
      </c>
    </row>
    <row r="31" spans="2:14" ht="66" customHeight="1" thickBot="1" x14ac:dyDescent="0.3">
      <c r="B31" s="165" t="s">
        <v>49</v>
      </c>
      <c r="C31" s="166"/>
      <c r="D31" s="166"/>
      <c r="E31" s="166"/>
      <c r="F31" s="166"/>
      <c r="G31" s="166"/>
      <c r="H31" s="167"/>
      <c r="I31" s="166"/>
      <c r="J31" s="166"/>
      <c r="K31" s="166"/>
      <c r="L31" s="166"/>
      <c r="M31" s="166"/>
      <c r="N31" s="16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Zeros="0" zoomScale="90" zoomScaleNormal="9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1" spans="2:11" s="30" customFormat="1" x14ac:dyDescent="0.25">
      <c r="C1" s="37"/>
      <c r="D1" s="37"/>
      <c r="E1" s="37"/>
      <c r="F1" s="37"/>
      <c r="H1" s="37"/>
    </row>
    <row r="2" spans="2:11" s="30" customFormat="1" ht="15.75" thickBot="1" x14ac:dyDescent="0.3">
      <c r="C2" s="37"/>
      <c r="D2" s="37"/>
      <c r="E2" s="37"/>
      <c r="F2" s="37"/>
      <c r="H2" s="37"/>
    </row>
    <row r="3" spans="2:11" s="30" customFormat="1" x14ac:dyDescent="0.25">
      <c r="B3" s="157" t="s">
        <v>94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s="30" customFormat="1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1"/>
      <c r="K4" s="162"/>
    </row>
    <row r="5" spans="2:11" s="30" customFormat="1" x14ac:dyDescent="0.25">
      <c r="B5" s="99"/>
      <c r="C5" s="163" t="s">
        <v>50</v>
      </c>
      <c r="D5" s="161"/>
      <c r="E5" s="164"/>
      <c r="F5" s="163" t="s">
        <v>51</v>
      </c>
      <c r="G5" s="161"/>
      <c r="H5" s="164"/>
      <c r="I5" s="161" t="s">
        <v>52</v>
      </c>
      <c r="J5" s="161"/>
      <c r="K5" s="162"/>
    </row>
    <row r="6" spans="2:11" s="30" customFormat="1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1" t="s">
        <v>5</v>
      </c>
    </row>
    <row r="7" spans="2:11" s="30" customFormat="1" x14ac:dyDescent="0.25">
      <c r="B7" s="100" t="s">
        <v>95</v>
      </c>
      <c r="C7" s="84">
        <v>1.49305555555556E-2</v>
      </c>
      <c r="D7" s="85">
        <f>IFERROR(C7/C$19,0)</f>
        <v>0.39365273115654664</v>
      </c>
      <c r="E7" s="85">
        <f>IFERROR(C7/C$30,0)</f>
        <v>9.7219082070992932E-2</v>
      </c>
      <c r="F7" s="84">
        <v>7.5810185185185199E-3</v>
      </c>
      <c r="G7" s="85">
        <f>IFERROR(F7/F$19,0)</f>
        <v>0.403076923076923</v>
      </c>
      <c r="H7" s="85">
        <f>IFERROR(F7/F$30,0)</f>
        <v>0.19854501364049695</v>
      </c>
      <c r="I7" s="87">
        <v>2.25115740740741E-2</v>
      </c>
      <c r="J7" s="85">
        <f>IFERROR(I7/I$19,0)</f>
        <v>0.39677682578539386</v>
      </c>
      <c r="K7" s="88">
        <f>IFERROR(I7/I$30,0)</f>
        <v>0.11739497827136654</v>
      </c>
    </row>
    <row r="8" spans="2:11" s="30" customFormat="1" x14ac:dyDescent="0.25">
      <c r="B8" s="100" t="s">
        <v>169</v>
      </c>
      <c r="C8" s="84">
        <v>9.6064814814814797E-4</v>
      </c>
      <c r="D8" s="85">
        <f t="shared" ref="D8:D18" si="0">IFERROR(C8/C$19,0)</f>
        <v>2.532804394263044E-2</v>
      </c>
      <c r="E8" s="85">
        <f t="shared" ref="E8:E18" si="1">IFERROR(C8/C$30,0)</f>
        <v>6.2551812495289828E-3</v>
      </c>
      <c r="F8" s="84">
        <v>2.0833333333333299E-4</v>
      </c>
      <c r="G8" s="85">
        <f t="shared" ref="G8:G18" si="2">IFERROR(F8/F$19,0)</f>
        <v>1.1076923076923055E-2</v>
      </c>
      <c r="H8" s="85">
        <f t="shared" ref="H8:H18" si="3">IFERROR(F8/F$30,0)</f>
        <v>5.4561988481357845E-3</v>
      </c>
      <c r="I8" s="87">
        <v>1.16898148148148E-3</v>
      </c>
      <c r="J8" s="85">
        <f t="shared" ref="J8:J18" si="4">IFERROR(I8/I$19,0)</f>
        <v>2.0603835169318602E-2</v>
      </c>
      <c r="K8" s="88">
        <f t="shared" ref="K8:K18" si="5">IFERROR(I8/I$30,0)</f>
        <v>6.0960888459681188E-3</v>
      </c>
    </row>
    <row r="9" spans="2:11" s="30" customFormat="1" x14ac:dyDescent="0.25">
      <c r="B9" s="100" t="s">
        <v>170</v>
      </c>
      <c r="C9" s="84">
        <v>6.01851851851852E-4</v>
      </c>
      <c r="D9" s="85">
        <f t="shared" si="0"/>
        <v>1.5868172108635944E-2</v>
      </c>
      <c r="E9" s="85">
        <f t="shared" si="1"/>
        <v>3.9189087346446659E-3</v>
      </c>
      <c r="F9" s="84">
        <v>7.5231481481481503E-4</v>
      </c>
      <c r="G9" s="85">
        <f t="shared" si="2"/>
        <v>3.9999999999999994E-2</v>
      </c>
      <c r="H9" s="85">
        <f t="shared" si="3"/>
        <v>1.9702940284934814E-2</v>
      </c>
      <c r="I9" s="87">
        <v>1.35416666666667E-3</v>
      </c>
      <c r="J9" s="85">
        <f t="shared" si="4"/>
        <v>2.3867809057527577E-2</v>
      </c>
      <c r="K9" s="88">
        <f t="shared" si="5"/>
        <v>7.0618058908739857E-3</v>
      </c>
    </row>
    <row r="10" spans="2:11" s="30" customFormat="1" x14ac:dyDescent="0.25">
      <c r="B10" s="100" t="s">
        <v>11</v>
      </c>
      <c r="C10" s="84">
        <v>2.02083333333333E-2</v>
      </c>
      <c r="D10" s="85">
        <f t="shared" si="0"/>
        <v>0.53280439426304438</v>
      </c>
      <c r="E10" s="85">
        <f t="shared" si="1"/>
        <v>0.13158489712864566</v>
      </c>
      <c r="F10" s="84">
        <v>7.6157407407407398E-3</v>
      </c>
      <c r="G10" s="85">
        <f t="shared" si="2"/>
        <v>0.40492307692307672</v>
      </c>
      <c r="H10" s="85">
        <f t="shared" si="3"/>
        <v>0.19945438011518621</v>
      </c>
      <c r="I10" s="87">
        <v>2.7824074074074098E-2</v>
      </c>
      <c r="J10" s="85">
        <f t="shared" si="4"/>
        <v>0.49041207670338638</v>
      </c>
      <c r="K10" s="88">
        <f t="shared" si="5"/>
        <v>0.14509898599710286</v>
      </c>
    </row>
    <row r="11" spans="2:11" s="30" customFormat="1" x14ac:dyDescent="0.25">
      <c r="B11" s="100" t="s">
        <v>12</v>
      </c>
      <c r="C11" s="84">
        <v>1.8518518518518501E-4</v>
      </c>
      <c r="D11" s="85">
        <f t="shared" si="0"/>
        <v>4.8825144949649008E-3</v>
      </c>
      <c r="E11" s="85">
        <f t="shared" si="1"/>
        <v>1.2058180721983573E-3</v>
      </c>
      <c r="F11" s="84">
        <v>0</v>
      </c>
      <c r="G11" s="85">
        <f t="shared" si="2"/>
        <v>0</v>
      </c>
      <c r="H11" s="85">
        <f t="shared" si="3"/>
        <v>0</v>
      </c>
      <c r="I11" s="87">
        <v>1.8518518518518501E-4</v>
      </c>
      <c r="J11" s="85">
        <f t="shared" si="4"/>
        <v>3.2639738882088883E-3</v>
      </c>
      <c r="K11" s="88">
        <f t="shared" si="5"/>
        <v>9.6571704490584092E-4</v>
      </c>
    </row>
    <row r="12" spans="2:11" s="30" customFormat="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v>0</v>
      </c>
      <c r="J12" s="85">
        <f t="shared" si="4"/>
        <v>0</v>
      </c>
      <c r="K12" s="88">
        <f t="shared" si="5"/>
        <v>0</v>
      </c>
    </row>
    <row r="13" spans="2:11" s="30" customFormat="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v>0</v>
      </c>
      <c r="J13" s="85">
        <f t="shared" si="4"/>
        <v>0</v>
      </c>
      <c r="K13" s="88">
        <f t="shared" si="5"/>
        <v>0</v>
      </c>
    </row>
    <row r="14" spans="2:11" s="30" customFormat="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v>0</v>
      </c>
      <c r="J14" s="85">
        <f t="shared" si="4"/>
        <v>0</v>
      </c>
      <c r="K14" s="88">
        <f t="shared" si="5"/>
        <v>0</v>
      </c>
    </row>
    <row r="15" spans="2:11" s="30" customFormat="1" x14ac:dyDescent="0.25">
      <c r="B15" s="100" t="s">
        <v>174</v>
      </c>
      <c r="C15" s="84">
        <v>7.5231481481481503E-4</v>
      </c>
      <c r="D15" s="85">
        <f t="shared" si="0"/>
        <v>1.9835215135794934E-2</v>
      </c>
      <c r="E15" s="85">
        <f t="shared" si="1"/>
        <v>4.8986359183058326E-3</v>
      </c>
      <c r="F15" s="84">
        <v>1.52777777777778E-3</v>
      </c>
      <c r="G15" s="85">
        <f t="shared" si="2"/>
        <v>8.1230769230769315E-2</v>
      </c>
      <c r="H15" s="85">
        <f t="shared" si="3"/>
        <v>4.0012124886329208E-2</v>
      </c>
      <c r="I15" s="87">
        <v>2.2800925925925901E-3</v>
      </c>
      <c r="J15" s="85">
        <f t="shared" si="4"/>
        <v>4.0187678498571931E-2</v>
      </c>
      <c r="K15" s="88">
        <f t="shared" si="5"/>
        <v>1.1890391115403165E-2</v>
      </c>
    </row>
    <row r="16" spans="2:11" s="30" customFormat="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v>0</v>
      </c>
      <c r="J16" s="85">
        <f t="shared" si="4"/>
        <v>0</v>
      </c>
      <c r="K16" s="88">
        <f t="shared" si="5"/>
        <v>0</v>
      </c>
    </row>
    <row r="17" spans="2:11" s="30" customFormat="1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v>0</v>
      </c>
      <c r="J17" s="85">
        <f t="shared" si="4"/>
        <v>0</v>
      </c>
      <c r="K17" s="88">
        <f t="shared" si="5"/>
        <v>0</v>
      </c>
    </row>
    <row r="18" spans="2:11" s="30" customFormat="1" x14ac:dyDescent="0.25">
      <c r="B18" s="100" t="s">
        <v>14</v>
      </c>
      <c r="C18" s="84">
        <v>2.89351851851852E-4</v>
      </c>
      <c r="D18" s="85">
        <f t="shared" si="0"/>
        <v>7.6289288983826678E-3</v>
      </c>
      <c r="E18" s="85">
        <f t="shared" si="1"/>
        <v>1.8840907378099359E-3</v>
      </c>
      <c r="F18" s="84">
        <v>1.1226851851851901E-3</v>
      </c>
      <c r="G18" s="85">
        <f t="shared" si="2"/>
        <v>5.9692307692307933E-2</v>
      </c>
      <c r="H18" s="85">
        <f t="shared" si="3"/>
        <v>2.940284934828746E-2</v>
      </c>
      <c r="I18" s="87">
        <v>1.41203703703704E-3</v>
      </c>
      <c r="J18" s="85">
        <f t="shared" si="4"/>
        <v>2.4887800897592849E-2</v>
      </c>
      <c r="K18" s="88">
        <f t="shared" si="5"/>
        <v>7.3635924674070596E-3</v>
      </c>
    </row>
    <row r="19" spans="2:11" s="30" customFormat="1" x14ac:dyDescent="0.25">
      <c r="B19" s="65" t="s">
        <v>3</v>
      </c>
      <c r="C19" s="9">
        <f>SUM(C7:C18)</f>
        <v>3.7928240740740755E-2</v>
      </c>
      <c r="D19" s="101">
        <f>IFERROR(SUM(D7:D18),0)</f>
        <v>0.99999999999999989</v>
      </c>
      <c r="E19" s="6">
        <f>IFERROR(SUM(E7:E18),0)</f>
        <v>0.24696661391212635</v>
      </c>
      <c r="F19" s="9">
        <f>SUM(F7:F18)</f>
        <v>1.8807870370370378E-2</v>
      </c>
      <c r="G19" s="101">
        <f>IFERROR(SUM(G7:G18),0)</f>
        <v>1</v>
      </c>
      <c r="H19" s="6">
        <f>IFERROR(SUM(H7:H18),0)</f>
        <v>0.49257350712337039</v>
      </c>
      <c r="I19" s="9">
        <f>SUM(I7:I18)</f>
        <v>5.6736111111111161E-2</v>
      </c>
      <c r="J19" s="101">
        <f>IFERROR(SUM(J7:J18),0)</f>
        <v>1.0000000000000002</v>
      </c>
      <c r="K19" s="7">
        <f>IFERROR(SUM(K7:K18),0)</f>
        <v>0.29587155963302758</v>
      </c>
    </row>
    <row r="20" spans="2:11" s="30" customFormat="1" x14ac:dyDescent="0.25">
      <c r="B20" s="38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30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</row>
    <row r="22" spans="2:11" s="30" customFormat="1" x14ac:dyDescent="0.25">
      <c r="B22" s="64" t="s">
        <v>16</v>
      </c>
      <c r="C22" s="84">
        <v>1.7592592592592601E-3</v>
      </c>
      <c r="D22" s="146"/>
      <c r="E22" s="85">
        <f>IFERROR(C22/C$30,0)</f>
        <v>1.145527168588441E-2</v>
      </c>
      <c r="F22" s="84">
        <v>1.8171296296296299E-3</v>
      </c>
      <c r="G22" s="146"/>
      <c r="H22" s="85">
        <f>IFERROR(F22/F$30,0)</f>
        <v>4.7590178842073318E-2</v>
      </c>
      <c r="I22" s="87">
        <v>3.5763888888888898E-3</v>
      </c>
      <c r="J22" s="146"/>
      <c r="K22" s="88">
        <f>IFERROR(I22/I$30,0)</f>
        <v>1.8650410429744076E-2</v>
      </c>
    </row>
    <row r="23" spans="2:11" s="30" customFormat="1" x14ac:dyDescent="0.25">
      <c r="B23" s="64" t="s">
        <v>17</v>
      </c>
      <c r="C23" s="84">
        <v>0</v>
      </c>
      <c r="D23" s="146"/>
      <c r="E23" s="85">
        <f t="shared" ref="E23:E27" si="6">IFERROR(C23/C$30,0)</f>
        <v>0</v>
      </c>
      <c r="F23" s="84">
        <v>0</v>
      </c>
      <c r="G23" s="146"/>
      <c r="H23" s="85">
        <f t="shared" ref="H23:H27" si="7">IFERROR(F23/F$30,0)</f>
        <v>0</v>
      </c>
      <c r="I23" s="87">
        <v>0</v>
      </c>
      <c r="J23" s="146"/>
      <c r="K23" s="88">
        <f t="shared" ref="K23:K27" si="8">IFERROR(I23/I$30,0)</f>
        <v>0</v>
      </c>
    </row>
    <row r="24" spans="2:11" s="30" customFormat="1" x14ac:dyDescent="0.25">
      <c r="B24" s="64" t="s">
        <v>18</v>
      </c>
      <c r="C24" s="84">
        <v>4.1666666666666702E-4</v>
      </c>
      <c r="D24" s="146"/>
      <c r="E24" s="85">
        <f t="shared" si="6"/>
        <v>2.7130906624463088E-3</v>
      </c>
      <c r="F24" s="84">
        <v>0</v>
      </c>
      <c r="G24" s="146"/>
      <c r="H24" s="85">
        <f t="shared" si="7"/>
        <v>0</v>
      </c>
      <c r="I24" s="87">
        <v>4.1666666666666702E-4</v>
      </c>
      <c r="J24" s="146"/>
      <c r="K24" s="88">
        <f t="shared" si="8"/>
        <v>2.1728633510381462E-3</v>
      </c>
    </row>
    <row r="25" spans="2:11" s="30" customFormat="1" x14ac:dyDescent="0.25">
      <c r="B25" s="64" t="s">
        <v>19</v>
      </c>
      <c r="C25" s="84">
        <v>4.4907407407407396E-3</v>
      </c>
      <c r="D25" s="146"/>
      <c r="E25" s="85">
        <f t="shared" si="6"/>
        <v>2.9241088250810184E-2</v>
      </c>
      <c r="F25" s="84">
        <v>5.5787037037037003E-3</v>
      </c>
      <c r="G25" s="146"/>
      <c r="H25" s="85">
        <f t="shared" si="7"/>
        <v>0.14610488026674726</v>
      </c>
      <c r="I25" s="87">
        <v>1.00694444444444E-2</v>
      </c>
      <c r="J25" s="146"/>
      <c r="K25" s="88">
        <f t="shared" si="8"/>
        <v>5.2510864316754918E-2</v>
      </c>
    </row>
    <row r="26" spans="2:11" s="30" customFormat="1" x14ac:dyDescent="0.25">
      <c r="B26" s="64" t="s">
        <v>20</v>
      </c>
      <c r="C26" s="84">
        <v>0.105497685185185</v>
      </c>
      <c r="D26" s="146"/>
      <c r="E26" s="85">
        <f t="shared" si="6"/>
        <v>0.68693948300550112</v>
      </c>
      <c r="F26" s="84">
        <v>1.19791666666667E-2</v>
      </c>
      <c r="G26" s="146"/>
      <c r="H26" s="85">
        <f t="shared" si="7"/>
        <v>0.31373143376780899</v>
      </c>
      <c r="I26" s="87">
        <v>0.117476851851852</v>
      </c>
      <c r="J26" s="146"/>
      <c r="K26" s="88">
        <f t="shared" si="8"/>
        <v>0.6126267503621442</v>
      </c>
    </row>
    <row r="27" spans="2:11" s="30" customFormat="1" x14ac:dyDescent="0.25">
      <c r="B27" s="64" t="s">
        <v>21</v>
      </c>
      <c r="C27" s="84">
        <v>3.4837962962962999E-3</v>
      </c>
      <c r="D27" s="146"/>
      <c r="E27" s="85">
        <f t="shared" si="6"/>
        <v>2.268445248323164E-2</v>
      </c>
      <c r="F27" s="84">
        <v>0</v>
      </c>
      <c r="G27" s="146"/>
      <c r="H27" s="85">
        <f t="shared" si="7"/>
        <v>0</v>
      </c>
      <c r="I27" s="87">
        <v>3.4837962962962999E-3</v>
      </c>
      <c r="J27" s="146"/>
      <c r="K27" s="88">
        <f t="shared" si="8"/>
        <v>1.816755190729117E-2</v>
      </c>
    </row>
    <row r="28" spans="2:11" s="30" customFormat="1" x14ac:dyDescent="0.25">
      <c r="B28" s="65" t="s">
        <v>3</v>
      </c>
      <c r="C28" s="66">
        <f>SUM(C22:C27)</f>
        <v>0.11564814814814797</v>
      </c>
      <c r="D28" s="153"/>
      <c r="E28" s="101">
        <f>IFERROR(SUM(E22:E27),0)</f>
        <v>0.75303338608787362</v>
      </c>
      <c r="F28" s="66">
        <f>SUM(F22:F27)</f>
        <v>1.9375000000000031E-2</v>
      </c>
      <c r="G28" s="153"/>
      <c r="H28" s="101">
        <f>IFERROR(SUM(H22:H27),0)</f>
        <v>0.50742649287662955</v>
      </c>
      <c r="I28" s="66">
        <f>SUM(I22:I27)</f>
        <v>0.13502314814814825</v>
      </c>
      <c r="J28" s="153"/>
      <c r="K28" s="103">
        <f>IFERROR(SUM(K22:K27),0)</f>
        <v>0.70412844036697242</v>
      </c>
    </row>
    <row r="29" spans="2:11" s="30" customFormat="1" x14ac:dyDescent="0.25">
      <c r="B29" s="39"/>
      <c r="C29" s="33"/>
      <c r="D29" s="33"/>
      <c r="E29" s="33"/>
      <c r="F29" s="33"/>
      <c r="G29" s="33"/>
      <c r="H29" s="33"/>
      <c r="I29" s="33"/>
      <c r="J29" s="33"/>
      <c r="K29" s="34"/>
    </row>
    <row r="30" spans="2:11" s="30" customFormat="1" x14ac:dyDescent="0.25">
      <c r="B30" s="65" t="s">
        <v>6</v>
      </c>
      <c r="C30" s="66">
        <f>SUM(C19,C28)</f>
        <v>0.15357638888888872</v>
      </c>
      <c r="D30" s="8"/>
      <c r="E30" s="101">
        <f>IFERROR(SUM(E19,E28),0)</f>
        <v>1</v>
      </c>
      <c r="F30" s="66">
        <f>SUM(F19,F28)</f>
        <v>3.8182870370370409E-2</v>
      </c>
      <c r="G30" s="8"/>
      <c r="H30" s="101">
        <f>IFERROR(SUM(H19,H28),0)</f>
        <v>1</v>
      </c>
      <c r="I30" s="66">
        <f>SUM(I19,I28)</f>
        <v>0.19175925925925941</v>
      </c>
      <c r="J30" s="8"/>
      <c r="K30" s="103">
        <f>IFERROR(SUM(K19,K28),0)</f>
        <v>1</v>
      </c>
    </row>
    <row r="31" spans="2:11" s="30" customFormat="1" ht="66" customHeight="1" thickBot="1" x14ac:dyDescent="0.3">
      <c r="B31" s="154" t="s">
        <v>53</v>
      </c>
      <c r="C31" s="155"/>
      <c r="D31" s="155"/>
      <c r="E31" s="155"/>
      <c r="F31" s="155"/>
      <c r="G31" s="155"/>
      <c r="H31" s="156"/>
      <c r="I31" s="155"/>
      <c r="J31" s="155"/>
      <c r="K31" s="156"/>
    </row>
    <row r="32" spans="2:11" s="30" customFormat="1" x14ac:dyDescent="0.25">
      <c r="C32" s="37"/>
      <c r="D32" s="37"/>
      <c r="E32" s="37"/>
      <c r="F32" s="37"/>
      <c r="H32" s="37"/>
    </row>
    <row r="33" spans="3:8" s="30" customFormat="1" x14ac:dyDescent="0.25"/>
    <row r="34" spans="3:8" s="30" customFormat="1" x14ac:dyDescent="0.25">
      <c r="C34" s="37"/>
      <c r="D34" s="37"/>
      <c r="E34" s="37"/>
      <c r="F34" s="37"/>
      <c r="H34" s="37"/>
    </row>
    <row r="35" spans="3:8" s="30" customFormat="1" x14ac:dyDescent="0.25">
      <c r="C35" s="37"/>
      <c r="D35" s="37"/>
      <c r="E35" s="37"/>
      <c r="F35" s="37"/>
      <c r="H35" s="37"/>
    </row>
    <row r="36" spans="3:8" s="30" customFormat="1" x14ac:dyDescent="0.25">
      <c r="C36" s="37"/>
      <c r="D36" s="37"/>
      <c r="E36" s="37"/>
      <c r="F36" s="37"/>
      <c r="H36" s="37"/>
    </row>
    <row r="37" spans="3:8" s="30" customFormat="1" x14ac:dyDescent="0.25">
      <c r="C37" s="37"/>
      <c r="D37" s="37"/>
      <c r="E37" s="37"/>
      <c r="F37" s="37"/>
      <c r="H37" s="37"/>
    </row>
    <row r="38" spans="3:8" s="30" customFormat="1" x14ac:dyDescent="0.25">
      <c r="C38" s="37"/>
      <c r="D38" s="37"/>
      <c r="E38" s="37"/>
      <c r="F38" s="37"/>
      <c r="H38" s="37"/>
    </row>
    <row r="39" spans="3:8" s="30" customFormat="1" x14ac:dyDescent="0.25">
      <c r="C39" s="37"/>
      <c r="D39" s="37"/>
      <c r="E39" s="37"/>
      <c r="F39" s="37"/>
      <c r="H39" s="37"/>
    </row>
    <row r="40" spans="3:8" s="30" customFormat="1" x14ac:dyDescent="0.25">
      <c r="C40" s="37"/>
      <c r="D40" s="37"/>
      <c r="E40" s="37"/>
      <c r="F40" s="37"/>
      <c r="H40" s="37"/>
    </row>
    <row r="41" spans="3:8" s="30" customFormat="1" x14ac:dyDescent="0.25">
      <c r="C41" s="37"/>
      <c r="D41" s="37"/>
      <c r="E41" s="37"/>
      <c r="F41" s="37"/>
      <c r="H41" s="37"/>
    </row>
    <row r="42" spans="3:8" s="30" customFormat="1" x14ac:dyDescent="0.25">
      <c r="C42" s="37"/>
      <c r="D42" s="37"/>
      <c r="E42" s="37"/>
      <c r="F42" s="37"/>
      <c r="H42" s="37"/>
    </row>
    <row r="43" spans="3:8" s="30" customFormat="1" x14ac:dyDescent="0.25">
      <c r="C43" s="37"/>
      <c r="D43" s="37"/>
      <c r="E43" s="37"/>
      <c r="F43" s="37"/>
      <c r="H43" s="37"/>
    </row>
    <row r="44" spans="3:8" s="30" customFormat="1" x14ac:dyDescent="0.25">
      <c r="C44" s="37"/>
      <c r="D44" s="37"/>
      <c r="E44" s="37"/>
      <c r="F44" s="37"/>
      <c r="H44" s="37"/>
    </row>
    <row r="45" spans="3:8" s="30" customFormat="1" x14ac:dyDescent="0.25">
      <c r="C45" s="37"/>
      <c r="D45" s="37"/>
      <c r="E45" s="37"/>
      <c r="F45" s="37"/>
      <c r="H45" s="37"/>
    </row>
    <row r="46" spans="3:8" s="30" customFormat="1" x14ac:dyDescent="0.25">
      <c r="C46" s="37"/>
      <c r="D46" s="37"/>
      <c r="E46" s="37"/>
      <c r="F46" s="37"/>
      <c r="H46" s="37"/>
    </row>
    <row r="47" spans="3:8" s="30" customFormat="1" x14ac:dyDescent="0.25">
      <c r="C47" s="37"/>
      <c r="D47" s="37"/>
      <c r="E47" s="37"/>
      <c r="F47" s="37"/>
      <c r="H47" s="37"/>
    </row>
    <row r="48" spans="3:8" s="30" customFormat="1" x14ac:dyDescent="0.25">
      <c r="C48" s="37"/>
      <c r="D48" s="37"/>
      <c r="E48" s="37"/>
      <c r="F48" s="37"/>
      <c r="H48" s="37"/>
    </row>
    <row r="49" spans="3:8" s="30" customFormat="1" x14ac:dyDescent="0.25">
      <c r="C49" s="37"/>
      <c r="D49" s="37"/>
      <c r="E49" s="37"/>
      <c r="F49" s="37"/>
      <c r="H49" s="37"/>
    </row>
    <row r="50" spans="3:8" s="30" customFormat="1" x14ac:dyDescent="0.25">
      <c r="C50" s="37"/>
      <c r="D50" s="37"/>
      <c r="E50" s="37"/>
      <c r="F50" s="37"/>
      <c r="H50" s="37"/>
    </row>
    <row r="51" spans="3:8" s="30" customFormat="1" x14ac:dyDescent="0.25">
      <c r="C51" s="37"/>
      <c r="D51" s="37"/>
      <c r="E51" s="37"/>
      <c r="F51" s="37"/>
      <c r="H51" s="37"/>
    </row>
    <row r="52" spans="3:8" s="30" customFormat="1" x14ac:dyDescent="0.25">
      <c r="C52" s="37"/>
      <c r="D52" s="37"/>
      <c r="E52" s="37"/>
      <c r="F52" s="37"/>
      <c r="H52" s="37"/>
    </row>
    <row r="53" spans="3:8" s="30" customFormat="1" x14ac:dyDescent="0.25">
      <c r="C53" s="37"/>
      <c r="D53" s="37"/>
      <c r="E53" s="37"/>
      <c r="F53" s="37"/>
      <c r="H53" s="37"/>
    </row>
    <row r="54" spans="3:8" s="30" customFormat="1" x14ac:dyDescent="0.25">
      <c r="C54" s="37"/>
      <c r="D54" s="37"/>
      <c r="E54" s="37"/>
      <c r="F54" s="37"/>
      <c r="H54" s="37"/>
    </row>
    <row r="55" spans="3:8" s="30" customFormat="1" x14ac:dyDescent="0.25">
      <c r="C55" s="37"/>
      <c r="D55" s="37"/>
      <c r="E55" s="37"/>
      <c r="F55" s="37"/>
      <c r="H55" s="37"/>
    </row>
    <row r="56" spans="3:8" s="30" customFormat="1" x14ac:dyDescent="0.25">
      <c r="C56" s="37"/>
      <c r="D56" s="37"/>
      <c r="E56" s="37"/>
      <c r="F56" s="37"/>
      <c r="H56" s="37"/>
    </row>
    <row r="57" spans="3:8" s="30" customFormat="1" x14ac:dyDescent="0.25">
      <c r="C57" s="37"/>
      <c r="D57" s="37"/>
      <c r="E57" s="37"/>
      <c r="F57" s="37"/>
      <c r="H57" s="37"/>
    </row>
    <row r="58" spans="3:8" s="30" customFormat="1" x14ac:dyDescent="0.25">
      <c r="C58" s="37"/>
      <c r="D58" s="37"/>
      <c r="E58" s="37"/>
      <c r="F58" s="37"/>
      <c r="H58" s="37"/>
    </row>
    <row r="59" spans="3:8" s="30" customFormat="1" x14ac:dyDescent="0.25">
      <c r="C59" s="37"/>
      <c r="D59" s="37"/>
      <c r="E59" s="37"/>
      <c r="F59" s="37"/>
      <c r="H59" s="37"/>
    </row>
    <row r="60" spans="3:8" s="30" customFormat="1" x14ac:dyDescent="0.25">
      <c r="C60" s="37"/>
      <c r="D60" s="37"/>
      <c r="E60" s="37"/>
      <c r="F60" s="37"/>
      <c r="H60" s="37"/>
    </row>
    <row r="61" spans="3:8" s="30" customFormat="1" x14ac:dyDescent="0.25">
      <c r="C61" s="37"/>
      <c r="D61" s="37"/>
      <c r="E61" s="37"/>
      <c r="F61" s="37"/>
      <c r="H61" s="37"/>
    </row>
    <row r="62" spans="3:8" s="30" customFormat="1" x14ac:dyDescent="0.25">
      <c r="C62" s="37"/>
      <c r="D62" s="37"/>
      <c r="E62" s="37"/>
      <c r="F62" s="37"/>
      <c r="H62" s="37"/>
    </row>
    <row r="63" spans="3:8" s="30" customFormat="1" x14ac:dyDescent="0.25">
      <c r="C63" s="37"/>
      <c r="D63" s="37"/>
      <c r="E63" s="37"/>
      <c r="F63" s="37"/>
      <c r="H63" s="37"/>
    </row>
    <row r="64" spans="3:8" s="30" customFormat="1" x14ac:dyDescent="0.25">
      <c r="C64" s="37"/>
      <c r="D64" s="37"/>
      <c r="E64" s="37"/>
      <c r="F64" s="37"/>
      <c r="H64" s="37"/>
    </row>
    <row r="65" spans="3:8" s="30" customFormat="1" x14ac:dyDescent="0.25">
      <c r="C65" s="37"/>
      <c r="D65" s="37"/>
      <c r="E65" s="37"/>
      <c r="F65" s="37"/>
      <c r="H65" s="37"/>
    </row>
    <row r="66" spans="3:8" s="30" customFormat="1" x14ac:dyDescent="0.25">
      <c r="C66" s="37"/>
      <c r="D66" s="37"/>
      <c r="E66" s="37"/>
      <c r="F66" s="37"/>
      <c r="H66" s="3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Zeros="0" zoomScale="80" zoomScaleNormal="8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57" t="s">
        <v>56</v>
      </c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9"/>
    </row>
    <row r="4" spans="2:14" x14ac:dyDescent="0.25">
      <c r="B4" s="214" t="s">
        <v>187</v>
      </c>
      <c r="C4" s="215"/>
      <c r="D4" s="215"/>
      <c r="E4" s="215"/>
      <c r="F4" s="215"/>
      <c r="G4" s="215"/>
      <c r="H4" s="216"/>
      <c r="I4" s="215"/>
      <c r="J4" s="215"/>
      <c r="K4" s="215"/>
      <c r="L4" s="215"/>
      <c r="M4" s="215"/>
      <c r="N4" s="216"/>
    </row>
    <row r="5" spans="2:14" x14ac:dyDescent="0.25">
      <c r="B5" s="217"/>
      <c r="C5" s="218" t="s">
        <v>0</v>
      </c>
      <c r="D5" s="215"/>
      <c r="E5" s="219"/>
      <c r="F5" s="218" t="s">
        <v>1</v>
      </c>
      <c r="G5" s="215"/>
      <c r="H5" s="219"/>
      <c r="I5" s="215" t="s">
        <v>2</v>
      </c>
      <c r="J5" s="215"/>
      <c r="K5" s="219"/>
      <c r="L5" s="218" t="s">
        <v>3</v>
      </c>
      <c r="M5" s="215"/>
      <c r="N5" s="216"/>
    </row>
    <row r="6" spans="2:14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3" t="s">
        <v>5</v>
      </c>
      <c r="L6" s="221" t="s">
        <v>4</v>
      </c>
      <c r="M6" s="222" t="s">
        <v>5</v>
      </c>
      <c r="N6" s="225" t="s">
        <v>5</v>
      </c>
    </row>
    <row r="7" spans="2:14" x14ac:dyDescent="0.25">
      <c r="B7" s="226" t="s">
        <v>95</v>
      </c>
      <c r="C7" s="227">
        <v>7.7962962962962998E-2</v>
      </c>
      <c r="D7" s="228">
        <f>IFERROR(C7/C$19,0)</f>
        <v>0.31676463672701627</v>
      </c>
      <c r="E7" s="228">
        <f>IFERROR(C7/C$30,0)</f>
        <v>0.12649527708399844</v>
      </c>
      <c r="F7" s="227">
        <v>7.0254629629629599E-3</v>
      </c>
      <c r="G7" s="228">
        <f>IFERROR(F7/F$19,0)</f>
        <v>0.24020577760189918</v>
      </c>
      <c r="H7" s="228">
        <f>IFERROR(F7/F$30,0)</f>
        <v>5.6073903002309439E-2</v>
      </c>
      <c r="I7" s="227">
        <v>1.5034722222222199E-2</v>
      </c>
      <c r="J7" s="228">
        <f>IFERROR(I7/I$19,0)</f>
        <v>0.25825049701789243</v>
      </c>
      <c r="K7" s="228">
        <f>IFERROR(I7/I$30,0)</f>
        <v>9.9342306515753959E-2</v>
      </c>
      <c r="L7" s="229">
        <f>SUM(C7,F7,I7)</f>
        <v>0.10002314814814815</v>
      </c>
      <c r="M7" s="228">
        <f>IFERROR(L7/L$19,0)</f>
        <v>0.29984039969467763</v>
      </c>
      <c r="N7" s="230">
        <f>IFERROR(L7/L$30,0)</f>
        <v>0.11201265035255079</v>
      </c>
    </row>
    <row r="8" spans="2:14" x14ac:dyDescent="0.25">
      <c r="B8" s="226" t="s">
        <v>169</v>
      </c>
      <c r="C8" s="227">
        <v>2.5243055555555598E-2</v>
      </c>
      <c r="D8" s="228">
        <f t="shared" ref="D8:D18" si="0">IFERROR(C8/C$19,0)</f>
        <v>0.10256289677874456</v>
      </c>
      <c r="E8" s="228">
        <f t="shared" ref="E8:E18" si="1">IFERROR(C8/C$30,0)</f>
        <v>4.0956977333759047E-2</v>
      </c>
      <c r="F8" s="227">
        <v>4.8611111111111099E-4</v>
      </c>
      <c r="G8" s="228">
        <f t="shared" ref="G8:G18" si="2">IFERROR(F8/F$19,0)</f>
        <v>1.6620498614958429E-2</v>
      </c>
      <c r="H8" s="228">
        <f t="shared" ref="H8:H18" si="3">IFERROR(F8/F$30,0)</f>
        <v>3.8799076212471121E-3</v>
      </c>
      <c r="I8" s="227">
        <v>4.8726851851851804E-3</v>
      </c>
      <c r="J8" s="228">
        <f t="shared" ref="J8:J18" si="4">IFERROR(I8/I$19,0)</f>
        <v>8.3697813121272335E-2</v>
      </c>
      <c r="K8" s="228">
        <f t="shared" ref="K8:K18" si="5">IFERROR(I8/I$30,0)</f>
        <v>3.2196390333435292E-2</v>
      </c>
      <c r="L8" s="229">
        <f t="shared" ref="L8:L18" si="6">SUM(C8,F8,I8)</f>
        <v>3.060185185185189E-2</v>
      </c>
      <c r="M8" s="228">
        <f t="shared" ref="M8:M18" si="7">IFERROR(L8/L$19,0)</f>
        <v>9.1735479841787607E-2</v>
      </c>
      <c r="N8" s="230">
        <f t="shared" ref="N8:N18" si="8">IFERROR(L8/L$30,0)</f>
        <v>3.4270012442969754E-2</v>
      </c>
    </row>
    <row r="9" spans="2:14" x14ac:dyDescent="0.25">
      <c r="B9" s="226" t="s">
        <v>170</v>
      </c>
      <c r="C9" s="227">
        <v>3.3229166666666698E-2</v>
      </c>
      <c r="D9" s="228">
        <f t="shared" si="0"/>
        <v>0.13501058076651784</v>
      </c>
      <c r="E9" s="228">
        <f t="shared" si="1"/>
        <v>5.3914480479239864E-2</v>
      </c>
      <c r="F9" s="227">
        <v>2.5115740740740702E-3</v>
      </c>
      <c r="G9" s="228">
        <f t="shared" si="2"/>
        <v>8.5872576177285109E-2</v>
      </c>
      <c r="H9" s="228">
        <f t="shared" si="3"/>
        <v>2.0046189376443386E-2</v>
      </c>
      <c r="I9" s="227">
        <v>6.5162037037037003E-3</v>
      </c>
      <c r="J9" s="228">
        <f t="shared" si="4"/>
        <v>0.11192842942345925</v>
      </c>
      <c r="K9" s="228">
        <f t="shared" si="5"/>
        <v>4.305598042214745E-2</v>
      </c>
      <c r="L9" s="229">
        <f t="shared" si="6"/>
        <v>4.2256944444444465E-2</v>
      </c>
      <c r="M9" s="228">
        <f t="shared" si="7"/>
        <v>0.12667406841995701</v>
      </c>
      <c r="N9" s="230">
        <f t="shared" si="8"/>
        <v>4.7322169224388234E-2</v>
      </c>
    </row>
    <row r="10" spans="2:14" x14ac:dyDescent="0.25">
      <c r="B10" s="226" t="s">
        <v>11</v>
      </c>
      <c r="C10" s="227">
        <v>8.8703703703703701E-2</v>
      </c>
      <c r="D10" s="228">
        <f t="shared" si="0"/>
        <v>0.36040442040912285</v>
      </c>
      <c r="E10" s="228">
        <f t="shared" si="1"/>
        <v>0.14392217986516681</v>
      </c>
      <c r="F10" s="227">
        <v>1.29166666666667E-2</v>
      </c>
      <c r="G10" s="228">
        <f t="shared" si="2"/>
        <v>0.44163039176889668</v>
      </c>
      <c r="H10" s="228">
        <f t="shared" si="3"/>
        <v>0.10309468822170927</v>
      </c>
      <c r="I10" s="227">
        <v>2.3657407407407401E-2</v>
      </c>
      <c r="J10" s="228">
        <f t="shared" si="4"/>
        <v>0.40636182902584506</v>
      </c>
      <c r="K10" s="228">
        <f t="shared" si="5"/>
        <v>0.15631691648822274</v>
      </c>
      <c r="L10" s="229">
        <f t="shared" si="6"/>
        <v>0.12527777777777779</v>
      </c>
      <c r="M10" s="228">
        <f t="shared" si="7"/>
        <v>0.37554645756713617</v>
      </c>
      <c r="N10" s="230">
        <f t="shared" si="8"/>
        <v>0.1402944836167565</v>
      </c>
    </row>
    <row r="11" spans="2:14" x14ac:dyDescent="0.25">
      <c r="B11" s="226" t="s">
        <v>12</v>
      </c>
      <c r="C11" s="227">
        <v>3.7499999999999999E-3</v>
      </c>
      <c r="D11" s="228">
        <f t="shared" si="0"/>
        <v>1.5236303785563126E-2</v>
      </c>
      <c r="E11" s="228">
        <f t="shared" si="1"/>
        <v>6.0843927813562168E-3</v>
      </c>
      <c r="F11" s="227">
        <v>4.6296296296296301E-5</v>
      </c>
      <c r="G11" s="228">
        <f t="shared" si="2"/>
        <v>1.5829046299960417E-3</v>
      </c>
      <c r="H11" s="228">
        <f t="shared" si="3"/>
        <v>3.6951501154734414E-4</v>
      </c>
      <c r="I11" s="227">
        <v>8.9120370370370395E-4</v>
      </c>
      <c r="J11" s="228">
        <f t="shared" si="4"/>
        <v>1.5308151093439377E-2</v>
      </c>
      <c r="K11" s="228">
        <f t="shared" si="5"/>
        <v>5.8886509635974358E-3</v>
      </c>
      <c r="L11" s="229">
        <f t="shared" si="6"/>
        <v>4.6875000000000007E-3</v>
      </c>
      <c r="M11" s="228">
        <f t="shared" si="7"/>
        <v>1.4051766012074108E-2</v>
      </c>
      <c r="N11" s="230">
        <f t="shared" si="8"/>
        <v>5.2493778515138945E-3</v>
      </c>
    </row>
    <row r="12" spans="2:14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7">
        <v>0</v>
      </c>
      <c r="J12" s="228">
        <f t="shared" si="4"/>
        <v>0</v>
      </c>
      <c r="K12" s="228">
        <f t="shared" si="5"/>
        <v>0</v>
      </c>
      <c r="L12" s="229">
        <f t="shared" si="6"/>
        <v>0</v>
      </c>
      <c r="M12" s="228">
        <f t="shared" si="7"/>
        <v>0</v>
      </c>
      <c r="N12" s="230">
        <f t="shared" si="8"/>
        <v>0</v>
      </c>
    </row>
    <row r="13" spans="2:14" x14ac:dyDescent="0.25">
      <c r="B13" s="226" t="s">
        <v>172</v>
      </c>
      <c r="C13" s="227">
        <v>3.5879629629629602E-4</v>
      </c>
      <c r="D13" s="228">
        <f t="shared" si="0"/>
        <v>1.4577944980014091E-3</v>
      </c>
      <c r="E13" s="228">
        <f t="shared" si="1"/>
        <v>5.8214869204334136E-4</v>
      </c>
      <c r="F13" s="231">
        <v>0</v>
      </c>
      <c r="G13" s="228">
        <f t="shared" si="2"/>
        <v>0</v>
      </c>
      <c r="H13" s="228">
        <f t="shared" si="3"/>
        <v>0</v>
      </c>
      <c r="I13" s="231">
        <v>1.38888888888889E-4</v>
      </c>
      <c r="J13" s="228">
        <f t="shared" si="4"/>
        <v>2.3856858846918521E-3</v>
      </c>
      <c r="K13" s="228">
        <f t="shared" si="5"/>
        <v>9.177118384827177E-4</v>
      </c>
      <c r="L13" s="229">
        <f t="shared" si="6"/>
        <v>4.9768518518518499E-4</v>
      </c>
      <c r="M13" s="228">
        <f t="shared" si="7"/>
        <v>1.4919158975782378E-3</v>
      </c>
      <c r="N13" s="230">
        <f t="shared" si="8"/>
        <v>5.5734135213604281E-4</v>
      </c>
    </row>
    <row r="14" spans="2:14" x14ac:dyDescent="0.25">
      <c r="B14" s="226" t="s">
        <v>173</v>
      </c>
      <c r="C14" s="227">
        <v>9.2592592592592602E-5</v>
      </c>
      <c r="D14" s="228">
        <f t="shared" si="0"/>
        <v>3.7620503174229944E-4</v>
      </c>
      <c r="E14" s="228">
        <f t="shared" si="1"/>
        <v>1.5023192052731401E-4</v>
      </c>
      <c r="F14" s="231">
        <v>0</v>
      </c>
      <c r="G14" s="228">
        <f t="shared" si="2"/>
        <v>0</v>
      </c>
      <c r="H14" s="228">
        <f t="shared" si="3"/>
        <v>0</v>
      </c>
      <c r="I14" s="231">
        <v>1.04166666666667E-4</v>
      </c>
      <c r="J14" s="228">
        <f t="shared" si="4"/>
        <v>1.7892644135188934E-3</v>
      </c>
      <c r="K14" s="228">
        <f t="shared" si="5"/>
        <v>6.8828387886203993E-4</v>
      </c>
      <c r="L14" s="229">
        <f t="shared" si="6"/>
        <v>1.9675925925925959E-4</v>
      </c>
      <c r="M14" s="228">
        <f t="shared" si="7"/>
        <v>5.8982721532163012E-4</v>
      </c>
      <c r="N14" s="230">
        <f t="shared" si="8"/>
        <v>2.2034425549564526E-4</v>
      </c>
    </row>
    <row r="15" spans="2:14" x14ac:dyDescent="0.25">
      <c r="B15" s="226" t="s">
        <v>174</v>
      </c>
      <c r="C15" s="227">
        <v>6.8865740740740701E-3</v>
      </c>
      <c r="D15" s="228">
        <f t="shared" si="0"/>
        <v>2.7980249235833504E-2</v>
      </c>
      <c r="E15" s="228">
        <f t="shared" si="1"/>
        <v>1.1173499089218972E-2</v>
      </c>
      <c r="F15" s="227">
        <v>5.78703703703704E-4</v>
      </c>
      <c r="G15" s="228">
        <f t="shared" si="2"/>
        <v>1.9786307874950528E-2</v>
      </c>
      <c r="H15" s="228">
        <f t="shared" si="3"/>
        <v>4.618937644341803E-3</v>
      </c>
      <c r="I15" s="227">
        <v>1.2268518518518501E-3</v>
      </c>
      <c r="J15" s="228">
        <f t="shared" si="4"/>
        <v>2.1073558648111314E-2</v>
      </c>
      <c r="K15" s="228">
        <f t="shared" si="5"/>
        <v>8.1064545732639874E-3</v>
      </c>
      <c r="L15" s="229">
        <f t="shared" si="6"/>
        <v>8.6921296296296243E-3</v>
      </c>
      <c r="M15" s="228">
        <f t="shared" si="7"/>
        <v>2.6056484629796661E-2</v>
      </c>
      <c r="N15" s="230">
        <f t="shared" si="8"/>
        <v>9.7340315221899551E-3</v>
      </c>
    </row>
    <row r="16" spans="2:14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7">
        <v>0</v>
      </c>
      <c r="J16" s="228">
        <f t="shared" si="4"/>
        <v>0</v>
      </c>
      <c r="K16" s="228">
        <f t="shared" si="5"/>
        <v>0</v>
      </c>
      <c r="L16" s="229">
        <f t="shared" si="6"/>
        <v>0</v>
      </c>
      <c r="M16" s="228">
        <f t="shared" si="7"/>
        <v>0</v>
      </c>
      <c r="N16" s="230">
        <f t="shared" si="8"/>
        <v>0</v>
      </c>
    </row>
    <row r="17" spans="2:14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7">
        <v>0</v>
      </c>
      <c r="J17" s="228">
        <f t="shared" si="4"/>
        <v>0</v>
      </c>
      <c r="K17" s="228">
        <f t="shared" si="5"/>
        <v>0</v>
      </c>
      <c r="L17" s="229">
        <f t="shared" si="6"/>
        <v>0</v>
      </c>
      <c r="M17" s="228">
        <f t="shared" si="7"/>
        <v>0</v>
      </c>
      <c r="N17" s="230">
        <f t="shared" si="8"/>
        <v>0</v>
      </c>
    </row>
    <row r="18" spans="2:14" x14ac:dyDescent="0.25">
      <c r="B18" s="226" t="s">
        <v>14</v>
      </c>
      <c r="C18" s="227">
        <v>9.8958333333333294E-3</v>
      </c>
      <c r="D18" s="228">
        <f t="shared" si="0"/>
        <v>4.0206912767458233E-2</v>
      </c>
      <c r="E18" s="228">
        <f t="shared" si="1"/>
        <v>1.6056036506356678E-2</v>
      </c>
      <c r="F18" s="227">
        <v>5.6828703703703702E-3</v>
      </c>
      <c r="G18" s="228">
        <f t="shared" si="2"/>
        <v>0.19430154333201408</v>
      </c>
      <c r="H18" s="228">
        <f t="shared" si="3"/>
        <v>4.5357967667436487E-2</v>
      </c>
      <c r="I18" s="227">
        <v>5.7754629629629597E-3</v>
      </c>
      <c r="J18" s="228">
        <f t="shared" si="4"/>
        <v>9.920477137176939E-2</v>
      </c>
      <c r="K18" s="228">
        <f t="shared" si="5"/>
        <v>3.8161517283572963E-2</v>
      </c>
      <c r="L18" s="229">
        <f t="shared" si="6"/>
        <v>2.135416666666666E-2</v>
      </c>
      <c r="M18" s="228">
        <f t="shared" si="7"/>
        <v>6.4013600721670907E-2</v>
      </c>
      <c r="N18" s="230">
        <f t="shared" si="8"/>
        <v>2.3913832434674397E-2</v>
      </c>
    </row>
    <row r="19" spans="2:14" s="2" customFormat="1" x14ac:dyDescent="0.25">
      <c r="B19" s="232" t="s">
        <v>3</v>
      </c>
      <c r="C19" s="152">
        <f>SUM(C7:C18)</f>
        <v>0.24612268518518526</v>
      </c>
      <c r="D19" s="233">
        <f>IFERROR(SUM(D7:D18),0)</f>
        <v>1.0000000000000002</v>
      </c>
      <c r="E19" s="233">
        <f>IFERROR(SUM(E7:E18),0)</f>
        <v>0.39933522375166669</v>
      </c>
      <c r="F19" s="152">
        <f>SUM(F7:F18)</f>
        <v>2.924768518518521E-2</v>
      </c>
      <c r="G19" s="233">
        <f>IFERROR(SUM(G7:G18),0)</f>
        <v>1</v>
      </c>
      <c r="H19" s="233">
        <f>IFERROR(SUM(H7:H18),0)</f>
        <v>0.23344110854503483</v>
      </c>
      <c r="I19" s="152">
        <f>SUM(I7:I18)</f>
        <v>5.8217592592592557E-2</v>
      </c>
      <c r="J19" s="233">
        <f>IFERROR(SUM(J7:J18),0)</f>
        <v>1</v>
      </c>
      <c r="K19" s="233">
        <f>IFERROR(SUM(K7:K18),0)</f>
        <v>0.38467421229733861</v>
      </c>
      <c r="L19" s="152">
        <f>SUM(L7:L18)</f>
        <v>0.33358796296296306</v>
      </c>
      <c r="M19" s="233">
        <f>IFERROR(SUM(M7:M18),0)</f>
        <v>1</v>
      </c>
      <c r="N19" s="234">
        <f>IFERROR(SUM(N7:N18),0)</f>
        <v>0.37357424305267523</v>
      </c>
    </row>
    <row r="20" spans="2:14" x14ac:dyDescent="0.25">
      <c r="B20" s="235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7"/>
    </row>
    <row r="21" spans="2:14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22" t="s">
        <v>186</v>
      </c>
      <c r="J21" s="238" t="s">
        <v>5</v>
      </c>
      <c r="K21" s="238" t="s">
        <v>5</v>
      </c>
      <c r="L21" s="239" t="s">
        <v>186</v>
      </c>
      <c r="M21" s="238" t="s">
        <v>5</v>
      </c>
      <c r="N21" s="240" t="s">
        <v>5</v>
      </c>
    </row>
    <row r="22" spans="2:14" x14ac:dyDescent="0.25">
      <c r="B22" s="124" t="s">
        <v>16</v>
      </c>
      <c r="C22" s="227">
        <v>5.0740740740740697E-2</v>
      </c>
      <c r="D22" s="241"/>
      <c r="E22" s="228">
        <f>IFERROR(C22/C$30,0)</f>
        <v>8.2327092448968006E-2</v>
      </c>
      <c r="F22" s="227">
        <v>8.2638888888888901E-3</v>
      </c>
      <c r="G22" s="254"/>
      <c r="H22" s="228">
        <f>IFERROR(F22/F$30,0)</f>
        <v>6.5958429561200932E-2</v>
      </c>
      <c r="I22" s="227">
        <v>1.0833333333333301E-2</v>
      </c>
      <c r="J22" s="241"/>
      <c r="K22" s="228">
        <f>IFERROR(I22/I$30,0)</f>
        <v>7.1581523401651706E-2</v>
      </c>
      <c r="L22" s="229">
        <f>SUM(C22,F22,I22)</f>
        <v>6.9837962962962893E-2</v>
      </c>
      <c r="M22" s="241"/>
      <c r="N22" s="230">
        <f>IFERROR(L22/L$30,0)</f>
        <v>7.8209249274160009E-2</v>
      </c>
    </row>
    <row r="23" spans="2:14" x14ac:dyDescent="0.25">
      <c r="B23" s="124" t="s">
        <v>17</v>
      </c>
      <c r="C23" s="227">
        <v>2.4305555555555601E-4</v>
      </c>
      <c r="D23" s="241"/>
      <c r="E23" s="228">
        <f t="shared" ref="E23:E27" si="9">IFERROR(C23/C$30,0)</f>
        <v>3.9435879138420001E-4</v>
      </c>
      <c r="F23" s="227">
        <v>0</v>
      </c>
      <c r="G23" s="254"/>
      <c r="H23" s="228">
        <f t="shared" ref="H23:H27" si="10">IFERROR(F23/F$30,0)</f>
        <v>0</v>
      </c>
      <c r="I23" s="227">
        <v>2.7777777777777799E-4</v>
      </c>
      <c r="J23" s="241"/>
      <c r="K23" s="228">
        <f t="shared" ref="K23:K27" si="11">IFERROR(I23/I$30,0)</f>
        <v>1.8354236769654354E-3</v>
      </c>
      <c r="L23" s="229">
        <f t="shared" ref="L23:L27" si="12">SUM(C23,F23,I23)</f>
        <v>5.2083333333333398E-4</v>
      </c>
      <c r="M23" s="241"/>
      <c r="N23" s="230">
        <f t="shared" ref="N23:N27" si="13">IFERROR(L23/L$30,0)</f>
        <v>5.8326420572376669E-4</v>
      </c>
    </row>
    <row r="24" spans="2:14" x14ac:dyDescent="0.25">
      <c r="B24" s="124" t="s">
        <v>18</v>
      </c>
      <c r="C24" s="227">
        <v>1.05324074074074E-3</v>
      </c>
      <c r="D24" s="241"/>
      <c r="E24" s="228">
        <f t="shared" si="9"/>
        <v>1.7088880959981955E-3</v>
      </c>
      <c r="F24" s="227">
        <v>0</v>
      </c>
      <c r="G24" s="254"/>
      <c r="H24" s="228">
        <f t="shared" si="10"/>
        <v>0</v>
      </c>
      <c r="I24" s="227">
        <v>9.7222222222222198E-4</v>
      </c>
      <c r="J24" s="241"/>
      <c r="K24" s="228">
        <f t="shared" si="11"/>
        <v>6.4239828693790175E-3</v>
      </c>
      <c r="L24" s="229">
        <f t="shared" si="12"/>
        <v>2.025462962962962E-3</v>
      </c>
      <c r="M24" s="241"/>
      <c r="N24" s="230">
        <f t="shared" si="13"/>
        <v>2.2682496889257554E-3</v>
      </c>
    </row>
    <row r="25" spans="2:14" x14ac:dyDescent="0.25">
      <c r="B25" s="124" t="s">
        <v>19</v>
      </c>
      <c r="C25" s="227">
        <v>0.107997685185185</v>
      </c>
      <c r="D25" s="241"/>
      <c r="E25" s="228">
        <f t="shared" si="9"/>
        <v>0.17522675630504558</v>
      </c>
      <c r="F25" s="227">
        <v>1.76851851851852E-2</v>
      </c>
      <c r="G25" s="254"/>
      <c r="H25" s="228">
        <f t="shared" si="10"/>
        <v>0.14115473441108556</v>
      </c>
      <c r="I25" s="227">
        <v>2.4942129629629599E-2</v>
      </c>
      <c r="J25" s="241"/>
      <c r="K25" s="228">
        <f t="shared" si="11"/>
        <v>0.16480575099418773</v>
      </c>
      <c r="L25" s="229">
        <f t="shared" si="12"/>
        <v>0.15062499999999981</v>
      </c>
      <c r="M25" s="241"/>
      <c r="N25" s="230">
        <f t="shared" si="13"/>
        <v>0.16868000829531291</v>
      </c>
    </row>
    <row r="26" spans="2:14" x14ac:dyDescent="0.25">
      <c r="B26" s="124" t="s">
        <v>20</v>
      </c>
      <c r="C26" s="227">
        <v>0.198854166666667</v>
      </c>
      <c r="D26" s="241"/>
      <c r="E26" s="228">
        <f t="shared" si="9"/>
        <v>0.32264182832247329</v>
      </c>
      <c r="F26" s="227">
        <v>6.9143518518518493E-2</v>
      </c>
      <c r="G26" s="254"/>
      <c r="H26" s="228">
        <f t="shared" si="10"/>
        <v>0.55187066974595822</v>
      </c>
      <c r="I26" s="227">
        <v>5.3356481481481498E-2</v>
      </c>
      <c r="J26" s="241"/>
      <c r="K26" s="228">
        <f t="shared" si="11"/>
        <v>0.35255429795044391</v>
      </c>
      <c r="L26" s="229">
        <f t="shared" si="12"/>
        <v>0.321354166666667</v>
      </c>
      <c r="M26" s="241"/>
      <c r="N26" s="230">
        <f t="shared" si="13"/>
        <v>0.35987401493156396</v>
      </c>
    </row>
    <row r="27" spans="2:14" x14ac:dyDescent="0.25">
      <c r="B27" s="124" t="s">
        <v>21</v>
      </c>
      <c r="C27" s="227">
        <v>1.1319444444444399E-2</v>
      </c>
      <c r="D27" s="241"/>
      <c r="E27" s="228">
        <f t="shared" si="9"/>
        <v>1.8365852284464062E-2</v>
      </c>
      <c r="F27" s="227">
        <v>9.4907407407407397E-4</v>
      </c>
      <c r="G27" s="254"/>
      <c r="H27" s="228">
        <f t="shared" si="10"/>
        <v>7.5750577367205531E-3</v>
      </c>
      <c r="I27" s="227">
        <v>2.7430555555555602E-3</v>
      </c>
      <c r="J27" s="241"/>
      <c r="K27" s="228">
        <f t="shared" si="11"/>
        <v>1.8124808810033692E-2</v>
      </c>
      <c r="L27" s="229">
        <f t="shared" si="12"/>
        <v>1.5011574074074035E-2</v>
      </c>
      <c r="M27" s="241"/>
      <c r="N27" s="230">
        <f t="shared" si="13"/>
        <v>1.6810970551638275E-2</v>
      </c>
    </row>
    <row r="28" spans="2:14" s="2" customFormat="1" x14ac:dyDescent="0.25">
      <c r="B28" s="232" t="s">
        <v>3</v>
      </c>
      <c r="C28" s="242">
        <f>SUM(C22:C27)</f>
        <v>0.37020833333333336</v>
      </c>
      <c r="D28" s="243"/>
      <c r="E28" s="243">
        <f>IFERROR(SUM(E22:E27),0)</f>
        <v>0.60066477624833337</v>
      </c>
      <c r="F28" s="242">
        <f>SUM(F22:F27)</f>
        <v>9.6041666666666664E-2</v>
      </c>
      <c r="G28" s="243"/>
      <c r="H28" s="243">
        <f>IFERROR(SUM(H22:H27),0)</f>
        <v>0.76655889145496525</v>
      </c>
      <c r="I28" s="242">
        <f>SUM(I22:I27)</f>
        <v>9.3124999999999944E-2</v>
      </c>
      <c r="J28" s="243"/>
      <c r="K28" s="243">
        <f>IFERROR(SUM(K22:K27),0)</f>
        <v>0.61532578770266144</v>
      </c>
      <c r="L28" s="242">
        <f>SUM(L22:L27)</f>
        <v>0.55937500000000007</v>
      </c>
      <c r="M28" s="243"/>
      <c r="N28" s="234">
        <f>IFERROR(SUM(N22:N27),0)</f>
        <v>0.62642575694732472</v>
      </c>
    </row>
    <row r="29" spans="2:14" x14ac:dyDescent="0.25"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6"/>
    </row>
    <row r="30" spans="2:14" x14ac:dyDescent="0.25">
      <c r="B30" s="232" t="s">
        <v>6</v>
      </c>
      <c r="C30" s="242">
        <f>SUM(C19,C28)</f>
        <v>0.61633101851851868</v>
      </c>
      <c r="D30" s="247"/>
      <c r="E30" s="248">
        <f>IFERROR(SUM(E19,E28),0)</f>
        <v>1</v>
      </c>
      <c r="F30" s="242">
        <f>SUM(F19,F28)</f>
        <v>0.12528935185185186</v>
      </c>
      <c r="G30" s="247"/>
      <c r="H30" s="248">
        <f>IFERROR(SUM(H19,H28),0)</f>
        <v>1</v>
      </c>
      <c r="I30" s="249">
        <f>SUM(I19,I28)</f>
        <v>0.1513425925925925</v>
      </c>
      <c r="J30" s="248"/>
      <c r="K30" s="248">
        <f>IFERROR(SUM(K19,K28),0)</f>
        <v>1</v>
      </c>
      <c r="L30" s="249">
        <f>SUM(L19,L28)</f>
        <v>0.89296296296296318</v>
      </c>
      <c r="M30" s="248"/>
      <c r="N30" s="250">
        <f>IFERROR(SUM(N19,N28),0)</f>
        <v>1</v>
      </c>
    </row>
    <row r="31" spans="2:14" ht="66" customHeight="1" thickBot="1" x14ac:dyDescent="0.3">
      <c r="B31" s="255" t="s">
        <v>48</v>
      </c>
      <c r="C31" s="256"/>
      <c r="D31" s="256"/>
      <c r="E31" s="256"/>
      <c r="F31" s="256"/>
      <c r="G31" s="256"/>
      <c r="H31" s="257"/>
      <c r="I31" s="256"/>
      <c r="J31" s="256"/>
      <c r="K31" s="256"/>
      <c r="L31" s="256"/>
      <c r="M31" s="256"/>
      <c r="N31" s="257"/>
    </row>
    <row r="33" spans="12:12" x14ac:dyDescent="0.25">
      <c r="L33" s="35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Zeros="0" zoomScale="90" zoomScaleNormal="9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176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1"/>
      <c r="K4" s="162"/>
    </row>
    <row r="5" spans="2:11" x14ac:dyDescent="0.25">
      <c r="B5" s="99"/>
      <c r="C5" s="163" t="s">
        <v>50</v>
      </c>
      <c r="D5" s="161"/>
      <c r="E5" s="164"/>
      <c r="F5" s="163" t="s">
        <v>51</v>
      </c>
      <c r="G5" s="161"/>
      <c r="H5" s="164"/>
      <c r="I5" s="161" t="s">
        <v>52</v>
      </c>
      <c r="J5" s="161"/>
      <c r="K5" s="162"/>
    </row>
    <row r="6" spans="2:11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1" t="s">
        <v>5</v>
      </c>
    </row>
    <row r="7" spans="2:11" x14ac:dyDescent="0.25">
      <c r="B7" s="100" t="s">
        <v>95</v>
      </c>
      <c r="C7" s="84">
        <v>3.5185185185185202E-3</v>
      </c>
      <c r="D7" s="85">
        <f>IFERROR(C7/C$19,0)</f>
        <v>0.29921259842519699</v>
      </c>
      <c r="E7" s="85">
        <f>IFERROR(C7/C$30,0)</f>
        <v>7.2814371257485105E-2</v>
      </c>
      <c r="F7" s="84">
        <v>8.7962962962963005E-4</v>
      </c>
      <c r="G7" s="85">
        <f>IFERROR(F7/F$19,0)</f>
        <v>0.46341463414634176</v>
      </c>
      <c r="H7" s="85">
        <f>IFERROR(F7/F$30,0)</f>
        <v>0.19338422391857513</v>
      </c>
      <c r="I7" s="87">
        <v>4.3981481481481502E-3</v>
      </c>
      <c r="J7" s="85">
        <f>IFERROR(I7/I$19,0)</f>
        <v>0.32203389830508489</v>
      </c>
      <c r="K7" s="88">
        <f>IFERROR(I7/I$30,0)</f>
        <v>8.3187390542907219E-2</v>
      </c>
    </row>
    <row r="8" spans="2:11" x14ac:dyDescent="0.25">
      <c r="B8" s="100" t="s">
        <v>169</v>
      </c>
      <c r="C8" s="84">
        <v>1.50462962962963E-4</v>
      </c>
      <c r="D8" s="85">
        <f t="shared" ref="D8:D18" si="0">IFERROR(C8/C$19,0)</f>
        <v>1.2795275590551184E-2</v>
      </c>
      <c r="E8" s="85">
        <f t="shared" ref="E8:E18" si="1">IFERROR(C8/C$30,0)</f>
        <v>3.1137724550898229E-3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v>1.50462962962963E-4</v>
      </c>
      <c r="J8" s="85">
        <f t="shared" ref="J8:J18" si="4">IFERROR(I8/I$19,0)</f>
        <v>1.1016949152542374E-2</v>
      </c>
      <c r="K8" s="88">
        <f t="shared" ref="K8:K18" si="5">IFERROR(I8/I$30,0)</f>
        <v>2.8458844133099829E-3</v>
      </c>
    </row>
    <row r="9" spans="2:11" x14ac:dyDescent="0.25">
      <c r="B9" s="100" t="s">
        <v>170</v>
      </c>
      <c r="C9" s="84">
        <v>3.3564814814814801E-4</v>
      </c>
      <c r="D9" s="85">
        <f t="shared" si="0"/>
        <v>2.8543307086614161E-2</v>
      </c>
      <c r="E9" s="85">
        <f t="shared" si="1"/>
        <v>6.9461077844311389E-3</v>
      </c>
      <c r="F9" s="84">
        <v>3.1250000000000001E-4</v>
      </c>
      <c r="G9" s="85">
        <f t="shared" si="2"/>
        <v>0.16463414634146345</v>
      </c>
      <c r="H9" s="85">
        <f t="shared" si="3"/>
        <v>6.8702290076335867E-2</v>
      </c>
      <c r="I9" s="87">
        <v>6.4814814814814802E-4</v>
      </c>
      <c r="J9" s="85">
        <f t="shared" si="4"/>
        <v>4.7457627118644055E-2</v>
      </c>
      <c r="K9" s="88">
        <f t="shared" si="5"/>
        <v>1.2259194395796844E-2</v>
      </c>
    </row>
    <row r="10" spans="2:11" x14ac:dyDescent="0.25">
      <c r="B10" s="100" t="s">
        <v>11</v>
      </c>
      <c r="C10" s="84">
        <v>7.5347222222222204E-3</v>
      </c>
      <c r="D10" s="85">
        <f t="shared" si="0"/>
        <v>0.64074803149606285</v>
      </c>
      <c r="E10" s="85">
        <f t="shared" si="1"/>
        <v>0.15592814371257491</v>
      </c>
      <c r="F10" s="84">
        <v>7.0601851851851804E-4</v>
      </c>
      <c r="G10" s="85">
        <f t="shared" si="2"/>
        <v>0.3719512195121949</v>
      </c>
      <c r="H10" s="85">
        <f t="shared" si="3"/>
        <v>0.15521628498727721</v>
      </c>
      <c r="I10" s="87">
        <v>8.2407407407407395E-3</v>
      </c>
      <c r="J10" s="85">
        <f t="shared" si="4"/>
        <v>0.6033898305084745</v>
      </c>
      <c r="K10" s="88">
        <f t="shared" si="5"/>
        <v>0.15586690017513133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v>0</v>
      </c>
      <c r="J11" s="85">
        <f t="shared" si="4"/>
        <v>0</v>
      </c>
      <c r="K11" s="88">
        <f t="shared" si="5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v>0</v>
      </c>
      <c r="J12" s="85">
        <f t="shared" si="4"/>
        <v>0</v>
      </c>
      <c r="K12" s="88">
        <f t="shared" si="5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v>0</v>
      </c>
      <c r="J13" s="85">
        <f t="shared" si="4"/>
        <v>0</v>
      </c>
      <c r="K13" s="88">
        <f t="shared" si="5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v>0</v>
      </c>
      <c r="J14" s="85">
        <f t="shared" si="4"/>
        <v>0</v>
      </c>
      <c r="K14" s="88">
        <f t="shared" si="5"/>
        <v>0</v>
      </c>
    </row>
    <row r="15" spans="2:11" x14ac:dyDescent="0.25">
      <c r="B15" s="100" t="s">
        <v>174</v>
      </c>
      <c r="C15" s="84">
        <v>2.19907407407407E-4</v>
      </c>
      <c r="D15" s="85">
        <f t="shared" si="0"/>
        <v>1.870078740157477E-2</v>
      </c>
      <c r="E15" s="85">
        <f t="shared" si="1"/>
        <v>4.5508982035928087E-3</v>
      </c>
      <c r="F15" s="84">
        <v>0</v>
      </c>
      <c r="G15" s="85">
        <f t="shared" si="2"/>
        <v>0</v>
      </c>
      <c r="H15" s="85">
        <f t="shared" si="3"/>
        <v>0</v>
      </c>
      <c r="I15" s="87">
        <v>2.19907407407407E-4</v>
      </c>
      <c r="J15" s="85">
        <f t="shared" si="4"/>
        <v>1.6101694915254205E-2</v>
      </c>
      <c r="K15" s="88">
        <f t="shared" si="5"/>
        <v>4.1593695271453512E-3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v>0</v>
      </c>
      <c r="J16" s="85">
        <f t="shared" si="4"/>
        <v>0</v>
      </c>
      <c r="K16" s="88">
        <f t="shared" si="5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v>0</v>
      </c>
      <c r="J17" s="85">
        <f t="shared" si="4"/>
        <v>0</v>
      </c>
      <c r="K17" s="88">
        <f t="shared" si="5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v>0</v>
      </c>
      <c r="J18" s="85">
        <f t="shared" si="4"/>
        <v>0</v>
      </c>
      <c r="K18" s="88">
        <f t="shared" si="5"/>
        <v>0</v>
      </c>
    </row>
    <row r="19" spans="2:14" s="2" customFormat="1" x14ac:dyDescent="0.25">
      <c r="B19" s="65" t="s">
        <v>3</v>
      </c>
      <c r="C19" s="9">
        <f>SUM(C7:C18)</f>
        <v>1.1759259259259259E-2</v>
      </c>
      <c r="D19" s="101">
        <f>IFERROR(SUM(D7:D18),0)</f>
        <v>1</v>
      </c>
      <c r="E19" s="6">
        <f>IFERROR(SUM(E7:E18),0)</f>
        <v>0.24335329341317377</v>
      </c>
      <c r="F19" s="9">
        <f>SUM(F7:F18)</f>
        <v>1.8981481481481479E-3</v>
      </c>
      <c r="G19" s="101">
        <f>IFERROR(SUM(G7:G18),0)</f>
        <v>1</v>
      </c>
      <c r="H19" s="6">
        <f>IFERROR(SUM(H7:H18),0)</f>
        <v>0.41730279898218825</v>
      </c>
      <c r="I19" s="9">
        <f>SUM(I7:I18)</f>
        <v>1.3657407407407408E-2</v>
      </c>
      <c r="J19" s="101">
        <f>IFERROR(SUM(J7:J18),0)</f>
        <v>1</v>
      </c>
      <c r="K19" s="7">
        <f>IFERROR(SUM(K7:K18),0)</f>
        <v>0.2583187390542907</v>
      </c>
      <c r="L19" s="1"/>
      <c r="M19" s="1"/>
      <c r="N19" s="1"/>
    </row>
    <row r="20" spans="2:14" x14ac:dyDescent="0.25">
      <c r="B20" s="102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118" t="s">
        <v>186</v>
      </c>
      <c r="D21" s="71" t="s">
        <v>5</v>
      </c>
      <c r="E21" s="71" t="s">
        <v>5</v>
      </c>
      <c r="F21" s="118" t="s">
        <v>186</v>
      </c>
      <c r="G21" s="71" t="s">
        <v>5</v>
      </c>
      <c r="H21" s="71" t="s">
        <v>5</v>
      </c>
      <c r="I21" s="117" t="s">
        <v>186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64" t="s">
        <v>16</v>
      </c>
      <c r="C22" s="84">
        <v>1.7824074074074101E-3</v>
      </c>
      <c r="D22" s="146"/>
      <c r="E22" s="85">
        <f>IFERROR(C22/C$30,0)</f>
        <v>3.6886227544910256E-2</v>
      </c>
      <c r="F22" s="84">
        <v>8.7962962962963005E-4</v>
      </c>
      <c r="G22" s="146"/>
      <c r="H22" s="85">
        <f>IFERROR(F22/F$30,0)</f>
        <v>0.19338422391857513</v>
      </c>
      <c r="I22" s="87">
        <v>2.66203703703704E-3</v>
      </c>
      <c r="J22" s="146"/>
      <c r="K22" s="88">
        <f>IFERROR(I22/I$30,0)</f>
        <v>5.0350262697022821E-2</v>
      </c>
    </row>
    <row r="23" spans="2:14" x14ac:dyDescent="0.25">
      <c r="B23" s="64" t="s">
        <v>17</v>
      </c>
      <c r="C23" s="84">
        <v>0</v>
      </c>
      <c r="D23" s="146"/>
      <c r="E23" s="85">
        <f t="shared" ref="E23:E27" si="6">IFERROR(C23/C$30,0)</f>
        <v>0</v>
      </c>
      <c r="F23" s="84">
        <v>0</v>
      </c>
      <c r="G23" s="146"/>
      <c r="H23" s="85">
        <f t="shared" ref="H23:H27" si="7">IFERROR(F23/F$30,0)</f>
        <v>0</v>
      </c>
      <c r="I23" s="87">
        <v>0</v>
      </c>
      <c r="J23" s="146"/>
      <c r="K23" s="88">
        <f t="shared" ref="K23:K27" si="8">IFERROR(I23/I$30,0)</f>
        <v>0</v>
      </c>
    </row>
    <row r="24" spans="2:14" x14ac:dyDescent="0.25">
      <c r="B24" s="64" t="s">
        <v>18</v>
      </c>
      <c r="C24" s="84">
        <v>2.0833333333333299E-4</v>
      </c>
      <c r="D24" s="146"/>
      <c r="E24" s="85">
        <f t="shared" si="6"/>
        <v>4.3113772455089776E-3</v>
      </c>
      <c r="F24" s="84">
        <v>0</v>
      </c>
      <c r="G24" s="146"/>
      <c r="H24" s="85">
        <f t="shared" si="7"/>
        <v>0</v>
      </c>
      <c r="I24" s="87">
        <v>2.0833333333333299E-4</v>
      </c>
      <c r="J24" s="146"/>
      <c r="K24" s="88">
        <f t="shared" si="8"/>
        <v>3.9404553415061227E-3</v>
      </c>
    </row>
    <row r="25" spans="2:14" x14ac:dyDescent="0.25">
      <c r="B25" s="64" t="s">
        <v>19</v>
      </c>
      <c r="C25" s="84">
        <v>2.3958333333333301E-3</v>
      </c>
      <c r="D25" s="146"/>
      <c r="E25" s="85">
        <f t="shared" si="6"/>
        <v>4.9580838323353256E-2</v>
      </c>
      <c r="F25" s="84">
        <v>8.6805555555555605E-4</v>
      </c>
      <c r="G25" s="146"/>
      <c r="H25" s="85">
        <f t="shared" si="7"/>
        <v>0.19083969465648862</v>
      </c>
      <c r="I25" s="87">
        <v>3.26388888888889E-3</v>
      </c>
      <c r="J25" s="146"/>
      <c r="K25" s="88">
        <f t="shared" si="8"/>
        <v>6.1733800350262713E-2</v>
      </c>
    </row>
    <row r="26" spans="2:14" x14ac:dyDescent="0.25">
      <c r="B26" s="64" t="s">
        <v>20</v>
      </c>
      <c r="C26" s="84">
        <v>3.21759259259259E-2</v>
      </c>
      <c r="D26" s="146"/>
      <c r="E26" s="85">
        <f t="shared" si="6"/>
        <v>0.66586826347305372</v>
      </c>
      <c r="F26" s="84">
        <v>9.0277777777777795E-4</v>
      </c>
      <c r="G26" s="146"/>
      <c r="H26" s="85">
        <f t="shared" si="7"/>
        <v>0.19847328244274809</v>
      </c>
      <c r="I26" s="87">
        <v>3.30787037037037E-2</v>
      </c>
      <c r="J26" s="146"/>
      <c r="K26" s="88">
        <f t="shared" si="8"/>
        <v>0.62565674255691761</v>
      </c>
    </row>
    <row r="27" spans="2:14" x14ac:dyDescent="0.25">
      <c r="B27" s="64" t="s">
        <v>21</v>
      </c>
      <c r="C27" s="84">
        <v>0</v>
      </c>
      <c r="D27" s="146"/>
      <c r="E27" s="85">
        <f t="shared" si="6"/>
        <v>0</v>
      </c>
      <c r="F27" s="84">
        <v>0</v>
      </c>
      <c r="G27" s="146"/>
      <c r="H27" s="85">
        <f t="shared" si="7"/>
        <v>0</v>
      </c>
      <c r="I27" s="87">
        <v>0</v>
      </c>
      <c r="J27" s="146"/>
      <c r="K27" s="88">
        <f t="shared" si="8"/>
        <v>0</v>
      </c>
    </row>
    <row r="28" spans="2:14" s="2" customFormat="1" x14ac:dyDescent="0.25">
      <c r="B28" s="65" t="s">
        <v>3</v>
      </c>
      <c r="C28" s="66">
        <f>SUM(C22:C27)</f>
        <v>3.656249999999997E-2</v>
      </c>
      <c r="D28" s="153"/>
      <c r="E28" s="101">
        <f>IFERROR(SUM(E22:E27),0)</f>
        <v>0.7566467065868262</v>
      </c>
      <c r="F28" s="66">
        <f>SUM(F22:F27)</f>
        <v>2.6504629629629638E-3</v>
      </c>
      <c r="G28" s="153"/>
      <c r="H28" s="101">
        <f>IFERROR(SUM(H22:H27),0)</f>
        <v>0.58269720101781186</v>
      </c>
      <c r="I28" s="66">
        <f>SUM(I22:I27)</f>
        <v>3.9212962962962963E-2</v>
      </c>
      <c r="J28" s="153"/>
      <c r="K28" s="103">
        <f>IFERROR(SUM(K22:K27),0)</f>
        <v>0.7416812609457093</v>
      </c>
      <c r="L28" s="1"/>
      <c r="M28" s="1"/>
      <c r="N28" s="1"/>
    </row>
    <row r="29" spans="2:14" x14ac:dyDescent="0.25">
      <c r="B29" s="10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42" customFormat="1" x14ac:dyDescent="0.25">
      <c r="B30" s="65" t="s">
        <v>6</v>
      </c>
      <c r="C30" s="66">
        <f>SUM(C19,C28)</f>
        <v>4.8321759259259231E-2</v>
      </c>
      <c r="D30" s="8"/>
      <c r="E30" s="101">
        <f>IFERROR(SUM(E19,E28),0)</f>
        <v>1</v>
      </c>
      <c r="F30" s="66">
        <f>SUM(F19,F28)</f>
        <v>4.5486111111111118E-3</v>
      </c>
      <c r="G30" s="8"/>
      <c r="H30" s="101">
        <f>IFERROR(SUM(H19,H28),0)</f>
        <v>1</v>
      </c>
      <c r="I30" s="66">
        <f>SUM(I19,I28)</f>
        <v>5.2870370370370373E-2</v>
      </c>
      <c r="J30" s="8"/>
      <c r="K30" s="103">
        <f>IFERROR(SUM(K19,K28),0)</f>
        <v>1</v>
      </c>
      <c r="L30" s="1"/>
      <c r="M30" s="1"/>
      <c r="N30" s="1"/>
    </row>
    <row r="31" spans="2:14" ht="66" customHeight="1" thickBot="1" x14ac:dyDescent="0.3">
      <c r="B31" s="154" t="s">
        <v>53</v>
      </c>
      <c r="C31" s="155"/>
      <c r="D31" s="155"/>
      <c r="E31" s="155"/>
      <c r="F31" s="155"/>
      <c r="G31" s="155"/>
      <c r="H31" s="156"/>
      <c r="I31" s="155"/>
      <c r="J31" s="155"/>
      <c r="K31" s="15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Zeros="0" zoomScale="90" zoomScaleNormal="9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5546875" style="1"/>
  </cols>
  <sheetData>
    <row r="1" spans="2:11" s="30" customFormat="1" x14ac:dyDescent="0.25">
      <c r="C1" s="37"/>
      <c r="D1" s="37"/>
      <c r="E1" s="37"/>
      <c r="F1" s="37"/>
      <c r="H1" s="37"/>
    </row>
    <row r="2" spans="2:11" s="30" customFormat="1" ht="15.75" thickBot="1" x14ac:dyDescent="0.3">
      <c r="C2" s="37"/>
      <c r="D2" s="37"/>
      <c r="E2" s="37"/>
      <c r="F2" s="37"/>
      <c r="H2" s="37"/>
    </row>
    <row r="3" spans="2:11" s="30" customFormat="1" x14ac:dyDescent="0.25">
      <c r="B3" s="157" t="s">
        <v>177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s="30" customFormat="1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1"/>
      <c r="K4" s="162"/>
    </row>
    <row r="5" spans="2:11" s="30" customFormat="1" x14ac:dyDescent="0.25">
      <c r="B5" s="99"/>
      <c r="C5" s="163" t="s">
        <v>50</v>
      </c>
      <c r="D5" s="161"/>
      <c r="E5" s="164"/>
      <c r="F5" s="163" t="s">
        <v>51</v>
      </c>
      <c r="G5" s="161"/>
      <c r="H5" s="164"/>
      <c r="I5" s="161" t="s">
        <v>52</v>
      </c>
      <c r="J5" s="161"/>
      <c r="K5" s="162"/>
    </row>
    <row r="6" spans="2:11" s="30" customFormat="1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1" t="s">
        <v>5</v>
      </c>
    </row>
    <row r="7" spans="2:11" s="30" customFormat="1" x14ac:dyDescent="0.25">
      <c r="B7" s="100" t="s">
        <v>95</v>
      </c>
      <c r="C7" s="84">
        <v>9.3634259259259296E-3</v>
      </c>
      <c r="D7" s="85">
        <f>IFERROR(C7/C$19,0)</f>
        <v>0.42668776371308048</v>
      </c>
      <c r="E7" s="85">
        <f>IFERROR(C7/C$30,0)</f>
        <v>0.18546538285190289</v>
      </c>
      <c r="F7" s="84">
        <v>1.63194444444444E-3</v>
      </c>
      <c r="G7" s="85">
        <f>IFERROR(F7/F$19,0)</f>
        <v>0.34140435835351063</v>
      </c>
      <c r="H7" s="85">
        <f>IFERROR(F7/F$30,0)</f>
        <v>0.1181894383906117</v>
      </c>
      <c r="I7" s="87">
        <v>1.09953703703704E-2</v>
      </c>
      <c r="J7" s="85">
        <f>IFERROR(I7/I$19,0)</f>
        <v>0.41143352100476521</v>
      </c>
      <c r="K7" s="88">
        <f>IFERROR(I7/I$30,0)</f>
        <v>0.17101710171017137</v>
      </c>
    </row>
    <row r="8" spans="2:11" s="30" customFormat="1" x14ac:dyDescent="0.25">
      <c r="B8" s="100" t="s">
        <v>169</v>
      </c>
      <c r="C8" s="84">
        <v>1.0069444444444401E-3</v>
      </c>
      <c r="D8" s="85">
        <f t="shared" ref="D8:D18" si="0">IFERROR(C8/C$19,0)</f>
        <v>4.588607594936691E-2</v>
      </c>
      <c r="E8" s="85">
        <f t="shared" ref="E8:E18" si="1">IFERROR(C8/C$30,0)</f>
        <v>1.9944979367262639E-2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v>1.0069444444444401E-3</v>
      </c>
      <c r="J8" s="85">
        <f t="shared" ref="J8:J18" si="4">IFERROR(I8/I$19,0)</f>
        <v>3.7678648765699284E-2</v>
      </c>
      <c r="K8" s="88">
        <f t="shared" ref="K8:K18" si="5">IFERROR(I8/I$30,0)</f>
        <v>1.5661566156615583E-2</v>
      </c>
    </row>
    <row r="9" spans="2:11" s="30" customFormat="1" x14ac:dyDescent="0.25">
      <c r="B9" s="100" t="s">
        <v>170</v>
      </c>
      <c r="C9" s="84">
        <v>1.2615740740740699E-3</v>
      </c>
      <c r="D9" s="85">
        <f t="shared" si="0"/>
        <v>5.7489451476793081E-2</v>
      </c>
      <c r="E9" s="85">
        <f t="shared" si="1"/>
        <v>2.4988537368179655E-2</v>
      </c>
      <c r="F9" s="84">
        <v>5.4398148148148101E-4</v>
      </c>
      <c r="G9" s="85">
        <f t="shared" si="2"/>
        <v>0.11380145278450375</v>
      </c>
      <c r="H9" s="85">
        <f t="shared" si="3"/>
        <v>3.9396479463537311E-2</v>
      </c>
      <c r="I9" s="87">
        <v>1.80555555555556E-3</v>
      </c>
      <c r="J9" s="85">
        <f t="shared" si="4"/>
        <v>6.7561715028150907E-2</v>
      </c>
      <c r="K9" s="88">
        <f t="shared" si="5"/>
        <v>2.8082808280828136E-2</v>
      </c>
    </row>
    <row r="10" spans="2:11" s="30" customFormat="1" x14ac:dyDescent="0.25">
      <c r="B10" s="100" t="s">
        <v>11</v>
      </c>
      <c r="C10" s="84">
        <v>9.0972222222222201E-3</v>
      </c>
      <c r="D10" s="85">
        <f t="shared" si="0"/>
        <v>0.4145569620253165</v>
      </c>
      <c r="E10" s="85">
        <f t="shared" si="1"/>
        <v>0.18019257221458043</v>
      </c>
      <c r="F10" s="84">
        <v>2.3148148148148099E-3</v>
      </c>
      <c r="G10" s="85">
        <f t="shared" si="2"/>
        <v>0.4842615012106537</v>
      </c>
      <c r="H10" s="85">
        <f t="shared" si="3"/>
        <v>0.16764459346186067</v>
      </c>
      <c r="I10" s="87">
        <v>1.1412037037037E-2</v>
      </c>
      <c r="J10" s="85">
        <f t="shared" si="4"/>
        <v>0.42702468601125904</v>
      </c>
      <c r="K10" s="88">
        <f t="shared" si="5"/>
        <v>0.17749774977497682</v>
      </c>
    </row>
    <row r="11" spans="2:11" s="30" customFormat="1" x14ac:dyDescent="0.25">
      <c r="B11" s="100" t="s">
        <v>12</v>
      </c>
      <c r="C11" s="84">
        <v>6.1342592592592601E-4</v>
      </c>
      <c r="D11" s="85">
        <f t="shared" si="0"/>
        <v>2.7953586497890308E-2</v>
      </c>
      <c r="E11" s="85">
        <f t="shared" si="1"/>
        <v>1.2150389729481893E-2</v>
      </c>
      <c r="F11" s="84">
        <v>0</v>
      </c>
      <c r="G11" s="85">
        <f t="shared" si="2"/>
        <v>0</v>
      </c>
      <c r="H11" s="85">
        <f t="shared" si="3"/>
        <v>0</v>
      </c>
      <c r="I11" s="87">
        <v>6.1342592592592601E-4</v>
      </c>
      <c r="J11" s="85">
        <f t="shared" si="4"/>
        <v>2.2953659592897368E-2</v>
      </c>
      <c r="K11" s="88">
        <f t="shared" si="5"/>
        <v>9.540954095409537E-3</v>
      </c>
    </row>
    <row r="12" spans="2:11" s="30" customFormat="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v>0</v>
      </c>
      <c r="J12" s="85">
        <f t="shared" si="4"/>
        <v>0</v>
      </c>
      <c r="K12" s="88">
        <f t="shared" si="5"/>
        <v>0</v>
      </c>
    </row>
    <row r="13" spans="2:11" s="30" customFormat="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v>0</v>
      </c>
      <c r="J13" s="85">
        <f t="shared" si="4"/>
        <v>0</v>
      </c>
      <c r="K13" s="88">
        <f t="shared" si="5"/>
        <v>0</v>
      </c>
    </row>
    <row r="14" spans="2:11" s="30" customFormat="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v>0</v>
      </c>
      <c r="J14" s="85">
        <f t="shared" si="4"/>
        <v>0</v>
      </c>
      <c r="K14" s="88">
        <f t="shared" si="5"/>
        <v>0</v>
      </c>
    </row>
    <row r="15" spans="2:11" s="30" customFormat="1" x14ac:dyDescent="0.25">
      <c r="B15" s="100" t="s">
        <v>174</v>
      </c>
      <c r="C15" s="84">
        <v>5.09259259259259E-4</v>
      </c>
      <c r="D15" s="85">
        <f t="shared" si="0"/>
        <v>2.3206751054852318E-2</v>
      </c>
      <c r="E15" s="85">
        <f t="shared" si="1"/>
        <v>1.0087116001834017E-2</v>
      </c>
      <c r="F15" s="84">
        <v>2.89351851851852E-4</v>
      </c>
      <c r="G15" s="85">
        <f t="shared" si="2"/>
        <v>6.0532687651331872E-2</v>
      </c>
      <c r="H15" s="85">
        <f t="shared" si="3"/>
        <v>2.0955574182732639E-2</v>
      </c>
      <c r="I15" s="87">
        <v>7.9861111111111105E-4</v>
      </c>
      <c r="J15" s="85">
        <f t="shared" si="4"/>
        <v>2.9883066262451283E-2</v>
      </c>
      <c r="K15" s="88">
        <f t="shared" si="5"/>
        <v>1.2421242124212412E-2</v>
      </c>
    </row>
    <row r="16" spans="2:11" s="30" customFormat="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v>0</v>
      </c>
      <c r="J16" s="85">
        <f t="shared" si="4"/>
        <v>0</v>
      </c>
      <c r="K16" s="88">
        <f t="shared" si="5"/>
        <v>0</v>
      </c>
    </row>
    <row r="17" spans="2:11" s="30" customFormat="1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v>0</v>
      </c>
      <c r="J17" s="85">
        <f t="shared" si="4"/>
        <v>0</v>
      </c>
      <c r="K17" s="88">
        <f t="shared" si="5"/>
        <v>0</v>
      </c>
    </row>
    <row r="18" spans="2:11" s="30" customFormat="1" x14ac:dyDescent="0.25">
      <c r="B18" s="100" t="s">
        <v>14</v>
      </c>
      <c r="C18" s="84">
        <v>9.2592592592592602E-5</v>
      </c>
      <c r="D18" s="85">
        <f t="shared" si="0"/>
        <v>4.2194092827004242E-3</v>
      </c>
      <c r="E18" s="85">
        <f t="shared" si="1"/>
        <v>1.8340210912425497E-3</v>
      </c>
      <c r="F18" s="84">
        <v>0</v>
      </c>
      <c r="G18" s="85">
        <f t="shared" si="2"/>
        <v>0</v>
      </c>
      <c r="H18" s="85">
        <f t="shared" si="3"/>
        <v>0</v>
      </c>
      <c r="I18" s="87">
        <v>9.2592592592592602E-5</v>
      </c>
      <c r="J18" s="85">
        <f t="shared" si="4"/>
        <v>3.4647033347769609E-3</v>
      </c>
      <c r="K18" s="88">
        <f t="shared" si="5"/>
        <v>1.4401440144014394E-3</v>
      </c>
    </row>
    <row r="19" spans="2:11" s="30" customFormat="1" x14ac:dyDescent="0.25">
      <c r="B19" s="65" t="s">
        <v>3</v>
      </c>
      <c r="C19" s="9">
        <f>SUM(C7:C18)</f>
        <v>2.1944444444444437E-2</v>
      </c>
      <c r="D19" s="101">
        <f>IFERROR(SUM(D7:D18),0)</f>
        <v>0.99999999999999989</v>
      </c>
      <c r="E19" s="6">
        <f>IFERROR(SUM(E7:E18),0)</f>
        <v>0.4346629986244841</v>
      </c>
      <c r="F19" s="9">
        <f>SUM(F7:F18)</f>
        <v>4.7800925925925832E-3</v>
      </c>
      <c r="G19" s="101">
        <f>IFERROR(SUM(G7:G18),0)</f>
        <v>1</v>
      </c>
      <c r="H19" s="6">
        <f>IFERROR(SUM(H7:H18),0)</f>
        <v>0.3461860854987423</v>
      </c>
      <c r="I19" s="9">
        <f>SUM(I7:I18)</f>
        <v>2.6724537037037029E-2</v>
      </c>
      <c r="J19" s="101">
        <f>IFERROR(SUM(J7:J18),0)</f>
        <v>1</v>
      </c>
      <c r="K19" s="7">
        <f>IFERROR(SUM(K7:K18),0)</f>
        <v>0.41566156615661531</v>
      </c>
    </row>
    <row r="20" spans="2:11" s="30" customFormat="1" x14ac:dyDescent="0.25">
      <c r="B20" s="38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30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</row>
    <row r="22" spans="2:11" s="30" customFormat="1" x14ac:dyDescent="0.25">
      <c r="B22" s="64" t="s">
        <v>16</v>
      </c>
      <c r="C22" s="84">
        <v>2.2569444444444399E-3</v>
      </c>
      <c r="D22" s="146"/>
      <c r="E22" s="85">
        <f>IFERROR(C22/C$30,0)</f>
        <v>4.470426409903705E-2</v>
      </c>
      <c r="F22" s="84">
        <v>1.99074074074074E-3</v>
      </c>
      <c r="G22" s="146"/>
      <c r="H22" s="85">
        <f>IFERROR(F22/F$30,0)</f>
        <v>0.14417435037720044</v>
      </c>
      <c r="I22" s="87">
        <v>4.2476851851851903E-3</v>
      </c>
      <c r="J22" s="146"/>
      <c r="K22" s="88">
        <f>IFERROR(I22/I$30,0)</f>
        <v>6.6066606660666105E-2</v>
      </c>
    </row>
    <row r="23" spans="2:11" s="30" customFormat="1" x14ac:dyDescent="0.25">
      <c r="B23" s="64" t="s">
        <v>17</v>
      </c>
      <c r="C23" s="84">
        <v>0</v>
      </c>
      <c r="D23" s="146"/>
      <c r="E23" s="85">
        <f t="shared" ref="E23:E27" si="6">IFERROR(C23/C$30,0)</f>
        <v>0</v>
      </c>
      <c r="F23" s="84">
        <v>0</v>
      </c>
      <c r="G23" s="146"/>
      <c r="H23" s="85">
        <f t="shared" ref="H23:H27" si="7">IFERROR(F23/F$30,0)</f>
        <v>0</v>
      </c>
      <c r="I23" s="87">
        <v>0</v>
      </c>
      <c r="J23" s="146"/>
      <c r="K23" s="88">
        <f t="shared" ref="K23:K27" si="8">IFERROR(I23/I$30,0)</f>
        <v>0</v>
      </c>
    </row>
    <row r="24" spans="2:11" s="30" customFormat="1" x14ac:dyDescent="0.25">
      <c r="B24" s="64" t="s">
        <v>18</v>
      </c>
      <c r="C24" s="84">
        <v>7.0601851851851804E-4</v>
      </c>
      <c r="D24" s="146"/>
      <c r="E24" s="85">
        <f t="shared" si="6"/>
        <v>1.398441082072443E-2</v>
      </c>
      <c r="F24" s="84">
        <v>3.2407407407407401E-4</v>
      </c>
      <c r="G24" s="146"/>
      <c r="H24" s="85">
        <f t="shared" si="7"/>
        <v>2.3470243084660541E-2</v>
      </c>
      <c r="I24" s="87">
        <v>1.03009259259259E-3</v>
      </c>
      <c r="J24" s="146"/>
      <c r="K24" s="88">
        <f t="shared" si="8"/>
        <v>1.6021602160215972E-2</v>
      </c>
    </row>
    <row r="25" spans="2:11" s="30" customFormat="1" x14ac:dyDescent="0.25">
      <c r="B25" s="64" t="s">
        <v>19</v>
      </c>
      <c r="C25" s="84">
        <v>1.0104166666666701E-2</v>
      </c>
      <c r="D25" s="146"/>
      <c r="E25" s="85">
        <f t="shared" si="6"/>
        <v>0.20013755158184388</v>
      </c>
      <c r="F25" s="84">
        <v>2.2800925925925901E-3</v>
      </c>
      <c r="G25" s="146"/>
      <c r="H25" s="85">
        <f t="shared" si="7"/>
        <v>0.16512992455993294</v>
      </c>
      <c r="I25" s="87">
        <v>1.23842592592593E-2</v>
      </c>
      <c r="J25" s="146"/>
      <c r="K25" s="88">
        <f t="shared" si="8"/>
        <v>0.19261926192619314</v>
      </c>
    </row>
    <row r="26" spans="2:11" s="30" customFormat="1" x14ac:dyDescent="0.25">
      <c r="B26" s="64" t="s">
        <v>20</v>
      </c>
      <c r="C26" s="84">
        <v>1.5034722222222199E-2</v>
      </c>
      <c r="D26" s="146"/>
      <c r="E26" s="85">
        <f t="shared" si="6"/>
        <v>0.29779917469050854</v>
      </c>
      <c r="F26" s="84">
        <v>4.43287037037037E-3</v>
      </c>
      <c r="G26" s="146"/>
      <c r="H26" s="85">
        <f t="shared" si="7"/>
        <v>0.32103939647946383</v>
      </c>
      <c r="I26" s="87">
        <v>1.9467592592592599E-2</v>
      </c>
      <c r="J26" s="146"/>
      <c r="K26" s="88">
        <f t="shared" si="8"/>
        <v>0.30279027902790268</v>
      </c>
    </row>
    <row r="27" spans="2:11" s="30" customFormat="1" x14ac:dyDescent="0.25">
      <c r="B27" s="64" t="s">
        <v>21</v>
      </c>
      <c r="C27" s="84">
        <v>4.3981481481481503E-4</v>
      </c>
      <c r="D27" s="146"/>
      <c r="E27" s="85">
        <f t="shared" si="6"/>
        <v>8.7116001834021146E-3</v>
      </c>
      <c r="F27" s="84">
        <v>0</v>
      </c>
      <c r="G27" s="146"/>
      <c r="H27" s="85">
        <f t="shared" si="7"/>
        <v>0</v>
      </c>
      <c r="I27" s="87">
        <v>4.3981481481481503E-4</v>
      </c>
      <c r="J27" s="146"/>
      <c r="K27" s="88">
        <f t="shared" si="8"/>
        <v>6.8406840684068397E-3</v>
      </c>
    </row>
    <row r="28" spans="2:11" s="30" customFormat="1" x14ac:dyDescent="0.25">
      <c r="B28" s="65" t="s">
        <v>3</v>
      </c>
      <c r="C28" s="66">
        <f>SUM(C22:C27)</f>
        <v>2.8541666666666674E-2</v>
      </c>
      <c r="D28" s="153"/>
      <c r="E28" s="101">
        <f>IFERROR(SUM(E22:E27),0)</f>
        <v>0.56533700137551601</v>
      </c>
      <c r="F28" s="66">
        <f>SUM(F22:F27)</f>
        <v>9.0277777777777735E-3</v>
      </c>
      <c r="G28" s="153"/>
      <c r="H28" s="101">
        <f>IFERROR(SUM(H22:H27),0)</f>
        <v>0.65381391450125781</v>
      </c>
      <c r="I28" s="66">
        <f>SUM(I22:I27)</f>
        <v>3.7569444444444496E-2</v>
      </c>
      <c r="J28" s="153"/>
      <c r="K28" s="103">
        <f>IFERROR(SUM(K22:K27),0)</f>
        <v>0.5843384338433848</v>
      </c>
    </row>
    <row r="29" spans="2:11" s="30" customFormat="1" x14ac:dyDescent="0.25">
      <c r="B29" s="39"/>
      <c r="C29" s="33"/>
      <c r="D29" s="33"/>
      <c r="E29" s="33"/>
      <c r="F29" s="33"/>
      <c r="G29" s="33"/>
      <c r="H29" s="33"/>
      <c r="I29" s="33"/>
      <c r="J29" s="33"/>
      <c r="K29" s="34"/>
    </row>
    <row r="30" spans="2:11" s="30" customFormat="1" x14ac:dyDescent="0.25">
      <c r="B30" s="65" t="s">
        <v>6</v>
      </c>
      <c r="C30" s="66">
        <f>SUM(C19,C28)</f>
        <v>5.0486111111111107E-2</v>
      </c>
      <c r="D30" s="8"/>
      <c r="E30" s="101">
        <f>IFERROR(SUM(E19,E28),0)</f>
        <v>1</v>
      </c>
      <c r="F30" s="66">
        <f>SUM(F19,F28)</f>
        <v>1.3807870370370356E-2</v>
      </c>
      <c r="G30" s="8"/>
      <c r="H30" s="101">
        <f>IFERROR(SUM(H19,H28),0)</f>
        <v>1</v>
      </c>
      <c r="I30" s="66">
        <f>SUM(I19,I28)</f>
        <v>6.4293981481481521E-2</v>
      </c>
      <c r="J30" s="8"/>
      <c r="K30" s="103">
        <f>IFERROR(SUM(K19,K28),0)</f>
        <v>1</v>
      </c>
    </row>
    <row r="31" spans="2:11" s="30" customFormat="1" ht="66" customHeight="1" thickBot="1" x14ac:dyDescent="0.3">
      <c r="B31" s="154" t="s">
        <v>53</v>
      </c>
      <c r="C31" s="155"/>
      <c r="D31" s="155"/>
      <c r="E31" s="155"/>
      <c r="F31" s="155"/>
      <c r="G31" s="155"/>
      <c r="H31" s="156"/>
      <c r="I31" s="155"/>
      <c r="J31" s="155"/>
      <c r="K31" s="156"/>
    </row>
    <row r="32" spans="2:11" s="30" customFormat="1" x14ac:dyDescent="0.25">
      <c r="C32" s="37"/>
      <c r="D32" s="37"/>
      <c r="E32" s="37"/>
      <c r="F32" s="37"/>
      <c r="H32" s="37"/>
    </row>
    <row r="33" spans="3:8" s="30" customFormat="1" x14ac:dyDescent="0.25">
      <c r="C33" s="37"/>
      <c r="D33" s="37"/>
      <c r="E33" s="37"/>
      <c r="F33" s="37"/>
      <c r="H33" s="37"/>
    </row>
    <row r="34" spans="3:8" s="30" customFormat="1" x14ac:dyDescent="0.25">
      <c r="C34" s="37"/>
      <c r="D34" s="37"/>
      <c r="E34" s="37"/>
      <c r="F34" s="37"/>
      <c r="H34" s="37"/>
    </row>
    <row r="35" spans="3:8" s="30" customFormat="1" x14ac:dyDescent="0.25"/>
    <row r="36" spans="3:8" s="30" customFormat="1" x14ac:dyDescent="0.25">
      <c r="C36" s="37"/>
      <c r="D36" s="37"/>
      <c r="E36" s="37"/>
      <c r="F36" s="37"/>
      <c r="H36" s="37"/>
    </row>
    <row r="37" spans="3:8" s="30" customFormat="1" x14ac:dyDescent="0.25">
      <c r="C37" s="37"/>
      <c r="D37" s="37"/>
      <c r="E37" s="37"/>
      <c r="F37" s="37"/>
      <c r="H37" s="37"/>
    </row>
    <row r="38" spans="3:8" s="30" customFormat="1" x14ac:dyDescent="0.25">
      <c r="C38" s="37"/>
      <c r="D38" s="37"/>
      <c r="E38" s="37"/>
      <c r="F38" s="37"/>
      <c r="H38" s="37"/>
    </row>
    <row r="39" spans="3:8" s="30" customFormat="1" x14ac:dyDescent="0.25">
      <c r="C39" s="37"/>
      <c r="D39" s="37"/>
      <c r="E39" s="37"/>
      <c r="F39" s="37"/>
      <c r="H39" s="37"/>
    </row>
    <row r="40" spans="3:8" s="30" customFormat="1" x14ac:dyDescent="0.25">
      <c r="C40" s="37"/>
      <c r="D40" s="37"/>
      <c r="E40" s="37"/>
      <c r="F40" s="37"/>
      <c r="H40" s="37"/>
    </row>
    <row r="41" spans="3:8" s="30" customFormat="1" x14ac:dyDescent="0.25">
      <c r="C41" s="37"/>
      <c r="D41" s="37"/>
      <c r="E41" s="37"/>
      <c r="F41" s="37"/>
      <c r="H41" s="37"/>
    </row>
    <row r="42" spans="3:8" s="30" customFormat="1" x14ac:dyDescent="0.25">
      <c r="C42" s="37"/>
      <c r="D42" s="37"/>
      <c r="E42" s="37"/>
      <c r="F42" s="37"/>
      <c r="H42" s="37"/>
    </row>
    <row r="43" spans="3:8" s="30" customFormat="1" x14ac:dyDescent="0.25">
      <c r="C43" s="37"/>
      <c r="D43" s="37"/>
      <c r="E43" s="37"/>
      <c r="F43" s="37"/>
      <c r="H43" s="37"/>
    </row>
    <row r="44" spans="3:8" s="30" customFormat="1" x14ac:dyDescent="0.25">
      <c r="C44" s="37"/>
      <c r="D44" s="37"/>
      <c r="E44" s="37"/>
      <c r="F44" s="37"/>
      <c r="H44" s="37"/>
    </row>
    <row r="45" spans="3:8" s="30" customFormat="1" x14ac:dyDescent="0.25">
      <c r="C45" s="37"/>
      <c r="D45" s="37"/>
      <c r="E45" s="37"/>
      <c r="F45" s="37"/>
      <c r="H45" s="37"/>
    </row>
    <row r="46" spans="3:8" s="30" customFormat="1" x14ac:dyDescent="0.25">
      <c r="C46" s="37"/>
      <c r="D46" s="37"/>
      <c r="E46" s="37"/>
      <c r="F46" s="37"/>
      <c r="H46" s="37"/>
    </row>
    <row r="47" spans="3:8" s="30" customFormat="1" x14ac:dyDescent="0.25">
      <c r="C47" s="37"/>
      <c r="D47" s="37"/>
      <c r="E47" s="37"/>
      <c r="F47" s="37"/>
      <c r="H47" s="37"/>
    </row>
    <row r="48" spans="3:8" s="30" customFormat="1" x14ac:dyDescent="0.25">
      <c r="C48" s="37"/>
      <c r="D48" s="37"/>
      <c r="E48" s="37"/>
      <c r="F48" s="37"/>
      <c r="H48" s="37"/>
    </row>
    <row r="49" spans="3:8" s="30" customFormat="1" x14ac:dyDescent="0.25">
      <c r="C49" s="37"/>
      <c r="D49" s="37"/>
      <c r="E49" s="37"/>
      <c r="F49" s="37"/>
      <c r="H49" s="37"/>
    </row>
    <row r="50" spans="3:8" s="30" customFormat="1" x14ac:dyDescent="0.25">
      <c r="C50" s="37"/>
      <c r="D50" s="37"/>
      <c r="E50" s="37"/>
      <c r="F50" s="37"/>
      <c r="H50" s="37"/>
    </row>
    <row r="51" spans="3:8" s="30" customFormat="1" x14ac:dyDescent="0.25">
      <c r="C51" s="37"/>
      <c r="D51" s="37"/>
      <c r="E51" s="37"/>
      <c r="F51" s="37"/>
      <c r="H51" s="37"/>
    </row>
    <row r="52" spans="3:8" s="30" customFormat="1" x14ac:dyDescent="0.25">
      <c r="C52" s="37"/>
      <c r="D52" s="37"/>
      <c r="E52" s="37"/>
      <c r="F52" s="37"/>
      <c r="H52" s="37"/>
    </row>
    <row r="53" spans="3:8" s="30" customFormat="1" x14ac:dyDescent="0.25">
      <c r="C53" s="37"/>
      <c r="D53" s="37"/>
      <c r="E53" s="37"/>
      <c r="F53" s="37"/>
      <c r="H53" s="37"/>
    </row>
    <row r="54" spans="3:8" s="30" customFormat="1" x14ac:dyDescent="0.25">
      <c r="C54" s="37"/>
      <c r="D54" s="37"/>
      <c r="E54" s="37"/>
      <c r="F54" s="37"/>
      <c r="H54" s="37"/>
    </row>
    <row r="55" spans="3:8" s="30" customFormat="1" x14ac:dyDescent="0.25">
      <c r="C55" s="37"/>
      <c r="D55" s="37"/>
      <c r="E55" s="37"/>
      <c r="F55" s="37"/>
      <c r="H55" s="37"/>
    </row>
    <row r="56" spans="3:8" s="30" customFormat="1" x14ac:dyDescent="0.25">
      <c r="C56" s="37"/>
      <c r="D56" s="37"/>
      <c r="E56" s="37"/>
      <c r="F56" s="37"/>
      <c r="H56" s="37"/>
    </row>
    <row r="57" spans="3:8" s="30" customFormat="1" x14ac:dyDescent="0.25">
      <c r="C57" s="37"/>
      <c r="D57" s="37"/>
      <c r="E57" s="37"/>
      <c r="F57" s="37"/>
      <c r="H57" s="37"/>
    </row>
    <row r="58" spans="3:8" s="30" customFormat="1" x14ac:dyDescent="0.25">
      <c r="C58" s="37"/>
      <c r="D58" s="37"/>
      <c r="E58" s="37"/>
      <c r="F58" s="37"/>
      <c r="H58" s="37"/>
    </row>
    <row r="59" spans="3:8" s="30" customFormat="1" x14ac:dyDescent="0.25">
      <c r="C59" s="37"/>
      <c r="D59" s="37"/>
      <c r="E59" s="37"/>
      <c r="F59" s="37"/>
      <c r="H59" s="37"/>
    </row>
    <row r="60" spans="3:8" s="30" customFormat="1" x14ac:dyDescent="0.25">
      <c r="C60" s="37"/>
      <c r="D60" s="37"/>
      <c r="E60" s="37"/>
      <c r="F60" s="37"/>
      <c r="H60" s="37"/>
    </row>
    <row r="61" spans="3:8" s="30" customFormat="1" x14ac:dyDescent="0.25">
      <c r="C61" s="37"/>
      <c r="D61" s="37"/>
      <c r="E61" s="37"/>
      <c r="F61" s="37"/>
      <c r="H61" s="37"/>
    </row>
    <row r="62" spans="3:8" s="30" customFormat="1" x14ac:dyDescent="0.25">
      <c r="C62" s="37"/>
      <c r="D62" s="37"/>
      <c r="E62" s="37"/>
      <c r="F62" s="37"/>
      <c r="H62" s="37"/>
    </row>
    <row r="63" spans="3:8" s="30" customFormat="1" x14ac:dyDescent="0.25">
      <c r="C63" s="37"/>
      <c r="D63" s="37"/>
      <c r="E63" s="37"/>
      <c r="F63" s="37"/>
      <c r="H63" s="37"/>
    </row>
    <row r="64" spans="3:8" s="30" customFormat="1" x14ac:dyDescent="0.25">
      <c r="C64" s="37"/>
      <c r="D64" s="37"/>
      <c r="E64" s="37"/>
      <c r="F64" s="37"/>
      <c r="H64" s="37"/>
    </row>
    <row r="65" spans="3:8" s="30" customFormat="1" x14ac:dyDescent="0.25">
      <c r="C65" s="37"/>
      <c r="D65" s="37"/>
      <c r="E65" s="37"/>
      <c r="F65" s="37"/>
      <c r="H65" s="37"/>
    </row>
    <row r="66" spans="3:8" s="30" customFormat="1" x14ac:dyDescent="0.25">
      <c r="C66" s="37"/>
      <c r="D66" s="37"/>
      <c r="E66" s="37"/>
      <c r="F66" s="37"/>
      <c r="H66" s="3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Zeros="0" zoomScale="90" zoomScaleNormal="9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19" customWidth="1"/>
    <col min="7" max="7" width="11.28515625" style="1" customWidth="1"/>
    <col min="8" max="8" width="11.28515625" style="19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x14ac:dyDescent="0.25">
      <c r="B3" s="157" t="s">
        <v>179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1"/>
      <c r="K4" s="162"/>
    </row>
    <row r="5" spans="2:11" x14ac:dyDescent="0.25">
      <c r="B5" s="99"/>
      <c r="C5" s="163" t="s">
        <v>50</v>
      </c>
      <c r="D5" s="161"/>
      <c r="E5" s="164"/>
      <c r="F5" s="163" t="s">
        <v>51</v>
      </c>
      <c r="G5" s="161"/>
      <c r="H5" s="164"/>
      <c r="I5" s="161" t="s">
        <v>52</v>
      </c>
      <c r="J5" s="161"/>
      <c r="K5" s="162"/>
    </row>
    <row r="6" spans="2:11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1" t="s">
        <v>5</v>
      </c>
    </row>
    <row r="7" spans="2:11" x14ac:dyDescent="0.25">
      <c r="B7" s="100" t="s">
        <v>95</v>
      </c>
      <c r="C7" s="84">
        <v>6.2037037037037E-3</v>
      </c>
      <c r="D7" s="85">
        <f>IFERROR(C7/C$19,0)</f>
        <v>0.36069986541049787</v>
      </c>
      <c r="E7" s="85">
        <f>IFERROR(C7/C$30,0)</f>
        <v>0.13669982147411366</v>
      </c>
      <c r="F7" s="84">
        <v>4.6874999999999998E-3</v>
      </c>
      <c r="G7" s="85">
        <f>IFERROR(F7/F$19,0)</f>
        <v>0.39358600583090375</v>
      </c>
      <c r="H7" s="85">
        <f>IFERROR(F7/F$30,0)</f>
        <v>0.15807962529274011</v>
      </c>
      <c r="I7" s="87">
        <v>1.08912037037037E-2</v>
      </c>
      <c r="J7" s="85">
        <f>IFERROR(I7/I$19,0)</f>
        <v>0.37415506958250461</v>
      </c>
      <c r="K7" s="88">
        <f>IFERROR(I7/I$30,0)</f>
        <v>0.14514885084066004</v>
      </c>
    </row>
    <row r="8" spans="2:11" x14ac:dyDescent="0.25">
      <c r="B8" s="100" t="s">
        <v>169</v>
      </c>
      <c r="C8" s="84">
        <v>1.11111111111111E-3</v>
      </c>
      <c r="D8" s="85">
        <f t="shared" ref="D8:D18" si="0">IFERROR(C8/C$19,0)</f>
        <v>6.4602960969044373E-2</v>
      </c>
      <c r="E8" s="85">
        <f t="shared" ref="E8:E18" si="1">IFERROR(C8/C$30,0)</f>
        <v>2.4483550114766616E-2</v>
      </c>
      <c r="F8" s="84">
        <v>4.8611111111111099E-4</v>
      </c>
      <c r="G8" s="85">
        <f t="shared" ref="G8:G18" si="2">IFERROR(F8/F$19,0)</f>
        <v>4.0816326530612235E-2</v>
      </c>
      <c r="H8" s="85">
        <f t="shared" ref="H8:H18" si="3">IFERROR(F8/F$30,0)</f>
        <v>1.6393442622950824E-2</v>
      </c>
      <c r="I8" s="87">
        <v>1.5972222222222199E-3</v>
      </c>
      <c r="J8" s="85">
        <f t="shared" ref="J8:J18" si="4">IFERROR(I8/I$19,0)</f>
        <v>5.4870775347912418E-2</v>
      </c>
      <c r="K8" s="88">
        <f t="shared" ref="K8:K18" si="5">IFERROR(I8/I$30,0)</f>
        <v>2.1286441462285935E-2</v>
      </c>
    </row>
    <row r="9" spans="2:11" x14ac:dyDescent="0.25">
      <c r="B9" s="100" t="s">
        <v>170</v>
      </c>
      <c r="C9" s="84">
        <v>1.46990740740741E-3</v>
      </c>
      <c r="D9" s="85">
        <f t="shared" si="0"/>
        <v>8.546433378196519E-2</v>
      </c>
      <c r="E9" s="85">
        <f t="shared" si="1"/>
        <v>3.2389696505993423E-2</v>
      </c>
      <c r="F9" s="84">
        <v>1.11111111111111E-3</v>
      </c>
      <c r="G9" s="85">
        <f t="shared" si="2"/>
        <v>9.3294460641399318E-2</v>
      </c>
      <c r="H9" s="85">
        <f t="shared" si="3"/>
        <v>3.7470725995316138E-2</v>
      </c>
      <c r="I9" s="87">
        <v>2.5810185185185198E-3</v>
      </c>
      <c r="J9" s="85">
        <f t="shared" si="4"/>
        <v>8.8667992047713709E-2</v>
      </c>
      <c r="K9" s="88">
        <f t="shared" si="5"/>
        <v>3.4397655406447632E-2</v>
      </c>
    </row>
    <row r="10" spans="2:11" x14ac:dyDescent="0.25">
      <c r="B10" s="100" t="s">
        <v>11</v>
      </c>
      <c r="C10" s="84">
        <v>7.3958333333333298E-3</v>
      </c>
      <c r="D10" s="85">
        <f t="shared" si="0"/>
        <v>0.43001345895020182</v>
      </c>
      <c r="E10" s="85">
        <f t="shared" si="1"/>
        <v>0.16296863045141538</v>
      </c>
      <c r="F10" s="84">
        <v>5.3356481481481501E-3</v>
      </c>
      <c r="G10" s="85">
        <f t="shared" si="2"/>
        <v>0.44800777453838692</v>
      </c>
      <c r="H10" s="85">
        <f t="shared" si="3"/>
        <v>0.17993754879000795</v>
      </c>
      <c r="I10" s="87">
        <v>1.27314814814815E-2</v>
      </c>
      <c r="J10" s="85">
        <f t="shared" si="4"/>
        <v>0.43737574552683933</v>
      </c>
      <c r="K10" s="88">
        <f t="shared" si="5"/>
        <v>0.1696745333950333</v>
      </c>
    </row>
    <row r="11" spans="2:11" x14ac:dyDescent="0.25">
      <c r="B11" s="100" t="s">
        <v>12</v>
      </c>
      <c r="C11" s="84">
        <v>8.1018518518518503E-5</v>
      </c>
      <c r="D11" s="85">
        <f t="shared" si="0"/>
        <v>4.7106325706594895E-3</v>
      </c>
      <c r="E11" s="85">
        <f t="shared" si="1"/>
        <v>1.7852588625350671E-3</v>
      </c>
      <c r="F11" s="84">
        <v>0</v>
      </c>
      <c r="G11" s="85">
        <f t="shared" si="2"/>
        <v>0</v>
      </c>
      <c r="H11" s="85">
        <f t="shared" si="3"/>
        <v>0</v>
      </c>
      <c r="I11" s="87">
        <v>8.1018518518518503E-5</v>
      </c>
      <c r="J11" s="85">
        <f t="shared" si="4"/>
        <v>2.783300198807155E-3</v>
      </c>
      <c r="K11" s="88">
        <f t="shared" si="5"/>
        <v>1.0797470306956648E-3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v>0</v>
      </c>
      <c r="J12" s="85">
        <f t="shared" si="4"/>
        <v>0</v>
      </c>
      <c r="K12" s="88">
        <f t="shared" si="5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v>0</v>
      </c>
      <c r="J13" s="85">
        <f t="shared" si="4"/>
        <v>0</v>
      </c>
      <c r="K13" s="88">
        <f t="shared" si="5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v>0</v>
      </c>
      <c r="J14" s="85">
        <f t="shared" si="4"/>
        <v>0</v>
      </c>
      <c r="K14" s="88">
        <f t="shared" si="5"/>
        <v>0</v>
      </c>
    </row>
    <row r="15" spans="2:11" x14ac:dyDescent="0.25">
      <c r="B15" s="100" t="s">
        <v>174</v>
      </c>
      <c r="C15" s="84">
        <v>1.6203703703703701E-4</v>
      </c>
      <c r="D15" s="85">
        <f t="shared" si="0"/>
        <v>9.4212651413189789E-3</v>
      </c>
      <c r="E15" s="85">
        <f t="shared" si="1"/>
        <v>3.5705177250701342E-3</v>
      </c>
      <c r="F15" s="84">
        <v>2.89351851851852E-4</v>
      </c>
      <c r="G15" s="85">
        <f t="shared" si="2"/>
        <v>2.4295432458697776E-2</v>
      </c>
      <c r="H15" s="85">
        <f t="shared" si="3"/>
        <v>9.7580015612802589E-3</v>
      </c>
      <c r="I15" s="87">
        <v>4.5138888888888898E-4</v>
      </c>
      <c r="J15" s="85">
        <f t="shared" si="4"/>
        <v>1.5506958250497012E-2</v>
      </c>
      <c r="K15" s="88">
        <f t="shared" si="5"/>
        <v>6.0157334567329914E-3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v>0</v>
      </c>
      <c r="J16" s="85">
        <f t="shared" si="4"/>
        <v>0</v>
      </c>
      <c r="K16" s="88">
        <f t="shared" si="5"/>
        <v>0</v>
      </c>
    </row>
    <row r="17" spans="2:11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v>0</v>
      </c>
      <c r="J17" s="85">
        <f t="shared" si="4"/>
        <v>0</v>
      </c>
      <c r="K17" s="88">
        <f t="shared" si="5"/>
        <v>0</v>
      </c>
    </row>
    <row r="18" spans="2:11" x14ac:dyDescent="0.25">
      <c r="B18" s="100" t="s">
        <v>14</v>
      </c>
      <c r="C18" s="84">
        <v>7.7546296296296304E-4</v>
      </c>
      <c r="D18" s="85">
        <f t="shared" si="0"/>
        <v>4.5087483176312268E-2</v>
      </c>
      <c r="E18" s="85">
        <f t="shared" si="1"/>
        <v>1.7087477684264218E-2</v>
      </c>
      <c r="F18" s="84">
        <v>0</v>
      </c>
      <c r="G18" s="85">
        <f t="shared" si="2"/>
        <v>0</v>
      </c>
      <c r="H18" s="85">
        <f t="shared" si="3"/>
        <v>0</v>
      </c>
      <c r="I18" s="87">
        <v>7.7546296296296304E-4</v>
      </c>
      <c r="J18" s="85">
        <f t="shared" si="4"/>
        <v>2.6640159045725632E-2</v>
      </c>
      <c r="K18" s="88">
        <f t="shared" si="5"/>
        <v>1.0334721579515651E-2</v>
      </c>
    </row>
    <row r="19" spans="2:11" x14ac:dyDescent="0.25">
      <c r="B19" s="65" t="s">
        <v>3</v>
      </c>
      <c r="C19" s="9">
        <f>SUM(C7:C18)</f>
        <v>1.7199074074074068E-2</v>
      </c>
      <c r="D19" s="101">
        <f>IFERROR(SUM(D7:D18),0)</f>
        <v>1</v>
      </c>
      <c r="E19" s="6">
        <f>IFERROR(SUM(E7:E18),0)</f>
        <v>0.37898495281815842</v>
      </c>
      <c r="F19" s="9">
        <f>SUM(F7:F18)</f>
        <v>1.1909722222222223E-2</v>
      </c>
      <c r="G19" s="101">
        <f>IFERROR(SUM(G7:G18),0)</f>
        <v>1</v>
      </c>
      <c r="H19" s="6">
        <f>IFERROR(SUM(H7:H18),0)</f>
        <v>0.40163934426229531</v>
      </c>
      <c r="I19" s="9">
        <f>SUM(I7:I18)</f>
        <v>2.9108796296296313E-2</v>
      </c>
      <c r="J19" s="101">
        <f>IFERROR(SUM(J7:J18),0)</f>
        <v>0.99999999999999978</v>
      </c>
      <c r="K19" s="7">
        <f>IFERROR(SUM(K7:K18),0)</f>
        <v>0.38793768317137123</v>
      </c>
    </row>
    <row r="20" spans="2:11" x14ac:dyDescent="0.25">
      <c r="B20" s="102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</row>
    <row r="22" spans="2:11" x14ac:dyDescent="0.25">
      <c r="B22" s="64" t="s">
        <v>16</v>
      </c>
      <c r="C22" s="84">
        <v>3.04398148148148E-3</v>
      </c>
      <c r="D22" s="146"/>
      <c r="E22" s="85">
        <f>IFERROR(C22/C$30,0)</f>
        <v>6.7074725835246068E-2</v>
      </c>
      <c r="F22" s="84">
        <v>2.7546296296296299E-3</v>
      </c>
      <c r="G22" s="146"/>
      <c r="H22" s="85">
        <f>IFERROR(F22/F$30,0)</f>
        <v>9.2896174863388026E-2</v>
      </c>
      <c r="I22" s="87">
        <v>5.7986111111111103E-3</v>
      </c>
      <c r="J22" s="146"/>
      <c r="K22" s="88">
        <f>IFERROR(I22/I$30,0)</f>
        <v>7.7279037482646862E-2</v>
      </c>
    </row>
    <row r="23" spans="2:11" x14ac:dyDescent="0.25">
      <c r="B23" s="64" t="s">
        <v>17</v>
      </c>
      <c r="C23" s="84">
        <v>0</v>
      </c>
      <c r="D23" s="146"/>
      <c r="E23" s="85">
        <f t="shared" ref="E23:E27" si="6">IFERROR(C23/C$30,0)</f>
        <v>0</v>
      </c>
      <c r="F23" s="84">
        <v>0</v>
      </c>
      <c r="G23" s="146"/>
      <c r="H23" s="85">
        <f t="shared" ref="H23:H27" si="7">IFERROR(F23/F$30,0)</f>
        <v>0</v>
      </c>
      <c r="I23" s="87">
        <v>0</v>
      </c>
      <c r="J23" s="146"/>
      <c r="K23" s="88">
        <f t="shared" ref="K23:K27" si="8">IFERROR(I23/I$30,0)</f>
        <v>0</v>
      </c>
    </row>
    <row r="24" spans="2:11" x14ac:dyDescent="0.25">
      <c r="B24" s="64" t="s">
        <v>18</v>
      </c>
      <c r="C24" s="84">
        <v>2.31481481481481E-4</v>
      </c>
      <c r="D24" s="146"/>
      <c r="E24" s="85">
        <f t="shared" si="6"/>
        <v>5.1007396072430397E-3</v>
      </c>
      <c r="F24" s="84">
        <v>4.7453703703703698E-4</v>
      </c>
      <c r="G24" s="146"/>
      <c r="H24" s="85">
        <f t="shared" si="7"/>
        <v>1.6003122560499617E-2</v>
      </c>
      <c r="I24" s="87">
        <v>7.0601851851851804E-4</v>
      </c>
      <c r="J24" s="146"/>
      <c r="K24" s="88">
        <f t="shared" si="8"/>
        <v>9.4092241246336462E-3</v>
      </c>
    </row>
    <row r="25" spans="2:11" x14ac:dyDescent="0.25">
      <c r="B25" s="64" t="s">
        <v>19</v>
      </c>
      <c r="C25" s="84">
        <v>8.4027777777777798E-3</v>
      </c>
      <c r="D25" s="146"/>
      <c r="E25" s="85">
        <f t="shared" si="6"/>
        <v>0.18515684774292276</v>
      </c>
      <c r="F25" s="84">
        <v>2.9050925925925902E-3</v>
      </c>
      <c r="G25" s="146"/>
      <c r="H25" s="85">
        <f t="shared" si="7"/>
        <v>9.7970335675253678E-2</v>
      </c>
      <c r="I25" s="87">
        <v>1.13078703703704E-2</v>
      </c>
      <c r="J25" s="146"/>
      <c r="K25" s="88">
        <f t="shared" si="8"/>
        <v>0.15070183556995248</v>
      </c>
    </row>
    <row r="26" spans="2:11" x14ac:dyDescent="0.25">
      <c r="B26" s="64" t="s">
        <v>20</v>
      </c>
      <c r="C26" s="84">
        <v>1.57638888888889E-2</v>
      </c>
      <c r="D26" s="146"/>
      <c r="E26" s="85">
        <f t="shared" si="6"/>
        <v>0.34736036725325198</v>
      </c>
      <c r="F26" s="84">
        <v>1.13773148148148E-2</v>
      </c>
      <c r="G26" s="146"/>
      <c r="H26" s="85">
        <f t="shared" si="7"/>
        <v>0.38368462138953913</v>
      </c>
      <c r="I26" s="87">
        <v>2.7141203703703699E-2</v>
      </c>
      <c r="J26" s="146"/>
      <c r="K26" s="88">
        <f t="shared" si="8"/>
        <v>0.36171525528304771</v>
      </c>
    </row>
    <row r="27" spans="2:11" x14ac:dyDescent="0.25">
      <c r="B27" s="64" t="s">
        <v>21</v>
      </c>
      <c r="C27" s="84">
        <v>7.4074074074074103E-4</v>
      </c>
      <c r="D27" s="146"/>
      <c r="E27" s="85">
        <f t="shared" si="6"/>
        <v>1.6322366743177767E-2</v>
      </c>
      <c r="F27" s="84">
        <v>2.31481481481481E-4</v>
      </c>
      <c r="G27" s="146"/>
      <c r="H27" s="85">
        <f t="shared" si="7"/>
        <v>7.8064012490241877E-3</v>
      </c>
      <c r="I27" s="87">
        <v>9.7222222222222198E-4</v>
      </c>
      <c r="J27" s="146"/>
      <c r="K27" s="88">
        <f t="shared" si="8"/>
        <v>1.2956964368347977E-2</v>
      </c>
    </row>
    <row r="28" spans="2:11" x14ac:dyDescent="0.25">
      <c r="B28" s="65" t="s">
        <v>3</v>
      </c>
      <c r="C28" s="66">
        <f>SUM(C22:C27)</f>
        <v>2.8182870370370382E-2</v>
      </c>
      <c r="D28" s="153"/>
      <c r="E28" s="101">
        <f>IFERROR(SUM(E22:E27),0)</f>
        <v>0.62101504718184164</v>
      </c>
      <c r="F28" s="66">
        <f>SUM(F22:F27)</f>
        <v>1.774305555555554E-2</v>
      </c>
      <c r="G28" s="153"/>
      <c r="H28" s="101">
        <f>IFERROR(SUM(H22:H27),0)</f>
        <v>0.59836065573770458</v>
      </c>
      <c r="I28" s="66">
        <f>SUM(I22:I27)</f>
        <v>4.5925925925925953E-2</v>
      </c>
      <c r="J28" s="153"/>
      <c r="K28" s="103">
        <f>IFERROR(SUM(K22:K27),0)</f>
        <v>0.61206231682862866</v>
      </c>
    </row>
    <row r="29" spans="2:11" x14ac:dyDescent="0.25">
      <c r="B29" s="104"/>
      <c r="C29" s="33"/>
      <c r="D29" s="33"/>
      <c r="E29" s="33"/>
      <c r="F29" s="33"/>
      <c r="G29" s="33"/>
      <c r="H29" s="33"/>
      <c r="I29" s="33"/>
      <c r="J29" s="33"/>
      <c r="K29" s="34"/>
    </row>
    <row r="30" spans="2:11" x14ac:dyDescent="0.25">
      <c r="B30" s="65" t="s">
        <v>6</v>
      </c>
      <c r="C30" s="66">
        <f>SUM(C19,C28)</f>
        <v>4.5381944444444447E-2</v>
      </c>
      <c r="D30" s="8"/>
      <c r="E30" s="101">
        <f>IFERROR(SUM(E19,E28),0)</f>
        <v>1</v>
      </c>
      <c r="F30" s="66">
        <f>SUM(F19,F28)</f>
        <v>2.9652777777777764E-2</v>
      </c>
      <c r="G30" s="8"/>
      <c r="H30" s="101">
        <f>IFERROR(SUM(H19,H28),0)</f>
        <v>0.99999999999999989</v>
      </c>
      <c r="I30" s="66">
        <f>SUM(I19,I28)</f>
        <v>7.5034722222222267E-2</v>
      </c>
      <c r="J30" s="8"/>
      <c r="K30" s="103">
        <f>IFERROR(SUM(K19,K28),0)</f>
        <v>0.99999999999999989</v>
      </c>
    </row>
    <row r="31" spans="2:11" ht="66" customHeight="1" thickBot="1" x14ac:dyDescent="0.3">
      <c r="B31" s="154" t="s">
        <v>53</v>
      </c>
      <c r="C31" s="155"/>
      <c r="D31" s="155"/>
      <c r="E31" s="155"/>
      <c r="F31" s="155"/>
      <c r="G31" s="155"/>
      <c r="H31" s="156"/>
      <c r="I31" s="155"/>
      <c r="J31" s="155"/>
      <c r="K31" s="15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Zeros="0" zoomScale="90" zoomScaleNormal="9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30" customWidth="1"/>
    <col min="2" max="2" width="56.7109375" style="30" bestFit="1" customWidth="1"/>
    <col min="3" max="6" width="10.85546875" style="37" customWidth="1"/>
    <col min="7" max="7" width="10.85546875" style="30" customWidth="1"/>
    <col min="8" max="8" width="10.85546875" style="37" customWidth="1"/>
    <col min="9" max="11" width="10.85546875" style="30" customWidth="1"/>
    <col min="12" max="16384" width="8.85546875" style="30"/>
  </cols>
  <sheetData>
    <row r="2" spans="2:11" ht="15.75" thickBot="1" x14ac:dyDescent="0.3"/>
    <row r="3" spans="2:11" x14ac:dyDescent="0.25">
      <c r="B3" s="157" t="s">
        <v>178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1"/>
      <c r="K4" s="162"/>
    </row>
    <row r="5" spans="2:11" x14ac:dyDescent="0.25">
      <c r="B5" s="99"/>
      <c r="C5" s="163" t="s">
        <v>50</v>
      </c>
      <c r="D5" s="161"/>
      <c r="E5" s="164"/>
      <c r="F5" s="163" t="s">
        <v>51</v>
      </c>
      <c r="G5" s="161"/>
      <c r="H5" s="164"/>
      <c r="I5" s="161" t="s">
        <v>52</v>
      </c>
      <c r="J5" s="161"/>
      <c r="K5" s="162"/>
    </row>
    <row r="6" spans="2:11" x14ac:dyDescent="0.25">
      <c r="B6" s="70" t="s">
        <v>10</v>
      </c>
      <c r="C6" s="92" t="s">
        <v>4</v>
      </c>
      <c r="D6" s="98" t="s">
        <v>5</v>
      </c>
      <c r="E6" s="93" t="s">
        <v>5</v>
      </c>
      <c r="F6" s="92" t="s">
        <v>4</v>
      </c>
      <c r="G6" s="98" t="s">
        <v>5</v>
      </c>
      <c r="H6" s="93" t="s">
        <v>5</v>
      </c>
      <c r="I6" s="90" t="s">
        <v>4</v>
      </c>
      <c r="J6" s="98" t="s">
        <v>5</v>
      </c>
      <c r="K6" s="91" t="s">
        <v>5</v>
      </c>
    </row>
    <row r="7" spans="2:11" x14ac:dyDescent="0.25">
      <c r="B7" s="100" t="s">
        <v>95</v>
      </c>
      <c r="C7" s="84">
        <v>2.0949074074074099E-3</v>
      </c>
      <c r="D7" s="85">
        <f>IFERROR(C7/C$19,0)</f>
        <v>0.22073170731707345</v>
      </c>
      <c r="E7" s="85">
        <f>IFERROR(C7/C$30,0)</f>
        <v>8.9559623948540446E-2</v>
      </c>
      <c r="F7" s="84">
        <v>0</v>
      </c>
      <c r="G7" s="85">
        <f>IFERROR(F7/F$19,0)</f>
        <v>0</v>
      </c>
      <c r="H7" s="85">
        <f>IFERROR(F7/F$30,0)</f>
        <v>0</v>
      </c>
      <c r="I7" s="87">
        <v>2.0949074074074099E-3</v>
      </c>
      <c r="J7" s="85">
        <f>IFERROR(I7/I$19,0)</f>
        <v>0.22073170731707345</v>
      </c>
      <c r="K7" s="88">
        <f>IFERROR(I7/I$30,0)</f>
        <v>8.9559623948540446E-2</v>
      </c>
    </row>
    <row r="8" spans="2:11" x14ac:dyDescent="0.25">
      <c r="B8" s="100" t="s">
        <v>169</v>
      </c>
      <c r="C8" s="84">
        <v>3.4722222222222202E-4</v>
      </c>
      <c r="D8" s="85">
        <f t="shared" ref="D8:D18" si="0">IFERROR(C8/C$19,0)</f>
        <v>3.6585365853658514E-2</v>
      </c>
      <c r="E8" s="85">
        <f t="shared" ref="E8:E18" si="1">IFERROR(C8/C$30,0)</f>
        <v>1.4844136566056402E-2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v>3.4722222222222202E-4</v>
      </c>
      <c r="J8" s="85">
        <f t="shared" ref="J8:J18" si="4">IFERROR(I8/I$19,0)</f>
        <v>3.6585365853658514E-2</v>
      </c>
      <c r="K8" s="88">
        <f t="shared" ref="K8:K18" si="5">IFERROR(I8/I$30,0)</f>
        <v>1.4844136566056402E-2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v>0</v>
      </c>
      <c r="J9" s="85">
        <f t="shared" si="4"/>
        <v>0</v>
      </c>
      <c r="K9" s="88">
        <f t="shared" si="5"/>
        <v>0</v>
      </c>
    </row>
    <row r="10" spans="2:11" x14ac:dyDescent="0.25">
      <c r="B10" s="100" t="s">
        <v>11</v>
      </c>
      <c r="C10" s="84">
        <v>4.1203703703703697E-3</v>
      </c>
      <c r="D10" s="85">
        <f t="shared" si="0"/>
        <v>0.43414634146341458</v>
      </c>
      <c r="E10" s="85">
        <f t="shared" si="1"/>
        <v>0.17615042058386937</v>
      </c>
      <c r="F10" s="84">
        <v>0</v>
      </c>
      <c r="G10" s="85">
        <f t="shared" si="2"/>
        <v>0</v>
      </c>
      <c r="H10" s="85">
        <f t="shared" si="3"/>
        <v>0</v>
      </c>
      <c r="I10" s="87">
        <v>4.1203703703703697E-3</v>
      </c>
      <c r="J10" s="85">
        <f t="shared" si="4"/>
        <v>0.43414634146341458</v>
      </c>
      <c r="K10" s="88">
        <f t="shared" si="5"/>
        <v>0.17615042058386937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v>0</v>
      </c>
      <c r="J11" s="85">
        <f t="shared" si="4"/>
        <v>0</v>
      </c>
      <c r="K11" s="88">
        <f t="shared" si="5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v>0</v>
      </c>
      <c r="J12" s="85">
        <f t="shared" si="4"/>
        <v>0</v>
      </c>
      <c r="K12" s="88">
        <f t="shared" si="5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v>0</v>
      </c>
      <c r="J13" s="85">
        <f t="shared" si="4"/>
        <v>0</v>
      </c>
      <c r="K13" s="88">
        <f t="shared" si="5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v>0</v>
      </c>
      <c r="J14" s="85">
        <f t="shared" si="4"/>
        <v>0</v>
      </c>
      <c r="K14" s="88">
        <f t="shared" si="5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v>0</v>
      </c>
      <c r="J15" s="85">
        <f t="shared" si="4"/>
        <v>0</v>
      </c>
      <c r="K15" s="88">
        <f t="shared" si="5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v>0</v>
      </c>
      <c r="J16" s="85">
        <f t="shared" si="4"/>
        <v>0</v>
      </c>
      <c r="K16" s="88">
        <f t="shared" si="5"/>
        <v>0</v>
      </c>
    </row>
    <row r="17" spans="2:11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v>0</v>
      </c>
      <c r="J17" s="85">
        <f t="shared" si="4"/>
        <v>0</v>
      </c>
      <c r="K17" s="88">
        <f t="shared" si="5"/>
        <v>0</v>
      </c>
    </row>
    <row r="18" spans="2:11" x14ac:dyDescent="0.25">
      <c r="B18" s="100" t="s">
        <v>14</v>
      </c>
      <c r="C18" s="84">
        <v>2.9282407407407399E-3</v>
      </c>
      <c r="D18" s="85">
        <f t="shared" si="0"/>
        <v>0.3085365853658536</v>
      </c>
      <c r="E18" s="85">
        <f t="shared" si="1"/>
        <v>0.12518555170707571</v>
      </c>
      <c r="F18" s="84">
        <v>0</v>
      </c>
      <c r="G18" s="85">
        <f t="shared" si="2"/>
        <v>0</v>
      </c>
      <c r="H18" s="85">
        <f t="shared" si="3"/>
        <v>0</v>
      </c>
      <c r="I18" s="87">
        <v>2.9282407407407399E-3</v>
      </c>
      <c r="J18" s="85">
        <f t="shared" si="4"/>
        <v>0.3085365853658536</v>
      </c>
      <c r="K18" s="88">
        <f t="shared" si="5"/>
        <v>0.12518555170707571</v>
      </c>
    </row>
    <row r="19" spans="2:11" x14ac:dyDescent="0.25">
      <c r="B19" s="65" t="s">
        <v>3</v>
      </c>
      <c r="C19" s="9">
        <f>SUM(C7:C18)</f>
        <v>9.4907407407407406E-3</v>
      </c>
      <c r="D19" s="101">
        <f>IFERROR(SUM(D7:D18),0)</f>
        <v>1</v>
      </c>
      <c r="E19" s="6">
        <f>IFERROR(SUM(E7:E18),0)</f>
        <v>0.40573973280554188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9.4907407407407406E-3</v>
      </c>
      <c r="J19" s="101">
        <f>IFERROR(SUM(J7:J18),0)</f>
        <v>1</v>
      </c>
      <c r="K19" s="7">
        <f>IFERROR(SUM(K7:K18),0)</f>
        <v>0.40573973280554188</v>
      </c>
    </row>
    <row r="20" spans="2:11" x14ac:dyDescent="0.25">
      <c r="B20" s="102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</row>
    <row r="22" spans="2:11" x14ac:dyDescent="0.25">
      <c r="B22" s="111" t="s">
        <v>16</v>
      </c>
      <c r="C22" s="84">
        <v>3.0787037037036998E-3</v>
      </c>
      <c r="D22" s="146"/>
      <c r="E22" s="85">
        <f>IFERROR(C22/C$30,0)</f>
        <v>0.13161801088570002</v>
      </c>
      <c r="F22" s="84">
        <v>0</v>
      </c>
      <c r="G22" s="146"/>
      <c r="H22" s="85">
        <f>IFERROR(F22/F$30,0)</f>
        <v>0</v>
      </c>
      <c r="I22" s="87">
        <v>3.0787037037036998E-3</v>
      </c>
      <c r="J22" s="146"/>
      <c r="K22" s="88">
        <f>IFERROR(I22/I$30,0)</f>
        <v>0.13161801088570002</v>
      </c>
    </row>
    <row r="23" spans="2:11" x14ac:dyDescent="0.25">
      <c r="B23" s="111" t="s">
        <v>17</v>
      </c>
      <c r="C23" s="84">
        <v>4.0509259259259301E-4</v>
      </c>
      <c r="D23" s="146"/>
      <c r="E23" s="85">
        <f t="shared" ref="E23:E27" si="6">IFERROR(C23/C$30,0)</f>
        <v>1.7318159327065832E-2</v>
      </c>
      <c r="F23" s="84">
        <v>0</v>
      </c>
      <c r="G23" s="146"/>
      <c r="H23" s="85">
        <f t="shared" ref="H23:H27" si="7">IFERROR(F23/F$30,0)</f>
        <v>0</v>
      </c>
      <c r="I23" s="87">
        <v>4.0509259259259301E-4</v>
      </c>
      <c r="J23" s="146"/>
      <c r="K23" s="88">
        <f t="shared" ref="K23:K27" si="8">IFERROR(I23/I$30,0)</f>
        <v>1.7318159327065832E-2</v>
      </c>
    </row>
    <row r="24" spans="2:11" x14ac:dyDescent="0.25">
      <c r="B24" s="111" t="s">
        <v>18</v>
      </c>
      <c r="C24" s="84">
        <v>1.7361111111111101E-4</v>
      </c>
      <c r="D24" s="146"/>
      <c r="E24" s="85">
        <f t="shared" si="6"/>
        <v>7.4220682830282011E-3</v>
      </c>
      <c r="F24" s="84">
        <v>0</v>
      </c>
      <c r="G24" s="146"/>
      <c r="H24" s="85">
        <f t="shared" si="7"/>
        <v>0</v>
      </c>
      <c r="I24" s="87">
        <v>1.7361111111111101E-4</v>
      </c>
      <c r="J24" s="146"/>
      <c r="K24" s="88">
        <f t="shared" si="8"/>
        <v>7.4220682830282011E-3</v>
      </c>
    </row>
    <row r="25" spans="2:11" x14ac:dyDescent="0.25">
      <c r="B25" s="111" t="s">
        <v>19</v>
      </c>
      <c r="C25" s="84">
        <v>1.3194444444444399E-3</v>
      </c>
      <c r="D25" s="146"/>
      <c r="E25" s="85">
        <f t="shared" si="6"/>
        <v>5.6407718951014166E-2</v>
      </c>
      <c r="F25" s="84">
        <v>0</v>
      </c>
      <c r="G25" s="146"/>
      <c r="H25" s="85">
        <f t="shared" si="7"/>
        <v>0</v>
      </c>
      <c r="I25" s="87">
        <v>1.3194444444444399E-3</v>
      </c>
      <c r="J25" s="146"/>
      <c r="K25" s="88">
        <f t="shared" si="8"/>
        <v>5.6407718951014166E-2</v>
      </c>
    </row>
    <row r="26" spans="2:11" x14ac:dyDescent="0.25">
      <c r="B26" s="111" t="s">
        <v>20</v>
      </c>
      <c r="C26" s="84">
        <v>8.3449074074074103E-3</v>
      </c>
      <c r="D26" s="146"/>
      <c r="E26" s="85">
        <f t="shared" si="6"/>
        <v>0.35675408213755588</v>
      </c>
      <c r="F26" s="84">
        <v>0</v>
      </c>
      <c r="G26" s="146"/>
      <c r="H26" s="85">
        <f t="shared" si="7"/>
        <v>0</v>
      </c>
      <c r="I26" s="87">
        <v>8.3449074074074103E-3</v>
      </c>
      <c r="J26" s="146"/>
      <c r="K26" s="88">
        <f t="shared" si="8"/>
        <v>0.35675408213755588</v>
      </c>
    </row>
    <row r="27" spans="2:11" x14ac:dyDescent="0.25">
      <c r="B27" s="111" t="s">
        <v>21</v>
      </c>
      <c r="C27" s="84">
        <v>5.78703703703704E-4</v>
      </c>
      <c r="D27" s="146"/>
      <c r="E27" s="85">
        <f t="shared" si="6"/>
        <v>2.4740227610094031E-2</v>
      </c>
      <c r="F27" s="84">
        <v>0</v>
      </c>
      <c r="G27" s="146"/>
      <c r="H27" s="85">
        <f t="shared" si="7"/>
        <v>0</v>
      </c>
      <c r="I27" s="87">
        <v>5.78703703703704E-4</v>
      </c>
      <c r="J27" s="146"/>
      <c r="K27" s="88">
        <f t="shared" si="8"/>
        <v>2.4740227610094031E-2</v>
      </c>
    </row>
    <row r="28" spans="2:11" x14ac:dyDescent="0.25">
      <c r="B28" s="112" t="s">
        <v>3</v>
      </c>
      <c r="C28" s="66">
        <f>SUM(C22:C27)</f>
        <v>1.3900462962962958E-2</v>
      </c>
      <c r="D28" s="153"/>
      <c r="E28" s="101">
        <f>IFERROR(SUM(E22:E27),0)</f>
        <v>0.59426026719445801</v>
      </c>
      <c r="F28" s="66">
        <f>SUM(F22:F27)</f>
        <v>0</v>
      </c>
      <c r="G28" s="153"/>
      <c r="H28" s="101">
        <f>IFERROR(SUM(H22:H27),0)</f>
        <v>0</v>
      </c>
      <c r="I28" s="66">
        <f>SUM(I22:I27)</f>
        <v>1.3900462962962958E-2</v>
      </c>
      <c r="J28" s="153"/>
      <c r="K28" s="103">
        <f>IFERROR(SUM(K22:K27),0)</f>
        <v>0.59426026719445801</v>
      </c>
    </row>
    <row r="29" spans="2:11" x14ac:dyDescent="0.25">
      <c r="B29" s="104"/>
      <c r="C29" s="33"/>
      <c r="D29" s="33"/>
      <c r="E29" s="33"/>
      <c r="F29" s="33"/>
      <c r="G29" s="33"/>
      <c r="H29" s="33"/>
      <c r="I29" s="33"/>
      <c r="J29" s="33"/>
      <c r="K29" s="34"/>
    </row>
    <row r="30" spans="2:11" x14ac:dyDescent="0.25">
      <c r="B30" s="65" t="s">
        <v>6</v>
      </c>
      <c r="C30" s="66">
        <f>SUM(C19,C28)</f>
        <v>2.3391203703703699E-2</v>
      </c>
      <c r="D30" s="8"/>
      <c r="E30" s="101">
        <f>IFERROR(SUM(E19,E28),0)</f>
        <v>0.99999999999999989</v>
      </c>
      <c r="F30" s="66">
        <f>SUM(F19,F28)</f>
        <v>0</v>
      </c>
      <c r="G30" s="8"/>
      <c r="H30" s="101">
        <f>IFERROR(SUM(H19,H28),0)</f>
        <v>0</v>
      </c>
      <c r="I30" s="66">
        <f>SUM(I19,I28)</f>
        <v>2.3391203703703699E-2</v>
      </c>
      <c r="J30" s="8"/>
      <c r="K30" s="103">
        <f>IFERROR(SUM(K19,K28),0)</f>
        <v>0.99999999999999989</v>
      </c>
    </row>
    <row r="31" spans="2:11" ht="66" customHeight="1" thickBot="1" x14ac:dyDescent="0.3">
      <c r="B31" s="154" t="s">
        <v>53</v>
      </c>
      <c r="C31" s="155"/>
      <c r="D31" s="155"/>
      <c r="E31" s="155"/>
      <c r="F31" s="155"/>
      <c r="G31" s="155"/>
      <c r="H31" s="156"/>
      <c r="I31" s="155"/>
      <c r="J31" s="155"/>
      <c r="K31" s="15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B2:N31"/>
  <sheetViews>
    <sheetView showZeros="0" zoomScale="90" zoomScaleNormal="9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69" t="s">
        <v>155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5"/>
      <c r="I4" s="173"/>
      <c r="J4" s="173"/>
      <c r="K4" s="173"/>
      <c r="L4" s="173"/>
      <c r="M4" s="173"/>
      <c r="N4" s="175"/>
    </row>
    <row r="5" spans="2:14" x14ac:dyDescent="0.25">
      <c r="B5" s="109"/>
      <c r="C5" s="182" t="s">
        <v>7</v>
      </c>
      <c r="D5" s="183"/>
      <c r="E5" s="184"/>
      <c r="F5" s="172" t="s">
        <v>8</v>
      </c>
      <c r="G5" s="173"/>
      <c r="H5" s="174"/>
      <c r="I5" s="173" t="s">
        <v>9</v>
      </c>
      <c r="J5" s="173"/>
      <c r="K5" s="174"/>
      <c r="L5" s="172" t="s">
        <v>3</v>
      </c>
      <c r="M5" s="173"/>
      <c r="N5" s="175"/>
    </row>
    <row r="6" spans="2:14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5" t="s">
        <v>4</v>
      </c>
      <c r="J6" s="71" t="s">
        <v>5</v>
      </c>
      <c r="K6" s="96" t="s">
        <v>5</v>
      </c>
      <c r="L6" s="94" t="s">
        <v>4</v>
      </c>
      <c r="M6" s="71" t="s">
        <v>5</v>
      </c>
      <c r="N6" s="97" t="s">
        <v>5</v>
      </c>
    </row>
    <row r="7" spans="2:14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4">
        <v>0</v>
      </c>
      <c r="J7" s="85">
        <f>IFERROR(I7/I$19,0)</f>
        <v>0</v>
      </c>
      <c r="K7" s="85">
        <f>IFERROR(I7/I$30,0)</f>
        <v>0</v>
      </c>
      <c r="L7" s="87">
        <f>SUM(C7,F7,I7)</f>
        <v>0</v>
      </c>
      <c r="M7" s="85">
        <f>IFERROR(L7/L$19,0)</f>
        <v>0</v>
      </c>
      <c r="N7" s="88">
        <f>IFERROR(L7/L$30,0)</f>
        <v>0</v>
      </c>
    </row>
    <row r="8" spans="2:14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4">
        <v>0</v>
      </c>
      <c r="J8" s="85">
        <f t="shared" ref="J8:J18" si="4">IFERROR(I8/I$19,0)</f>
        <v>0</v>
      </c>
      <c r="K8" s="85">
        <f t="shared" ref="K8:K18" si="5">IFERROR(I8/I$30,0)</f>
        <v>0</v>
      </c>
      <c r="L8" s="87">
        <f t="shared" ref="L8:L18" si="6">SUM(C8,F8,I8)</f>
        <v>0</v>
      </c>
      <c r="M8" s="85">
        <f t="shared" ref="M8:M18" si="7">IFERROR(L8/L$19,0)</f>
        <v>0</v>
      </c>
      <c r="N8" s="88">
        <f t="shared" ref="N8:N18" si="8">IFERROR(L8/L$30,0)</f>
        <v>0</v>
      </c>
    </row>
    <row r="9" spans="2:14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3.8425925925925902E-3</v>
      </c>
      <c r="G9" s="85">
        <f t="shared" si="2"/>
        <v>0.23529411764705865</v>
      </c>
      <c r="H9" s="85">
        <f t="shared" si="3"/>
        <v>0.19201850780798133</v>
      </c>
      <c r="I9" s="84">
        <v>0</v>
      </c>
      <c r="J9" s="85">
        <f t="shared" si="4"/>
        <v>0</v>
      </c>
      <c r="K9" s="85">
        <f t="shared" si="5"/>
        <v>0</v>
      </c>
      <c r="L9" s="87">
        <f t="shared" si="6"/>
        <v>3.8425925925925902E-3</v>
      </c>
      <c r="M9" s="85">
        <f t="shared" si="7"/>
        <v>0.23529411764705865</v>
      </c>
      <c r="N9" s="88">
        <f t="shared" si="8"/>
        <v>0.19201850780798133</v>
      </c>
    </row>
    <row r="10" spans="2:14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2.7430555555555602E-3</v>
      </c>
      <c r="G10" s="85">
        <f t="shared" si="2"/>
        <v>0.16796598157335252</v>
      </c>
      <c r="H10" s="85">
        <f t="shared" si="3"/>
        <v>0.13707345286292677</v>
      </c>
      <c r="I10" s="84">
        <v>0</v>
      </c>
      <c r="J10" s="85">
        <f t="shared" si="4"/>
        <v>0</v>
      </c>
      <c r="K10" s="85">
        <f t="shared" si="5"/>
        <v>0</v>
      </c>
      <c r="L10" s="87">
        <f t="shared" si="6"/>
        <v>2.7430555555555602E-3</v>
      </c>
      <c r="M10" s="85">
        <f t="shared" si="7"/>
        <v>0.16796598157335252</v>
      </c>
      <c r="N10" s="88">
        <f t="shared" si="8"/>
        <v>0.13707345286292677</v>
      </c>
    </row>
    <row r="11" spans="2:14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4">
        <v>0</v>
      </c>
      <c r="J11" s="85">
        <f t="shared" si="4"/>
        <v>0</v>
      </c>
      <c r="K11" s="85">
        <f t="shared" si="5"/>
        <v>0</v>
      </c>
      <c r="L11" s="87">
        <f t="shared" si="6"/>
        <v>0</v>
      </c>
      <c r="M11" s="85">
        <f t="shared" si="7"/>
        <v>0</v>
      </c>
      <c r="N11" s="88">
        <f t="shared" si="8"/>
        <v>0</v>
      </c>
    </row>
    <row r="12" spans="2:14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4">
        <v>0</v>
      </c>
      <c r="J12" s="85">
        <f t="shared" si="4"/>
        <v>0</v>
      </c>
      <c r="K12" s="85">
        <f t="shared" si="5"/>
        <v>0</v>
      </c>
      <c r="L12" s="87">
        <f t="shared" si="6"/>
        <v>0</v>
      </c>
      <c r="M12" s="85">
        <f t="shared" si="7"/>
        <v>0</v>
      </c>
      <c r="N12" s="88">
        <f t="shared" si="8"/>
        <v>0</v>
      </c>
    </row>
    <row r="13" spans="2:14" x14ac:dyDescent="0.25">
      <c r="B13" s="100" t="s">
        <v>172</v>
      </c>
      <c r="C13" s="84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6">
        <v>0</v>
      </c>
      <c r="J13" s="85">
        <f t="shared" si="4"/>
        <v>0</v>
      </c>
      <c r="K13" s="85">
        <f t="shared" si="5"/>
        <v>0</v>
      </c>
      <c r="L13" s="87">
        <f t="shared" si="6"/>
        <v>0</v>
      </c>
      <c r="M13" s="85">
        <f t="shared" si="7"/>
        <v>0</v>
      </c>
      <c r="N13" s="88">
        <f t="shared" si="8"/>
        <v>0</v>
      </c>
    </row>
    <row r="14" spans="2:14" x14ac:dyDescent="0.25">
      <c r="B14" s="100" t="s">
        <v>173</v>
      </c>
      <c r="C14" s="84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6">
        <v>0</v>
      </c>
      <c r="J14" s="85">
        <f t="shared" si="4"/>
        <v>0</v>
      </c>
      <c r="K14" s="85">
        <f t="shared" si="5"/>
        <v>0</v>
      </c>
      <c r="L14" s="87">
        <f t="shared" si="6"/>
        <v>0</v>
      </c>
      <c r="M14" s="85">
        <f t="shared" si="7"/>
        <v>0</v>
      </c>
      <c r="N14" s="88">
        <f t="shared" si="8"/>
        <v>0</v>
      </c>
    </row>
    <row r="15" spans="2:14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4">
        <v>0</v>
      </c>
      <c r="J15" s="85">
        <f t="shared" si="4"/>
        <v>0</v>
      </c>
      <c r="K15" s="85">
        <f t="shared" si="5"/>
        <v>0</v>
      </c>
      <c r="L15" s="87">
        <f t="shared" si="6"/>
        <v>0</v>
      </c>
      <c r="M15" s="85">
        <f t="shared" si="7"/>
        <v>0</v>
      </c>
      <c r="N15" s="88">
        <f t="shared" si="8"/>
        <v>0</v>
      </c>
    </row>
    <row r="16" spans="2:14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4">
        <v>0</v>
      </c>
      <c r="J16" s="85">
        <f t="shared" si="4"/>
        <v>0</v>
      </c>
      <c r="K16" s="85">
        <f t="shared" si="5"/>
        <v>0</v>
      </c>
      <c r="L16" s="87">
        <f t="shared" si="6"/>
        <v>0</v>
      </c>
      <c r="M16" s="85">
        <f t="shared" si="7"/>
        <v>0</v>
      </c>
      <c r="N16" s="88">
        <f t="shared" si="8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4">
        <v>0</v>
      </c>
      <c r="J17" s="85">
        <f t="shared" si="4"/>
        <v>0</v>
      </c>
      <c r="K17" s="85">
        <f t="shared" si="5"/>
        <v>0</v>
      </c>
      <c r="L17" s="87">
        <f t="shared" si="6"/>
        <v>0</v>
      </c>
      <c r="M17" s="85">
        <f t="shared" si="7"/>
        <v>0</v>
      </c>
      <c r="N17" s="88">
        <f t="shared" si="8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9.7453703703703695E-3</v>
      </c>
      <c r="G18" s="85">
        <f t="shared" si="2"/>
        <v>0.59673990077958883</v>
      </c>
      <c r="H18" s="85">
        <f t="shared" si="3"/>
        <v>0.48698669751301316</v>
      </c>
      <c r="I18" s="84">
        <v>0</v>
      </c>
      <c r="J18" s="85">
        <f t="shared" si="4"/>
        <v>0</v>
      </c>
      <c r="K18" s="85">
        <f t="shared" si="5"/>
        <v>0</v>
      </c>
      <c r="L18" s="87">
        <f t="shared" si="6"/>
        <v>9.7453703703703695E-3</v>
      </c>
      <c r="M18" s="85">
        <f t="shared" si="7"/>
        <v>0.59673990077958883</v>
      </c>
      <c r="N18" s="88">
        <f t="shared" si="8"/>
        <v>0.48698669751301316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1.6331018518518519E-2</v>
      </c>
      <c r="G19" s="101">
        <f>IFERROR(SUM(G7:G18),0)</f>
        <v>1</v>
      </c>
      <c r="H19" s="6">
        <f>IFERROR(SUM(H7:H18),0)</f>
        <v>0.81607865818392122</v>
      </c>
      <c r="I19" s="9">
        <f>SUM(I7:I18)</f>
        <v>0</v>
      </c>
      <c r="J19" s="101">
        <f>IFERROR(SUM(J7:J18),0)</f>
        <v>0</v>
      </c>
      <c r="K19" s="6">
        <f>IFERROR(SUM(K7:K18),0)</f>
        <v>0</v>
      </c>
      <c r="L19" s="9">
        <f>SUM(L7:L18)</f>
        <v>1.6331018518518519E-2</v>
      </c>
      <c r="M19" s="101">
        <f>IFERROR(SUM(M7:M18),0)</f>
        <v>1</v>
      </c>
      <c r="N19" s="7">
        <f>IFERROR(SUM(N7:N18),0)</f>
        <v>0.81607865818392122</v>
      </c>
    </row>
    <row r="20" spans="2:14" x14ac:dyDescent="0.25">
      <c r="B20" s="11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8" t="s">
        <v>4</v>
      </c>
      <c r="J21" s="71" t="s">
        <v>5</v>
      </c>
      <c r="K21" s="71" t="s">
        <v>5</v>
      </c>
      <c r="L21" s="94" t="s">
        <v>4</v>
      </c>
      <c r="M21" s="71" t="s">
        <v>5</v>
      </c>
      <c r="N21" s="72" t="s">
        <v>5</v>
      </c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/>
      <c r="H22" s="85">
        <f>IFERROR(F22/F$30,0)</f>
        <v>0</v>
      </c>
      <c r="I22" s="84">
        <v>0</v>
      </c>
      <c r="J22" s="146">
        <f>IFERROR(I22/I$28,0)</f>
        <v>0</v>
      </c>
      <c r="K22" s="85">
        <f>IFERROR(I22/I$30,0)</f>
        <v>0</v>
      </c>
      <c r="L22" s="87">
        <f>SUM(C22,F22,I22)</f>
        <v>0</v>
      </c>
      <c r="M22" s="146"/>
      <c r="N22" s="88">
        <f>IFERROR(L22/L$30,0)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9">IFERROR(C23/C$28,0)</f>
        <v>0</v>
      </c>
      <c r="E23" s="85">
        <f t="shared" ref="E23:E27" si="10">IFERROR(C23/C$30,0)</f>
        <v>0</v>
      </c>
      <c r="F23" s="84">
        <v>0</v>
      </c>
      <c r="G23" s="146"/>
      <c r="H23" s="85">
        <f t="shared" ref="H23:H27" si="11">IFERROR(F23/F$30,0)</f>
        <v>0</v>
      </c>
      <c r="I23" s="84">
        <v>0</v>
      </c>
      <c r="J23" s="146">
        <f t="shared" ref="J23:J27" si="12">IFERROR(I23/I$28,0)</f>
        <v>0</v>
      </c>
      <c r="K23" s="85">
        <f t="shared" ref="K23:K27" si="13">IFERROR(I23/I$30,0)</f>
        <v>0</v>
      </c>
      <c r="L23" s="87">
        <f t="shared" ref="L23:L27" si="14">SUM(C23,F23,I23)</f>
        <v>0</v>
      </c>
      <c r="M23" s="146"/>
      <c r="N23" s="88">
        <f t="shared" ref="N23:N27" si="15">IFERROR(L23/L$30,0)</f>
        <v>0</v>
      </c>
    </row>
    <row r="24" spans="2:14" x14ac:dyDescent="0.25">
      <c r="B24" s="107" t="s">
        <v>18</v>
      </c>
      <c r="C24" s="84">
        <v>0</v>
      </c>
      <c r="D24" s="146">
        <f t="shared" si="9"/>
        <v>0</v>
      </c>
      <c r="E24" s="85">
        <f t="shared" si="10"/>
        <v>0</v>
      </c>
      <c r="F24" s="84">
        <v>0</v>
      </c>
      <c r="G24" s="146"/>
      <c r="H24" s="85">
        <f t="shared" si="11"/>
        <v>0</v>
      </c>
      <c r="I24" s="84">
        <v>0</v>
      </c>
      <c r="J24" s="146">
        <f t="shared" si="12"/>
        <v>0</v>
      </c>
      <c r="K24" s="85">
        <f t="shared" si="13"/>
        <v>0</v>
      </c>
      <c r="L24" s="87">
        <f t="shared" si="14"/>
        <v>0</v>
      </c>
      <c r="M24" s="146"/>
      <c r="N24" s="88">
        <f t="shared" si="15"/>
        <v>0</v>
      </c>
    </row>
    <row r="25" spans="2:14" x14ac:dyDescent="0.25">
      <c r="B25" s="107" t="s">
        <v>19</v>
      </c>
      <c r="C25" s="84">
        <v>0</v>
      </c>
      <c r="D25" s="146">
        <f t="shared" si="9"/>
        <v>0</v>
      </c>
      <c r="E25" s="85">
        <f t="shared" si="10"/>
        <v>0</v>
      </c>
      <c r="F25" s="84">
        <v>0</v>
      </c>
      <c r="G25" s="146"/>
      <c r="H25" s="85">
        <f t="shared" si="11"/>
        <v>0</v>
      </c>
      <c r="I25" s="84">
        <v>0</v>
      </c>
      <c r="J25" s="146">
        <f t="shared" si="12"/>
        <v>0</v>
      </c>
      <c r="K25" s="85">
        <f t="shared" si="13"/>
        <v>0</v>
      </c>
      <c r="L25" s="87">
        <f t="shared" si="14"/>
        <v>0</v>
      </c>
      <c r="M25" s="146"/>
      <c r="N25" s="88">
        <f t="shared" si="15"/>
        <v>0</v>
      </c>
    </row>
    <row r="26" spans="2:14" x14ac:dyDescent="0.25">
      <c r="B26" s="107" t="s">
        <v>20</v>
      </c>
      <c r="C26" s="84">
        <v>0</v>
      </c>
      <c r="D26" s="146">
        <f t="shared" si="9"/>
        <v>0</v>
      </c>
      <c r="E26" s="85">
        <f t="shared" si="10"/>
        <v>0</v>
      </c>
      <c r="F26" s="84">
        <v>3.6805555555555602E-3</v>
      </c>
      <c r="G26" s="146"/>
      <c r="H26" s="85">
        <f t="shared" si="11"/>
        <v>0.18392134181607886</v>
      </c>
      <c r="I26" s="84">
        <v>0</v>
      </c>
      <c r="J26" s="146">
        <f t="shared" si="12"/>
        <v>0</v>
      </c>
      <c r="K26" s="85">
        <f t="shared" si="13"/>
        <v>0</v>
      </c>
      <c r="L26" s="87">
        <f t="shared" si="14"/>
        <v>3.6805555555555602E-3</v>
      </c>
      <c r="M26" s="146"/>
      <c r="N26" s="88">
        <f t="shared" si="15"/>
        <v>0.18392134181607886</v>
      </c>
    </row>
    <row r="27" spans="2:14" x14ac:dyDescent="0.25">
      <c r="B27" s="107" t="s">
        <v>21</v>
      </c>
      <c r="C27" s="84">
        <v>0</v>
      </c>
      <c r="D27" s="146">
        <f t="shared" si="9"/>
        <v>0</v>
      </c>
      <c r="E27" s="85">
        <f t="shared" si="10"/>
        <v>0</v>
      </c>
      <c r="F27" s="84">
        <v>0</v>
      </c>
      <c r="G27" s="146"/>
      <c r="H27" s="85">
        <f t="shared" si="11"/>
        <v>0</v>
      </c>
      <c r="I27" s="84">
        <v>0</v>
      </c>
      <c r="J27" s="146">
        <f t="shared" si="12"/>
        <v>0</v>
      </c>
      <c r="K27" s="85">
        <f t="shared" si="13"/>
        <v>0</v>
      </c>
      <c r="L27" s="87">
        <f t="shared" si="14"/>
        <v>0</v>
      </c>
      <c r="M27" s="146"/>
      <c r="N27" s="88">
        <f t="shared" si="15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3.6805555555555602E-3</v>
      </c>
      <c r="G28" s="153"/>
      <c r="H28" s="101">
        <f>IFERROR(SUM(H22:H27),0)</f>
        <v>0.18392134181607886</v>
      </c>
      <c r="I28" s="66">
        <f>SUM(I22:I27)</f>
        <v>0</v>
      </c>
      <c r="J28" s="153">
        <f>IFERROR(SUM(J22:J27),0)</f>
        <v>0</v>
      </c>
      <c r="K28" s="101">
        <f>IFERROR(SUM(K22:K27),0)</f>
        <v>0</v>
      </c>
      <c r="L28" s="66">
        <f>SUM(L22:L27)</f>
        <v>3.6805555555555602E-3</v>
      </c>
      <c r="M28" s="153"/>
      <c r="N28" s="103">
        <f>IFERROR(SUM(N22:N27),0)</f>
        <v>0.18392134181607886</v>
      </c>
    </row>
    <row r="29" spans="2:14" x14ac:dyDescent="0.25">
      <c r="B29" s="110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2.0011574074074077E-2</v>
      </c>
      <c r="G30" s="8"/>
      <c r="H30" s="101">
        <f>IFERROR(SUM(H19,H28),0)</f>
        <v>1</v>
      </c>
      <c r="I30" s="66">
        <f>SUM(I19,I28)</f>
        <v>0</v>
      </c>
      <c r="J30" s="8"/>
      <c r="K30" s="101">
        <f>IFERROR(SUM(K19,K28),0)</f>
        <v>0</v>
      </c>
      <c r="L30" s="66">
        <f>SUM(L19,L28)</f>
        <v>2.0011574074074077E-2</v>
      </c>
      <c r="M30" s="8"/>
      <c r="N30" s="103">
        <f>IFERROR(SUM(N19,N28),0)</f>
        <v>1</v>
      </c>
    </row>
    <row r="31" spans="2:14" s="3" customFormat="1" ht="66.75" customHeight="1" thickBot="1" x14ac:dyDescent="0.3">
      <c r="B31" s="168" t="s">
        <v>188</v>
      </c>
      <c r="C31" s="179"/>
      <c r="D31" s="179"/>
      <c r="E31" s="179"/>
      <c r="F31" s="179"/>
      <c r="G31" s="179"/>
      <c r="H31" s="180"/>
      <c r="I31" s="179"/>
      <c r="J31" s="179"/>
      <c r="K31" s="179"/>
      <c r="L31" s="179"/>
      <c r="M31" s="179"/>
      <c r="N31" s="18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Zeros="0" zoomScaleNormal="10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69" t="s">
        <v>156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5"/>
      <c r="I4" s="173"/>
      <c r="J4" s="173"/>
      <c r="K4" s="173"/>
      <c r="L4" s="173"/>
      <c r="M4" s="173"/>
      <c r="N4" s="175"/>
    </row>
    <row r="5" spans="2:14" x14ac:dyDescent="0.25">
      <c r="B5" s="109"/>
      <c r="C5" s="182" t="s">
        <v>7</v>
      </c>
      <c r="D5" s="183"/>
      <c r="E5" s="184"/>
      <c r="F5" s="172" t="s">
        <v>8</v>
      </c>
      <c r="G5" s="173"/>
      <c r="H5" s="174"/>
      <c r="I5" s="173" t="s">
        <v>9</v>
      </c>
      <c r="J5" s="173"/>
      <c r="K5" s="174"/>
      <c r="L5" s="172" t="s">
        <v>3</v>
      </c>
      <c r="M5" s="173"/>
      <c r="N5" s="175"/>
    </row>
    <row r="6" spans="2:14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5" t="s">
        <v>4</v>
      </c>
      <c r="J6" s="71" t="s">
        <v>5</v>
      </c>
      <c r="K6" s="96" t="s">
        <v>5</v>
      </c>
      <c r="L6" s="94" t="s">
        <v>4</v>
      </c>
      <c r="M6" s="71" t="s">
        <v>5</v>
      </c>
      <c r="N6" s="97" t="s">
        <v>5</v>
      </c>
    </row>
    <row r="7" spans="2:14" x14ac:dyDescent="0.25">
      <c r="B7" s="100" t="s">
        <v>95</v>
      </c>
      <c r="C7" s="84">
        <v>0.12587962962963001</v>
      </c>
      <c r="D7" s="85">
        <f>IFERROR(C7/C$19,0)</f>
        <v>0.21512777909644798</v>
      </c>
      <c r="E7" s="85">
        <f>IFERROR(C7/C$30,0)</f>
        <v>0.17006238956733893</v>
      </c>
      <c r="F7" s="84">
        <v>0</v>
      </c>
      <c r="G7" s="85">
        <f>IFERROR(F7/F$19,0)</f>
        <v>0</v>
      </c>
      <c r="H7" s="85">
        <f>IFERROR(F7/F$30,0)</f>
        <v>0</v>
      </c>
      <c r="I7" s="84">
        <v>0</v>
      </c>
      <c r="J7" s="85">
        <f>IFERROR(I7/I$19,0)</f>
        <v>0</v>
      </c>
      <c r="K7" s="85">
        <f>IFERROR(I7/I$30,0)</f>
        <v>0</v>
      </c>
      <c r="L7" s="87">
        <f>SUM(C7,F7,I7)</f>
        <v>0.12587962962963001</v>
      </c>
      <c r="M7" s="85">
        <f>IFERROR(L7/L$19,0)</f>
        <v>0.21512777909644798</v>
      </c>
      <c r="N7" s="88">
        <f>IFERROR(L7/L$30,0)</f>
        <v>0.17006238956733893</v>
      </c>
    </row>
    <row r="8" spans="2:14" x14ac:dyDescent="0.25">
      <c r="B8" s="100" t="s">
        <v>169</v>
      </c>
      <c r="C8" s="84">
        <v>7.9895833333333305E-2</v>
      </c>
      <c r="D8" s="85">
        <f t="shared" ref="D8:D18" si="0">IFERROR(C8/C$19,0)</f>
        <v>0.13654165677664357</v>
      </c>
      <c r="E8" s="85">
        <f t="shared" ref="E8:E18" si="1">IFERROR(C8/C$30,0)</f>
        <v>0.10793864244054217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4">
        <v>0</v>
      </c>
      <c r="J8" s="85">
        <f t="shared" ref="J8:J18" si="4">IFERROR(I8/I$19,0)</f>
        <v>0</v>
      </c>
      <c r="K8" s="85">
        <f t="shared" ref="K8:K18" si="5">IFERROR(I8/I$30,0)</f>
        <v>0</v>
      </c>
      <c r="L8" s="87">
        <f t="shared" ref="L8:L18" si="6">SUM(C8,F8,I8)</f>
        <v>7.9895833333333305E-2</v>
      </c>
      <c r="M8" s="85">
        <f t="shared" ref="M8:M18" si="7">IFERROR(L8/L$19,0)</f>
        <v>0.13654165677664357</v>
      </c>
      <c r="N8" s="88">
        <f t="shared" ref="N8:N18" si="8">IFERROR(L8/L$30,0)</f>
        <v>0.10793864244054217</v>
      </c>
    </row>
    <row r="9" spans="2:14" x14ac:dyDescent="0.25">
      <c r="B9" s="100" t="s">
        <v>170</v>
      </c>
      <c r="C9" s="84">
        <v>5.5706018518518502E-2</v>
      </c>
      <c r="D9" s="85">
        <f t="shared" si="0"/>
        <v>9.5201360867157109E-2</v>
      </c>
      <c r="E9" s="85">
        <f t="shared" si="1"/>
        <v>7.5258392882272859E-2</v>
      </c>
      <c r="F9" s="84">
        <v>0</v>
      </c>
      <c r="G9" s="85">
        <f t="shared" si="2"/>
        <v>0</v>
      </c>
      <c r="H9" s="85">
        <f t="shared" si="3"/>
        <v>0</v>
      </c>
      <c r="I9" s="84">
        <v>0</v>
      </c>
      <c r="J9" s="85">
        <f t="shared" si="4"/>
        <v>0</v>
      </c>
      <c r="K9" s="85">
        <f t="shared" si="5"/>
        <v>0</v>
      </c>
      <c r="L9" s="87">
        <f t="shared" si="6"/>
        <v>5.5706018518518502E-2</v>
      </c>
      <c r="M9" s="85">
        <f t="shared" si="7"/>
        <v>9.5201360867157109E-2</v>
      </c>
      <c r="N9" s="88">
        <f t="shared" si="8"/>
        <v>7.5258392882272859E-2</v>
      </c>
    </row>
    <row r="10" spans="2:14" x14ac:dyDescent="0.25">
      <c r="B10" s="100" t="s">
        <v>11</v>
      </c>
      <c r="C10" s="84">
        <v>0.17763888888888901</v>
      </c>
      <c r="D10" s="85">
        <f t="shared" si="0"/>
        <v>0.3035841443152148</v>
      </c>
      <c r="E10" s="85">
        <f t="shared" si="1"/>
        <v>0.23998874173220963</v>
      </c>
      <c r="F10" s="84">
        <v>0</v>
      </c>
      <c r="G10" s="85">
        <f t="shared" si="2"/>
        <v>0</v>
      </c>
      <c r="H10" s="85">
        <f t="shared" si="3"/>
        <v>0</v>
      </c>
      <c r="I10" s="84">
        <v>0</v>
      </c>
      <c r="J10" s="85">
        <f t="shared" si="4"/>
        <v>0</v>
      </c>
      <c r="K10" s="85">
        <f t="shared" si="5"/>
        <v>0</v>
      </c>
      <c r="L10" s="87">
        <f t="shared" si="6"/>
        <v>0.17763888888888901</v>
      </c>
      <c r="M10" s="85">
        <f t="shared" si="7"/>
        <v>0.3035841443152148</v>
      </c>
      <c r="N10" s="88">
        <f t="shared" si="8"/>
        <v>0.23998874173220963</v>
      </c>
    </row>
    <row r="11" spans="2:14" x14ac:dyDescent="0.25">
      <c r="B11" s="100" t="s">
        <v>12</v>
      </c>
      <c r="C11" s="84">
        <v>2.4224537037036999E-2</v>
      </c>
      <c r="D11" s="85">
        <f t="shared" si="0"/>
        <v>4.1399636047155533E-2</v>
      </c>
      <c r="E11" s="85">
        <f t="shared" si="1"/>
        <v>3.2727159007395985E-2</v>
      </c>
      <c r="F11" s="84">
        <v>0</v>
      </c>
      <c r="G11" s="85">
        <f t="shared" si="2"/>
        <v>0</v>
      </c>
      <c r="H11" s="85">
        <f t="shared" si="3"/>
        <v>0</v>
      </c>
      <c r="I11" s="84">
        <v>0</v>
      </c>
      <c r="J11" s="85">
        <f t="shared" si="4"/>
        <v>0</v>
      </c>
      <c r="K11" s="85">
        <f t="shared" si="5"/>
        <v>0</v>
      </c>
      <c r="L11" s="87">
        <f t="shared" si="6"/>
        <v>2.4224537037036999E-2</v>
      </c>
      <c r="M11" s="85">
        <f t="shared" si="7"/>
        <v>4.1399636047155533E-2</v>
      </c>
      <c r="N11" s="88">
        <f t="shared" si="8"/>
        <v>3.2727159007395985E-2</v>
      </c>
    </row>
    <row r="12" spans="2:14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4">
        <v>0</v>
      </c>
      <c r="J12" s="85">
        <f t="shared" si="4"/>
        <v>0</v>
      </c>
      <c r="K12" s="85">
        <f t="shared" si="5"/>
        <v>0</v>
      </c>
      <c r="L12" s="87">
        <f t="shared" si="6"/>
        <v>0</v>
      </c>
      <c r="M12" s="85">
        <f t="shared" si="7"/>
        <v>0</v>
      </c>
      <c r="N12" s="88">
        <f t="shared" si="8"/>
        <v>0</v>
      </c>
    </row>
    <row r="13" spans="2:14" x14ac:dyDescent="0.25">
      <c r="B13" s="100" t="s">
        <v>172</v>
      </c>
      <c r="C13" s="84">
        <v>2.0370370370370399E-3</v>
      </c>
      <c r="D13" s="85">
        <f t="shared" si="0"/>
        <v>3.4812880765883402E-3</v>
      </c>
      <c r="E13" s="85">
        <f t="shared" si="1"/>
        <v>2.752021015433211E-3</v>
      </c>
      <c r="F13" s="86">
        <v>0</v>
      </c>
      <c r="G13" s="85">
        <f t="shared" si="2"/>
        <v>0</v>
      </c>
      <c r="H13" s="85">
        <f t="shared" si="3"/>
        <v>0</v>
      </c>
      <c r="I13" s="86">
        <v>0</v>
      </c>
      <c r="J13" s="85">
        <f t="shared" si="4"/>
        <v>0</v>
      </c>
      <c r="K13" s="85">
        <f t="shared" si="5"/>
        <v>0</v>
      </c>
      <c r="L13" s="87">
        <f t="shared" si="6"/>
        <v>2.0370370370370399E-3</v>
      </c>
      <c r="M13" s="85">
        <f t="shared" si="7"/>
        <v>3.4812880765883402E-3</v>
      </c>
      <c r="N13" s="88">
        <f t="shared" si="8"/>
        <v>2.752021015433211E-3</v>
      </c>
    </row>
    <row r="14" spans="2:14" x14ac:dyDescent="0.25">
      <c r="B14" s="100" t="s">
        <v>173</v>
      </c>
      <c r="C14" s="84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6">
        <v>0</v>
      </c>
      <c r="J14" s="85">
        <f t="shared" si="4"/>
        <v>0</v>
      </c>
      <c r="K14" s="85">
        <f t="shared" si="5"/>
        <v>0</v>
      </c>
      <c r="L14" s="87">
        <f t="shared" si="6"/>
        <v>0</v>
      </c>
      <c r="M14" s="85">
        <f t="shared" si="7"/>
        <v>0</v>
      </c>
      <c r="N14" s="88">
        <f t="shared" si="8"/>
        <v>0</v>
      </c>
    </row>
    <row r="15" spans="2:14" x14ac:dyDescent="0.25">
      <c r="B15" s="100" t="s">
        <v>174</v>
      </c>
      <c r="C15" s="84">
        <v>1.9745370370370399E-2</v>
      </c>
      <c r="D15" s="85">
        <f t="shared" si="0"/>
        <v>3.3744758287839252E-2</v>
      </c>
      <c r="E15" s="85">
        <f t="shared" si="1"/>
        <v>2.6675840070051467E-2</v>
      </c>
      <c r="F15" s="84">
        <v>0</v>
      </c>
      <c r="G15" s="85">
        <f t="shared" si="2"/>
        <v>0</v>
      </c>
      <c r="H15" s="85">
        <f t="shared" si="3"/>
        <v>0</v>
      </c>
      <c r="I15" s="84">
        <v>0</v>
      </c>
      <c r="J15" s="85">
        <f t="shared" si="4"/>
        <v>0</v>
      </c>
      <c r="K15" s="85">
        <f t="shared" si="5"/>
        <v>0</v>
      </c>
      <c r="L15" s="87">
        <f t="shared" si="6"/>
        <v>1.9745370370370399E-2</v>
      </c>
      <c r="M15" s="85">
        <f t="shared" si="7"/>
        <v>3.3744758287839252E-2</v>
      </c>
      <c r="N15" s="88">
        <f t="shared" si="8"/>
        <v>2.6675840070051467E-2</v>
      </c>
    </row>
    <row r="16" spans="2:14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4">
        <v>0</v>
      </c>
      <c r="J16" s="85">
        <f t="shared" si="4"/>
        <v>0</v>
      </c>
      <c r="K16" s="85">
        <f t="shared" si="5"/>
        <v>0</v>
      </c>
      <c r="L16" s="87">
        <f t="shared" si="6"/>
        <v>0</v>
      </c>
      <c r="M16" s="85">
        <f t="shared" si="7"/>
        <v>0</v>
      </c>
      <c r="N16" s="88">
        <f t="shared" si="8"/>
        <v>0</v>
      </c>
    </row>
    <row r="17" spans="2:14" x14ac:dyDescent="0.25">
      <c r="B17" s="100" t="s">
        <v>13</v>
      </c>
      <c r="C17" s="84">
        <v>2.5115740740740702E-3</v>
      </c>
      <c r="D17" s="85">
        <f t="shared" si="0"/>
        <v>4.2922699580662926E-3</v>
      </c>
      <c r="E17" s="85">
        <f t="shared" si="1"/>
        <v>3.3931168201648014E-3</v>
      </c>
      <c r="F17" s="84">
        <v>0</v>
      </c>
      <c r="G17" s="85">
        <f t="shared" si="2"/>
        <v>0</v>
      </c>
      <c r="H17" s="85">
        <f t="shared" si="3"/>
        <v>0</v>
      </c>
      <c r="I17" s="84">
        <v>0</v>
      </c>
      <c r="J17" s="85">
        <f t="shared" si="4"/>
        <v>0</v>
      </c>
      <c r="K17" s="85">
        <f t="shared" si="5"/>
        <v>0</v>
      </c>
      <c r="L17" s="87">
        <f t="shared" si="6"/>
        <v>2.5115740740740702E-3</v>
      </c>
      <c r="M17" s="85">
        <f t="shared" si="7"/>
        <v>4.2922699580662926E-3</v>
      </c>
      <c r="N17" s="88">
        <f t="shared" si="8"/>
        <v>3.3931168201648014E-3</v>
      </c>
    </row>
    <row r="18" spans="2:14" x14ac:dyDescent="0.25">
      <c r="B18" s="100" t="s">
        <v>14</v>
      </c>
      <c r="C18" s="84">
        <v>9.7500000000000003E-2</v>
      </c>
      <c r="D18" s="85">
        <f t="shared" si="0"/>
        <v>0.16662710657488713</v>
      </c>
      <c r="E18" s="85">
        <f t="shared" si="1"/>
        <v>0.13172173314778032</v>
      </c>
      <c r="F18" s="84">
        <v>0</v>
      </c>
      <c r="G18" s="85">
        <f t="shared" si="2"/>
        <v>0</v>
      </c>
      <c r="H18" s="85">
        <f t="shared" si="3"/>
        <v>0</v>
      </c>
      <c r="I18" s="84">
        <v>0</v>
      </c>
      <c r="J18" s="85">
        <f t="shared" si="4"/>
        <v>0</v>
      </c>
      <c r="K18" s="85">
        <f t="shared" si="5"/>
        <v>0</v>
      </c>
      <c r="L18" s="87">
        <f t="shared" si="6"/>
        <v>9.7500000000000003E-2</v>
      </c>
      <c r="M18" s="85">
        <f t="shared" si="7"/>
        <v>0.16662710657488713</v>
      </c>
      <c r="N18" s="88">
        <f t="shared" si="8"/>
        <v>0.13172173314778032</v>
      </c>
    </row>
    <row r="19" spans="2:14" s="2" customFormat="1" x14ac:dyDescent="0.25">
      <c r="B19" s="106" t="s">
        <v>3</v>
      </c>
      <c r="C19" s="9">
        <f>SUM(C7:C18)</f>
        <v>0.58513888888888932</v>
      </c>
      <c r="D19" s="101">
        <f>IFERROR(SUM(D7:D18),0)</f>
        <v>1.0000000000000002</v>
      </c>
      <c r="E19" s="6">
        <f>IFERROR(SUM(E7:E18),0)</f>
        <v>0.79051803668318954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6">
        <f>IFERROR(SUM(K7:K18),0)</f>
        <v>0</v>
      </c>
      <c r="L19" s="9">
        <f>SUM(L7:L18)</f>
        <v>0.58513888888888932</v>
      </c>
      <c r="M19" s="101">
        <f>IFERROR(SUM(M7:M18),0)</f>
        <v>1.0000000000000002</v>
      </c>
      <c r="N19" s="7">
        <f>IFERROR(SUM(N7:N18),0)</f>
        <v>0.79051803668318954</v>
      </c>
    </row>
    <row r="20" spans="2:14" x14ac:dyDescent="0.25">
      <c r="B20" s="11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8" t="s">
        <v>4</v>
      </c>
      <c r="J21" s="71" t="s">
        <v>5</v>
      </c>
      <c r="K21" s="71" t="s">
        <v>5</v>
      </c>
      <c r="L21" s="94" t="s">
        <v>4</v>
      </c>
      <c r="M21" s="71" t="s">
        <v>5</v>
      </c>
      <c r="N21" s="72" t="s">
        <v>5</v>
      </c>
    </row>
    <row r="22" spans="2:14" x14ac:dyDescent="0.25">
      <c r="B22" s="107" t="s">
        <v>16</v>
      </c>
      <c r="C22" s="84">
        <v>1.0451388888888901E-2</v>
      </c>
      <c r="D22" s="146"/>
      <c r="E22" s="85">
        <f>IFERROR(C22/C$30,0)</f>
        <v>1.4119744187137438E-2</v>
      </c>
      <c r="F22" s="84">
        <v>0</v>
      </c>
      <c r="G22" s="146">
        <f>IFERROR(F22/F$28,0)</f>
        <v>0</v>
      </c>
      <c r="H22" s="85">
        <f>IFERROR(F22/F$30,0)</f>
        <v>0</v>
      </c>
      <c r="I22" s="84">
        <v>0</v>
      </c>
      <c r="J22" s="146">
        <f>IFERROR(I22/I$28,0)</f>
        <v>0</v>
      </c>
      <c r="K22" s="85">
        <f>IFERROR(I22/I$30,0)</f>
        <v>0</v>
      </c>
      <c r="L22" s="87">
        <f>SUM(C22,F22,I22)</f>
        <v>1.0451388888888901E-2</v>
      </c>
      <c r="M22" s="146"/>
      <c r="N22" s="88">
        <f>IFERROR(L22/L$30,0)</f>
        <v>1.4119744187137438E-2</v>
      </c>
    </row>
    <row r="23" spans="2:14" x14ac:dyDescent="0.25">
      <c r="B23" s="107" t="s">
        <v>17</v>
      </c>
      <c r="C23" s="84">
        <v>6.3657407407407402E-4</v>
      </c>
      <c r="D23" s="146"/>
      <c r="E23" s="85">
        <f t="shared" ref="E23:E27" si="9">IFERROR(C23/C$30,0)</f>
        <v>8.6000656732287723E-4</v>
      </c>
      <c r="F23" s="84">
        <v>0</v>
      </c>
      <c r="G23" s="146">
        <f t="shared" ref="G23:G27" si="10">IFERROR(F23/F$28,0)</f>
        <v>0</v>
      </c>
      <c r="H23" s="85">
        <f t="shared" ref="H23:H27" si="11">IFERROR(F23/F$30,0)</f>
        <v>0</v>
      </c>
      <c r="I23" s="84">
        <v>0</v>
      </c>
      <c r="J23" s="146">
        <f t="shared" ref="J23:J27" si="12">IFERROR(I23/I$28,0)</f>
        <v>0</v>
      </c>
      <c r="K23" s="85">
        <f t="shared" ref="K23:K27" si="13">IFERROR(I23/I$30,0)</f>
        <v>0</v>
      </c>
      <c r="L23" s="87">
        <f t="shared" ref="L23:L27" si="14">SUM(C23,F23,I23)</f>
        <v>6.3657407407407402E-4</v>
      </c>
      <c r="M23" s="146"/>
      <c r="N23" s="88">
        <f t="shared" ref="N23:N27" si="15">IFERROR(L23/L$30,0)</f>
        <v>8.6000656732287723E-4</v>
      </c>
    </row>
    <row r="24" spans="2:14" x14ac:dyDescent="0.25">
      <c r="B24" s="107" t="s">
        <v>18</v>
      </c>
      <c r="C24" s="84">
        <v>0</v>
      </c>
      <c r="D24" s="146"/>
      <c r="E24" s="85">
        <f t="shared" si="9"/>
        <v>0</v>
      </c>
      <c r="F24" s="84">
        <v>0</v>
      </c>
      <c r="G24" s="146">
        <f t="shared" si="10"/>
        <v>0</v>
      </c>
      <c r="H24" s="85">
        <f t="shared" si="11"/>
        <v>0</v>
      </c>
      <c r="I24" s="84">
        <v>0</v>
      </c>
      <c r="J24" s="146">
        <f t="shared" si="12"/>
        <v>0</v>
      </c>
      <c r="K24" s="85">
        <f t="shared" si="13"/>
        <v>0</v>
      </c>
      <c r="L24" s="87">
        <f t="shared" si="14"/>
        <v>0</v>
      </c>
      <c r="M24" s="146"/>
      <c r="N24" s="88">
        <f t="shared" si="15"/>
        <v>0</v>
      </c>
    </row>
    <row r="25" spans="2:14" x14ac:dyDescent="0.25">
      <c r="B25" s="107" t="s">
        <v>19</v>
      </c>
      <c r="C25" s="84">
        <v>5.7523148148148203E-3</v>
      </c>
      <c r="D25" s="146"/>
      <c r="E25" s="85">
        <f t="shared" si="9"/>
        <v>7.7713320719903708E-3</v>
      </c>
      <c r="F25" s="84">
        <v>0</v>
      </c>
      <c r="G25" s="146">
        <f t="shared" si="10"/>
        <v>0</v>
      </c>
      <c r="H25" s="85">
        <f t="shared" si="11"/>
        <v>0</v>
      </c>
      <c r="I25" s="84">
        <v>0</v>
      </c>
      <c r="J25" s="146">
        <f t="shared" si="12"/>
        <v>0</v>
      </c>
      <c r="K25" s="85">
        <f t="shared" si="13"/>
        <v>0</v>
      </c>
      <c r="L25" s="87">
        <f t="shared" si="14"/>
        <v>5.7523148148148203E-3</v>
      </c>
      <c r="M25" s="146"/>
      <c r="N25" s="88">
        <f t="shared" si="15"/>
        <v>7.7713320719903708E-3</v>
      </c>
    </row>
    <row r="26" spans="2:14" x14ac:dyDescent="0.25">
      <c r="B26" s="107" t="s">
        <v>20</v>
      </c>
      <c r="C26" s="84">
        <v>0.137662037037037</v>
      </c>
      <c r="D26" s="146"/>
      <c r="E26" s="85">
        <f t="shared" si="9"/>
        <v>0.18598032930433273</v>
      </c>
      <c r="F26" s="84">
        <v>0</v>
      </c>
      <c r="G26" s="146">
        <f t="shared" si="10"/>
        <v>0</v>
      </c>
      <c r="H26" s="85">
        <f t="shared" si="11"/>
        <v>0</v>
      </c>
      <c r="I26" s="84">
        <v>0</v>
      </c>
      <c r="J26" s="146">
        <f t="shared" si="12"/>
        <v>0</v>
      </c>
      <c r="K26" s="85">
        <f t="shared" si="13"/>
        <v>0</v>
      </c>
      <c r="L26" s="87">
        <f t="shared" si="14"/>
        <v>0.137662037037037</v>
      </c>
      <c r="M26" s="146"/>
      <c r="N26" s="88">
        <f t="shared" si="15"/>
        <v>0.18598032930433273</v>
      </c>
    </row>
    <row r="27" spans="2:14" x14ac:dyDescent="0.25">
      <c r="B27" s="107" t="s">
        <v>21</v>
      </c>
      <c r="C27" s="84">
        <v>5.5555555555555599E-4</v>
      </c>
      <c r="D27" s="146"/>
      <c r="E27" s="85">
        <f t="shared" si="9"/>
        <v>7.5055118602723899E-4</v>
      </c>
      <c r="F27" s="84">
        <v>0</v>
      </c>
      <c r="G27" s="146">
        <f t="shared" si="10"/>
        <v>0</v>
      </c>
      <c r="H27" s="85">
        <f t="shared" si="11"/>
        <v>0</v>
      </c>
      <c r="I27" s="84">
        <v>0</v>
      </c>
      <c r="J27" s="146">
        <f t="shared" si="12"/>
        <v>0</v>
      </c>
      <c r="K27" s="85">
        <f t="shared" si="13"/>
        <v>0</v>
      </c>
      <c r="L27" s="87">
        <f t="shared" si="14"/>
        <v>5.5555555555555599E-4</v>
      </c>
      <c r="M27" s="146"/>
      <c r="N27" s="88">
        <f t="shared" si="15"/>
        <v>7.5055118602723899E-4</v>
      </c>
    </row>
    <row r="28" spans="2:14" s="2" customFormat="1" x14ac:dyDescent="0.25">
      <c r="B28" s="106" t="s">
        <v>3</v>
      </c>
      <c r="C28" s="66">
        <f>SUM(C22:C27)</f>
        <v>0.15505787037037036</v>
      </c>
      <c r="D28" s="153"/>
      <c r="E28" s="101">
        <f>IFERROR(SUM(E22:E27),0)</f>
        <v>0.20948196331681065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1">
        <f>IFERROR(SUM(K22:K27),0)</f>
        <v>0</v>
      </c>
      <c r="L28" s="66">
        <f>SUM(L22:L27)</f>
        <v>0.15505787037037036</v>
      </c>
      <c r="M28" s="153"/>
      <c r="N28" s="103">
        <f>IFERROR(SUM(N22:N27),0)</f>
        <v>0.20948196331681065</v>
      </c>
    </row>
    <row r="29" spans="2:14" x14ac:dyDescent="0.25">
      <c r="B29" s="110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2:14" s="2" customFormat="1" x14ac:dyDescent="0.25">
      <c r="B30" s="106" t="s">
        <v>6</v>
      </c>
      <c r="C30" s="66">
        <f>SUM(C19,C28)</f>
        <v>0.74019675925925965</v>
      </c>
      <c r="D30" s="8"/>
      <c r="E30" s="101">
        <f>IFERROR(SUM(E19,E28),0)</f>
        <v>1.0000000000000002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1">
        <f>IFERROR(SUM(K19,K28),0)</f>
        <v>0</v>
      </c>
      <c r="L30" s="66">
        <f>SUM(L19,L28)</f>
        <v>0.74019675925925965</v>
      </c>
      <c r="M30" s="8"/>
      <c r="N30" s="103">
        <f>IFERROR(SUM(N19,N28),0)</f>
        <v>1.0000000000000002</v>
      </c>
    </row>
    <row r="31" spans="2:14" s="3" customFormat="1" ht="93" customHeight="1" thickBot="1" x14ac:dyDescent="0.3">
      <c r="B31" s="168" t="s">
        <v>189</v>
      </c>
      <c r="C31" s="179"/>
      <c r="D31" s="179"/>
      <c r="E31" s="179"/>
      <c r="F31" s="179"/>
      <c r="G31" s="179"/>
      <c r="H31" s="180"/>
      <c r="I31" s="179"/>
      <c r="J31" s="179"/>
      <c r="K31" s="179"/>
      <c r="L31" s="179"/>
      <c r="M31" s="179"/>
      <c r="N31" s="18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22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23</v>
      </c>
      <c r="D5" s="173"/>
      <c r="E5" s="174"/>
      <c r="F5" s="172" t="s">
        <v>24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1.63194444444444E-2</v>
      </c>
      <c r="G7" s="85">
        <f>IFERROR(F7/F$19,0)</f>
        <v>7.9235740376510072E-2</v>
      </c>
      <c r="H7" s="85">
        <f>IFERROR(F7/F$30,0)</f>
        <v>5.6027974250973396E-2</v>
      </c>
      <c r="I7" s="87">
        <f>SUM(C7,F7)</f>
        <v>1.63194444444444E-2</v>
      </c>
      <c r="J7" s="85">
        <f>IFERROR(I7/I$19,0)</f>
        <v>7.9235740376510072E-2</v>
      </c>
      <c r="K7" s="88">
        <f>IFERROR(I7/I$30,0)</f>
        <v>5.6027974250973396E-2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7.8125E-3</v>
      </c>
      <c r="G8" s="85">
        <f t="shared" ref="G8:G18" si="2">IFERROR(F8/F$19,0)</f>
        <v>3.793200337173365E-2</v>
      </c>
      <c r="H8" s="85">
        <f t="shared" ref="H8:H18" si="3">IFERROR(F8/F$30,0)</f>
        <v>2.6821902566955422E-2</v>
      </c>
      <c r="I8" s="87">
        <f t="shared" ref="I8:I18" si="4">SUM(C8,F8)</f>
        <v>7.8125E-3</v>
      </c>
      <c r="J8" s="85">
        <f t="shared" ref="J8:J18" si="5">IFERROR(I8/I$19,0)</f>
        <v>3.793200337173365E-2</v>
      </c>
      <c r="K8" s="88">
        <f t="shared" ref="K8:K18" si="6">IFERROR(I8/I$30,0)</f>
        <v>2.6821902566955422E-2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1.4050925925925901E-2</v>
      </c>
      <c r="G9" s="85">
        <f t="shared" si="2"/>
        <v>6.8221410508569724E-2</v>
      </c>
      <c r="H9" s="85">
        <f t="shared" si="3"/>
        <v>4.8239688468568624E-2</v>
      </c>
      <c r="I9" s="87">
        <f t="shared" si="4"/>
        <v>1.4050925925925901E-2</v>
      </c>
      <c r="J9" s="85">
        <f t="shared" si="5"/>
        <v>6.8221410508569724E-2</v>
      </c>
      <c r="K9" s="88">
        <f t="shared" si="6"/>
        <v>4.8239688468568624E-2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7.5879629629629602E-2</v>
      </c>
      <c r="G10" s="85">
        <f t="shared" si="2"/>
        <v>0.36841809497049732</v>
      </c>
      <c r="H10" s="85">
        <f t="shared" si="3"/>
        <v>0.26051021219105136</v>
      </c>
      <c r="I10" s="87">
        <f t="shared" si="4"/>
        <v>7.5879629629629602E-2</v>
      </c>
      <c r="J10" s="85">
        <f t="shared" si="5"/>
        <v>0.36841809497049732</v>
      </c>
      <c r="K10" s="88">
        <f t="shared" si="6"/>
        <v>0.26051021219105136</v>
      </c>
    </row>
    <row r="11" spans="2:11" x14ac:dyDescent="0.25">
      <c r="B11" s="100" t="s">
        <v>12</v>
      </c>
      <c r="C11" s="143">
        <v>0</v>
      </c>
      <c r="D11" s="85">
        <f t="shared" si="0"/>
        <v>0</v>
      </c>
      <c r="E11" s="85">
        <f t="shared" si="1"/>
        <v>0</v>
      </c>
      <c r="F11" s="84">
        <v>9.8263888888888897E-3</v>
      </c>
      <c r="G11" s="85">
        <f t="shared" si="2"/>
        <v>4.7710030907558328E-2</v>
      </c>
      <c r="H11" s="85">
        <f t="shared" si="3"/>
        <v>3.3735993006437266E-2</v>
      </c>
      <c r="I11" s="87">
        <f t="shared" si="4"/>
        <v>9.8263888888888897E-3</v>
      </c>
      <c r="J11" s="85">
        <f t="shared" si="5"/>
        <v>4.7710030907558328E-2</v>
      </c>
      <c r="K11" s="88">
        <f t="shared" si="6"/>
        <v>3.3735993006437266E-2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9.5138888888888894E-3</v>
      </c>
      <c r="G15" s="85">
        <f t="shared" si="2"/>
        <v>4.619275077268898E-2</v>
      </c>
      <c r="H15" s="85">
        <f t="shared" si="3"/>
        <v>3.2663116903759046E-2</v>
      </c>
      <c r="I15" s="87">
        <f>SUM(C15,F15)</f>
        <v>9.5138888888888894E-3</v>
      </c>
      <c r="J15" s="85">
        <f t="shared" si="5"/>
        <v>4.619275077268898E-2</v>
      </c>
      <c r="K15" s="88">
        <f t="shared" si="6"/>
        <v>3.2663116903759046E-2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7.2557870370370398E-2</v>
      </c>
      <c r="G18" s="85">
        <f t="shared" si="2"/>
        <v>0.35228996909244198</v>
      </c>
      <c r="H18" s="85">
        <f t="shared" si="3"/>
        <v>0.24910593658110164</v>
      </c>
      <c r="I18" s="87">
        <f t="shared" si="4"/>
        <v>7.2557870370370398E-2</v>
      </c>
      <c r="J18" s="85">
        <f t="shared" si="5"/>
        <v>0.35228996909244198</v>
      </c>
      <c r="K18" s="88">
        <f t="shared" si="6"/>
        <v>0.24910593658110164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0.20596064814814807</v>
      </c>
      <c r="G19" s="101">
        <f>IFERROR(SUM(G7:G18),0)</f>
        <v>1</v>
      </c>
      <c r="H19" s="6">
        <f>IFERROR(SUM(H7:H18),0)</f>
        <v>0.70710482396884677</v>
      </c>
      <c r="I19" s="9">
        <f>SUM(I7:I18)</f>
        <v>0.20596064814814807</v>
      </c>
      <c r="J19" s="101">
        <f>IFERROR(SUM(J7:J18),0)</f>
        <v>1</v>
      </c>
      <c r="K19" s="7">
        <f>IFERROR(SUM(K7:K18),0)</f>
        <v>0.70710482396884677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1.9444444444444401E-3</v>
      </c>
      <c r="G22" s="146"/>
      <c r="H22" s="85">
        <f>IFERROR(F22/F$30,0)</f>
        <v>6.6756735277755568E-3</v>
      </c>
      <c r="I22" s="87">
        <f>SUM(C22,F22)</f>
        <v>1.9444444444444401E-3</v>
      </c>
      <c r="J22" s="146"/>
      <c r="K22" s="88">
        <f>IFERROR(I22/I$30,0)</f>
        <v>6.6756735277755568E-3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/>
      <c r="H23" s="85">
        <f t="shared" ref="H23:H27" si="9">IFERROR(F23/F$30,0)</f>
        <v>0</v>
      </c>
      <c r="I23" s="87">
        <f t="shared" ref="I23:I27" si="10">SUM(C23,F23)</f>
        <v>0</v>
      </c>
      <c r="J23" s="146"/>
      <c r="K23" s="88">
        <f t="shared" ref="K23:K27" si="11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/>
      <c r="H24" s="85">
        <f t="shared" si="9"/>
        <v>0</v>
      </c>
      <c r="I24" s="87">
        <f t="shared" si="10"/>
        <v>0</v>
      </c>
      <c r="J24" s="146"/>
      <c r="K24" s="88">
        <f t="shared" si="11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4.7453703703703703E-3</v>
      </c>
      <c r="G25" s="146"/>
      <c r="H25" s="85">
        <f t="shared" si="9"/>
        <v>1.6291822299928479E-2</v>
      </c>
      <c r="I25" s="87">
        <f t="shared" si="10"/>
        <v>4.7453703703703703E-3</v>
      </c>
      <c r="J25" s="146"/>
      <c r="K25" s="88">
        <f t="shared" si="11"/>
        <v>1.6291822299928479E-2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7.4282407407407394E-2</v>
      </c>
      <c r="G26" s="146"/>
      <c r="H26" s="85">
        <f t="shared" si="9"/>
        <v>0.25502662322180719</v>
      </c>
      <c r="I26" s="87">
        <f t="shared" si="10"/>
        <v>7.4282407407407394E-2</v>
      </c>
      <c r="J26" s="146"/>
      <c r="K26" s="88">
        <f t="shared" si="11"/>
        <v>0.25502662322180719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4.3402777777777797E-3</v>
      </c>
      <c r="G27" s="146"/>
      <c r="H27" s="85">
        <f t="shared" si="9"/>
        <v>1.4901056981641908E-2</v>
      </c>
      <c r="I27" s="87">
        <f t="shared" si="10"/>
        <v>4.3402777777777797E-3</v>
      </c>
      <c r="J27" s="146"/>
      <c r="K27" s="88">
        <f t="shared" si="11"/>
        <v>1.4901056981641908E-2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8.5312499999999986E-2</v>
      </c>
      <c r="G28" s="153"/>
      <c r="H28" s="101">
        <f>IFERROR(SUM(H22:H27),0)</f>
        <v>0.29289517603115311</v>
      </c>
      <c r="I28" s="66">
        <f>SUM(I22:I27)</f>
        <v>8.5312499999999986E-2</v>
      </c>
      <c r="J28" s="153"/>
      <c r="K28" s="103">
        <f>IFERROR(SUM(K22:K27),0)</f>
        <v>0.29289517603115311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0.29127314814814809</v>
      </c>
      <c r="G30" s="8"/>
      <c r="H30" s="101">
        <f>IFERROR(SUM(H19,H28),0)</f>
        <v>0.99999999999999989</v>
      </c>
      <c r="I30" s="66">
        <f>SUM(I19,I28)</f>
        <v>0.29127314814814809</v>
      </c>
      <c r="J30" s="8"/>
      <c r="K30" s="103">
        <f>IFERROR(SUM(K19,K28),0)</f>
        <v>0.99999999999999989</v>
      </c>
      <c r="L30" s="1"/>
      <c r="M30" s="1"/>
      <c r="N30" s="1"/>
    </row>
    <row r="31" spans="2:14" ht="66" customHeight="1" thickBot="1" x14ac:dyDescent="0.3">
      <c r="B31" s="185" t="s">
        <v>190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110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30</v>
      </c>
      <c r="D5" s="173"/>
      <c r="E5" s="174"/>
      <c r="F5" s="172" t="s">
        <v>31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0</v>
      </c>
      <c r="J10" s="85">
        <f t="shared" si="5"/>
        <v>0</v>
      </c>
      <c r="K10" s="88">
        <f t="shared" si="6"/>
        <v>0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7">
        <f>IFERROR(SUM(K7:K18),0)</f>
        <v>0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3">
        <f>IFERROR(SUM(K19,K28),0)</f>
        <v>0</v>
      </c>
      <c r="L30" s="1"/>
      <c r="M30" s="1"/>
      <c r="N30" s="1"/>
    </row>
    <row r="31" spans="2:14" ht="66" customHeight="1" thickBot="1" x14ac:dyDescent="0.3">
      <c r="B31" s="185" t="s">
        <v>191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111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38</v>
      </c>
      <c r="D5" s="173"/>
      <c r="E5" s="174"/>
      <c r="F5" s="172" t="s">
        <v>39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0</v>
      </c>
      <c r="J10" s="85">
        <f t="shared" si="5"/>
        <v>0</v>
      </c>
      <c r="K10" s="88">
        <f t="shared" si="6"/>
        <v>0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7">
        <f>IFERROR(SUM(K7:K18),0)</f>
        <v>0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3">
        <f>IFERROR(SUM(K19,K28),0)</f>
        <v>0</v>
      </c>
      <c r="L30" s="1"/>
      <c r="M30" s="1"/>
      <c r="N30" s="1"/>
    </row>
    <row r="31" spans="2:14" ht="66" customHeight="1" thickBot="1" x14ac:dyDescent="0.3">
      <c r="B31" s="185" t="s">
        <v>184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168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44</v>
      </c>
      <c r="D5" s="173"/>
      <c r="E5" s="174"/>
      <c r="F5" s="172" t="s">
        <v>167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1.0902777777777799E-2</v>
      </c>
      <c r="D10" s="85">
        <f t="shared" si="0"/>
        <v>1</v>
      </c>
      <c r="E10" s="85">
        <f t="shared" si="1"/>
        <v>1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1.0902777777777799E-2</v>
      </c>
      <c r="J10" s="85">
        <f t="shared" si="5"/>
        <v>1</v>
      </c>
      <c r="K10" s="88">
        <f t="shared" si="6"/>
        <v>1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1.0902777777777799E-2</v>
      </c>
      <c r="D19" s="101">
        <f>IFERROR(SUM(D7:D18),0)</f>
        <v>1</v>
      </c>
      <c r="E19" s="6">
        <f>IFERROR(SUM(E7:E18),0)</f>
        <v>1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1.0902777777777799E-2</v>
      </c>
      <c r="J19" s="101">
        <f>IFERROR(SUM(J7:J18),0)</f>
        <v>1</v>
      </c>
      <c r="K19" s="7">
        <f>IFERROR(SUM(K7:K18),0)</f>
        <v>1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1.0902777777777799E-2</v>
      </c>
      <c r="D30" s="8"/>
      <c r="E30" s="101">
        <f>IFERROR(SUM(E19,E28),0)</f>
        <v>1</v>
      </c>
      <c r="F30" s="66">
        <f>SUM(F19,F28)</f>
        <v>0</v>
      </c>
      <c r="G30" s="8"/>
      <c r="H30" s="101">
        <f>IFERROR(SUM(H19,H28),0)</f>
        <v>0</v>
      </c>
      <c r="I30" s="66">
        <f>SUM(I19,I28)</f>
        <v>1.0902777777777799E-2</v>
      </c>
      <c r="J30" s="8"/>
      <c r="K30" s="103">
        <f>IFERROR(SUM(K19,K28),0)</f>
        <v>1</v>
      </c>
      <c r="L30" s="1"/>
      <c r="M30" s="1"/>
      <c r="N30" s="1"/>
    </row>
    <row r="31" spans="2:14" ht="66" customHeight="1" thickBot="1" x14ac:dyDescent="0.3">
      <c r="B31" s="185" t="s">
        <v>192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Zeros="0" zoomScale="80" zoomScaleNormal="8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30" customFormat="1" x14ac:dyDescent="0.25"/>
    <row r="2" spans="2:14" s="30" customFormat="1" ht="15.75" thickBot="1" x14ac:dyDescent="0.3"/>
    <row r="3" spans="2:14" s="30" customFormat="1" x14ac:dyDescent="0.25">
      <c r="B3" s="157" t="s">
        <v>57</v>
      </c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9"/>
    </row>
    <row r="4" spans="2:14" s="30" customFormat="1" x14ac:dyDescent="0.25">
      <c r="B4" s="214" t="s">
        <v>187</v>
      </c>
      <c r="C4" s="215"/>
      <c r="D4" s="215"/>
      <c r="E4" s="215"/>
      <c r="F4" s="215"/>
      <c r="G4" s="215"/>
      <c r="H4" s="216"/>
      <c r="I4" s="215"/>
      <c r="J4" s="215"/>
      <c r="K4" s="215"/>
      <c r="L4" s="215"/>
      <c r="M4" s="215"/>
      <c r="N4" s="216"/>
    </row>
    <row r="5" spans="2:14" s="30" customFormat="1" x14ac:dyDescent="0.25">
      <c r="B5" s="217"/>
      <c r="C5" s="218" t="s">
        <v>0</v>
      </c>
      <c r="D5" s="215"/>
      <c r="E5" s="219"/>
      <c r="F5" s="218" t="s">
        <v>1</v>
      </c>
      <c r="G5" s="215"/>
      <c r="H5" s="219"/>
      <c r="I5" s="215" t="s">
        <v>2</v>
      </c>
      <c r="J5" s="215"/>
      <c r="K5" s="219"/>
      <c r="L5" s="218" t="s">
        <v>3</v>
      </c>
      <c r="M5" s="215"/>
      <c r="N5" s="216"/>
    </row>
    <row r="6" spans="2:14" s="30" customFormat="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3" t="s">
        <v>5</v>
      </c>
      <c r="L6" s="221" t="s">
        <v>4</v>
      </c>
      <c r="M6" s="222" t="s">
        <v>5</v>
      </c>
      <c r="N6" s="225" t="s">
        <v>5</v>
      </c>
    </row>
    <row r="7" spans="2:14" s="30" customFormat="1" x14ac:dyDescent="0.25">
      <c r="B7" s="226" t="s">
        <v>95</v>
      </c>
      <c r="C7" s="227">
        <v>9.13078703703704E-2</v>
      </c>
      <c r="D7" s="228">
        <f>IFERROR(C7/C$19,0)</f>
        <v>0.28862547104232955</v>
      </c>
      <c r="E7" s="228">
        <f>IFERROR(C7/C$30,0)</f>
        <v>0.12071550985432736</v>
      </c>
      <c r="F7" s="227">
        <v>1.1469907407407399E-2</v>
      </c>
      <c r="G7" s="228">
        <f>IFERROR(F7/F$19,0)</f>
        <v>0.24194335937500008</v>
      </c>
      <c r="H7" s="228">
        <f>IFERROR(F7/F$30,0)</f>
        <v>7.1650639866965474E-2</v>
      </c>
      <c r="I7" s="227">
        <v>1.8668981481481502E-2</v>
      </c>
      <c r="J7" s="228">
        <f>IFERROR(I7/I$19,0)</f>
        <v>0.24391350370482412</v>
      </c>
      <c r="K7" s="228">
        <f>IFERROR(I7/I$30,0)</f>
        <v>9.869065100342643E-2</v>
      </c>
      <c r="L7" s="229">
        <f>SUM(C7,F7,I7)</f>
        <v>0.1214467592592593</v>
      </c>
      <c r="M7" s="228">
        <f>IFERROR(L7/L$19,0)</f>
        <v>0.2758267178381788</v>
      </c>
      <c r="N7" s="230">
        <f>IFERROR(L7/L$30,0)</f>
        <v>0.10984329037863644</v>
      </c>
    </row>
    <row r="8" spans="2:14" s="30" customFormat="1" x14ac:dyDescent="0.25">
      <c r="B8" s="226" t="s">
        <v>169</v>
      </c>
      <c r="C8" s="227">
        <v>3.1157407407407401E-2</v>
      </c>
      <c r="D8" s="228">
        <f t="shared" ref="D8:D18" si="0">IFERROR(C8/C$19,0)</f>
        <v>9.8489005963487225E-2</v>
      </c>
      <c r="E8" s="228">
        <f t="shared" ref="E8:E18" si="1">IFERROR(C8/C$30,0)</f>
        <v>4.1192312400538604E-2</v>
      </c>
      <c r="F8" s="227">
        <v>1.1574074074074099E-3</v>
      </c>
      <c r="G8" s="228">
        <f t="shared" ref="G8:G18" si="2">IFERROR(F8/F$19,0)</f>
        <v>2.441406250000008E-2</v>
      </c>
      <c r="H8" s="228">
        <f t="shared" ref="H8:H18" si="3">IFERROR(F8/F$30,0)</f>
        <v>7.230135203528323E-3</v>
      </c>
      <c r="I8" s="227">
        <v>5.8333333333333301E-3</v>
      </c>
      <c r="J8" s="228">
        <f t="shared" ref="J8:J18" si="4">IFERROR(I8/I$19,0)</f>
        <v>7.6213518826553722E-2</v>
      </c>
      <c r="K8" s="228">
        <f t="shared" ref="K8:K18" si="5">IFERROR(I8/I$30,0)</f>
        <v>3.0837004405286327E-2</v>
      </c>
      <c r="L8" s="229">
        <f t="shared" ref="L8:L18" si="6">SUM(C8,F8,I8)</f>
        <v>3.8148148148148139E-2</v>
      </c>
      <c r="M8" s="228">
        <f t="shared" ref="M8:M18" si="7">IFERROR(L8/L$19,0)</f>
        <v>8.664108091057246E-2</v>
      </c>
      <c r="N8" s="230">
        <f t="shared" ref="N8:N18" si="8">IFERROR(L8/L$30,0)</f>
        <v>3.450333413589874E-2</v>
      </c>
    </row>
    <row r="9" spans="2:14" s="30" customFormat="1" x14ac:dyDescent="0.25">
      <c r="B9" s="226" t="s">
        <v>170</v>
      </c>
      <c r="C9" s="227">
        <v>4.3472222222222197E-2</v>
      </c>
      <c r="D9" s="228">
        <f t="shared" si="0"/>
        <v>0.13741630995499921</v>
      </c>
      <c r="E9" s="228">
        <f t="shared" si="1"/>
        <v>5.7473374954094707E-2</v>
      </c>
      <c r="F9" s="227">
        <v>4.9768518518518504E-3</v>
      </c>
      <c r="G9" s="228">
        <f t="shared" si="2"/>
        <v>0.10498046875000008</v>
      </c>
      <c r="H9" s="228">
        <f t="shared" si="3"/>
        <v>3.1089581375171711E-2</v>
      </c>
      <c r="I9" s="227">
        <v>9.8842592592592593E-3</v>
      </c>
      <c r="J9" s="228">
        <f t="shared" si="4"/>
        <v>0.12913957356721611</v>
      </c>
      <c r="K9" s="228">
        <f t="shared" si="5"/>
        <v>5.2251590797846303E-2</v>
      </c>
      <c r="L9" s="229">
        <f t="shared" si="6"/>
        <v>5.8333333333333307E-2</v>
      </c>
      <c r="M9" s="228">
        <f t="shared" si="7"/>
        <v>0.13248514799432193</v>
      </c>
      <c r="N9" s="230">
        <f t="shared" si="8"/>
        <v>5.2759952683534471E-2</v>
      </c>
    </row>
    <row r="10" spans="2:14" s="30" customFormat="1" x14ac:dyDescent="0.25">
      <c r="B10" s="226" t="s">
        <v>11</v>
      </c>
      <c r="C10" s="227">
        <v>0.12120370370370399</v>
      </c>
      <c r="D10" s="228">
        <f t="shared" si="0"/>
        <v>0.38312662349540894</v>
      </c>
      <c r="E10" s="228">
        <f t="shared" si="1"/>
        <v>0.16023993144815804</v>
      </c>
      <c r="F10" s="227">
        <v>2.0740740740740699E-2</v>
      </c>
      <c r="G10" s="228">
        <f t="shared" si="2"/>
        <v>0.43749999999999956</v>
      </c>
      <c r="H10" s="228">
        <f t="shared" si="3"/>
        <v>0.12956402284722698</v>
      </c>
      <c r="I10" s="227">
        <v>3.1736111111111097E-2</v>
      </c>
      <c r="J10" s="228">
        <f t="shared" si="4"/>
        <v>0.41463783456827447</v>
      </c>
      <c r="K10" s="228">
        <f t="shared" si="5"/>
        <v>0.16776798825256967</v>
      </c>
      <c r="L10" s="229">
        <f t="shared" si="6"/>
        <v>0.17368055555555581</v>
      </c>
      <c r="M10" s="228">
        <f t="shared" si="7"/>
        <v>0.39445875611166642</v>
      </c>
      <c r="N10" s="230">
        <f t="shared" si="8"/>
        <v>0.15708647816847615</v>
      </c>
    </row>
    <row r="11" spans="2:14" s="30" customFormat="1" x14ac:dyDescent="0.25">
      <c r="B11" s="226" t="s">
        <v>12</v>
      </c>
      <c r="C11" s="227">
        <v>5.9490740740740702E-3</v>
      </c>
      <c r="D11" s="228">
        <f t="shared" si="0"/>
        <v>1.8805107379358251E-2</v>
      </c>
      <c r="E11" s="228">
        <f t="shared" si="1"/>
        <v>7.865099767413385E-3</v>
      </c>
      <c r="F11" s="227">
        <v>2.31481481481481E-4</v>
      </c>
      <c r="G11" s="228">
        <f t="shared" si="2"/>
        <v>4.8828124999999948E-3</v>
      </c>
      <c r="H11" s="228">
        <f t="shared" si="3"/>
        <v>1.4460270407056584E-3</v>
      </c>
      <c r="I11" s="227">
        <v>1.1574074074074099E-3</v>
      </c>
      <c r="J11" s="228">
        <f t="shared" si="4"/>
        <v>1.5121729925903557E-2</v>
      </c>
      <c r="K11" s="228">
        <f t="shared" si="5"/>
        <v>6.1184532550171448E-3</v>
      </c>
      <c r="L11" s="229">
        <f t="shared" si="6"/>
        <v>7.3379629629629611E-3</v>
      </c>
      <c r="M11" s="228">
        <f t="shared" si="7"/>
        <v>1.6665790442142881E-2</v>
      </c>
      <c r="N11" s="230">
        <f t="shared" si="8"/>
        <v>6.6368670637620758E-3</v>
      </c>
    </row>
    <row r="12" spans="2:14" s="30" customFormat="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7">
        <v>0</v>
      </c>
      <c r="J12" s="228">
        <f t="shared" si="4"/>
        <v>0</v>
      </c>
      <c r="K12" s="228">
        <f t="shared" si="5"/>
        <v>0</v>
      </c>
      <c r="L12" s="229">
        <f t="shared" si="6"/>
        <v>0</v>
      </c>
      <c r="M12" s="228">
        <f t="shared" si="7"/>
        <v>0</v>
      </c>
      <c r="N12" s="230">
        <f t="shared" si="8"/>
        <v>0</v>
      </c>
    </row>
    <row r="13" spans="2:14" s="30" customFormat="1" x14ac:dyDescent="0.25">
      <c r="B13" s="226" t="s">
        <v>172</v>
      </c>
      <c r="C13" s="227">
        <v>3.5879629629629602E-4</v>
      </c>
      <c r="D13" s="228">
        <f t="shared" si="0"/>
        <v>1.1341601726850305E-3</v>
      </c>
      <c r="E13" s="228">
        <f t="shared" si="1"/>
        <v>4.7435426612804464E-4</v>
      </c>
      <c r="F13" s="231">
        <v>0</v>
      </c>
      <c r="G13" s="228">
        <f t="shared" si="2"/>
        <v>0</v>
      </c>
      <c r="H13" s="228">
        <f t="shared" si="3"/>
        <v>0</v>
      </c>
      <c r="I13" s="231">
        <v>1.38888888888889E-4</v>
      </c>
      <c r="J13" s="228">
        <f t="shared" si="4"/>
        <v>1.8146075911084243E-3</v>
      </c>
      <c r="K13" s="228">
        <f t="shared" si="5"/>
        <v>7.342143906020563E-4</v>
      </c>
      <c r="L13" s="229">
        <f t="shared" si="6"/>
        <v>4.9768518518518499E-4</v>
      </c>
      <c r="M13" s="228">
        <f t="shared" si="7"/>
        <v>1.130329635665842E-3</v>
      </c>
      <c r="N13" s="230">
        <f t="shared" si="8"/>
        <v>4.5013451694285369E-4</v>
      </c>
    </row>
    <row r="14" spans="2:14" s="30" customFormat="1" x14ac:dyDescent="0.25">
      <c r="B14" s="226" t="s">
        <v>173</v>
      </c>
      <c r="C14" s="227">
        <v>9.2592592592592602E-5</v>
      </c>
      <c r="D14" s="228">
        <f t="shared" si="0"/>
        <v>2.9268649617678234E-4</v>
      </c>
      <c r="E14" s="228">
        <f t="shared" si="1"/>
        <v>1.2241400416207614E-4</v>
      </c>
      <c r="F14" s="231">
        <v>0</v>
      </c>
      <c r="G14" s="228">
        <f t="shared" si="2"/>
        <v>0</v>
      </c>
      <c r="H14" s="228">
        <f t="shared" si="3"/>
        <v>0</v>
      </c>
      <c r="I14" s="231">
        <v>1.04166666666667E-4</v>
      </c>
      <c r="J14" s="228">
        <f t="shared" si="4"/>
        <v>1.3609556933313217E-3</v>
      </c>
      <c r="K14" s="228">
        <f t="shared" si="5"/>
        <v>5.5066079295154353E-4</v>
      </c>
      <c r="L14" s="229">
        <f t="shared" si="6"/>
        <v>1.9675925925925959E-4</v>
      </c>
      <c r="M14" s="228">
        <f t="shared" si="7"/>
        <v>4.4687450712370587E-4</v>
      </c>
      <c r="N14" s="230">
        <f t="shared" si="8"/>
        <v>1.7796015786112856E-4</v>
      </c>
    </row>
    <row r="15" spans="2:14" s="30" customFormat="1" x14ac:dyDescent="0.25">
      <c r="B15" s="226" t="s">
        <v>174</v>
      </c>
      <c r="C15" s="227">
        <v>8.1944444444444504E-3</v>
      </c>
      <c r="D15" s="228">
        <f t="shared" si="0"/>
        <v>2.5902754911645252E-2</v>
      </c>
      <c r="E15" s="228">
        <f t="shared" si="1"/>
        <v>1.0833639368343745E-2</v>
      </c>
      <c r="F15" s="227">
        <v>7.2916666666666703E-4</v>
      </c>
      <c r="G15" s="228">
        <f t="shared" si="2"/>
        <v>1.5380859375000024E-2</v>
      </c>
      <c r="H15" s="228">
        <f t="shared" si="3"/>
        <v>4.5549851782228359E-3</v>
      </c>
      <c r="I15" s="227">
        <v>1.8287037037037E-3</v>
      </c>
      <c r="J15" s="228">
        <f t="shared" si="4"/>
        <v>2.389233328292752E-2</v>
      </c>
      <c r="K15" s="228">
        <f t="shared" si="5"/>
        <v>9.6671561429270483E-3</v>
      </c>
      <c r="L15" s="229">
        <f t="shared" si="6"/>
        <v>1.0752314814814819E-2</v>
      </c>
      <c r="M15" s="228">
        <f t="shared" si="7"/>
        <v>2.4420377477524836E-2</v>
      </c>
      <c r="N15" s="230">
        <f t="shared" si="8"/>
        <v>9.7249992148816591E-3</v>
      </c>
    </row>
    <row r="16" spans="2:14" s="30" customFormat="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7">
        <v>0</v>
      </c>
      <c r="J16" s="228">
        <f t="shared" si="4"/>
        <v>0</v>
      </c>
      <c r="K16" s="228">
        <f t="shared" si="5"/>
        <v>0</v>
      </c>
      <c r="L16" s="229">
        <f t="shared" si="6"/>
        <v>0</v>
      </c>
      <c r="M16" s="228">
        <f t="shared" si="7"/>
        <v>0</v>
      </c>
      <c r="N16" s="230">
        <f t="shared" si="8"/>
        <v>0</v>
      </c>
    </row>
    <row r="17" spans="2:14" s="30" customFormat="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7">
        <v>0</v>
      </c>
      <c r="J17" s="228">
        <f t="shared" si="4"/>
        <v>0</v>
      </c>
      <c r="K17" s="228">
        <f t="shared" si="5"/>
        <v>0</v>
      </c>
      <c r="L17" s="229">
        <f t="shared" si="6"/>
        <v>0</v>
      </c>
      <c r="M17" s="228">
        <f t="shared" si="7"/>
        <v>0</v>
      </c>
      <c r="N17" s="230">
        <f t="shared" si="8"/>
        <v>0</v>
      </c>
    </row>
    <row r="18" spans="2:14" s="30" customFormat="1" x14ac:dyDescent="0.25">
      <c r="B18" s="226" t="s">
        <v>14</v>
      </c>
      <c r="C18" s="227">
        <v>1.4618055555555599E-2</v>
      </c>
      <c r="D18" s="228">
        <f t="shared" si="0"/>
        <v>4.6207880583909643E-2</v>
      </c>
      <c r="E18" s="228">
        <f t="shared" si="1"/>
        <v>1.9326110907087826E-2</v>
      </c>
      <c r="F18" s="227">
        <v>8.1018518518518497E-3</v>
      </c>
      <c r="G18" s="228">
        <f t="shared" si="2"/>
        <v>0.17089843750000014</v>
      </c>
      <c r="H18" s="228">
        <f t="shared" si="3"/>
        <v>5.0610946424698135E-2</v>
      </c>
      <c r="I18" s="227">
        <v>7.1875000000000003E-3</v>
      </c>
      <c r="J18" s="228">
        <f t="shared" si="4"/>
        <v>9.3905942839860895E-2</v>
      </c>
      <c r="K18" s="228">
        <f t="shared" si="5"/>
        <v>3.7995594713656385E-2</v>
      </c>
      <c r="L18" s="229">
        <f t="shared" si="6"/>
        <v>2.9907407407407448E-2</v>
      </c>
      <c r="M18" s="228">
        <f t="shared" si="7"/>
        <v>6.7924925082803275E-2</v>
      </c>
      <c r="N18" s="230">
        <f t="shared" si="8"/>
        <v>2.7049943994891534E-2</v>
      </c>
    </row>
    <row r="19" spans="2:14" s="36" customFormat="1" x14ac:dyDescent="0.25">
      <c r="B19" s="232" t="s">
        <v>3</v>
      </c>
      <c r="C19" s="152">
        <f>SUM(C7:C18)</f>
        <v>0.31635416666666705</v>
      </c>
      <c r="D19" s="233">
        <f>IFERROR(SUM(D7:D18),0)</f>
        <v>1</v>
      </c>
      <c r="E19" s="233">
        <f>IFERROR(SUM(E7:E18),0)</f>
        <v>0.41824274697025376</v>
      </c>
      <c r="F19" s="152">
        <f>SUM(F7:F18)</f>
        <v>4.7407407407407356E-2</v>
      </c>
      <c r="G19" s="233">
        <f>IFERROR(SUM(G7:G18),0)</f>
        <v>0.99999999999999989</v>
      </c>
      <c r="H19" s="233">
        <f>IFERROR(SUM(H7:H18),0)</f>
        <v>0.29614633793651912</v>
      </c>
      <c r="I19" s="152">
        <f>SUM(I7:I18)</f>
        <v>7.6539351851851845E-2</v>
      </c>
      <c r="J19" s="233">
        <f>IFERROR(SUM(J7:J18),0)</f>
        <v>1</v>
      </c>
      <c r="K19" s="233">
        <f>IFERROR(SUM(K7:K18),0)</f>
        <v>0.40461331375428289</v>
      </c>
      <c r="L19" s="152">
        <f>SUM(L7:L18)</f>
        <v>0.44030092592592618</v>
      </c>
      <c r="M19" s="233">
        <f>IFERROR(SUM(M7:M18),0)</f>
        <v>1</v>
      </c>
      <c r="N19" s="234">
        <f>IFERROR(SUM(N7:N18),0)</f>
        <v>0.39823296031488509</v>
      </c>
    </row>
    <row r="20" spans="2:14" s="30" customFormat="1" x14ac:dyDescent="0.25">
      <c r="B20" s="235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7"/>
    </row>
    <row r="21" spans="2:14" s="30" customFormat="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22" t="s">
        <v>186</v>
      </c>
      <c r="J21" s="238" t="s">
        <v>5</v>
      </c>
      <c r="K21" s="238" t="s">
        <v>5</v>
      </c>
      <c r="L21" s="239" t="s">
        <v>186</v>
      </c>
      <c r="M21" s="238" t="s">
        <v>5</v>
      </c>
      <c r="N21" s="240" t="s">
        <v>5</v>
      </c>
    </row>
    <row r="22" spans="2:14" s="30" customFormat="1" x14ac:dyDescent="0.25">
      <c r="B22" s="124" t="s">
        <v>16</v>
      </c>
      <c r="C22" s="227">
        <v>6.5312499999999996E-2</v>
      </c>
      <c r="D22" s="241"/>
      <c r="E22" s="228">
        <f>IFERROR(C22/C$30,0)</f>
        <v>8.6347778185824439E-2</v>
      </c>
      <c r="F22" s="227">
        <v>1.3344907407407401E-2</v>
      </c>
      <c r="G22" s="241"/>
      <c r="H22" s="228">
        <f>IFERROR(F22/F$30,0)</f>
        <v>8.3363458896681342E-2</v>
      </c>
      <c r="I22" s="227">
        <v>1.54861111111111E-2</v>
      </c>
      <c r="J22" s="241"/>
      <c r="K22" s="228">
        <f>IFERROR(I22/I$30,0)</f>
        <v>8.1864904552129164E-2</v>
      </c>
      <c r="L22" s="229">
        <f>SUM(C22,F22,I22)</f>
        <v>9.4143518518518501E-2</v>
      </c>
      <c r="M22" s="241"/>
      <c r="N22" s="258">
        <f>IFERROR(L22/L$30,0)</f>
        <v>8.5148701414259828E-2</v>
      </c>
    </row>
    <row r="23" spans="2:14" s="30" customFormat="1" x14ac:dyDescent="0.25">
      <c r="B23" s="124" t="s">
        <v>17</v>
      </c>
      <c r="C23" s="227">
        <v>3.2407407407407401E-4</v>
      </c>
      <c r="D23" s="241"/>
      <c r="E23" s="228">
        <f t="shared" ref="E23:E27" si="9">IFERROR(C23/C$30,0)</f>
        <v>4.2844901456726636E-4</v>
      </c>
      <c r="F23" s="227">
        <v>0</v>
      </c>
      <c r="G23" s="241"/>
      <c r="H23" s="228">
        <f t="shared" ref="H23:H27" si="10">IFERROR(F23/F$30,0)</f>
        <v>0</v>
      </c>
      <c r="I23" s="227">
        <v>3.1250000000000001E-4</v>
      </c>
      <c r="J23" s="241"/>
      <c r="K23" s="228">
        <f t="shared" ref="K23:K27" si="11">IFERROR(I23/I$30,0)</f>
        <v>1.6519823788546256E-3</v>
      </c>
      <c r="L23" s="229">
        <f t="shared" ref="L23:L27" si="12">SUM(C23,F23,I23)</f>
        <v>6.3657407407407402E-4</v>
      </c>
      <c r="M23" s="241"/>
      <c r="N23" s="258">
        <f t="shared" ref="N23:N27" si="13">IFERROR(L23/L$30,0)</f>
        <v>5.7575345190365016E-4</v>
      </c>
    </row>
    <row r="24" spans="2:14" s="30" customFormat="1" x14ac:dyDescent="0.25">
      <c r="B24" s="124" t="s">
        <v>18</v>
      </c>
      <c r="C24" s="227">
        <v>1.79398148148148E-3</v>
      </c>
      <c r="D24" s="241"/>
      <c r="E24" s="228">
        <f t="shared" si="9"/>
        <v>2.371771330640223E-3</v>
      </c>
      <c r="F24" s="227">
        <v>2.0833333333333299E-4</v>
      </c>
      <c r="G24" s="241"/>
      <c r="H24" s="228">
        <f t="shared" si="10"/>
        <v>1.3014243366350931E-3</v>
      </c>
      <c r="I24" s="227">
        <v>9.7222222222222198E-4</v>
      </c>
      <c r="J24" s="241"/>
      <c r="K24" s="228">
        <f t="shared" si="11"/>
        <v>5.1395007342143889E-3</v>
      </c>
      <c r="L24" s="229">
        <f t="shared" si="12"/>
        <v>2.9745370370370351E-3</v>
      </c>
      <c r="M24" s="241"/>
      <c r="N24" s="258">
        <f t="shared" si="13"/>
        <v>2.6903388570770547E-3</v>
      </c>
    </row>
    <row r="25" spans="2:14" s="30" customFormat="1" x14ac:dyDescent="0.25">
      <c r="B25" s="124" t="s">
        <v>19</v>
      </c>
      <c r="C25" s="227">
        <v>0.126099537037037</v>
      </c>
      <c r="D25" s="241"/>
      <c r="E25" s="228">
        <f t="shared" si="9"/>
        <v>0.16671257191822736</v>
      </c>
      <c r="F25" s="227">
        <v>2.1516203703703701E-2</v>
      </c>
      <c r="G25" s="241"/>
      <c r="H25" s="228">
        <f t="shared" si="10"/>
        <v>0.13440821343359122</v>
      </c>
      <c r="I25" s="227">
        <v>2.9513888888888899E-2</v>
      </c>
      <c r="J25" s="241"/>
      <c r="K25" s="228">
        <f t="shared" si="11"/>
        <v>0.1560205580029369</v>
      </c>
      <c r="L25" s="229">
        <f t="shared" si="12"/>
        <v>0.17712962962962958</v>
      </c>
      <c r="M25" s="241"/>
      <c r="N25" s="258">
        <f t="shared" si="13"/>
        <v>0.16020601505333565</v>
      </c>
    </row>
    <row r="26" spans="2:14" s="30" customFormat="1" x14ac:dyDescent="0.25">
      <c r="B26" s="124" t="s">
        <v>20</v>
      </c>
      <c r="C26" s="227">
        <v>0.23253472222222199</v>
      </c>
      <c r="D26" s="241"/>
      <c r="E26" s="228">
        <f t="shared" si="9"/>
        <v>0.3074274697025336</v>
      </c>
      <c r="F26" s="227">
        <v>7.5914351851851899E-2</v>
      </c>
      <c r="G26" s="241"/>
      <c r="H26" s="228">
        <f t="shared" si="10"/>
        <v>0.47422456799942198</v>
      </c>
      <c r="I26" s="227">
        <v>6.2858796296296301E-2</v>
      </c>
      <c r="J26" s="241"/>
      <c r="K26" s="228">
        <f t="shared" si="11"/>
        <v>0.33229319627998044</v>
      </c>
      <c r="L26" s="229">
        <f t="shared" si="12"/>
        <v>0.37130787037037022</v>
      </c>
      <c r="M26" s="241"/>
      <c r="N26" s="258">
        <f t="shared" si="13"/>
        <v>0.33583175437310903</v>
      </c>
    </row>
    <row r="27" spans="2:14" s="30" customFormat="1" x14ac:dyDescent="0.25">
      <c r="B27" s="124" t="s">
        <v>21</v>
      </c>
      <c r="C27" s="227">
        <v>1.39699074074074E-2</v>
      </c>
      <c r="D27" s="241"/>
      <c r="E27" s="228">
        <f t="shared" si="9"/>
        <v>1.8469212877953226E-2</v>
      </c>
      <c r="F27" s="227">
        <v>1.68981481481481E-3</v>
      </c>
      <c r="G27" s="241"/>
      <c r="H27" s="228">
        <f t="shared" si="10"/>
        <v>1.0555997397151299E-2</v>
      </c>
      <c r="I27" s="227">
        <v>3.4837962962962999E-3</v>
      </c>
      <c r="J27" s="241"/>
      <c r="K27" s="228">
        <f t="shared" si="11"/>
        <v>1.8416544297601586E-2</v>
      </c>
      <c r="L27" s="229">
        <f t="shared" si="12"/>
        <v>1.9143518518518511E-2</v>
      </c>
      <c r="M27" s="241"/>
      <c r="N27" s="258">
        <f t="shared" si="13"/>
        <v>1.7314476535429765E-2</v>
      </c>
    </row>
    <row r="28" spans="2:14" s="36" customFormat="1" x14ac:dyDescent="0.25">
      <c r="B28" s="232" t="s">
        <v>3</v>
      </c>
      <c r="C28" s="242">
        <f>SUM(C22:C27)</f>
        <v>0.4400347222222219</v>
      </c>
      <c r="D28" s="243"/>
      <c r="E28" s="243">
        <f>IFERROR(SUM(E22:E27),0)</f>
        <v>0.58175725302974601</v>
      </c>
      <c r="F28" s="242">
        <f>SUM(F22:F27)</f>
        <v>0.11267361111111114</v>
      </c>
      <c r="G28" s="243"/>
      <c r="H28" s="243">
        <f>IFERROR(SUM(H22:H27),0)</f>
        <v>0.70385366206348088</v>
      </c>
      <c r="I28" s="242">
        <f>SUM(I22:I27)</f>
        <v>0.11262731481481483</v>
      </c>
      <c r="J28" s="243"/>
      <c r="K28" s="243">
        <f>IFERROR(SUM(K22:K27),0)</f>
        <v>0.595386686245717</v>
      </c>
      <c r="L28" s="242">
        <f>SUM(L22:L27)</f>
        <v>0.66533564814814783</v>
      </c>
      <c r="M28" s="243"/>
      <c r="N28" s="234">
        <f>IFERROR(SUM(N22:N27),0)</f>
        <v>0.60176703968511491</v>
      </c>
    </row>
    <row r="29" spans="2:14" s="30" customFormat="1" x14ac:dyDescent="0.25"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6"/>
    </row>
    <row r="30" spans="2:14" s="30" customFormat="1" x14ac:dyDescent="0.25">
      <c r="B30" s="232" t="s">
        <v>6</v>
      </c>
      <c r="C30" s="242">
        <f>SUM(C19,C28)</f>
        <v>0.756388888888889</v>
      </c>
      <c r="D30" s="242"/>
      <c r="E30" s="243">
        <f>IFERROR(SUM(E19,E28),0)</f>
        <v>0.99999999999999978</v>
      </c>
      <c r="F30" s="242">
        <f>SUM(F19,F28)</f>
        <v>0.1600810185185185</v>
      </c>
      <c r="G30" s="242"/>
      <c r="H30" s="243">
        <f>IFERROR(SUM(H19,H28),0)</f>
        <v>1</v>
      </c>
      <c r="I30" s="242">
        <f>SUM(I19,I28)</f>
        <v>0.18916666666666668</v>
      </c>
      <c r="J30" s="242"/>
      <c r="K30" s="243">
        <f>IFERROR(SUM(K19,K28),0)</f>
        <v>0.99999999999999989</v>
      </c>
      <c r="L30" s="242">
        <f>SUM(L19,L28)</f>
        <v>1.1056365740740741</v>
      </c>
      <c r="M30" s="242"/>
      <c r="N30" s="234">
        <f>IFERROR(SUM(N19,N28),0)</f>
        <v>1</v>
      </c>
    </row>
    <row r="31" spans="2:14" s="30" customFormat="1" ht="66" customHeight="1" thickBot="1" x14ac:dyDescent="0.3">
      <c r="B31" s="251" t="s">
        <v>49</v>
      </c>
      <c r="C31" s="256"/>
      <c r="D31" s="256"/>
      <c r="E31" s="256"/>
      <c r="F31" s="256"/>
      <c r="G31" s="256"/>
      <c r="H31" s="257"/>
      <c r="I31" s="256"/>
      <c r="J31" s="256"/>
      <c r="K31" s="256"/>
      <c r="L31" s="256"/>
      <c r="M31" s="256"/>
      <c r="N31" s="257"/>
    </row>
    <row r="32" spans="2:14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30" customFormat="1" x14ac:dyDescent="0.25"/>
    <row r="43" s="30" customFormat="1" x14ac:dyDescent="0.25"/>
    <row r="44" s="30" customFormat="1" x14ac:dyDescent="0.25"/>
    <row r="45" s="30" customFormat="1" x14ac:dyDescent="0.25"/>
    <row r="46" s="30" customFormat="1" x14ac:dyDescent="0.25"/>
    <row r="47" s="30" customFormat="1" x14ac:dyDescent="0.25"/>
    <row r="48" s="30" customFormat="1" x14ac:dyDescent="0.25"/>
    <row r="49" s="30" customFormat="1" x14ac:dyDescent="0.25"/>
    <row r="50" s="30" customFormat="1" x14ac:dyDescent="0.25"/>
    <row r="51" s="30" customFormat="1" x14ac:dyDescent="0.25"/>
    <row r="52" s="30" customFormat="1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30" customFormat="1" x14ac:dyDescent="0.25"/>
    <row r="63" s="30" customFormat="1" x14ac:dyDescent="0.25"/>
    <row r="64" s="30" customFormat="1" x14ac:dyDescent="0.25"/>
    <row r="65" s="30" customFormat="1" x14ac:dyDescent="0.25"/>
    <row r="66" s="30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157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40</v>
      </c>
      <c r="D5" s="173"/>
      <c r="E5" s="174"/>
      <c r="F5" s="172" t="s">
        <v>41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1.7361111111111101E-4</v>
      </c>
      <c r="G7" s="85">
        <f>IFERROR(F7/F$19,0)</f>
        <v>0.42857142857142894</v>
      </c>
      <c r="H7" s="85">
        <f>IFERROR(F7/F$30,0)</f>
        <v>0.19736842105263161</v>
      </c>
      <c r="I7" s="87">
        <f>SUM(C7,F7)</f>
        <v>1.7361111111111101E-4</v>
      </c>
      <c r="J7" s="85">
        <f>IFERROR(I7/I$19,0)</f>
        <v>2.3999999999999969E-2</v>
      </c>
      <c r="K7" s="88">
        <f>IFERROR(I7/I$30,0)</f>
        <v>2.2522522522522494E-2</v>
      </c>
    </row>
    <row r="8" spans="2:11" x14ac:dyDescent="0.25">
      <c r="B8" s="100" t="s">
        <v>169</v>
      </c>
      <c r="C8" s="84">
        <v>1.8287037037037E-3</v>
      </c>
      <c r="D8" s="85">
        <f t="shared" ref="D8:D18" si="0">IFERROR(C8/C$19,0)</f>
        <v>0.26779661016949075</v>
      </c>
      <c r="E8" s="85">
        <f t="shared" ref="E8:E18" si="1">IFERROR(C8/C$30,0)</f>
        <v>0.26779661016949075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1.8287037037037E-3</v>
      </c>
      <c r="J8" s="85">
        <f t="shared" ref="J8:J18" si="5">IFERROR(I8/I$19,0)</f>
        <v>0.2527999999999993</v>
      </c>
      <c r="K8" s="88">
        <f t="shared" ref="K8:K18" si="6">IFERROR(I8/I$30,0)</f>
        <v>0.23723723723723658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2.31481481481481E-4</v>
      </c>
      <c r="G9" s="85">
        <f t="shared" si="2"/>
        <v>0.57142857142857106</v>
      </c>
      <c r="H9" s="85">
        <f t="shared" si="3"/>
        <v>0.26315789473684176</v>
      </c>
      <c r="I9" s="87">
        <f t="shared" si="4"/>
        <v>2.31481481481481E-4</v>
      </c>
      <c r="J9" s="85">
        <f t="shared" si="5"/>
        <v>3.199999999999991E-2</v>
      </c>
      <c r="K9" s="88">
        <f t="shared" si="6"/>
        <v>3.0030030030029947E-2</v>
      </c>
    </row>
    <row r="10" spans="2:11" x14ac:dyDescent="0.25">
      <c r="B10" s="100" t="s">
        <v>11</v>
      </c>
      <c r="C10" s="84">
        <v>1.1574074074074099E-3</v>
      </c>
      <c r="D10" s="85">
        <f t="shared" si="0"/>
        <v>0.16949152542372903</v>
      </c>
      <c r="E10" s="85">
        <f t="shared" si="1"/>
        <v>0.16949152542372903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1.1574074074074099E-3</v>
      </c>
      <c r="J10" s="85">
        <f t="shared" si="5"/>
        <v>0.16000000000000023</v>
      </c>
      <c r="K10" s="88">
        <f t="shared" si="6"/>
        <v>0.15015015015015037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1.41203703703704E-3</v>
      </c>
      <c r="D15" s="85">
        <f t="shared" si="0"/>
        <v>0.20677966101694939</v>
      </c>
      <c r="E15" s="85">
        <f t="shared" si="1"/>
        <v>0.20677966101694939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1.41203703703704E-3</v>
      </c>
      <c r="J15" s="85">
        <f t="shared" si="5"/>
        <v>0.19520000000000026</v>
      </c>
      <c r="K15" s="88">
        <f t="shared" si="6"/>
        <v>0.18318318318318344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2.4305555555555599E-3</v>
      </c>
      <c r="D18" s="85">
        <f t="shared" si="0"/>
        <v>0.35593220338983084</v>
      </c>
      <c r="E18" s="85">
        <f t="shared" si="1"/>
        <v>0.35593220338983084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2.4305555555555599E-3</v>
      </c>
      <c r="J18" s="85">
        <f t="shared" si="5"/>
        <v>0.33600000000000035</v>
      </c>
      <c r="K18" s="88">
        <f t="shared" si="6"/>
        <v>0.31531531531531565</v>
      </c>
    </row>
    <row r="19" spans="2:14" s="2" customFormat="1" x14ac:dyDescent="0.25">
      <c r="B19" s="106" t="s">
        <v>3</v>
      </c>
      <c r="C19" s="9">
        <f>SUM(C7:C18)</f>
        <v>6.8287037037037101E-3</v>
      </c>
      <c r="D19" s="101">
        <f>IFERROR(SUM(D7:D18),0)</f>
        <v>1</v>
      </c>
      <c r="E19" s="6">
        <f>IFERROR(SUM(E7:E18),0)</f>
        <v>1</v>
      </c>
      <c r="F19" s="9">
        <f>SUM(F7:F18)</f>
        <v>4.0509259259259198E-4</v>
      </c>
      <c r="G19" s="101">
        <f>IFERROR(SUM(G7:G18),0)</f>
        <v>1</v>
      </c>
      <c r="H19" s="6">
        <f>IFERROR(SUM(H7:H18),0)</f>
        <v>0.46052631578947334</v>
      </c>
      <c r="I19" s="9">
        <f>SUM(I7:I18)</f>
        <v>7.2337962962963015E-3</v>
      </c>
      <c r="J19" s="101">
        <f>IFERROR(SUM(J7:J18),0)</f>
        <v>1</v>
      </c>
      <c r="K19" s="7">
        <f>IFERROR(SUM(K7:K18),0)</f>
        <v>0.93843843843843855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/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/>
      <c r="H23" s="85">
        <f t="shared" ref="H23:H27" si="9">IFERROR(F23/F$30,0)</f>
        <v>0</v>
      </c>
      <c r="I23" s="87">
        <f t="shared" ref="I23:I27" si="10">SUM(C23,F23)</f>
        <v>0</v>
      </c>
      <c r="J23" s="146"/>
      <c r="K23" s="88">
        <f t="shared" ref="K23:K27" si="11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/>
      <c r="H24" s="85">
        <f t="shared" si="9"/>
        <v>0</v>
      </c>
      <c r="I24" s="87">
        <f t="shared" si="10"/>
        <v>0</v>
      </c>
      <c r="J24" s="146"/>
      <c r="K24" s="88">
        <f t="shared" si="11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/>
      <c r="H25" s="85">
        <f t="shared" si="9"/>
        <v>0</v>
      </c>
      <c r="I25" s="87">
        <f t="shared" si="10"/>
        <v>0</v>
      </c>
      <c r="J25" s="146"/>
      <c r="K25" s="88">
        <f t="shared" si="11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4.7453703703703698E-4</v>
      </c>
      <c r="G26" s="146"/>
      <c r="H26" s="85">
        <f t="shared" si="9"/>
        <v>0.53947368421052666</v>
      </c>
      <c r="I26" s="87">
        <f t="shared" si="10"/>
        <v>4.7453703703703698E-4</v>
      </c>
      <c r="J26" s="146"/>
      <c r="K26" s="88">
        <f t="shared" si="11"/>
        <v>6.1561561561561513E-2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/>
      <c r="H27" s="85">
        <f t="shared" si="9"/>
        <v>0</v>
      </c>
      <c r="I27" s="87">
        <f t="shared" si="10"/>
        <v>0</v>
      </c>
      <c r="J27" s="146"/>
      <c r="K27" s="88">
        <f t="shared" si="11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4.7453703703703698E-4</v>
      </c>
      <c r="G28" s="153"/>
      <c r="H28" s="101">
        <f>IFERROR(SUM(H22:H27),0)</f>
        <v>0.53947368421052666</v>
      </c>
      <c r="I28" s="66">
        <f>SUM(I22:I27)</f>
        <v>4.7453703703703698E-4</v>
      </c>
      <c r="J28" s="153"/>
      <c r="K28" s="103">
        <f>IFERROR(SUM(K22:K27),0)</f>
        <v>6.1561561561561513E-2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6.8287037037037101E-3</v>
      </c>
      <c r="D30" s="8"/>
      <c r="E30" s="101">
        <f>IFERROR(SUM(E19,E28),0)</f>
        <v>1</v>
      </c>
      <c r="F30" s="66">
        <f>SUM(F19,F28)</f>
        <v>8.7962962962962897E-4</v>
      </c>
      <c r="G30" s="8"/>
      <c r="H30" s="101">
        <f>IFERROR(SUM(H19,H28),0)</f>
        <v>1</v>
      </c>
      <c r="I30" s="66">
        <f>SUM(I19,I28)</f>
        <v>7.7083333333333387E-3</v>
      </c>
      <c r="J30" s="8"/>
      <c r="K30" s="103">
        <f>IFERROR(SUM(K19,K28),0)</f>
        <v>1</v>
      </c>
      <c r="L30" s="1"/>
      <c r="M30" s="1"/>
      <c r="N30" s="1"/>
    </row>
    <row r="31" spans="2:14" ht="66" customHeight="1" thickBot="1" x14ac:dyDescent="0.3">
      <c r="B31" s="185" t="s">
        <v>193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112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25</v>
      </c>
      <c r="D5" s="173"/>
      <c r="E5" s="174"/>
      <c r="F5" s="172" t="s">
        <v>26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0</v>
      </c>
      <c r="J10" s="85">
        <f t="shared" si="5"/>
        <v>0</v>
      </c>
      <c r="K10" s="88">
        <f t="shared" si="6"/>
        <v>0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7">
        <f>IFERROR(SUM(K7:K18),0)</f>
        <v>0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3">
        <f>IFERROR(SUM(K19,K28),0)</f>
        <v>0</v>
      </c>
      <c r="L30" s="1"/>
      <c r="M30" s="1"/>
      <c r="N30" s="1"/>
    </row>
    <row r="31" spans="2:14" ht="66" customHeight="1" thickBot="1" x14ac:dyDescent="0.3">
      <c r="B31" s="185" t="s">
        <v>158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113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34</v>
      </c>
      <c r="D5" s="173"/>
      <c r="E5" s="174"/>
      <c r="F5" s="172" t="s">
        <v>35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3.9236111111111104E-3</v>
      </c>
      <c r="D10" s="85">
        <f t="shared" si="0"/>
        <v>1</v>
      </c>
      <c r="E10" s="85">
        <f t="shared" si="1"/>
        <v>1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3.9236111111111104E-3</v>
      </c>
      <c r="J10" s="85">
        <f t="shared" si="5"/>
        <v>1</v>
      </c>
      <c r="K10" s="88">
        <f t="shared" si="6"/>
        <v>1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3.9236111111111104E-3</v>
      </c>
      <c r="D19" s="101">
        <f>IFERROR(SUM(D7:D18),0)</f>
        <v>1</v>
      </c>
      <c r="E19" s="6">
        <f>IFERROR(SUM(E7:E18),0)</f>
        <v>1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3.9236111111111104E-3</v>
      </c>
      <c r="J19" s="101">
        <f>IFERROR(SUM(J7:J18),0)</f>
        <v>1</v>
      </c>
      <c r="K19" s="7">
        <f>IFERROR(SUM(K7:K18),0)</f>
        <v>1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3.9236111111111104E-3</v>
      </c>
      <c r="D30" s="8"/>
      <c r="E30" s="101">
        <f>IFERROR(SUM(E19,E28),0)</f>
        <v>1</v>
      </c>
      <c r="F30" s="66">
        <f>SUM(F19,F28)</f>
        <v>0</v>
      </c>
      <c r="G30" s="8"/>
      <c r="H30" s="101">
        <f>IFERROR(SUM(H19,H28),0)</f>
        <v>0</v>
      </c>
      <c r="I30" s="66">
        <f>SUM(I19,I28)</f>
        <v>3.9236111111111104E-3</v>
      </c>
      <c r="J30" s="8"/>
      <c r="K30" s="103">
        <f>IFERROR(SUM(K19,K28),0)</f>
        <v>1</v>
      </c>
      <c r="L30" s="1"/>
      <c r="M30" s="1"/>
      <c r="N30" s="1"/>
    </row>
    <row r="31" spans="2:14" ht="66" customHeight="1" thickBot="1" x14ac:dyDescent="0.3">
      <c r="B31" s="185" t="s">
        <v>194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114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42</v>
      </c>
      <c r="D5" s="173"/>
      <c r="E5" s="174"/>
      <c r="F5" s="172" t="s">
        <v>43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2.31481481481481E-4</v>
      </c>
      <c r="D7" s="85">
        <f>IFERROR(C7/C$19,0)</f>
        <v>0.40816326530612207</v>
      </c>
      <c r="E7" s="85">
        <f>IFERROR(C7/C$30,0)</f>
        <v>0.40816326530612207</v>
      </c>
      <c r="F7" s="84">
        <v>2.2210648148148101E-2</v>
      </c>
      <c r="G7" s="85">
        <f>IFERROR(F7/F$19,0)</f>
        <v>0.10802747129024974</v>
      </c>
      <c r="H7" s="85">
        <f>IFERROR(F7/F$30,0)</f>
        <v>9.2170989433237094E-2</v>
      </c>
      <c r="I7" s="87">
        <f>SUM(C7,F7)</f>
        <v>2.2442129629629583E-2</v>
      </c>
      <c r="J7" s="85">
        <f>IFERROR(I7/I$19,0)</f>
        <v>0.10885308482568889</v>
      </c>
      <c r="K7" s="88">
        <f>IFERROR(I7/I$30,0)</f>
        <v>9.29129330586035E-2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2.05787037037037E-2</v>
      </c>
      <c r="G8" s="85">
        <f t="shared" ref="G8:G18" si="2">IFERROR(F8/F$19,0)</f>
        <v>0.10009006980409818</v>
      </c>
      <c r="H8" s="85">
        <f t="shared" ref="H8:H18" si="3">IFERROR(F8/F$30,0)</f>
        <v>8.5398655139289154E-2</v>
      </c>
      <c r="I8" s="87">
        <f t="shared" ref="I8:I18" si="4">SUM(C8,F8)</f>
        <v>2.05787037037037E-2</v>
      </c>
      <c r="J8" s="85">
        <f t="shared" ref="J8:J18" si="5">IFERROR(I8/I$19,0)</f>
        <v>9.9814742042328639E-2</v>
      </c>
      <c r="K8" s="88">
        <f t="shared" ref="K8:K18" si="6">IFERROR(I8/I$30,0)</f>
        <v>8.5198140782979548E-2</v>
      </c>
    </row>
    <row r="9" spans="2:11" x14ac:dyDescent="0.25">
      <c r="B9" s="100" t="s">
        <v>170</v>
      </c>
      <c r="C9" s="84">
        <v>1.04166666666667E-4</v>
      </c>
      <c r="D9" s="85">
        <f t="shared" si="0"/>
        <v>0.18367346938775589</v>
      </c>
      <c r="E9" s="85">
        <f t="shared" si="1"/>
        <v>0.18367346938775589</v>
      </c>
      <c r="F9" s="84">
        <v>1.52777777777778E-3</v>
      </c>
      <c r="G9" s="85">
        <f t="shared" si="2"/>
        <v>7.4307588380995394E-3</v>
      </c>
      <c r="H9" s="85">
        <f t="shared" si="3"/>
        <v>6.3400576368876187E-3</v>
      </c>
      <c r="I9" s="87">
        <f t="shared" si="4"/>
        <v>1.6319444444444469E-3</v>
      </c>
      <c r="J9" s="85">
        <f t="shared" si="5"/>
        <v>7.9155672823219142E-3</v>
      </c>
      <c r="K9" s="88">
        <f t="shared" si="6"/>
        <v>6.7564329867267356E-3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7.8252314814814802E-2</v>
      </c>
      <c r="G10" s="85">
        <f t="shared" si="2"/>
        <v>0.38060121594235535</v>
      </c>
      <c r="H10" s="85">
        <f t="shared" si="3"/>
        <v>0.32473583093179637</v>
      </c>
      <c r="I10" s="87">
        <f t="shared" si="4"/>
        <v>7.8252314814814802E-2</v>
      </c>
      <c r="J10" s="85">
        <f t="shared" si="5"/>
        <v>0.37955425812608773</v>
      </c>
      <c r="K10" s="88">
        <f t="shared" si="6"/>
        <v>0.32397335761176865</v>
      </c>
    </row>
    <row r="11" spans="2:11" x14ac:dyDescent="0.25">
      <c r="B11" s="100" t="s">
        <v>12</v>
      </c>
      <c r="C11" s="84">
        <v>2.31481481481481E-4</v>
      </c>
      <c r="D11" s="85">
        <f t="shared" si="0"/>
        <v>0.40816326530612207</v>
      </c>
      <c r="E11" s="85">
        <f t="shared" si="1"/>
        <v>0.40816326530612207</v>
      </c>
      <c r="F11" s="84">
        <v>3.5810185185185202E-2</v>
      </c>
      <c r="G11" s="85">
        <f t="shared" si="2"/>
        <v>0.17417248367484811</v>
      </c>
      <c r="H11" s="85">
        <f t="shared" si="3"/>
        <v>0.14860710854947176</v>
      </c>
      <c r="I11" s="87">
        <f t="shared" si="4"/>
        <v>3.604166666666668E-2</v>
      </c>
      <c r="J11" s="85">
        <f t="shared" si="5"/>
        <v>0.17481614551170505</v>
      </c>
      <c r="K11" s="88">
        <f t="shared" si="6"/>
        <v>0.14921654128132647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1.37847222222222E-2</v>
      </c>
      <c r="G15" s="85">
        <f t="shared" si="2"/>
        <v>6.7045710425579733E-2</v>
      </c>
      <c r="H15" s="85">
        <f t="shared" si="3"/>
        <v>5.7204610951008567E-2</v>
      </c>
      <c r="I15" s="87">
        <f t="shared" si="4"/>
        <v>1.37847222222222E-2</v>
      </c>
      <c r="J15" s="85">
        <f t="shared" si="5"/>
        <v>6.6861281086846594E-2</v>
      </c>
      <c r="K15" s="88">
        <f t="shared" si="6"/>
        <v>5.7070295653840544E-2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3.3437500000000002E-2</v>
      </c>
      <c r="G18" s="85">
        <f t="shared" si="2"/>
        <v>0.16263229002476923</v>
      </c>
      <c r="H18" s="85">
        <f t="shared" si="3"/>
        <v>0.13876080691642656</v>
      </c>
      <c r="I18" s="87">
        <f t="shared" si="4"/>
        <v>3.3437500000000002E-2</v>
      </c>
      <c r="J18" s="85">
        <f t="shared" si="5"/>
        <v>0.16218492112502109</v>
      </c>
      <c r="K18" s="88">
        <f t="shared" si="6"/>
        <v>0.13843499928123057</v>
      </c>
    </row>
    <row r="19" spans="2:14" s="2" customFormat="1" x14ac:dyDescent="0.25">
      <c r="B19" s="106" t="s">
        <v>3</v>
      </c>
      <c r="C19" s="9">
        <f>SUM(C7:C18)</f>
        <v>5.6712962962962902E-4</v>
      </c>
      <c r="D19" s="101">
        <f>IFERROR(SUM(D7:D18),0)</f>
        <v>1</v>
      </c>
      <c r="E19" s="6">
        <f>IFERROR(SUM(E7:E18),0)</f>
        <v>1</v>
      </c>
      <c r="F19" s="9">
        <f>SUM(F7:F18)</f>
        <v>0.20560185185185181</v>
      </c>
      <c r="G19" s="101">
        <f>IFERROR(SUM(G7:G18),0)</f>
        <v>0.99999999999999978</v>
      </c>
      <c r="H19" s="6">
        <f>IFERROR(SUM(H7:H18),0)</f>
        <v>0.85321805955811714</v>
      </c>
      <c r="I19" s="9">
        <f>SUM(I7:I18)</f>
        <v>0.20616898148148144</v>
      </c>
      <c r="J19" s="101">
        <f>IFERROR(SUM(J7:J18),0)</f>
        <v>1</v>
      </c>
      <c r="K19" s="7">
        <f>IFERROR(SUM(K7:K18),0)</f>
        <v>0.85356270065647599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2.44212962962963E-3</v>
      </c>
      <c r="G22" s="146"/>
      <c r="H22" s="85">
        <f>IFERROR(F22/F$30,0)</f>
        <v>1.0134486071085498E-2</v>
      </c>
      <c r="I22" s="87">
        <f>SUM(C22,F22)</f>
        <v>2.44212962962963E-3</v>
      </c>
      <c r="J22" s="146"/>
      <c r="K22" s="88">
        <f>IFERROR(I22/I$30,0)</f>
        <v>1.0110690497867655E-2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/>
      <c r="H23" s="85">
        <f t="shared" ref="H23:H27" si="9">IFERROR(F23/F$30,0)</f>
        <v>0</v>
      </c>
      <c r="I23" s="87">
        <f t="shared" ref="I23:I27" si="10">SUM(C23,F23)</f>
        <v>0</v>
      </c>
      <c r="J23" s="146"/>
      <c r="K23" s="88">
        <f t="shared" ref="K23:K27" si="11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4.6296296296296298E-4</v>
      </c>
      <c r="G24" s="146"/>
      <c r="H24" s="85">
        <f t="shared" si="9"/>
        <v>1.9212295869356392E-3</v>
      </c>
      <c r="I24" s="87">
        <f t="shared" si="10"/>
        <v>4.6296296296296298E-4</v>
      </c>
      <c r="J24" s="146"/>
      <c r="K24" s="88">
        <f t="shared" si="11"/>
        <v>1.9167185777948159E-3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4.6296296296296302E-3</v>
      </c>
      <c r="G25" s="146"/>
      <c r="H25" s="85">
        <f t="shared" si="9"/>
        <v>1.9212295869356393E-2</v>
      </c>
      <c r="I25" s="87">
        <f t="shared" si="10"/>
        <v>4.6296296296296302E-3</v>
      </c>
      <c r="J25" s="146"/>
      <c r="K25" s="88">
        <f t="shared" si="11"/>
        <v>1.9167185777948161E-2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2.6736111111111099E-2</v>
      </c>
      <c r="G26" s="146"/>
      <c r="H26" s="85">
        <f t="shared" si="9"/>
        <v>0.11095100864553312</v>
      </c>
      <c r="I26" s="87">
        <f t="shared" si="10"/>
        <v>2.6736111111111099E-2</v>
      </c>
      <c r="J26" s="146"/>
      <c r="K26" s="88">
        <f t="shared" si="11"/>
        <v>0.11069049786765056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1.0995370370370399E-3</v>
      </c>
      <c r="G27" s="146"/>
      <c r="H27" s="85">
        <f t="shared" si="9"/>
        <v>4.5629202689721551E-3</v>
      </c>
      <c r="I27" s="87">
        <f t="shared" si="10"/>
        <v>1.0995370370370399E-3</v>
      </c>
      <c r="J27" s="146"/>
      <c r="K27" s="88">
        <f t="shared" si="11"/>
        <v>4.5522066222626993E-3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3.5370370370370358E-2</v>
      </c>
      <c r="G28" s="153"/>
      <c r="H28" s="101">
        <f>IFERROR(SUM(H22:H27),0)</f>
        <v>0.14678194044188281</v>
      </c>
      <c r="I28" s="66">
        <f>SUM(I22:I27)</f>
        <v>3.5370370370370358E-2</v>
      </c>
      <c r="J28" s="153"/>
      <c r="K28" s="103">
        <f>IFERROR(SUM(K22:K27),0)</f>
        <v>0.1464372993435239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5.6712962962962902E-4</v>
      </c>
      <c r="D30" s="8"/>
      <c r="E30" s="101">
        <f>IFERROR(SUM(E19,E28),0)</f>
        <v>1</v>
      </c>
      <c r="F30" s="66">
        <f>SUM(F19,F28)</f>
        <v>0.24097222222222217</v>
      </c>
      <c r="G30" s="8"/>
      <c r="H30" s="101">
        <f>IFERROR(SUM(H19,H28),0)</f>
        <v>1</v>
      </c>
      <c r="I30" s="66">
        <f>SUM(I19,I28)</f>
        <v>0.2415393518518518</v>
      </c>
      <c r="J30" s="8"/>
      <c r="K30" s="103">
        <f>IFERROR(SUM(K19,K28),0)</f>
        <v>0.99999999999999989</v>
      </c>
      <c r="L30" s="1"/>
      <c r="M30" s="1"/>
      <c r="N30" s="1"/>
    </row>
    <row r="31" spans="2:14" ht="66" customHeight="1" thickBot="1" x14ac:dyDescent="0.3">
      <c r="B31" s="185" t="s">
        <v>195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115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28</v>
      </c>
      <c r="D5" s="173"/>
      <c r="E5" s="174"/>
      <c r="F5" s="172" t="s">
        <v>29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0</v>
      </c>
      <c r="J10" s="85">
        <f t="shared" si="5"/>
        <v>0</v>
      </c>
      <c r="K10" s="88">
        <f t="shared" si="6"/>
        <v>0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7">
        <f>IFERROR(SUM(K7:K18),0)</f>
        <v>0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3">
        <f>IFERROR(SUM(K19,K28),0)</f>
        <v>0</v>
      </c>
      <c r="L30" s="1"/>
      <c r="M30" s="1"/>
      <c r="N30" s="1"/>
    </row>
    <row r="31" spans="2:14" ht="66" customHeight="1" thickBot="1" x14ac:dyDescent="0.3">
      <c r="B31" s="185" t="s">
        <v>138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116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32</v>
      </c>
      <c r="D5" s="173"/>
      <c r="E5" s="174"/>
      <c r="F5" s="172" t="s">
        <v>33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1.39236111111111E-2</v>
      </c>
      <c r="G7" s="85">
        <f>IFERROR(F7/F$19,0)</f>
        <v>0.27725282323115902</v>
      </c>
      <c r="H7" s="85">
        <f>IFERROR(F7/F$30,0)</f>
        <v>0.22659634582783916</v>
      </c>
      <c r="I7" s="87">
        <f>SUM(C7,F7)</f>
        <v>1.39236111111111E-2</v>
      </c>
      <c r="J7" s="85">
        <f>IFERROR(I7/I$19,0)</f>
        <v>0.27725282323115902</v>
      </c>
      <c r="K7" s="88">
        <f>IFERROR(I7/I$30,0)</f>
        <v>0.22659634582783916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5.5324074074074104E-3</v>
      </c>
      <c r="G8" s="85">
        <f t="shared" ref="G8:G18" si="2">IFERROR(F8/F$19,0)</f>
        <v>0.11016363217331188</v>
      </c>
      <c r="H8" s="85">
        <f t="shared" ref="H8:H18" si="3">IFERROR(F8/F$30,0)</f>
        <v>9.0035788284045945E-2</v>
      </c>
      <c r="I8" s="87">
        <f t="shared" ref="I8:I18" si="4">SUM(C8,F8)</f>
        <v>5.5324074074074104E-3</v>
      </c>
      <c r="J8" s="85">
        <f t="shared" ref="J8:J18" si="5">IFERROR(I8/I$19,0)</f>
        <v>0.11016363217331188</v>
      </c>
      <c r="K8" s="88">
        <f t="shared" ref="K8:K18" si="6">IFERROR(I8/I$30,0)</f>
        <v>9.0035788284045945E-2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2.2453703703703698E-3</v>
      </c>
      <c r="G9" s="85">
        <f t="shared" si="2"/>
        <v>4.4710762848582608E-2</v>
      </c>
      <c r="H9" s="85">
        <f t="shared" si="3"/>
        <v>3.6541721604821963E-2</v>
      </c>
      <c r="I9" s="87">
        <f t="shared" si="4"/>
        <v>2.2453703703703698E-3</v>
      </c>
      <c r="J9" s="85">
        <f t="shared" si="5"/>
        <v>4.4710762848582608E-2</v>
      </c>
      <c r="K9" s="88">
        <f t="shared" si="6"/>
        <v>3.6541721604821963E-2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1.3125E-2</v>
      </c>
      <c r="G10" s="85">
        <f t="shared" si="2"/>
        <v>0.26135054159944687</v>
      </c>
      <c r="H10" s="85">
        <f t="shared" si="3"/>
        <v>0.21359954793746452</v>
      </c>
      <c r="I10" s="87">
        <f t="shared" si="4"/>
        <v>1.3125E-2</v>
      </c>
      <c r="J10" s="85">
        <f t="shared" si="5"/>
        <v>0.26135054159944687</v>
      </c>
      <c r="K10" s="88">
        <f t="shared" si="6"/>
        <v>0.21359954793746452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1.2326388888888901E-2</v>
      </c>
      <c r="G11" s="85">
        <f t="shared" si="2"/>
        <v>0.24544825996773473</v>
      </c>
      <c r="H11" s="85">
        <f t="shared" si="3"/>
        <v>0.20060275004708988</v>
      </c>
      <c r="I11" s="87">
        <f t="shared" si="4"/>
        <v>1.2326388888888901E-2</v>
      </c>
      <c r="J11" s="85">
        <f t="shared" si="5"/>
        <v>0.24544825996773473</v>
      </c>
      <c r="K11" s="88">
        <f t="shared" si="6"/>
        <v>0.20060275004708988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3.0671296296296302E-3</v>
      </c>
      <c r="G18" s="85">
        <f t="shared" si="2"/>
        <v>6.1073980179764932E-2</v>
      </c>
      <c r="H18" s="85">
        <f t="shared" si="3"/>
        <v>4.991523827462796E-2</v>
      </c>
      <c r="I18" s="87">
        <f t="shared" si="4"/>
        <v>3.0671296296296302E-3</v>
      </c>
      <c r="J18" s="85">
        <f t="shared" si="5"/>
        <v>6.1073980179764932E-2</v>
      </c>
      <c r="K18" s="88">
        <f t="shared" si="6"/>
        <v>4.991523827462796E-2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5.0219907407407408E-2</v>
      </c>
      <c r="G19" s="101">
        <f>IFERROR(SUM(G7:G18),0)</f>
        <v>1</v>
      </c>
      <c r="H19" s="6">
        <f>IFERROR(SUM(H7:H18),0)</f>
        <v>0.81729139197588951</v>
      </c>
      <c r="I19" s="9">
        <f>SUM(I7:I18)</f>
        <v>5.0219907407407408E-2</v>
      </c>
      <c r="J19" s="101">
        <f>IFERROR(SUM(J7:J18),0)</f>
        <v>1</v>
      </c>
      <c r="K19" s="7">
        <f>IFERROR(SUM(K7:K18),0)</f>
        <v>0.81729139197588951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/>
      <c r="H24" s="85">
        <f t="shared" si="10"/>
        <v>0</v>
      </c>
      <c r="I24" s="87">
        <f t="shared" si="11"/>
        <v>0</v>
      </c>
      <c r="J24" s="146"/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/>
      <c r="H25" s="85">
        <f t="shared" si="10"/>
        <v>0</v>
      </c>
      <c r="I25" s="87">
        <f t="shared" si="11"/>
        <v>0</v>
      </c>
      <c r="J25" s="146"/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1.1226851851851899E-2</v>
      </c>
      <c r="G26" s="146"/>
      <c r="H26" s="85">
        <f t="shared" si="10"/>
        <v>0.18270860802411062</v>
      </c>
      <c r="I26" s="87">
        <f t="shared" si="11"/>
        <v>1.1226851851851899E-2</v>
      </c>
      <c r="J26" s="146"/>
      <c r="K26" s="88">
        <f t="shared" si="13"/>
        <v>0.18270860802411062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/>
      <c r="H27" s="85">
        <f t="shared" si="10"/>
        <v>0</v>
      </c>
      <c r="I27" s="87">
        <f t="shared" si="11"/>
        <v>0</v>
      </c>
      <c r="J27" s="146"/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1.1226851851851899E-2</v>
      </c>
      <c r="G28" s="153"/>
      <c r="H28" s="101">
        <f>IFERROR(SUM(H22:H27),0)</f>
        <v>0.18270860802411062</v>
      </c>
      <c r="I28" s="66">
        <f>SUM(I22:I27)</f>
        <v>1.1226851851851899E-2</v>
      </c>
      <c r="J28" s="153"/>
      <c r="K28" s="103">
        <f>IFERROR(SUM(K22:K27),0)</f>
        <v>0.18270860802411062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6.1446759259259305E-2</v>
      </c>
      <c r="G30" s="8"/>
      <c r="H30" s="101">
        <f>IFERROR(SUM(H19,H28),0)</f>
        <v>1.0000000000000002</v>
      </c>
      <c r="I30" s="66">
        <f>SUM(I19,I28)</f>
        <v>6.1446759259259305E-2</v>
      </c>
      <c r="J30" s="8"/>
      <c r="K30" s="103">
        <f>IFERROR(SUM(K19,K28),0)</f>
        <v>1.0000000000000002</v>
      </c>
      <c r="L30" s="1"/>
      <c r="M30" s="1"/>
      <c r="N30" s="1"/>
    </row>
    <row r="31" spans="2:14" ht="66" customHeight="1" thickBot="1" x14ac:dyDescent="0.3">
      <c r="B31" s="185" t="s">
        <v>196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N31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117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36</v>
      </c>
      <c r="D5" s="173"/>
      <c r="E5" s="174"/>
      <c r="F5" s="172" t="s">
        <v>37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0</v>
      </c>
      <c r="J10" s="85">
        <f t="shared" si="5"/>
        <v>0</v>
      </c>
      <c r="K10" s="88">
        <f t="shared" si="6"/>
        <v>0</v>
      </c>
    </row>
    <row r="11" spans="2:1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7">
        <f>IFERROR(SUM(K7:K18),0)</f>
        <v>0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3">
        <f>IFERROR(SUM(K19,K28),0)</f>
        <v>0</v>
      </c>
      <c r="L30" s="1"/>
      <c r="M30" s="1"/>
      <c r="N30" s="1"/>
    </row>
    <row r="31" spans="2:14" ht="66" customHeight="1" thickBot="1" x14ac:dyDescent="0.3">
      <c r="B31" s="185" t="s">
        <v>139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N31"/>
  <sheetViews>
    <sheetView showZeros="0" zoomScale="80" zoomScaleNormal="80" zoomScaleSheetLayoutView="8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45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1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1" x14ac:dyDescent="0.25">
      <c r="B5" s="109"/>
      <c r="C5" s="172" t="s">
        <v>46</v>
      </c>
      <c r="D5" s="173"/>
      <c r="E5" s="174"/>
      <c r="F5" s="172" t="s">
        <v>47</v>
      </c>
      <c r="G5" s="173"/>
      <c r="H5" s="174"/>
      <c r="I5" s="172" t="s">
        <v>3</v>
      </c>
      <c r="J5" s="173"/>
      <c r="K5" s="175"/>
    </row>
    <row r="6" spans="2:11" x14ac:dyDescent="0.25">
      <c r="B6" s="70" t="s">
        <v>10</v>
      </c>
      <c r="C6" s="94" t="s">
        <v>4</v>
      </c>
      <c r="D6" s="71" t="s">
        <v>5</v>
      </c>
      <c r="E6" s="96" t="s">
        <v>5</v>
      </c>
      <c r="F6" s="94" t="s">
        <v>4</v>
      </c>
      <c r="G6" s="71" t="s">
        <v>5</v>
      </c>
      <c r="H6" s="96" t="s">
        <v>5</v>
      </c>
      <c r="I6" s="94" t="s">
        <v>4</v>
      </c>
      <c r="J6" s="71" t="s">
        <v>5</v>
      </c>
      <c r="K6" s="97" t="s">
        <v>5</v>
      </c>
    </row>
    <row r="7" spans="2:11" ht="15" customHeight="1" x14ac:dyDescent="0.25">
      <c r="B7" s="100" t="s">
        <v>95</v>
      </c>
      <c r="C7" s="84">
        <v>0</v>
      </c>
      <c r="D7" s="85">
        <f>IFERROR(C7/C$19,0)</f>
        <v>0</v>
      </c>
      <c r="E7" s="85">
        <f>IFERROR(C7/C$30,0)</f>
        <v>0</v>
      </c>
      <c r="F7" s="84">
        <v>0</v>
      </c>
      <c r="G7" s="85">
        <f>IFERROR(F7/F$19,0)</f>
        <v>0</v>
      </c>
      <c r="H7" s="85">
        <f>IFERROR(F7/F$30,0)</f>
        <v>0</v>
      </c>
      <c r="I7" s="87">
        <f>SUM(C7,F7)</f>
        <v>0</v>
      </c>
      <c r="J7" s="85">
        <f>IFERROR(I7/I$19,0)</f>
        <v>0</v>
      </c>
      <c r="K7" s="88">
        <f>IFERROR(I7/I$30,0)</f>
        <v>0</v>
      </c>
    </row>
    <row r="8" spans="2:11" ht="15" customHeight="1" x14ac:dyDescent="0.25">
      <c r="B8" s="100" t="s">
        <v>169</v>
      </c>
      <c r="C8" s="84">
        <v>0</v>
      </c>
      <c r="D8" s="85">
        <f t="shared" ref="D8:D18" si="0">IFERROR(C8/C$19,0)</f>
        <v>0</v>
      </c>
      <c r="E8" s="85">
        <f t="shared" ref="E8:E18" si="1">IFERROR(C8/C$30,0)</f>
        <v>0</v>
      </c>
      <c r="F8" s="84">
        <v>0</v>
      </c>
      <c r="G8" s="85">
        <f t="shared" ref="G8:G18" si="2">IFERROR(F8/F$19,0)</f>
        <v>0</v>
      </c>
      <c r="H8" s="85">
        <f t="shared" ref="H8:H18" si="3">IFERROR(F8/F$30,0)</f>
        <v>0</v>
      </c>
      <c r="I8" s="87">
        <f t="shared" ref="I8:I18" si="4">SUM(C8,F8)</f>
        <v>0</v>
      </c>
      <c r="J8" s="85">
        <f t="shared" ref="J8:J18" si="5">IFERROR(I8/I$19,0)</f>
        <v>0</v>
      </c>
      <c r="K8" s="88">
        <f t="shared" ref="K8:K18" si="6">IFERROR(I8/I$30,0)</f>
        <v>0</v>
      </c>
    </row>
    <row r="9" spans="2:11" ht="15" customHeight="1" x14ac:dyDescent="0.25">
      <c r="B9" s="100" t="s">
        <v>170</v>
      </c>
      <c r="C9" s="84">
        <v>0</v>
      </c>
      <c r="D9" s="85">
        <f t="shared" si="0"/>
        <v>0</v>
      </c>
      <c r="E9" s="85">
        <f t="shared" si="1"/>
        <v>0</v>
      </c>
      <c r="F9" s="84">
        <v>0</v>
      </c>
      <c r="G9" s="85">
        <f t="shared" si="2"/>
        <v>0</v>
      </c>
      <c r="H9" s="85">
        <f t="shared" si="3"/>
        <v>0</v>
      </c>
      <c r="I9" s="87">
        <f t="shared" si="4"/>
        <v>0</v>
      </c>
      <c r="J9" s="85">
        <f t="shared" si="5"/>
        <v>0</v>
      </c>
      <c r="K9" s="88">
        <f t="shared" si="6"/>
        <v>0</v>
      </c>
    </row>
    <row r="10" spans="2:11" ht="15" customHeight="1" x14ac:dyDescent="0.25">
      <c r="B10" s="100" t="s">
        <v>11</v>
      </c>
      <c r="C10" s="84">
        <v>0</v>
      </c>
      <c r="D10" s="85">
        <f t="shared" si="0"/>
        <v>0</v>
      </c>
      <c r="E10" s="85">
        <f t="shared" si="1"/>
        <v>0</v>
      </c>
      <c r="F10" s="84">
        <v>0</v>
      </c>
      <c r="G10" s="85">
        <f t="shared" si="2"/>
        <v>0</v>
      </c>
      <c r="H10" s="85">
        <f t="shared" si="3"/>
        <v>0</v>
      </c>
      <c r="I10" s="87">
        <f t="shared" si="4"/>
        <v>0</v>
      </c>
      <c r="J10" s="85">
        <f t="shared" si="5"/>
        <v>0</v>
      </c>
      <c r="K10" s="88">
        <f t="shared" si="6"/>
        <v>0</v>
      </c>
    </row>
    <row r="11" spans="2:11" ht="15" customHeight="1" x14ac:dyDescent="0.25">
      <c r="B11" s="100" t="s">
        <v>12</v>
      </c>
      <c r="C11" s="84">
        <v>0</v>
      </c>
      <c r="D11" s="85">
        <f t="shared" si="0"/>
        <v>0</v>
      </c>
      <c r="E11" s="85">
        <f t="shared" si="1"/>
        <v>0</v>
      </c>
      <c r="F11" s="84">
        <v>0</v>
      </c>
      <c r="G11" s="85">
        <f t="shared" si="2"/>
        <v>0</v>
      </c>
      <c r="H11" s="85">
        <f t="shared" si="3"/>
        <v>0</v>
      </c>
      <c r="I11" s="87">
        <f t="shared" si="4"/>
        <v>0</v>
      </c>
      <c r="J11" s="85">
        <f t="shared" si="5"/>
        <v>0</v>
      </c>
      <c r="K11" s="88">
        <f t="shared" si="6"/>
        <v>0</v>
      </c>
    </row>
    <row r="12" spans="2:11" ht="15" customHeight="1" x14ac:dyDescent="0.25">
      <c r="B12" s="100" t="s">
        <v>171</v>
      </c>
      <c r="C12" s="84">
        <v>0</v>
      </c>
      <c r="D12" s="85">
        <f t="shared" si="0"/>
        <v>0</v>
      </c>
      <c r="E12" s="85">
        <f t="shared" si="1"/>
        <v>0</v>
      </c>
      <c r="F12" s="84">
        <v>0</v>
      </c>
      <c r="G12" s="85">
        <f t="shared" si="2"/>
        <v>0</v>
      </c>
      <c r="H12" s="85">
        <f t="shared" si="3"/>
        <v>0</v>
      </c>
      <c r="I12" s="87">
        <f t="shared" si="4"/>
        <v>0</v>
      </c>
      <c r="J12" s="85">
        <f t="shared" si="5"/>
        <v>0</v>
      </c>
      <c r="K12" s="88">
        <f t="shared" si="6"/>
        <v>0</v>
      </c>
    </row>
    <row r="13" spans="2:11" ht="15" customHeight="1" x14ac:dyDescent="0.25">
      <c r="B13" s="100" t="s">
        <v>172</v>
      </c>
      <c r="C13" s="86">
        <v>0</v>
      </c>
      <c r="D13" s="85">
        <f t="shared" si="0"/>
        <v>0</v>
      </c>
      <c r="E13" s="85">
        <f t="shared" si="1"/>
        <v>0</v>
      </c>
      <c r="F13" s="86">
        <v>0</v>
      </c>
      <c r="G13" s="85">
        <f t="shared" si="2"/>
        <v>0</v>
      </c>
      <c r="H13" s="85">
        <f t="shared" si="3"/>
        <v>0</v>
      </c>
      <c r="I13" s="87">
        <f t="shared" si="4"/>
        <v>0</v>
      </c>
      <c r="J13" s="85">
        <f t="shared" si="5"/>
        <v>0</v>
      </c>
      <c r="K13" s="88">
        <f t="shared" si="6"/>
        <v>0</v>
      </c>
    </row>
    <row r="14" spans="2:11" ht="15" customHeight="1" x14ac:dyDescent="0.25">
      <c r="B14" s="100" t="s">
        <v>173</v>
      </c>
      <c r="C14" s="86">
        <v>0</v>
      </c>
      <c r="D14" s="85">
        <f t="shared" si="0"/>
        <v>0</v>
      </c>
      <c r="E14" s="85">
        <f t="shared" si="1"/>
        <v>0</v>
      </c>
      <c r="F14" s="86">
        <v>0</v>
      </c>
      <c r="G14" s="85">
        <f t="shared" si="2"/>
        <v>0</v>
      </c>
      <c r="H14" s="85">
        <f t="shared" si="3"/>
        <v>0</v>
      </c>
      <c r="I14" s="87">
        <f t="shared" si="4"/>
        <v>0</v>
      </c>
      <c r="J14" s="85">
        <f t="shared" si="5"/>
        <v>0</v>
      </c>
      <c r="K14" s="88">
        <f t="shared" si="6"/>
        <v>0</v>
      </c>
    </row>
    <row r="15" spans="2:11" ht="15" customHeight="1" x14ac:dyDescent="0.25">
      <c r="B15" s="100" t="s">
        <v>174</v>
      </c>
      <c r="C15" s="84">
        <v>0</v>
      </c>
      <c r="D15" s="85">
        <f t="shared" si="0"/>
        <v>0</v>
      </c>
      <c r="E15" s="85">
        <f t="shared" si="1"/>
        <v>0</v>
      </c>
      <c r="F15" s="84">
        <v>0</v>
      </c>
      <c r="G15" s="85">
        <f t="shared" si="2"/>
        <v>0</v>
      </c>
      <c r="H15" s="85">
        <f t="shared" si="3"/>
        <v>0</v>
      </c>
      <c r="I15" s="87">
        <f t="shared" si="4"/>
        <v>0</v>
      </c>
      <c r="J15" s="85">
        <f t="shared" si="5"/>
        <v>0</v>
      </c>
      <c r="K15" s="88">
        <f t="shared" si="6"/>
        <v>0</v>
      </c>
    </row>
    <row r="16" spans="2:11" ht="15" customHeight="1" x14ac:dyDescent="0.25">
      <c r="B16" s="100" t="s">
        <v>175</v>
      </c>
      <c r="C16" s="84">
        <v>0</v>
      </c>
      <c r="D16" s="85">
        <f t="shared" si="0"/>
        <v>0</v>
      </c>
      <c r="E16" s="85">
        <f t="shared" si="1"/>
        <v>0</v>
      </c>
      <c r="F16" s="84">
        <v>0</v>
      </c>
      <c r="G16" s="85">
        <f t="shared" si="2"/>
        <v>0</v>
      </c>
      <c r="H16" s="85">
        <f t="shared" si="3"/>
        <v>0</v>
      </c>
      <c r="I16" s="87">
        <f t="shared" si="4"/>
        <v>0</v>
      </c>
      <c r="J16" s="85">
        <f t="shared" si="5"/>
        <v>0</v>
      </c>
      <c r="K16" s="88">
        <f t="shared" si="6"/>
        <v>0</v>
      </c>
    </row>
    <row r="17" spans="2:14" ht="15" customHeight="1" x14ac:dyDescent="0.25">
      <c r="B17" s="100" t="s">
        <v>13</v>
      </c>
      <c r="C17" s="84">
        <v>0</v>
      </c>
      <c r="D17" s="85">
        <f t="shared" si="0"/>
        <v>0</v>
      </c>
      <c r="E17" s="85">
        <f t="shared" si="1"/>
        <v>0</v>
      </c>
      <c r="F17" s="84">
        <v>0</v>
      </c>
      <c r="G17" s="85">
        <f t="shared" si="2"/>
        <v>0</v>
      </c>
      <c r="H17" s="85">
        <f t="shared" si="3"/>
        <v>0</v>
      </c>
      <c r="I17" s="87">
        <f t="shared" si="4"/>
        <v>0</v>
      </c>
      <c r="J17" s="85">
        <f t="shared" si="5"/>
        <v>0</v>
      </c>
      <c r="K17" s="88">
        <f t="shared" si="6"/>
        <v>0</v>
      </c>
    </row>
    <row r="18" spans="2:14" ht="15" customHeight="1" x14ac:dyDescent="0.25">
      <c r="B18" s="100" t="s">
        <v>14</v>
      </c>
      <c r="C18" s="84">
        <v>0</v>
      </c>
      <c r="D18" s="85">
        <f t="shared" si="0"/>
        <v>0</v>
      </c>
      <c r="E18" s="85">
        <f t="shared" si="1"/>
        <v>0</v>
      </c>
      <c r="F18" s="84">
        <v>0</v>
      </c>
      <c r="G18" s="85">
        <f t="shared" si="2"/>
        <v>0</v>
      </c>
      <c r="H18" s="85">
        <f t="shared" si="3"/>
        <v>0</v>
      </c>
      <c r="I18" s="87">
        <f t="shared" si="4"/>
        <v>0</v>
      </c>
      <c r="J18" s="85">
        <f t="shared" si="5"/>
        <v>0</v>
      </c>
      <c r="K18" s="88">
        <f t="shared" si="6"/>
        <v>0</v>
      </c>
    </row>
    <row r="19" spans="2:14" s="2" customFormat="1" x14ac:dyDescent="0.25">
      <c r="B19" s="106" t="s">
        <v>3</v>
      </c>
      <c r="C19" s="9">
        <f>SUM(C7:C18)</f>
        <v>0</v>
      </c>
      <c r="D19" s="101">
        <f>IFERROR(SUM(D7:D18),0)</f>
        <v>0</v>
      </c>
      <c r="E19" s="6">
        <f>IFERROR(SUM(E7:E18),0)</f>
        <v>0</v>
      </c>
      <c r="F19" s="9">
        <f>SUM(F7:F18)</f>
        <v>0</v>
      </c>
      <c r="G19" s="101">
        <f>IFERROR(SUM(G7:G18),0)</f>
        <v>0</v>
      </c>
      <c r="H19" s="6">
        <f>IFERROR(SUM(H7:H18),0)</f>
        <v>0</v>
      </c>
      <c r="I19" s="9">
        <f>SUM(I7:I18)</f>
        <v>0</v>
      </c>
      <c r="J19" s="101">
        <f>IFERROR(SUM(J7:J18),0)</f>
        <v>0</v>
      </c>
      <c r="K19" s="7">
        <f>IFERROR(SUM(K7:K18),0)</f>
        <v>0</v>
      </c>
      <c r="L19" s="1"/>
      <c r="M19" s="1"/>
      <c r="N19" s="1"/>
    </row>
    <row r="20" spans="2:14" x14ac:dyDescent="0.25">
      <c r="B20" s="4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25">
      <c r="B21" s="70" t="s">
        <v>15</v>
      </c>
      <c r="C21" s="98" t="s">
        <v>4</v>
      </c>
      <c r="D21" s="71" t="s">
        <v>5</v>
      </c>
      <c r="E21" s="71" t="s">
        <v>5</v>
      </c>
      <c r="F21" s="98" t="s">
        <v>4</v>
      </c>
      <c r="G21" s="71" t="s">
        <v>5</v>
      </c>
      <c r="H21" s="71" t="s">
        <v>5</v>
      </c>
      <c r="I21" s="94" t="s">
        <v>4</v>
      </c>
      <c r="J21" s="71" t="s">
        <v>5</v>
      </c>
      <c r="K21" s="72" t="s">
        <v>5</v>
      </c>
      <c r="L21" s="1"/>
      <c r="M21" s="1"/>
      <c r="N21" s="1"/>
    </row>
    <row r="22" spans="2:14" x14ac:dyDescent="0.25">
      <c r="B22" s="107" t="s">
        <v>16</v>
      </c>
      <c r="C22" s="84">
        <v>0</v>
      </c>
      <c r="D22" s="146">
        <f>IFERROR(C22/C$28,0)</f>
        <v>0</v>
      </c>
      <c r="E22" s="85">
        <f>IFERROR(C22/C$30,0)</f>
        <v>0</v>
      </c>
      <c r="F22" s="84">
        <v>0</v>
      </c>
      <c r="G22" s="146">
        <f>IFERROR(F22/F$28,0)</f>
        <v>0</v>
      </c>
      <c r="H22" s="85">
        <f>IFERROR(F22/F$30,0)</f>
        <v>0</v>
      </c>
      <c r="I22" s="87">
        <f>SUM(C22,F22)</f>
        <v>0</v>
      </c>
      <c r="J22" s="146">
        <f>IFERROR(I22/I$28,0)</f>
        <v>0</v>
      </c>
      <c r="K22" s="88">
        <f>IFERROR(I22/I$30,0)</f>
        <v>0</v>
      </c>
    </row>
    <row r="23" spans="2:14" x14ac:dyDescent="0.25">
      <c r="B23" s="107" t="s">
        <v>17</v>
      </c>
      <c r="C23" s="84">
        <v>0</v>
      </c>
      <c r="D23" s="146">
        <f t="shared" ref="D23:D27" si="7">IFERROR(C23/C$28,0)</f>
        <v>0</v>
      </c>
      <c r="E23" s="85">
        <f t="shared" ref="E23:E27" si="8">IFERROR(C23/C$30,0)</f>
        <v>0</v>
      </c>
      <c r="F23" s="84">
        <v>0</v>
      </c>
      <c r="G23" s="146">
        <f t="shared" ref="G23:G27" si="9">IFERROR(F23/F$28,0)</f>
        <v>0</v>
      </c>
      <c r="H23" s="85">
        <f t="shared" ref="H23:H27" si="10">IFERROR(F23/F$30,0)</f>
        <v>0</v>
      </c>
      <c r="I23" s="87">
        <f t="shared" ref="I23:I27" si="11">SUM(C23,F23)</f>
        <v>0</v>
      </c>
      <c r="J23" s="146">
        <f t="shared" ref="J23:J27" si="12">IFERROR(I23/I$28,0)</f>
        <v>0</v>
      </c>
      <c r="K23" s="88">
        <f t="shared" ref="K23:K27" si="13">IFERROR(I23/I$30,0)</f>
        <v>0</v>
      </c>
    </row>
    <row r="24" spans="2:14" x14ac:dyDescent="0.25">
      <c r="B24" s="107" t="s">
        <v>18</v>
      </c>
      <c r="C24" s="84">
        <v>0</v>
      </c>
      <c r="D24" s="146">
        <f t="shared" si="7"/>
        <v>0</v>
      </c>
      <c r="E24" s="85">
        <f t="shared" si="8"/>
        <v>0</v>
      </c>
      <c r="F24" s="84">
        <v>0</v>
      </c>
      <c r="G24" s="146">
        <f t="shared" si="9"/>
        <v>0</v>
      </c>
      <c r="H24" s="85">
        <f t="shared" si="10"/>
        <v>0</v>
      </c>
      <c r="I24" s="87">
        <f t="shared" si="11"/>
        <v>0</v>
      </c>
      <c r="J24" s="146">
        <f t="shared" si="12"/>
        <v>0</v>
      </c>
      <c r="K24" s="88">
        <f t="shared" si="13"/>
        <v>0</v>
      </c>
    </row>
    <row r="25" spans="2:14" x14ac:dyDescent="0.25">
      <c r="B25" s="107" t="s">
        <v>19</v>
      </c>
      <c r="C25" s="84">
        <v>0</v>
      </c>
      <c r="D25" s="146">
        <f t="shared" si="7"/>
        <v>0</v>
      </c>
      <c r="E25" s="85">
        <f t="shared" si="8"/>
        <v>0</v>
      </c>
      <c r="F25" s="84">
        <v>0</v>
      </c>
      <c r="G25" s="146">
        <f t="shared" si="9"/>
        <v>0</v>
      </c>
      <c r="H25" s="85">
        <f t="shared" si="10"/>
        <v>0</v>
      </c>
      <c r="I25" s="87">
        <f t="shared" si="11"/>
        <v>0</v>
      </c>
      <c r="J25" s="146">
        <f t="shared" si="12"/>
        <v>0</v>
      </c>
      <c r="K25" s="88">
        <f t="shared" si="13"/>
        <v>0</v>
      </c>
    </row>
    <row r="26" spans="2:14" x14ac:dyDescent="0.25">
      <c r="B26" s="107" t="s">
        <v>20</v>
      </c>
      <c r="C26" s="84">
        <v>0</v>
      </c>
      <c r="D26" s="146">
        <f t="shared" si="7"/>
        <v>0</v>
      </c>
      <c r="E26" s="85">
        <f t="shared" si="8"/>
        <v>0</v>
      </c>
      <c r="F26" s="84">
        <v>0</v>
      </c>
      <c r="G26" s="146">
        <f t="shared" si="9"/>
        <v>0</v>
      </c>
      <c r="H26" s="85">
        <f t="shared" si="10"/>
        <v>0</v>
      </c>
      <c r="I26" s="87">
        <f t="shared" si="11"/>
        <v>0</v>
      </c>
      <c r="J26" s="146">
        <f t="shared" si="12"/>
        <v>0</v>
      </c>
      <c r="K26" s="88">
        <f t="shared" si="13"/>
        <v>0</v>
      </c>
    </row>
    <row r="27" spans="2:14" x14ac:dyDescent="0.25">
      <c r="B27" s="107" t="s">
        <v>21</v>
      </c>
      <c r="C27" s="84">
        <v>0</v>
      </c>
      <c r="D27" s="146">
        <f t="shared" si="7"/>
        <v>0</v>
      </c>
      <c r="E27" s="85">
        <f t="shared" si="8"/>
        <v>0</v>
      </c>
      <c r="F27" s="84">
        <v>0</v>
      </c>
      <c r="G27" s="146">
        <f t="shared" si="9"/>
        <v>0</v>
      </c>
      <c r="H27" s="85">
        <f t="shared" si="10"/>
        <v>0</v>
      </c>
      <c r="I27" s="87">
        <f t="shared" si="11"/>
        <v>0</v>
      </c>
      <c r="J27" s="146">
        <f t="shared" si="12"/>
        <v>0</v>
      </c>
      <c r="K27" s="88">
        <f t="shared" si="13"/>
        <v>0</v>
      </c>
    </row>
    <row r="28" spans="2:14" s="2" customFormat="1" x14ac:dyDescent="0.25">
      <c r="B28" s="106" t="s">
        <v>3</v>
      </c>
      <c r="C28" s="66">
        <f>SUM(C22:C27)</f>
        <v>0</v>
      </c>
      <c r="D28" s="153">
        <f>IFERROR(SUM(D22:D27),0)</f>
        <v>0</v>
      </c>
      <c r="E28" s="101">
        <f>IFERROR(SUM(E22:E27),0)</f>
        <v>0</v>
      </c>
      <c r="F28" s="66">
        <f>SUM(F22:F27)</f>
        <v>0</v>
      </c>
      <c r="G28" s="153">
        <f>IFERROR(SUM(G22:G27),0)</f>
        <v>0</v>
      </c>
      <c r="H28" s="101">
        <f>IFERROR(SUM(H22:H27),0)</f>
        <v>0</v>
      </c>
      <c r="I28" s="66">
        <f>SUM(I22:I27)</f>
        <v>0</v>
      </c>
      <c r="J28" s="153">
        <f>IFERROR(SUM(J22:J27),0)</f>
        <v>0</v>
      </c>
      <c r="K28" s="103">
        <f>IFERROR(SUM(K22:K27),0)</f>
        <v>0</v>
      </c>
      <c r="L28" s="1"/>
      <c r="M28" s="1"/>
      <c r="N28" s="1"/>
    </row>
    <row r="29" spans="2:14" x14ac:dyDescent="0.25">
      <c r="B29" s="4"/>
      <c r="C29" s="33"/>
      <c r="D29" s="33"/>
      <c r="E29" s="33"/>
      <c r="F29" s="33"/>
      <c r="G29" s="33"/>
      <c r="H29" s="33"/>
      <c r="I29" s="33"/>
      <c r="J29" s="33"/>
      <c r="K29" s="34"/>
    </row>
    <row r="30" spans="2:14" s="2" customFormat="1" x14ac:dyDescent="0.25">
      <c r="B30" s="106" t="s">
        <v>6</v>
      </c>
      <c r="C30" s="66">
        <f>SUM(C19,C28)</f>
        <v>0</v>
      </c>
      <c r="D30" s="8"/>
      <c r="E30" s="101">
        <f>IFERROR(SUM(E19,E28),0)</f>
        <v>0</v>
      </c>
      <c r="F30" s="66">
        <f>SUM(F19,F28)</f>
        <v>0</v>
      </c>
      <c r="G30" s="8"/>
      <c r="H30" s="101">
        <f>IFERROR(SUM(H19,H28),0)</f>
        <v>0</v>
      </c>
      <c r="I30" s="66">
        <f>SUM(I19,I28)</f>
        <v>0</v>
      </c>
      <c r="J30" s="8"/>
      <c r="K30" s="103">
        <f>IFERROR(SUM(K19,K28),0)</f>
        <v>0</v>
      </c>
      <c r="L30" s="1"/>
      <c r="M30" s="1"/>
      <c r="N30" s="1"/>
    </row>
    <row r="31" spans="2:14" ht="66" customHeight="1" thickBot="1" x14ac:dyDescent="0.3">
      <c r="B31" s="185" t="s">
        <v>185</v>
      </c>
      <c r="C31" s="186"/>
      <c r="D31" s="186"/>
      <c r="E31" s="186"/>
      <c r="F31" s="186"/>
      <c r="G31" s="186"/>
      <c r="H31" s="186"/>
      <c r="I31" s="186"/>
      <c r="J31" s="186"/>
      <c r="K31" s="18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140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145">
        <v>1.97222222222222E-2</v>
      </c>
      <c r="D7" s="145">
        <v>7.6851851851851899E-3</v>
      </c>
      <c r="E7" s="145">
        <v>4.3912037037036999E-2</v>
      </c>
      <c r="F7" s="145">
        <v>2.8680555555555601E-2</v>
      </c>
      <c r="G7" s="145">
        <v>2.2291666666666699E-2</v>
      </c>
      <c r="H7" s="145">
        <v>0</v>
      </c>
      <c r="I7" s="145">
        <v>3.5879629629629599E-3</v>
      </c>
      <c r="J7" s="145">
        <v>0</v>
      </c>
      <c r="K7" s="12">
        <f>SUM(C7:J7)</f>
        <v>0.12587962962962965</v>
      </c>
    </row>
    <row r="8" spans="2:14" x14ac:dyDescent="0.25">
      <c r="B8" s="100" t="s">
        <v>169</v>
      </c>
      <c r="C8" s="89">
        <v>8.8541666666666699E-3</v>
      </c>
      <c r="D8" s="89">
        <v>4.65277777777778E-3</v>
      </c>
      <c r="E8" s="89">
        <v>3.3379629629629599E-2</v>
      </c>
      <c r="F8" s="89">
        <v>1.04976851851852E-2</v>
      </c>
      <c r="G8" s="89">
        <v>1.06018518518519E-2</v>
      </c>
      <c r="H8" s="89">
        <v>0</v>
      </c>
      <c r="I8" s="89">
        <v>1.19097222222222E-2</v>
      </c>
      <c r="J8" s="89">
        <v>0</v>
      </c>
      <c r="K8" s="12">
        <f t="shared" ref="K8:K18" si="0">SUM(C8:J8)</f>
        <v>7.9895833333333346E-2</v>
      </c>
    </row>
    <row r="9" spans="2:14" x14ac:dyDescent="0.25">
      <c r="B9" s="100" t="s">
        <v>170</v>
      </c>
      <c r="C9" s="89">
        <v>1.04166666666667E-4</v>
      </c>
      <c r="D9" s="89">
        <v>4.0046296296296297E-3</v>
      </c>
      <c r="E9" s="89">
        <v>3.0509259259259298E-2</v>
      </c>
      <c r="F9" s="89">
        <v>1.12037037037037E-2</v>
      </c>
      <c r="G9" s="89">
        <v>2.88194444444444E-3</v>
      </c>
      <c r="H9" s="89">
        <v>0</v>
      </c>
      <c r="I9" s="89">
        <v>7.0023148148148102E-3</v>
      </c>
      <c r="J9" s="89">
        <v>0</v>
      </c>
      <c r="K9" s="12">
        <f t="shared" si="0"/>
        <v>5.5706018518518544E-2</v>
      </c>
    </row>
    <row r="10" spans="2:14" x14ac:dyDescent="0.25">
      <c r="B10" s="100" t="s">
        <v>11</v>
      </c>
      <c r="C10" s="89">
        <v>2.06828703703704E-2</v>
      </c>
      <c r="D10" s="89">
        <v>2.78472222222222E-2</v>
      </c>
      <c r="E10" s="89">
        <v>6.7592592592592607E-2</v>
      </c>
      <c r="F10" s="89">
        <v>1.7673611111111098E-2</v>
      </c>
      <c r="G10" s="89">
        <v>3.2997685185185199E-2</v>
      </c>
      <c r="H10" s="89">
        <v>0</v>
      </c>
      <c r="I10" s="89">
        <v>1.08449074074074E-2</v>
      </c>
      <c r="J10" s="89">
        <v>0</v>
      </c>
      <c r="K10" s="12">
        <f t="shared" si="0"/>
        <v>0.1776388888888889</v>
      </c>
    </row>
    <row r="11" spans="2:14" x14ac:dyDescent="0.25">
      <c r="B11" s="100" t="s">
        <v>12</v>
      </c>
      <c r="C11" s="89">
        <v>5.6365740740740699E-3</v>
      </c>
      <c r="D11" s="89">
        <v>0</v>
      </c>
      <c r="E11" s="89">
        <v>6.5624999999999998E-3</v>
      </c>
      <c r="F11" s="89">
        <v>0</v>
      </c>
      <c r="G11" s="89">
        <v>4.7916666666666698E-3</v>
      </c>
      <c r="H11" s="89">
        <v>7.2337962962962998E-3</v>
      </c>
      <c r="I11" s="89">
        <v>0</v>
      </c>
      <c r="J11" s="89">
        <v>0</v>
      </c>
      <c r="K11" s="12">
        <f t="shared" si="0"/>
        <v>2.4224537037037041E-2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1.8171296296296299E-3</v>
      </c>
      <c r="E13" s="89">
        <v>2.19907407407407E-4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2.0370370370370369E-3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1.88657407407407E-3</v>
      </c>
      <c r="E15" s="89">
        <v>1.38888888888889E-4</v>
      </c>
      <c r="F15" s="89">
        <v>3.0902777777777799E-3</v>
      </c>
      <c r="G15" s="89">
        <v>3.8425925925925902E-3</v>
      </c>
      <c r="H15" s="89">
        <v>3.3564814814814798E-3</v>
      </c>
      <c r="I15" s="89">
        <v>7.43055555555556E-3</v>
      </c>
      <c r="J15" s="89">
        <v>0</v>
      </c>
      <c r="K15" s="12">
        <f t="shared" si="0"/>
        <v>1.9745370370370368E-2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2.5115740740740702E-3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2.5115740740740702E-3</v>
      </c>
    </row>
    <row r="18" spans="2:11" x14ac:dyDescent="0.25">
      <c r="B18" s="100" t="s">
        <v>14</v>
      </c>
      <c r="C18" s="89">
        <v>9.3981481481481503E-3</v>
      </c>
      <c r="D18" s="89">
        <v>2.63657407407407E-2</v>
      </c>
      <c r="E18" s="89">
        <v>1.3287037037037E-2</v>
      </c>
      <c r="F18" s="89">
        <v>1.9178240740740701E-2</v>
      </c>
      <c r="G18" s="89">
        <v>1.8043981481481501E-2</v>
      </c>
      <c r="H18" s="89">
        <v>6.3773148148148096E-3</v>
      </c>
      <c r="I18" s="89">
        <v>4.8495370370370402E-3</v>
      </c>
      <c r="J18" s="89">
        <v>0</v>
      </c>
      <c r="K18" s="12">
        <f t="shared" si="0"/>
        <v>9.7499999999999892E-2</v>
      </c>
    </row>
    <row r="19" spans="2:11" x14ac:dyDescent="0.25">
      <c r="B19" s="106" t="s">
        <v>3</v>
      </c>
      <c r="C19" s="5">
        <f t="shared" ref="C19:K19" si="1">SUM(C7:C18)</f>
        <v>6.6909722222222232E-2</v>
      </c>
      <c r="D19" s="5">
        <f t="shared" si="1"/>
        <v>7.4259259259259192E-2</v>
      </c>
      <c r="E19" s="5">
        <f t="shared" si="1"/>
        <v>0.19560185185185175</v>
      </c>
      <c r="F19" s="5">
        <f t="shared" si="1"/>
        <v>9.0324074074074084E-2</v>
      </c>
      <c r="G19" s="5">
        <f t="shared" si="1"/>
        <v>9.5451388888888988E-2</v>
      </c>
      <c r="H19" s="5">
        <f t="shared" si="1"/>
        <v>1.696759259259259E-2</v>
      </c>
      <c r="I19" s="5">
        <f t="shared" si="1"/>
        <v>4.5624999999999971E-2</v>
      </c>
      <c r="J19" s="121">
        <f t="shared" si="1"/>
        <v>0</v>
      </c>
      <c r="K19" s="13">
        <f t="shared" si="1"/>
        <v>0.58513888888888888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145">
        <v>1.7361111111111101E-4</v>
      </c>
      <c r="D22" s="145">
        <v>2.9513888888888901E-3</v>
      </c>
      <c r="E22" s="145">
        <v>6.2962962962962998E-3</v>
      </c>
      <c r="F22" s="145">
        <v>1.03009259259259E-3</v>
      </c>
      <c r="G22" s="145">
        <v>0</v>
      </c>
      <c r="H22" s="145">
        <v>0</v>
      </c>
      <c r="I22" s="145">
        <v>0</v>
      </c>
      <c r="J22" s="145">
        <v>0</v>
      </c>
      <c r="K22" s="12">
        <f>SUM(C22:J22)</f>
        <v>1.045138888888889E-2</v>
      </c>
    </row>
    <row r="23" spans="2:11" x14ac:dyDescent="0.25">
      <c r="B23" s="107" t="s">
        <v>17</v>
      </c>
      <c r="C23" s="145">
        <v>0</v>
      </c>
      <c r="D23" s="145">
        <v>0</v>
      </c>
      <c r="E23" s="145">
        <v>6.3657407407407402E-4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2">
        <f t="shared" ref="K23:K27" si="2">SUM(C23:J23)</f>
        <v>6.3657407407407402E-4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9.3749999999999997E-4</v>
      </c>
      <c r="D25" s="89">
        <v>0</v>
      </c>
      <c r="E25" s="89">
        <v>3.37962962962963E-3</v>
      </c>
      <c r="F25" s="89">
        <v>1.4351851851851899E-3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5.7523148148148195E-3</v>
      </c>
    </row>
    <row r="26" spans="2:11" x14ac:dyDescent="0.25">
      <c r="B26" s="107" t="s">
        <v>20</v>
      </c>
      <c r="C26" s="89">
        <v>2.2037037037037001E-2</v>
      </c>
      <c r="D26" s="89">
        <v>2.4849537037037E-2</v>
      </c>
      <c r="E26" s="89">
        <v>2.8622685185185199E-2</v>
      </c>
      <c r="F26" s="89">
        <v>2.2569444444444399E-2</v>
      </c>
      <c r="G26" s="89">
        <v>3.5578703703703703E-2</v>
      </c>
      <c r="H26" s="89">
        <v>4.0046296296296297E-3</v>
      </c>
      <c r="I26" s="89">
        <v>0</v>
      </c>
      <c r="J26" s="89">
        <v>0</v>
      </c>
      <c r="K26" s="12">
        <f t="shared" si="2"/>
        <v>0.13766203703703692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5.5555555555555599E-4</v>
      </c>
      <c r="J27" s="89">
        <v>0</v>
      </c>
      <c r="K27" s="12">
        <f t="shared" si="2"/>
        <v>5.5555555555555599E-4</v>
      </c>
    </row>
    <row r="28" spans="2:11" x14ac:dyDescent="0.25">
      <c r="B28" s="106" t="s">
        <v>3</v>
      </c>
      <c r="C28" s="5">
        <f t="shared" ref="C28:K28" si="3">SUM(C22:C27)</f>
        <v>2.3148148148148112E-2</v>
      </c>
      <c r="D28" s="5">
        <f t="shared" si="3"/>
        <v>2.7800925925925889E-2</v>
      </c>
      <c r="E28" s="5">
        <f t="shared" si="3"/>
        <v>3.8935185185185205E-2</v>
      </c>
      <c r="F28" s="5">
        <f t="shared" si="3"/>
        <v>2.503472222222218E-2</v>
      </c>
      <c r="G28" s="5">
        <f t="shared" si="3"/>
        <v>3.5578703703703703E-2</v>
      </c>
      <c r="H28" s="5">
        <f t="shared" si="3"/>
        <v>4.0046296296296297E-3</v>
      </c>
      <c r="I28" s="5">
        <f t="shared" si="3"/>
        <v>5.5555555555555599E-4</v>
      </c>
      <c r="J28" s="83">
        <f t="shared" si="3"/>
        <v>0</v>
      </c>
      <c r="K28" s="13">
        <f t="shared" si="3"/>
        <v>0.15505787037037025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9.0057870370370344E-2</v>
      </c>
      <c r="D30" s="83">
        <f t="shared" si="4"/>
        <v>0.10206018518518509</v>
      </c>
      <c r="E30" s="83">
        <f t="shared" si="4"/>
        <v>0.23453703703703696</v>
      </c>
      <c r="F30" s="83">
        <f t="shared" si="4"/>
        <v>0.11535879629629626</v>
      </c>
      <c r="G30" s="83">
        <f t="shared" si="4"/>
        <v>0.13103009259259268</v>
      </c>
      <c r="H30" s="83">
        <f t="shared" si="4"/>
        <v>2.0972222222222218E-2</v>
      </c>
      <c r="I30" s="83">
        <f t="shared" si="4"/>
        <v>4.618055555555553E-2</v>
      </c>
      <c r="J30" s="83">
        <f t="shared" si="4"/>
        <v>0</v>
      </c>
      <c r="K30" s="108">
        <f t="shared" si="4"/>
        <v>0.7401967592592591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141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3.8425925925925902E-3</v>
      </c>
      <c r="J9" s="89">
        <v>0</v>
      </c>
      <c r="K9" s="12">
        <f t="shared" si="0"/>
        <v>3.8425925925925902E-3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2.7430555555555602E-3</v>
      </c>
      <c r="H10" s="89">
        <v>0</v>
      </c>
      <c r="I10" s="89">
        <v>0</v>
      </c>
      <c r="J10" s="89">
        <v>0</v>
      </c>
      <c r="K10" s="12">
        <f t="shared" si="0"/>
        <v>2.7430555555555602E-3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2.2453703703703698E-3</v>
      </c>
      <c r="E18" s="89">
        <v>0</v>
      </c>
      <c r="F18" s="89">
        <v>1.55092592592593E-3</v>
      </c>
      <c r="G18" s="89">
        <v>2.1990740740740699E-3</v>
      </c>
      <c r="H18" s="89">
        <v>0</v>
      </c>
      <c r="I18" s="89">
        <v>3.7499999999999999E-3</v>
      </c>
      <c r="J18" s="89">
        <v>0</v>
      </c>
      <c r="K18" s="12">
        <f t="shared" si="0"/>
        <v>9.7453703703703695E-3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2.2453703703703698E-3</v>
      </c>
      <c r="E19" s="5">
        <f t="shared" si="1"/>
        <v>0</v>
      </c>
      <c r="F19" s="5">
        <f t="shared" si="1"/>
        <v>1.55092592592593E-3</v>
      </c>
      <c r="G19" s="5">
        <f t="shared" si="1"/>
        <v>4.9421296296296297E-3</v>
      </c>
      <c r="H19" s="5">
        <f t="shared" si="1"/>
        <v>0</v>
      </c>
      <c r="I19" s="5">
        <f t="shared" si="1"/>
        <v>7.59259259259259E-3</v>
      </c>
      <c r="J19" s="83">
        <f t="shared" si="1"/>
        <v>0</v>
      </c>
      <c r="K19" s="13">
        <f t="shared" si="1"/>
        <v>1.6331018518518519E-2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3.6805555555555602E-3</v>
      </c>
      <c r="H26" s="89">
        <v>0</v>
      </c>
      <c r="I26" s="89">
        <v>0</v>
      </c>
      <c r="J26" s="89">
        <v>0</v>
      </c>
      <c r="K26" s="12">
        <f t="shared" si="2"/>
        <v>3.6805555555555602E-3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3.6805555555555602E-3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3.6805555555555602E-3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2.2453703703703698E-3</v>
      </c>
      <c r="E30" s="83">
        <f t="shared" si="4"/>
        <v>0</v>
      </c>
      <c r="F30" s="83">
        <f t="shared" si="4"/>
        <v>1.55092592592593E-3</v>
      </c>
      <c r="G30" s="83">
        <f t="shared" si="4"/>
        <v>8.6226851851851898E-3</v>
      </c>
      <c r="H30" s="83">
        <f t="shared" si="4"/>
        <v>0</v>
      </c>
      <c r="I30" s="83">
        <f t="shared" si="4"/>
        <v>7.59259259259259E-3</v>
      </c>
      <c r="J30" s="83">
        <f t="shared" si="4"/>
        <v>0</v>
      </c>
      <c r="K30" s="108">
        <f t="shared" si="4"/>
        <v>2.0011574074074077E-2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Zeros="0" zoomScale="80" zoomScaleNormal="80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19" customWidth="1"/>
    <col min="7" max="7" width="10.7109375" style="1" customWidth="1"/>
    <col min="8" max="8" width="10.7109375" style="19" customWidth="1"/>
    <col min="9" max="11" width="10.7109375" style="1" customWidth="1"/>
    <col min="12" max="16384" width="8.85546875" style="1"/>
  </cols>
  <sheetData>
    <row r="1" spans="2:11" s="30" customFormat="1" x14ac:dyDescent="0.25">
      <c r="C1" s="37"/>
      <c r="D1" s="37"/>
      <c r="E1" s="37"/>
      <c r="F1" s="37"/>
      <c r="H1" s="37"/>
    </row>
    <row r="2" spans="2:11" s="30" customFormat="1" ht="15.75" thickBot="1" x14ac:dyDescent="0.3">
      <c r="C2" s="37"/>
      <c r="D2" s="37"/>
      <c r="E2" s="37"/>
      <c r="F2" s="37"/>
      <c r="H2" s="37"/>
    </row>
    <row r="3" spans="2:11" s="30" customFormat="1" x14ac:dyDescent="0.25">
      <c r="B3" s="157" t="s">
        <v>58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s="30" customFormat="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s="30" customFormat="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s="30" customFormat="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s="30" customFormat="1" x14ac:dyDescent="0.25">
      <c r="B7" s="259" t="s">
        <v>95</v>
      </c>
      <c r="C7" s="227">
        <v>5.1608796296296298E-2</v>
      </c>
      <c r="D7" s="260">
        <f>IFERROR(C7/C$19,0)</f>
        <v>0.41386671616855414</v>
      </c>
      <c r="E7" s="260">
        <f>IFERROR(C7/C$30,0)</f>
        <v>0.11033851331287735</v>
      </c>
      <c r="F7" s="227">
        <v>2.7905092592592599E-2</v>
      </c>
      <c r="G7" s="260">
        <f>IFERROR(F7/F$19,0)</f>
        <v>0.35570964886397166</v>
      </c>
      <c r="H7" s="260">
        <f>IFERROR(F7/F$30,0)</f>
        <v>0.17283154121863803</v>
      </c>
      <c r="I7" s="261">
        <v>7.9513888888888898E-2</v>
      </c>
      <c r="J7" s="260">
        <f>IFERROR(I7/I$19,0)</f>
        <v>0.39140838650866011</v>
      </c>
      <c r="K7" s="262">
        <f>IFERROR(I7/I$30,0)</f>
        <v>0.12637504138920572</v>
      </c>
    </row>
    <row r="8" spans="2:11" s="30" customFormat="1" x14ac:dyDescent="0.25">
      <c r="B8" s="259" t="s">
        <v>169</v>
      </c>
      <c r="C8" s="227">
        <v>4.4097222222222203E-3</v>
      </c>
      <c r="D8" s="260">
        <f t="shared" ref="D8:D18" si="0">IFERROR(C8/C$19,0)</f>
        <v>3.5362910710970856E-2</v>
      </c>
      <c r="E8" s="260">
        <f t="shared" ref="E8:E18" si="1">IFERROR(C8/C$30,0)</f>
        <v>9.4278927051370826E-3</v>
      </c>
      <c r="F8" s="227">
        <v>2.0370370370370399E-3</v>
      </c>
      <c r="G8" s="260">
        <f t="shared" ref="G8:G18" si="2">IFERROR(F8/F$19,0)</f>
        <v>2.5966361758630891E-2</v>
      </c>
      <c r="H8" s="260">
        <f t="shared" ref="H8:H18" si="3">IFERROR(F8/F$30,0)</f>
        <v>1.261648745519715E-2</v>
      </c>
      <c r="I8" s="261">
        <v>6.4467592592592597E-3</v>
      </c>
      <c r="J8" s="260">
        <f t="shared" ref="J8:J18" si="4">IFERROR(I8/I$19,0)</f>
        <v>3.1734275296262542E-2</v>
      </c>
      <c r="K8" s="262">
        <f t="shared" ref="K8:K18" si="5">IFERROR(I8/I$30,0)</f>
        <v>1.0246127809867188E-2</v>
      </c>
    </row>
    <row r="9" spans="2:11" s="30" customFormat="1" x14ac:dyDescent="0.25">
      <c r="B9" s="259" t="s">
        <v>170</v>
      </c>
      <c r="C9" s="227">
        <v>3.3333333333333301E-3</v>
      </c>
      <c r="D9" s="260">
        <f t="shared" si="0"/>
        <v>2.6731019120103939E-2</v>
      </c>
      <c r="E9" s="260">
        <f t="shared" si="1"/>
        <v>7.1265960605760579E-3</v>
      </c>
      <c r="F9" s="227">
        <v>3.7037037037036999E-3</v>
      </c>
      <c r="G9" s="260">
        <f t="shared" si="2"/>
        <v>4.7211566833874237E-2</v>
      </c>
      <c r="H9" s="260">
        <f t="shared" si="3"/>
        <v>2.2939068100358399E-2</v>
      </c>
      <c r="I9" s="261">
        <v>7.0370370370370404E-3</v>
      </c>
      <c r="J9" s="260">
        <f t="shared" si="4"/>
        <v>3.4639927073837763E-2</v>
      </c>
      <c r="K9" s="262">
        <f t="shared" si="5"/>
        <v>1.1184283138957366E-2</v>
      </c>
    </row>
    <row r="10" spans="2:11" s="30" customFormat="1" x14ac:dyDescent="0.25">
      <c r="B10" s="259" t="s">
        <v>11</v>
      </c>
      <c r="C10" s="227">
        <v>6.16782407407407E-2</v>
      </c>
      <c r="D10" s="260">
        <f t="shared" si="0"/>
        <v>0.49461666976053453</v>
      </c>
      <c r="E10" s="260">
        <f t="shared" si="1"/>
        <v>0.13186677224586746</v>
      </c>
      <c r="F10" s="227">
        <v>3.1122685185185201E-2</v>
      </c>
      <c r="G10" s="260">
        <f t="shared" si="2"/>
        <v>0.39672469755090001</v>
      </c>
      <c r="H10" s="260">
        <f t="shared" si="3"/>
        <v>0.19275985663082446</v>
      </c>
      <c r="I10" s="261">
        <v>9.2800925925925898E-2</v>
      </c>
      <c r="J10" s="260">
        <f t="shared" si="4"/>
        <v>0.45681403828623512</v>
      </c>
      <c r="K10" s="262">
        <f t="shared" si="5"/>
        <v>0.14749273389500017</v>
      </c>
    </row>
    <row r="11" spans="2:11" s="30" customFormat="1" x14ac:dyDescent="0.25">
      <c r="B11" s="259" t="s">
        <v>12</v>
      </c>
      <c r="C11" s="227">
        <v>5.32407407407407E-4</v>
      </c>
      <c r="D11" s="260">
        <f t="shared" si="0"/>
        <v>4.2695377761277136E-3</v>
      </c>
      <c r="E11" s="260">
        <f t="shared" si="1"/>
        <v>1.1382757596753428E-3</v>
      </c>
      <c r="F11" s="227">
        <v>0</v>
      </c>
      <c r="G11" s="260">
        <f t="shared" si="2"/>
        <v>0</v>
      </c>
      <c r="H11" s="260">
        <f t="shared" si="3"/>
        <v>0</v>
      </c>
      <c r="I11" s="261">
        <v>5.32407407407407E-4</v>
      </c>
      <c r="J11" s="260">
        <f t="shared" si="4"/>
        <v>2.6207839562443014E-3</v>
      </c>
      <c r="K11" s="262">
        <f t="shared" si="5"/>
        <v>8.4617931643427339E-4</v>
      </c>
    </row>
    <row r="12" spans="2:11" s="30" customFormat="1" x14ac:dyDescent="0.25">
      <c r="B12" s="259" t="s">
        <v>171</v>
      </c>
      <c r="C12" s="227">
        <v>0</v>
      </c>
      <c r="D12" s="260">
        <f t="shared" si="0"/>
        <v>0</v>
      </c>
      <c r="E12" s="260">
        <f t="shared" si="1"/>
        <v>0</v>
      </c>
      <c r="F12" s="227">
        <v>0</v>
      </c>
      <c r="G12" s="260">
        <f t="shared" si="2"/>
        <v>0</v>
      </c>
      <c r="H12" s="260">
        <f t="shared" si="3"/>
        <v>0</v>
      </c>
      <c r="I12" s="261">
        <v>0</v>
      </c>
      <c r="J12" s="260">
        <f t="shared" si="4"/>
        <v>0</v>
      </c>
      <c r="K12" s="262">
        <f t="shared" si="5"/>
        <v>0</v>
      </c>
    </row>
    <row r="13" spans="2:11" s="30" customFormat="1" x14ac:dyDescent="0.25">
      <c r="B13" s="259" t="s">
        <v>172</v>
      </c>
      <c r="C13" s="227">
        <v>0</v>
      </c>
      <c r="D13" s="260">
        <f t="shared" si="0"/>
        <v>0</v>
      </c>
      <c r="E13" s="260">
        <f t="shared" si="1"/>
        <v>0</v>
      </c>
      <c r="F13" s="227">
        <v>0</v>
      </c>
      <c r="G13" s="260">
        <f t="shared" si="2"/>
        <v>0</v>
      </c>
      <c r="H13" s="260">
        <f t="shared" si="3"/>
        <v>0</v>
      </c>
      <c r="I13" s="261">
        <v>0</v>
      </c>
      <c r="J13" s="260">
        <f t="shared" si="4"/>
        <v>0</v>
      </c>
      <c r="K13" s="262">
        <f t="shared" si="5"/>
        <v>0</v>
      </c>
    </row>
    <row r="14" spans="2:11" s="30" customFormat="1" x14ac:dyDescent="0.25">
      <c r="B14" s="259" t="s">
        <v>173</v>
      </c>
      <c r="C14" s="227">
        <v>0</v>
      </c>
      <c r="D14" s="260">
        <f t="shared" si="0"/>
        <v>0</v>
      </c>
      <c r="E14" s="260">
        <f t="shared" si="1"/>
        <v>0</v>
      </c>
      <c r="F14" s="227">
        <v>0</v>
      </c>
      <c r="G14" s="260">
        <f t="shared" si="2"/>
        <v>0</v>
      </c>
      <c r="H14" s="260">
        <f t="shared" si="3"/>
        <v>0</v>
      </c>
      <c r="I14" s="261">
        <v>0</v>
      </c>
      <c r="J14" s="260">
        <f t="shared" si="4"/>
        <v>0</v>
      </c>
      <c r="K14" s="262">
        <f t="shared" si="5"/>
        <v>0</v>
      </c>
    </row>
    <row r="15" spans="2:11" s="30" customFormat="1" x14ac:dyDescent="0.25">
      <c r="B15" s="259" t="s">
        <v>174</v>
      </c>
      <c r="C15" s="227">
        <v>1.7592592592592601E-3</v>
      </c>
      <c r="D15" s="260">
        <f t="shared" si="0"/>
        <v>1.4108037868943766E-2</v>
      </c>
      <c r="E15" s="260">
        <f t="shared" si="1"/>
        <v>3.7612590319707029E-3</v>
      </c>
      <c r="F15" s="227">
        <v>6.7476851851851899E-3</v>
      </c>
      <c r="G15" s="260">
        <f t="shared" si="2"/>
        <v>8.6013573325464762E-2</v>
      </c>
      <c r="H15" s="260">
        <f t="shared" si="3"/>
        <v>4.1792114695340526E-2</v>
      </c>
      <c r="I15" s="261">
        <v>8.5069444444444402E-3</v>
      </c>
      <c r="J15" s="260">
        <f t="shared" si="4"/>
        <v>4.1875569735642652E-2</v>
      </c>
      <c r="K15" s="262">
        <f t="shared" si="5"/>
        <v>1.3520473860417199E-2</v>
      </c>
    </row>
    <row r="16" spans="2:11" s="30" customFormat="1" x14ac:dyDescent="0.25">
      <c r="B16" s="259" t="s">
        <v>175</v>
      </c>
      <c r="C16" s="227">
        <v>0</v>
      </c>
      <c r="D16" s="260">
        <f t="shared" si="0"/>
        <v>0</v>
      </c>
      <c r="E16" s="260">
        <f t="shared" si="1"/>
        <v>0</v>
      </c>
      <c r="F16" s="227">
        <v>0</v>
      </c>
      <c r="G16" s="260">
        <f t="shared" si="2"/>
        <v>0</v>
      </c>
      <c r="H16" s="260">
        <f t="shared" si="3"/>
        <v>0</v>
      </c>
      <c r="I16" s="261">
        <v>0</v>
      </c>
      <c r="J16" s="260">
        <f t="shared" si="4"/>
        <v>0</v>
      </c>
      <c r="K16" s="262">
        <f t="shared" si="5"/>
        <v>0</v>
      </c>
    </row>
    <row r="17" spans="2:11" s="30" customFormat="1" x14ac:dyDescent="0.25">
      <c r="B17" s="259" t="s">
        <v>13</v>
      </c>
      <c r="C17" s="227">
        <v>0</v>
      </c>
      <c r="D17" s="260">
        <f t="shared" si="0"/>
        <v>0</v>
      </c>
      <c r="E17" s="260">
        <f t="shared" si="1"/>
        <v>0</v>
      </c>
      <c r="F17" s="227">
        <v>0</v>
      </c>
      <c r="G17" s="260">
        <f t="shared" si="2"/>
        <v>0</v>
      </c>
      <c r="H17" s="260">
        <f t="shared" si="3"/>
        <v>0</v>
      </c>
      <c r="I17" s="261">
        <v>0</v>
      </c>
      <c r="J17" s="260">
        <f t="shared" si="4"/>
        <v>0</v>
      </c>
      <c r="K17" s="262">
        <f t="shared" si="5"/>
        <v>0</v>
      </c>
    </row>
    <row r="18" spans="2:11" s="30" customFormat="1" x14ac:dyDescent="0.25">
      <c r="B18" s="259" t="s">
        <v>14</v>
      </c>
      <c r="C18" s="227">
        <v>1.37731481481481E-3</v>
      </c>
      <c r="D18" s="260">
        <f t="shared" si="0"/>
        <v>1.1045108594765141E-2</v>
      </c>
      <c r="E18" s="260">
        <f t="shared" si="1"/>
        <v>2.9446699000296832E-3</v>
      </c>
      <c r="F18" s="227">
        <v>6.9328703703703696E-3</v>
      </c>
      <c r="G18" s="260">
        <f t="shared" si="2"/>
        <v>8.837415166715841E-2</v>
      </c>
      <c r="H18" s="260">
        <f t="shared" si="3"/>
        <v>4.2939068100358413E-2</v>
      </c>
      <c r="I18" s="261">
        <v>8.3101851851851791E-3</v>
      </c>
      <c r="J18" s="260">
        <f t="shared" si="4"/>
        <v>4.0907019143117569E-2</v>
      </c>
      <c r="K18" s="262">
        <f t="shared" si="5"/>
        <v>1.3207755417387137E-2</v>
      </c>
    </row>
    <row r="19" spans="2:11" s="30" customFormat="1" x14ac:dyDescent="0.25">
      <c r="B19" s="232" t="s">
        <v>3</v>
      </c>
      <c r="C19" s="152">
        <f>SUM(C7:C18)</f>
        <v>0.12469907407407402</v>
      </c>
      <c r="D19" s="263">
        <f>IFERROR(SUM(D7:D18),0)</f>
        <v>1</v>
      </c>
      <c r="E19" s="233">
        <f>IFERROR(SUM(E7:E18),0)</f>
        <v>0.2666039790161337</v>
      </c>
      <c r="F19" s="152">
        <f>SUM(F7:F18)</f>
        <v>7.8449074074074102E-2</v>
      </c>
      <c r="G19" s="233">
        <f>IFERROR(SUM(G7:G18),0)</f>
        <v>1</v>
      </c>
      <c r="H19" s="233">
        <f>IFERROR(SUM(H7:H18),0)</f>
        <v>0.48587813620071696</v>
      </c>
      <c r="I19" s="152">
        <f>SUM(I7:I18)</f>
        <v>0.20314814814814811</v>
      </c>
      <c r="J19" s="233">
        <f>IFERROR(SUM(J7:J18),0)</f>
        <v>1.0000000000000002</v>
      </c>
      <c r="K19" s="234">
        <f>IFERROR(SUM(K7:K18),0)</f>
        <v>0.32287259482726904</v>
      </c>
    </row>
    <row r="20" spans="2:11" s="30" customFormat="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s="30" customFormat="1" x14ac:dyDescent="0.25">
      <c r="B21" s="220" t="s">
        <v>15</v>
      </c>
      <c r="C21" s="222" t="s">
        <v>186</v>
      </c>
      <c r="D21" s="222" t="s">
        <v>5</v>
      </c>
      <c r="E21" s="222" t="s">
        <v>5</v>
      </c>
      <c r="F21" s="222" t="s">
        <v>186</v>
      </c>
      <c r="G21" s="222" t="s">
        <v>5</v>
      </c>
      <c r="H21" s="222" t="s">
        <v>5</v>
      </c>
      <c r="I21" s="221" t="s">
        <v>186</v>
      </c>
      <c r="J21" s="222" t="s">
        <v>5</v>
      </c>
      <c r="K21" s="264" t="s">
        <v>5</v>
      </c>
    </row>
    <row r="22" spans="2:11" s="30" customFormat="1" x14ac:dyDescent="0.25">
      <c r="B22" s="124" t="s">
        <v>16</v>
      </c>
      <c r="C22" s="227">
        <v>5.6944444444444403E-3</v>
      </c>
      <c r="D22" s="265"/>
      <c r="E22" s="260">
        <f>IFERROR(C22/C$30,0)</f>
        <v>1.2174601603484101E-2</v>
      </c>
      <c r="F22" s="227">
        <v>7.6620370370370401E-3</v>
      </c>
      <c r="G22" s="265"/>
      <c r="H22" s="260">
        <f>IFERROR(F22/F$30,0)</f>
        <v>4.7455197132616506E-2</v>
      </c>
      <c r="I22" s="261">
        <v>1.33564814814815E-2</v>
      </c>
      <c r="J22" s="265"/>
      <c r="K22" s="262">
        <f>IFERROR(I22/I$30,0)</f>
        <v>2.1228063720981603E-2</v>
      </c>
    </row>
    <row r="23" spans="2:11" s="30" customFormat="1" x14ac:dyDescent="0.25">
      <c r="B23" s="124" t="s">
        <v>17</v>
      </c>
      <c r="C23" s="227">
        <v>0</v>
      </c>
      <c r="D23" s="265"/>
      <c r="E23" s="260">
        <f t="shared" ref="E23:E27" si="6">IFERROR(C23/C$30,0)</f>
        <v>0</v>
      </c>
      <c r="F23" s="227">
        <v>0</v>
      </c>
      <c r="G23" s="265"/>
      <c r="H23" s="260">
        <f t="shared" ref="H23:H27" si="7">IFERROR(F23/F$30,0)</f>
        <v>0</v>
      </c>
      <c r="I23" s="261">
        <v>0</v>
      </c>
      <c r="J23" s="265"/>
      <c r="K23" s="262">
        <f t="shared" ref="K23:K27" si="8">IFERROR(I23/I$30,0)</f>
        <v>0</v>
      </c>
    </row>
    <row r="24" spans="2:11" s="30" customFormat="1" x14ac:dyDescent="0.25">
      <c r="B24" s="124" t="s">
        <v>18</v>
      </c>
      <c r="C24" s="227">
        <v>4.1666666666666702E-4</v>
      </c>
      <c r="D24" s="265"/>
      <c r="E24" s="260">
        <f t="shared" si="6"/>
        <v>8.9082450757200886E-4</v>
      </c>
      <c r="F24" s="227">
        <v>1.15740740740741E-4</v>
      </c>
      <c r="G24" s="265"/>
      <c r="H24" s="260">
        <f t="shared" si="7"/>
        <v>7.1684587813620234E-4</v>
      </c>
      <c r="I24" s="261">
        <v>5.32407407407407E-4</v>
      </c>
      <c r="J24" s="265"/>
      <c r="K24" s="262">
        <f t="shared" si="8"/>
        <v>8.4617931643427339E-4</v>
      </c>
    </row>
    <row r="25" spans="2:11" s="30" customFormat="1" x14ac:dyDescent="0.25">
      <c r="B25" s="124" t="s">
        <v>19</v>
      </c>
      <c r="C25" s="227">
        <v>2.0532407407407399E-2</v>
      </c>
      <c r="D25" s="265"/>
      <c r="E25" s="260">
        <f t="shared" si="6"/>
        <v>4.3897852123131714E-2</v>
      </c>
      <c r="F25" s="227">
        <v>1.8576388888888899E-2</v>
      </c>
      <c r="G25" s="265"/>
      <c r="H25" s="260">
        <f t="shared" si="7"/>
        <v>0.11505376344086027</v>
      </c>
      <c r="I25" s="261">
        <v>3.9108796296296301E-2</v>
      </c>
      <c r="J25" s="265"/>
      <c r="K25" s="262">
        <f t="shared" si="8"/>
        <v>6.2157389352856793E-2</v>
      </c>
    </row>
    <row r="26" spans="2:11" s="30" customFormat="1" x14ac:dyDescent="0.25">
      <c r="B26" s="124" t="s">
        <v>20</v>
      </c>
      <c r="C26" s="227">
        <v>0.30996527777777799</v>
      </c>
      <c r="D26" s="265"/>
      <c r="E26" s="260">
        <f t="shared" si="6"/>
        <v>0.66269919825794354</v>
      </c>
      <c r="F26" s="227">
        <v>5.5520833333333297E-2</v>
      </c>
      <c r="G26" s="265"/>
      <c r="H26" s="260">
        <f t="shared" si="7"/>
        <v>0.34387096774193526</v>
      </c>
      <c r="I26" s="261">
        <v>0.36548611111111101</v>
      </c>
      <c r="J26" s="265"/>
      <c r="K26" s="262">
        <f t="shared" si="8"/>
        <v>0.58088370552959778</v>
      </c>
    </row>
    <row r="27" spans="2:11" s="30" customFormat="1" x14ac:dyDescent="0.25">
      <c r="B27" s="124" t="s">
        <v>21</v>
      </c>
      <c r="C27" s="227">
        <v>6.42361111111111E-3</v>
      </c>
      <c r="D27" s="265"/>
      <c r="E27" s="260">
        <f t="shared" si="6"/>
        <v>1.3733544491735123E-2</v>
      </c>
      <c r="F27" s="227">
        <v>1.13425925925926E-3</v>
      </c>
      <c r="G27" s="265"/>
      <c r="H27" s="260">
        <f t="shared" si="7"/>
        <v>7.0250896057347714E-3</v>
      </c>
      <c r="I27" s="261">
        <v>7.5578703703703702E-3</v>
      </c>
      <c r="J27" s="265"/>
      <c r="K27" s="262">
        <f t="shared" si="8"/>
        <v>1.2012067252860456E-2</v>
      </c>
    </row>
    <row r="28" spans="2:11" s="30" customFormat="1" x14ac:dyDescent="0.25">
      <c r="B28" s="232" t="s">
        <v>3</v>
      </c>
      <c r="C28" s="242">
        <f>SUM(C22:C27)</f>
        <v>0.34303240740740759</v>
      </c>
      <c r="D28" s="266"/>
      <c r="E28" s="266">
        <f>IFERROR(SUM(E22:E27),0)</f>
        <v>0.73339602098386647</v>
      </c>
      <c r="F28" s="242">
        <f>SUM(F22:F27)</f>
        <v>8.3009259259259241E-2</v>
      </c>
      <c r="G28" s="266"/>
      <c r="H28" s="266">
        <f>IFERROR(SUM(H22:H27),0)</f>
        <v>0.51412186379928304</v>
      </c>
      <c r="I28" s="242">
        <f>SUM(I22:I27)</f>
        <v>0.4260416666666666</v>
      </c>
      <c r="J28" s="266"/>
      <c r="K28" s="267">
        <f>IFERROR(SUM(K22:K27),0)</f>
        <v>0.67712740517273085</v>
      </c>
    </row>
    <row r="29" spans="2:11" s="30" customFormat="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s="30" customFormat="1" x14ac:dyDescent="0.25">
      <c r="B30" s="232" t="s">
        <v>6</v>
      </c>
      <c r="C30" s="242">
        <f>SUM(C19,C28)</f>
        <v>0.46773148148148158</v>
      </c>
      <c r="D30" s="242"/>
      <c r="E30" s="266">
        <f>IFERROR(SUM(E19,E28),0)</f>
        <v>1.0000000000000002</v>
      </c>
      <c r="F30" s="242">
        <f>SUM(F19,F28)</f>
        <v>0.16145833333333334</v>
      </c>
      <c r="G30" s="242"/>
      <c r="H30" s="266">
        <f>IFERROR(SUM(H19,H28),0)</f>
        <v>1</v>
      </c>
      <c r="I30" s="242">
        <f>SUM(I19,I28)</f>
        <v>0.62918981481481473</v>
      </c>
      <c r="J30" s="242"/>
      <c r="K30" s="267">
        <f>IFERROR(SUM(K19,K28),0)</f>
        <v>0.99999999999999989</v>
      </c>
    </row>
    <row r="31" spans="2:11" s="30" customFormat="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  <row r="32" spans="2:11" s="30" customFormat="1" x14ac:dyDescent="0.25">
      <c r="C32" s="37"/>
      <c r="D32" s="37"/>
      <c r="E32" s="37"/>
      <c r="F32" s="37"/>
      <c r="H32" s="37"/>
    </row>
    <row r="33" spans="3:8" s="30" customFormat="1" x14ac:dyDescent="0.25">
      <c r="C33" s="37"/>
      <c r="D33" s="37"/>
      <c r="E33" s="37"/>
      <c r="F33" s="37"/>
      <c r="H33" s="37"/>
    </row>
    <row r="34" spans="3:8" s="30" customFormat="1" x14ac:dyDescent="0.25">
      <c r="C34" s="37"/>
      <c r="D34" s="37"/>
      <c r="E34" s="37"/>
      <c r="F34" s="37"/>
      <c r="H34" s="37"/>
    </row>
    <row r="35" spans="3:8" s="30" customFormat="1" x14ac:dyDescent="0.25">
      <c r="C35" s="37"/>
      <c r="D35" s="37"/>
      <c r="E35" s="37"/>
      <c r="F35" s="37"/>
      <c r="H35" s="37"/>
    </row>
    <row r="36" spans="3:8" s="30" customFormat="1" x14ac:dyDescent="0.25">
      <c r="C36" s="37"/>
      <c r="D36" s="37"/>
      <c r="E36" s="37"/>
      <c r="F36" s="37"/>
      <c r="H36" s="37"/>
    </row>
    <row r="37" spans="3:8" s="30" customFormat="1" x14ac:dyDescent="0.25">
      <c r="C37" s="37"/>
      <c r="D37" s="37"/>
      <c r="E37" s="37"/>
      <c r="F37" s="37"/>
      <c r="H37" s="37"/>
    </row>
    <row r="38" spans="3:8" s="30" customFormat="1" x14ac:dyDescent="0.25">
      <c r="C38" s="37"/>
      <c r="D38" s="37"/>
      <c r="E38" s="37"/>
      <c r="F38" s="37"/>
      <c r="H38" s="37"/>
    </row>
    <row r="39" spans="3:8" s="30" customFormat="1" x14ac:dyDescent="0.25">
      <c r="C39" s="37"/>
      <c r="D39" s="37"/>
      <c r="E39" s="37"/>
      <c r="F39" s="37"/>
      <c r="H39" s="37"/>
    </row>
    <row r="40" spans="3:8" s="30" customFormat="1" x14ac:dyDescent="0.25">
      <c r="C40" s="37"/>
      <c r="D40" s="37"/>
      <c r="E40" s="37"/>
      <c r="F40" s="37"/>
      <c r="H40" s="37"/>
    </row>
    <row r="41" spans="3:8" s="30" customFormat="1" x14ac:dyDescent="0.25">
      <c r="C41" s="37"/>
      <c r="D41" s="37"/>
      <c r="E41" s="37"/>
      <c r="F41" s="37"/>
      <c r="H41" s="37"/>
    </row>
    <row r="42" spans="3:8" s="30" customFormat="1" x14ac:dyDescent="0.25">
      <c r="C42" s="37"/>
      <c r="D42" s="37"/>
      <c r="E42" s="37"/>
      <c r="F42" s="37"/>
      <c r="H42" s="37"/>
    </row>
    <row r="43" spans="3:8" s="30" customFormat="1" x14ac:dyDescent="0.25">
      <c r="C43" s="37"/>
      <c r="D43" s="37"/>
      <c r="E43" s="37"/>
      <c r="F43" s="37"/>
      <c r="H43" s="37"/>
    </row>
    <row r="44" spans="3:8" s="30" customFormat="1" x14ac:dyDescent="0.25">
      <c r="C44" s="37"/>
      <c r="D44" s="37"/>
      <c r="E44" s="37"/>
      <c r="F44" s="37"/>
      <c r="H44" s="37"/>
    </row>
    <row r="45" spans="3:8" s="30" customFormat="1" x14ac:dyDescent="0.25">
      <c r="C45" s="37"/>
      <c r="D45" s="37"/>
      <c r="E45" s="37"/>
      <c r="F45" s="37"/>
      <c r="H45" s="37"/>
    </row>
    <row r="46" spans="3:8" s="30" customFormat="1" x14ac:dyDescent="0.25">
      <c r="C46" s="37"/>
      <c r="D46" s="37"/>
      <c r="E46" s="37"/>
      <c r="F46" s="37"/>
      <c r="H46" s="37"/>
    </row>
    <row r="47" spans="3:8" s="30" customFormat="1" x14ac:dyDescent="0.25">
      <c r="C47" s="37"/>
      <c r="D47" s="37"/>
      <c r="E47" s="37"/>
      <c r="F47" s="37"/>
      <c r="H47" s="37"/>
    </row>
    <row r="48" spans="3:8" s="30" customFormat="1" x14ac:dyDescent="0.25">
      <c r="C48" s="37"/>
      <c r="D48" s="37"/>
      <c r="E48" s="37"/>
      <c r="F48" s="37"/>
      <c r="H48" s="37"/>
    </row>
    <row r="49" spans="3:8" s="30" customFormat="1" x14ac:dyDescent="0.25">
      <c r="C49" s="37"/>
      <c r="D49" s="37"/>
      <c r="E49" s="37"/>
      <c r="F49" s="37"/>
      <c r="H49" s="37"/>
    </row>
    <row r="50" spans="3:8" s="30" customFormat="1" x14ac:dyDescent="0.25">
      <c r="C50" s="37"/>
      <c r="D50" s="37"/>
      <c r="E50" s="37"/>
      <c r="F50" s="37"/>
      <c r="H50" s="37"/>
    </row>
    <row r="51" spans="3:8" s="30" customFormat="1" x14ac:dyDescent="0.25">
      <c r="C51" s="37"/>
      <c r="D51" s="37"/>
      <c r="E51" s="37"/>
      <c r="F51" s="37"/>
      <c r="H51" s="37"/>
    </row>
    <row r="52" spans="3:8" s="30" customFormat="1" x14ac:dyDescent="0.25">
      <c r="C52" s="37"/>
      <c r="D52" s="37"/>
      <c r="E52" s="37"/>
      <c r="F52" s="37"/>
      <c r="H52" s="37"/>
    </row>
    <row r="53" spans="3:8" s="30" customFormat="1" x14ac:dyDescent="0.25">
      <c r="C53" s="37"/>
      <c r="D53" s="37"/>
      <c r="E53" s="37"/>
      <c r="F53" s="37"/>
      <c r="H53" s="37"/>
    </row>
    <row r="54" spans="3:8" s="30" customFormat="1" x14ac:dyDescent="0.25">
      <c r="C54" s="37"/>
      <c r="D54" s="37"/>
      <c r="E54" s="37"/>
      <c r="F54" s="37"/>
      <c r="H54" s="37"/>
    </row>
    <row r="55" spans="3:8" s="30" customFormat="1" x14ac:dyDescent="0.25">
      <c r="C55" s="37"/>
      <c r="D55" s="37"/>
      <c r="E55" s="37"/>
      <c r="F55" s="37"/>
      <c r="H55" s="37"/>
    </row>
    <row r="56" spans="3:8" s="30" customFormat="1" x14ac:dyDescent="0.25">
      <c r="C56" s="37"/>
      <c r="D56" s="37"/>
      <c r="E56" s="37"/>
      <c r="F56" s="37"/>
      <c r="H56" s="37"/>
    </row>
    <row r="57" spans="3:8" s="30" customFormat="1" x14ac:dyDescent="0.25">
      <c r="C57" s="37"/>
      <c r="D57" s="37"/>
      <c r="E57" s="37"/>
      <c r="F57" s="37"/>
      <c r="H57" s="37"/>
    </row>
    <row r="58" spans="3:8" s="30" customFormat="1" x14ac:dyDescent="0.25">
      <c r="C58" s="37"/>
      <c r="D58" s="37"/>
      <c r="E58" s="37"/>
      <c r="F58" s="37"/>
      <c r="H58" s="37"/>
    </row>
    <row r="59" spans="3:8" s="30" customFormat="1" x14ac:dyDescent="0.25">
      <c r="C59" s="37"/>
      <c r="D59" s="37"/>
      <c r="E59" s="37"/>
      <c r="F59" s="37"/>
      <c r="H59" s="37"/>
    </row>
    <row r="60" spans="3:8" s="30" customFormat="1" x14ac:dyDescent="0.25">
      <c r="C60" s="37"/>
      <c r="D60" s="37"/>
      <c r="E60" s="37"/>
      <c r="F60" s="37"/>
      <c r="H60" s="37"/>
    </row>
    <row r="61" spans="3:8" s="30" customFormat="1" x14ac:dyDescent="0.25">
      <c r="C61" s="37"/>
      <c r="D61" s="37"/>
      <c r="E61" s="37"/>
      <c r="F61" s="37"/>
      <c r="H61" s="37"/>
    </row>
    <row r="62" spans="3:8" s="30" customFormat="1" x14ac:dyDescent="0.25">
      <c r="C62" s="37"/>
      <c r="D62" s="37"/>
      <c r="E62" s="37"/>
      <c r="F62" s="37"/>
      <c r="H62" s="37"/>
    </row>
    <row r="63" spans="3:8" s="30" customFormat="1" x14ac:dyDescent="0.25">
      <c r="C63" s="37"/>
      <c r="D63" s="37"/>
      <c r="E63" s="37"/>
      <c r="F63" s="37"/>
      <c r="H63" s="37"/>
    </row>
    <row r="64" spans="3:8" s="30" customFormat="1" x14ac:dyDescent="0.25">
      <c r="C64" s="37"/>
      <c r="D64" s="37"/>
      <c r="E64" s="37"/>
      <c r="F64" s="37"/>
      <c r="H64" s="37"/>
    </row>
    <row r="65" spans="3:8" s="30" customFormat="1" x14ac:dyDescent="0.25">
      <c r="C65" s="37"/>
      <c r="D65" s="37"/>
      <c r="E65" s="37"/>
      <c r="F65" s="37"/>
      <c r="H65" s="37"/>
    </row>
    <row r="66" spans="3:8" s="30" customFormat="1" x14ac:dyDescent="0.25">
      <c r="C66" s="37"/>
      <c r="D66" s="37"/>
      <c r="E66" s="37"/>
      <c r="F66" s="37"/>
      <c r="H66" s="3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142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143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8.5648148148148202E-3</v>
      </c>
      <c r="D7" s="89">
        <v>0</v>
      </c>
      <c r="E7" s="89">
        <v>1.2847222222222201E-3</v>
      </c>
      <c r="F7" s="89">
        <v>2.5578703703703701E-3</v>
      </c>
      <c r="G7" s="89">
        <v>3.1250000000000001E-4</v>
      </c>
      <c r="H7" s="89">
        <v>3.59953703703704E-3</v>
      </c>
      <c r="I7" s="89">
        <v>0</v>
      </c>
      <c r="J7" s="89">
        <v>0</v>
      </c>
      <c r="K7" s="12">
        <f>SUM(C7:J7)</f>
        <v>1.6319444444444449E-2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1.4814814814814801E-3</v>
      </c>
      <c r="G8" s="89">
        <v>6.3310185185185197E-3</v>
      </c>
      <c r="H8" s="89">
        <v>0</v>
      </c>
      <c r="I8" s="89">
        <v>0</v>
      </c>
      <c r="J8" s="89">
        <v>0</v>
      </c>
      <c r="K8" s="12">
        <f t="shared" ref="K8:K18" si="0">SUM(C8:J8)</f>
        <v>7.8125E-3</v>
      </c>
    </row>
    <row r="9" spans="2:14" x14ac:dyDescent="0.25">
      <c r="B9" s="100" t="s">
        <v>170</v>
      </c>
      <c r="C9" s="89">
        <v>0</v>
      </c>
      <c r="D9" s="89">
        <v>2.5578703703703701E-3</v>
      </c>
      <c r="E9" s="89">
        <v>9.7685185185185201E-3</v>
      </c>
      <c r="F9" s="89">
        <v>0</v>
      </c>
      <c r="G9" s="89">
        <v>1.49305555555556E-3</v>
      </c>
      <c r="H9" s="89">
        <v>2.31481481481481E-4</v>
      </c>
      <c r="I9" s="89">
        <v>0</v>
      </c>
      <c r="J9" s="89">
        <v>0</v>
      </c>
      <c r="K9" s="12">
        <f t="shared" si="0"/>
        <v>1.4050925925925932E-2</v>
      </c>
    </row>
    <row r="10" spans="2:14" x14ac:dyDescent="0.25">
      <c r="B10" s="100" t="s">
        <v>11</v>
      </c>
      <c r="C10" s="89">
        <v>4.8587962962962999E-2</v>
      </c>
      <c r="D10" s="89">
        <v>4.5370370370370399E-3</v>
      </c>
      <c r="E10" s="89">
        <v>1.50231481481481E-2</v>
      </c>
      <c r="F10" s="89">
        <v>2.99768518518519E-3</v>
      </c>
      <c r="G10" s="89">
        <v>2.48842592592593E-3</v>
      </c>
      <c r="H10" s="89">
        <v>2.2453703703703698E-3</v>
      </c>
      <c r="I10" s="89">
        <v>0</v>
      </c>
      <c r="J10" s="89">
        <v>0</v>
      </c>
      <c r="K10" s="12">
        <f t="shared" si="0"/>
        <v>7.587962962962963E-2</v>
      </c>
    </row>
    <row r="11" spans="2:14" x14ac:dyDescent="0.25">
      <c r="B11" s="100" t="s">
        <v>12</v>
      </c>
      <c r="C11" s="89">
        <v>7.0138888888888898E-3</v>
      </c>
      <c r="D11" s="89">
        <v>0</v>
      </c>
      <c r="E11" s="89">
        <v>2.5231481481481498E-3</v>
      </c>
      <c r="F11" s="89">
        <v>0</v>
      </c>
      <c r="G11" s="89">
        <v>2.89351851851852E-4</v>
      </c>
      <c r="H11" s="89">
        <v>0</v>
      </c>
      <c r="I11" s="89">
        <v>0</v>
      </c>
      <c r="J11" s="89">
        <v>0</v>
      </c>
      <c r="K11" s="12">
        <f t="shared" si="0"/>
        <v>9.8263888888888914E-3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9.2129629629629593E-3</v>
      </c>
      <c r="E15" s="89">
        <v>0</v>
      </c>
      <c r="F15" s="89">
        <v>0</v>
      </c>
      <c r="G15" s="89">
        <v>3.00925925925926E-4</v>
      </c>
      <c r="H15" s="89">
        <v>0</v>
      </c>
      <c r="I15" s="89">
        <v>0</v>
      </c>
      <c r="J15" s="89">
        <v>0</v>
      </c>
      <c r="K15" s="12">
        <f t="shared" si="0"/>
        <v>9.513888888888886E-3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2.0706018518518499E-2</v>
      </c>
      <c r="D18" s="89">
        <v>1.9976851851851898E-2</v>
      </c>
      <c r="E18" s="89">
        <v>4.2592592592592604E-3</v>
      </c>
      <c r="F18" s="89">
        <v>0</v>
      </c>
      <c r="G18" s="89">
        <v>2.7349537037036999E-2</v>
      </c>
      <c r="H18" s="89">
        <v>2.6620370370370399E-4</v>
      </c>
      <c r="I18" s="89">
        <v>0</v>
      </c>
      <c r="J18" s="89">
        <v>0</v>
      </c>
      <c r="K18" s="12">
        <f t="shared" si="0"/>
        <v>7.2557870370370356E-2</v>
      </c>
    </row>
    <row r="19" spans="2:11" x14ac:dyDescent="0.25">
      <c r="B19" s="106" t="s">
        <v>3</v>
      </c>
      <c r="C19" s="5">
        <f t="shared" ref="C19:K19" si="1">SUM(C7:C18)</f>
        <v>8.4872685185185204E-2</v>
      </c>
      <c r="D19" s="5">
        <f t="shared" si="1"/>
        <v>3.6284722222222267E-2</v>
      </c>
      <c r="E19" s="5">
        <f t="shared" si="1"/>
        <v>3.2858796296296247E-2</v>
      </c>
      <c r="F19" s="5">
        <f t="shared" si="1"/>
        <v>7.0370370370370404E-3</v>
      </c>
      <c r="G19" s="5">
        <f t="shared" si="1"/>
        <v>3.8564814814814788E-2</v>
      </c>
      <c r="H19" s="5">
        <f t="shared" si="1"/>
        <v>6.342592592592595E-3</v>
      </c>
      <c r="I19" s="5">
        <f t="shared" si="1"/>
        <v>0</v>
      </c>
      <c r="J19" s="83">
        <f t="shared" si="1"/>
        <v>0</v>
      </c>
      <c r="K19" s="13">
        <f t="shared" si="1"/>
        <v>0.20596064814814813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4.2824074074074102E-4</v>
      </c>
      <c r="F22" s="89">
        <v>0</v>
      </c>
      <c r="G22" s="89">
        <v>0</v>
      </c>
      <c r="H22" s="89">
        <v>1.5162037037037E-3</v>
      </c>
      <c r="I22" s="89">
        <v>0</v>
      </c>
      <c r="J22" s="89">
        <v>0</v>
      </c>
      <c r="K22" s="12">
        <f>SUM(C22:J22)</f>
        <v>1.9444444444444409E-3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4.6296296296296298E-4</v>
      </c>
      <c r="F25" s="89">
        <v>0</v>
      </c>
      <c r="G25" s="89">
        <v>0</v>
      </c>
      <c r="H25" s="89">
        <v>4.2824074074074101E-3</v>
      </c>
      <c r="I25" s="89">
        <v>0</v>
      </c>
      <c r="J25" s="89">
        <v>0</v>
      </c>
      <c r="K25" s="12">
        <f t="shared" si="2"/>
        <v>4.7453703703703729E-3</v>
      </c>
    </row>
    <row r="26" spans="2:11" x14ac:dyDescent="0.25">
      <c r="B26" s="107" t="s">
        <v>20</v>
      </c>
      <c r="C26" s="89">
        <v>4.5023148148148097E-2</v>
      </c>
      <c r="D26" s="89">
        <v>7.8703703703703705E-4</v>
      </c>
      <c r="E26" s="89">
        <v>4.21296296296296E-3</v>
      </c>
      <c r="F26" s="89">
        <v>1.71412037037037E-2</v>
      </c>
      <c r="G26" s="89">
        <v>9.2592592592592596E-4</v>
      </c>
      <c r="H26" s="89">
        <v>6.1921296296296299E-3</v>
      </c>
      <c r="I26" s="89">
        <v>0</v>
      </c>
      <c r="J26" s="89">
        <v>0</v>
      </c>
      <c r="K26" s="12">
        <f t="shared" si="2"/>
        <v>7.4282407407407353E-2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4.3402777777777797E-3</v>
      </c>
      <c r="H27" s="89">
        <v>0</v>
      </c>
      <c r="I27" s="89">
        <v>0</v>
      </c>
      <c r="J27" s="89">
        <v>0</v>
      </c>
      <c r="K27" s="12">
        <f t="shared" si="2"/>
        <v>4.3402777777777797E-3</v>
      </c>
    </row>
    <row r="28" spans="2:11" x14ac:dyDescent="0.25">
      <c r="B28" s="106" t="s">
        <v>3</v>
      </c>
      <c r="C28" s="5">
        <f t="shared" ref="C28:K28" si="3">SUM(C22:C27)</f>
        <v>4.5023148148148097E-2</v>
      </c>
      <c r="D28" s="5">
        <f t="shared" si="3"/>
        <v>7.8703703703703705E-4</v>
      </c>
      <c r="E28" s="5">
        <f t="shared" si="3"/>
        <v>5.104166666666664E-3</v>
      </c>
      <c r="F28" s="5">
        <f t="shared" si="3"/>
        <v>1.71412037037037E-2</v>
      </c>
      <c r="G28" s="5">
        <f t="shared" si="3"/>
        <v>5.2662037037037052E-3</v>
      </c>
      <c r="H28" s="5">
        <f t="shared" si="3"/>
        <v>1.1990740740740739E-2</v>
      </c>
      <c r="I28" s="5">
        <f t="shared" si="3"/>
        <v>0</v>
      </c>
      <c r="J28" s="83">
        <f t="shared" si="3"/>
        <v>0</v>
      </c>
      <c r="K28" s="13">
        <f t="shared" si="3"/>
        <v>8.5312499999999944E-2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0.12989583333333329</v>
      </c>
      <c r="D30" s="83">
        <f t="shared" si="4"/>
        <v>3.7071759259259304E-2</v>
      </c>
      <c r="E30" s="83">
        <f t="shared" si="4"/>
        <v>3.7962962962962914E-2</v>
      </c>
      <c r="F30" s="83">
        <f t="shared" si="4"/>
        <v>2.417824074074074E-2</v>
      </c>
      <c r="G30" s="83">
        <f t="shared" si="4"/>
        <v>4.3831018518518491E-2</v>
      </c>
      <c r="H30" s="83">
        <f t="shared" si="4"/>
        <v>1.8333333333333333E-2</v>
      </c>
      <c r="I30" s="83">
        <f t="shared" si="4"/>
        <v>0</v>
      </c>
      <c r="J30" s="83">
        <f t="shared" si="4"/>
        <v>0</v>
      </c>
      <c r="K30" s="108">
        <f t="shared" si="4"/>
        <v>0.29127314814814809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144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145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160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6.2268518518518497E-3</v>
      </c>
      <c r="E10" s="89">
        <v>0</v>
      </c>
      <c r="F10" s="89">
        <v>0</v>
      </c>
      <c r="G10" s="89">
        <v>4.6759259259259297E-3</v>
      </c>
      <c r="H10" s="89">
        <v>0</v>
      </c>
      <c r="I10" s="89">
        <v>0</v>
      </c>
      <c r="J10" s="89">
        <v>0</v>
      </c>
      <c r="K10" s="12">
        <f t="shared" si="0"/>
        <v>1.0902777777777779E-2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6.2268518518518497E-3</v>
      </c>
      <c r="E19" s="5">
        <f t="shared" si="1"/>
        <v>0</v>
      </c>
      <c r="F19" s="5">
        <f t="shared" si="1"/>
        <v>0</v>
      </c>
      <c r="G19" s="5">
        <f t="shared" si="1"/>
        <v>4.6759259259259297E-3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1.0902777777777779E-2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6.2268518518518497E-3</v>
      </c>
      <c r="E30" s="83">
        <f t="shared" si="4"/>
        <v>0</v>
      </c>
      <c r="F30" s="83">
        <f t="shared" si="4"/>
        <v>0</v>
      </c>
      <c r="G30" s="83">
        <f t="shared" si="4"/>
        <v>4.6759259259259297E-3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1.0902777777777779E-2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159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1.7361111111111101E-4</v>
      </c>
      <c r="K7" s="12">
        <f>SUM(C7:J7)</f>
        <v>1.7361111111111101E-4</v>
      </c>
    </row>
    <row r="8" spans="2:14" x14ac:dyDescent="0.25">
      <c r="B8" s="100" t="s">
        <v>169</v>
      </c>
      <c r="C8" s="89">
        <v>1.8287037037037E-3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1.8287037037037E-3</v>
      </c>
    </row>
    <row r="9" spans="2:14" x14ac:dyDescent="0.25">
      <c r="B9" s="100" t="s">
        <v>170</v>
      </c>
      <c r="C9" s="89">
        <v>2.31481481481481E-4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2.31481481481481E-4</v>
      </c>
    </row>
    <row r="10" spans="2:14" x14ac:dyDescent="0.25">
      <c r="B10" s="100" t="s">
        <v>11</v>
      </c>
      <c r="C10" s="89">
        <v>1.1574074074074099E-3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1.1574074074074099E-3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1.41203703703704E-3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1.41203703703704E-3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2.4305555555555599E-3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2.4305555555555599E-3</v>
      </c>
    </row>
    <row r="19" spans="2:11" x14ac:dyDescent="0.25">
      <c r="B19" s="106" t="s">
        <v>3</v>
      </c>
      <c r="C19" s="5">
        <f t="shared" ref="C19:K19" si="1">SUM(C7:C18)</f>
        <v>7.060185185185191E-3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1.7361111111111101E-4</v>
      </c>
      <c r="K19" s="13">
        <f t="shared" si="1"/>
        <v>7.2337962962963015E-3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4.7453703703703698E-4</v>
      </c>
      <c r="K26" s="12">
        <f t="shared" si="2"/>
        <v>4.7453703703703698E-4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4.7453703703703698E-4</v>
      </c>
      <c r="K28" s="13">
        <f t="shared" si="3"/>
        <v>4.7453703703703698E-4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7.060185185185191E-3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6.4814814814814802E-4</v>
      </c>
      <c r="K30" s="108">
        <f t="shared" si="4"/>
        <v>7.7083333333333387E-3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146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147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3.9236111111111104E-3</v>
      </c>
      <c r="K10" s="12">
        <f t="shared" si="0"/>
        <v>3.9236111111111104E-3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3.9236111111111104E-3</v>
      </c>
      <c r="K19" s="13">
        <f t="shared" si="1"/>
        <v>3.9236111111111104E-3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3.9236111111111104E-3</v>
      </c>
      <c r="K30" s="108">
        <f t="shared" si="4"/>
        <v>3.9236111111111104E-3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148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7.1643518518518497E-3</v>
      </c>
      <c r="D7" s="89">
        <v>0</v>
      </c>
      <c r="E7" s="89">
        <v>2.31481481481481E-4</v>
      </c>
      <c r="F7" s="89">
        <v>0</v>
      </c>
      <c r="G7" s="89">
        <v>8.5300925925925909E-3</v>
      </c>
      <c r="H7" s="89">
        <v>0</v>
      </c>
      <c r="I7" s="89">
        <v>0</v>
      </c>
      <c r="J7" s="89">
        <v>6.5162037037037003E-3</v>
      </c>
      <c r="K7" s="12">
        <f>SUM(C7:J7)</f>
        <v>2.2442129629629621E-2</v>
      </c>
    </row>
    <row r="8" spans="2:14" x14ac:dyDescent="0.25">
      <c r="B8" s="100" t="s">
        <v>169</v>
      </c>
      <c r="C8" s="89">
        <v>1.3206018518518501E-2</v>
      </c>
      <c r="D8" s="89">
        <v>0</v>
      </c>
      <c r="E8" s="89">
        <v>0</v>
      </c>
      <c r="F8" s="89">
        <v>0</v>
      </c>
      <c r="G8" s="89">
        <v>4.4675925925925898E-3</v>
      </c>
      <c r="H8" s="89">
        <v>0</v>
      </c>
      <c r="I8" s="89">
        <v>0</v>
      </c>
      <c r="J8" s="89">
        <v>2.9050925925925902E-3</v>
      </c>
      <c r="K8" s="12">
        <f t="shared" ref="K8:K18" si="0">SUM(C8:J8)</f>
        <v>2.0578703703703682E-2</v>
      </c>
    </row>
    <row r="9" spans="2:14" x14ac:dyDescent="0.25">
      <c r="B9" s="100" t="s">
        <v>170</v>
      </c>
      <c r="C9" s="89">
        <v>6.4814814814814802E-4</v>
      </c>
      <c r="D9" s="89">
        <v>0</v>
      </c>
      <c r="E9" s="89">
        <v>0</v>
      </c>
      <c r="F9" s="89">
        <v>0</v>
      </c>
      <c r="G9" s="89">
        <v>4.8611111111111099E-4</v>
      </c>
      <c r="H9" s="89">
        <v>0</v>
      </c>
      <c r="I9" s="89">
        <v>0</v>
      </c>
      <c r="J9" s="89">
        <v>4.9768518518518499E-4</v>
      </c>
      <c r="K9" s="12">
        <f t="shared" si="0"/>
        <v>1.6319444444444439E-3</v>
      </c>
    </row>
    <row r="10" spans="2:14" x14ac:dyDescent="0.25">
      <c r="B10" s="100" t="s">
        <v>11</v>
      </c>
      <c r="C10" s="89">
        <v>6.9479166666666703E-2</v>
      </c>
      <c r="D10" s="89">
        <v>0</v>
      </c>
      <c r="E10" s="89">
        <v>0</v>
      </c>
      <c r="F10" s="89">
        <v>0</v>
      </c>
      <c r="G10" s="89">
        <v>5.70601851851852E-3</v>
      </c>
      <c r="H10" s="89">
        <v>0</v>
      </c>
      <c r="I10" s="89">
        <v>0</v>
      </c>
      <c r="J10" s="89">
        <v>3.0671296296296302E-3</v>
      </c>
      <c r="K10" s="12">
        <f t="shared" si="0"/>
        <v>7.8252314814814844E-2</v>
      </c>
    </row>
    <row r="11" spans="2:14" x14ac:dyDescent="0.25">
      <c r="B11" s="100" t="s">
        <v>12</v>
      </c>
      <c r="C11" s="89">
        <v>2.89351851851852E-4</v>
      </c>
      <c r="D11" s="89">
        <v>0</v>
      </c>
      <c r="E11" s="89">
        <v>2.31481481481481E-4</v>
      </c>
      <c r="F11" s="89">
        <v>0</v>
      </c>
      <c r="G11" s="89">
        <v>1.8124999999999999E-2</v>
      </c>
      <c r="H11" s="89">
        <v>0</v>
      </c>
      <c r="I11" s="89">
        <v>0</v>
      </c>
      <c r="J11" s="89">
        <v>1.7395833333333301E-2</v>
      </c>
      <c r="K11" s="12">
        <f t="shared" si="0"/>
        <v>3.6041666666666632E-2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3.81944444444444E-3</v>
      </c>
      <c r="D15" s="89">
        <v>0</v>
      </c>
      <c r="E15" s="89">
        <v>0</v>
      </c>
      <c r="F15" s="89">
        <v>0</v>
      </c>
      <c r="G15" s="89">
        <v>9.9652777777777795E-3</v>
      </c>
      <c r="H15" s="89">
        <v>0</v>
      </c>
      <c r="I15" s="89">
        <v>0</v>
      </c>
      <c r="J15" s="89">
        <v>0</v>
      </c>
      <c r="K15" s="12">
        <f t="shared" si="0"/>
        <v>1.3784722222222219E-2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1.78587962962963E-2</v>
      </c>
      <c r="D18" s="89">
        <v>0</v>
      </c>
      <c r="E18" s="89">
        <v>0</v>
      </c>
      <c r="F18" s="89">
        <v>0</v>
      </c>
      <c r="G18" s="89">
        <v>7.6851851851851899E-3</v>
      </c>
      <c r="H18" s="89">
        <v>0</v>
      </c>
      <c r="I18" s="89">
        <v>0</v>
      </c>
      <c r="J18" s="89">
        <v>7.8935185185185202E-3</v>
      </c>
      <c r="K18" s="12">
        <f t="shared" si="0"/>
        <v>3.3437500000000009E-2</v>
      </c>
    </row>
    <row r="19" spans="2:11" x14ac:dyDescent="0.25">
      <c r="B19" s="106" t="s">
        <v>3</v>
      </c>
      <c r="C19" s="5">
        <f t="shared" ref="C19:K19" si="1">SUM(C7:C18)</f>
        <v>0.11246527777777779</v>
      </c>
      <c r="D19" s="5">
        <f t="shared" si="1"/>
        <v>0</v>
      </c>
      <c r="E19" s="5">
        <f t="shared" si="1"/>
        <v>4.62962962962962E-4</v>
      </c>
      <c r="F19" s="5">
        <f t="shared" si="1"/>
        <v>0</v>
      </c>
      <c r="G19" s="5">
        <f t="shared" si="1"/>
        <v>5.4965277777777787E-2</v>
      </c>
      <c r="H19" s="5">
        <f t="shared" si="1"/>
        <v>0</v>
      </c>
      <c r="I19" s="5">
        <f t="shared" si="1"/>
        <v>0</v>
      </c>
      <c r="J19" s="83">
        <f t="shared" si="1"/>
        <v>3.8275462962962928E-2</v>
      </c>
      <c r="K19" s="13">
        <f t="shared" si="1"/>
        <v>0.20616898148148144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1.7361111111111101E-4</v>
      </c>
      <c r="D22" s="89">
        <v>0</v>
      </c>
      <c r="E22" s="89">
        <v>0</v>
      </c>
      <c r="F22" s="89">
        <v>0</v>
      </c>
      <c r="G22" s="89">
        <v>1.2962962962962999E-3</v>
      </c>
      <c r="H22" s="89">
        <v>0</v>
      </c>
      <c r="I22" s="89">
        <v>0</v>
      </c>
      <c r="J22" s="89">
        <v>9.7222222222222198E-4</v>
      </c>
      <c r="K22" s="12">
        <f>SUM(C22:J22)</f>
        <v>2.4421296296296326E-3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4.6296296296296298E-4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4.6296296296296298E-4</v>
      </c>
    </row>
    <row r="25" spans="2:11" x14ac:dyDescent="0.25">
      <c r="B25" s="107" t="s">
        <v>19</v>
      </c>
      <c r="C25" s="89">
        <v>2.0023148148148101E-3</v>
      </c>
      <c r="D25" s="89">
        <v>0</v>
      </c>
      <c r="E25" s="89">
        <v>0</v>
      </c>
      <c r="F25" s="89">
        <v>0</v>
      </c>
      <c r="G25" s="89">
        <v>2.5231481481481498E-3</v>
      </c>
      <c r="H25" s="89">
        <v>0</v>
      </c>
      <c r="I25" s="89">
        <v>0</v>
      </c>
      <c r="J25" s="89">
        <v>1.04166666666667E-4</v>
      </c>
      <c r="K25" s="12">
        <f t="shared" si="2"/>
        <v>4.6296296296296276E-3</v>
      </c>
    </row>
    <row r="26" spans="2:11" x14ac:dyDescent="0.25">
      <c r="B26" s="107" t="s">
        <v>20</v>
      </c>
      <c r="C26" s="89">
        <v>1.8634259259259298E-2</v>
      </c>
      <c r="D26" s="89">
        <v>0</v>
      </c>
      <c r="E26" s="89">
        <v>0</v>
      </c>
      <c r="F26" s="89">
        <v>0</v>
      </c>
      <c r="G26" s="89">
        <v>5.8333333333333301E-3</v>
      </c>
      <c r="H26" s="89">
        <v>0</v>
      </c>
      <c r="I26" s="89">
        <v>0</v>
      </c>
      <c r="J26" s="89">
        <v>2.26851851851852E-3</v>
      </c>
      <c r="K26" s="12">
        <f t="shared" si="2"/>
        <v>2.6736111111111148E-2</v>
      </c>
    </row>
    <row r="27" spans="2:11" x14ac:dyDescent="0.25">
      <c r="B27" s="107" t="s">
        <v>21</v>
      </c>
      <c r="C27" s="89">
        <v>4.9768518518518499E-4</v>
      </c>
      <c r="D27" s="89">
        <v>0</v>
      </c>
      <c r="E27" s="89">
        <v>0</v>
      </c>
      <c r="F27" s="89">
        <v>0</v>
      </c>
      <c r="G27" s="89">
        <v>6.01851851851852E-4</v>
      </c>
      <c r="H27" s="89">
        <v>0</v>
      </c>
      <c r="I27" s="89">
        <v>0</v>
      </c>
      <c r="J27" s="89">
        <v>0</v>
      </c>
      <c r="K27" s="12">
        <f t="shared" si="2"/>
        <v>1.0995370370370369E-3</v>
      </c>
    </row>
    <row r="28" spans="2:11" x14ac:dyDescent="0.25">
      <c r="B28" s="106" t="s">
        <v>3</v>
      </c>
      <c r="C28" s="5">
        <f t="shared" ref="C28:K28" si="3">SUM(C22:C27)</f>
        <v>2.1770833333333368E-2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1.0254629629629633E-2</v>
      </c>
      <c r="H28" s="5">
        <f t="shared" si="3"/>
        <v>0</v>
      </c>
      <c r="I28" s="5">
        <f t="shared" si="3"/>
        <v>0</v>
      </c>
      <c r="J28" s="83">
        <f t="shared" si="3"/>
        <v>3.3449074074074089E-3</v>
      </c>
      <c r="K28" s="13">
        <f t="shared" si="3"/>
        <v>3.5370370370370406E-2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0.13423611111111117</v>
      </c>
      <c r="D30" s="83">
        <f t="shared" si="4"/>
        <v>0</v>
      </c>
      <c r="E30" s="83">
        <f t="shared" si="4"/>
        <v>4.62962962962962E-4</v>
      </c>
      <c r="F30" s="83">
        <f t="shared" si="4"/>
        <v>0</v>
      </c>
      <c r="G30" s="83">
        <f t="shared" si="4"/>
        <v>6.5219907407407421E-2</v>
      </c>
      <c r="H30" s="83">
        <f t="shared" si="4"/>
        <v>0</v>
      </c>
      <c r="I30" s="83">
        <f t="shared" si="4"/>
        <v>0</v>
      </c>
      <c r="J30" s="83">
        <f t="shared" si="4"/>
        <v>4.1620370370370335E-2</v>
      </c>
      <c r="K30" s="108">
        <f t="shared" si="4"/>
        <v>0.24153935185185185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149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Zeros="0" topLeftCell="B7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7" t="s">
        <v>104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x14ac:dyDescent="0.25">
      <c r="B7" s="226" t="s">
        <v>95</v>
      </c>
      <c r="C7" s="227">
        <v>1.53009259259259E-2</v>
      </c>
      <c r="D7" s="228">
        <f>IFERROR(C7/C$19,0)</f>
        <v>0.43789334216628018</v>
      </c>
      <c r="E7" s="228">
        <f>IFERROR(C7/C$30,0)</f>
        <v>0.1788903924221921</v>
      </c>
      <c r="F7" s="227">
        <v>0</v>
      </c>
      <c r="G7" s="228">
        <f>IFERROR(F7/F$19,0)</f>
        <v>0</v>
      </c>
      <c r="H7" s="228">
        <f>IFERROR(F7/F$30,0)</f>
        <v>0</v>
      </c>
      <c r="I7" s="229">
        <v>1.53009259259259E-2</v>
      </c>
      <c r="J7" s="228">
        <f>IFERROR(I7/I$19,0)</f>
        <v>0.43789334216628018</v>
      </c>
      <c r="K7" s="230">
        <f>IFERROR(I7/I$30,0)</f>
        <v>0.1788903924221921</v>
      </c>
    </row>
    <row r="8" spans="2:11" x14ac:dyDescent="0.25">
      <c r="B8" s="226" t="s">
        <v>169</v>
      </c>
      <c r="C8" s="227">
        <v>2.8124999999999999E-3</v>
      </c>
      <c r="D8" s="228">
        <f t="shared" ref="D8:D18" si="0">IFERROR(C8/C$19,0)</f>
        <v>8.0490228552500959E-2</v>
      </c>
      <c r="E8" s="228">
        <f t="shared" ref="E8:E18" si="1">IFERROR(C8/C$30,0)</f>
        <v>3.2882273342354579E-2</v>
      </c>
      <c r="F8" s="227">
        <v>0</v>
      </c>
      <c r="G8" s="228">
        <f t="shared" ref="G8:G18" si="2">IFERROR(F8/F$19,0)</f>
        <v>0</v>
      </c>
      <c r="H8" s="228">
        <f t="shared" ref="H8:H18" si="3">IFERROR(F8/F$30,0)</f>
        <v>0</v>
      </c>
      <c r="I8" s="229">
        <v>2.8124999999999999E-3</v>
      </c>
      <c r="J8" s="228">
        <f t="shared" ref="J8:J18" si="4">IFERROR(I8/I$19,0)</f>
        <v>8.0490228552500959E-2</v>
      </c>
      <c r="K8" s="230">
        <f t="shared" ref="K8:K18" si="5">IFERROR(I8/I$30,0)</f>
        <v>3.2882273342354579E-2</v>
      </c>
    </row>
    <row r="9" spans="2:11" x14ac:dyDescent="0.25">
      <c r="B9" s="226" t="s">
        <v>170</v>
      </c>
      <c r="C9" s="227">
        <v>2.9629629629629602E-3</v>
      </c>
      <c r="D9" s="228">
        <f t="shared" si="0"/>
        <v>8.4796290162305457E-2</v>
      </c>
      <c r="E9" s="228">
        <f t="shared" si="1"/>
        <v>3.464140730717187E-2</v>
      </c>
      <c r="F9" s="227">
        <v>0</v>
      </c>
      <c r="G9" s="228">
        <f t="shared" si="2"/>
        <v>0</v>
      </c>
      <c r="H9" s="228">
        <f t="shared" si="3"/>
        <v>0</v>
      </c>
      <c r="I9" s="229">
        <v>2.9629629629629602E-3</v>
      </c>
      <c r="J9" s="228">
        <f t="shared" si="4"/>
        <v>8.4796290162305457E-2</v>
      </c>
      <c r="K9" s="230">
        <f t="shared" si="5"/>
        <v>3.464140730717187E-2</v>
      </c>
    </row>
    <row r="10" spans="2:11" x14ac:dyDescent="0.25">
      <c r="B10" s="226" t="s">
        <v>11</v>
      </c>
      <c r="C10" s="227">
        <v>1.1863425925925901E-2</v>
      </c>
      <c r="D10" s="228">
        <f t="shared" si="0"/>
        <v>0.33951639615766793</v>
      </c>
      <c r="E10" s="228">
        <f t="shared" si="1"/>
        <v>0.13870094722598095</v>
      </c>
      <c r="F10" s="227">
        <v>0</v>
      </c>
      <c r="G10" s="228">
        <f t="shared" si="2"/>
        <v>0</v>
      </c>
      <c r="H10" s="228">
        <f t="shared" si="3"/>
        <v>0</v>
      </c>
      <c r="I10" s="229">
        <v>1.1863425925925901E-2</v>
      </c>
      <c r="J10" s="228">
        <f t="shared" si="4"/>
        <v>0.33951639615766793</v>
      </c>
      <c r="K10" s="230">
        <f t="shared" si="5"/>
        <v>0.13870094722598095</v>
      </c>
    </row>
    <row r="11" spans="2:11" x14ac:dyDescent="0.25">
      <c r="B11" s="226" t="s">
        <v>12</v>
      </c>
      <c r="C11" s="227">
        <v>5.78703703703704E-5</v>
      </c>
      <c r="D11" s="228">
        <f t="shared" si="0"/>
        <v>1.6561775422325308E-3</v>
      </c>
      <c r="E11" s="228">
        <f t="shared" si="1"/>
        <v>6.7658998646820151E-4</v>
      </c>
      <c r="F11" s="227">
        <v>0</v>
      </c>
      <c r="G11" s="228">
        <f t="shared" si="2"/>
        <v>0</v>
      </c>
      <c r="H11" s="228">
        <f t="shared" si="3"/>
        <v>0</v>
      </c>
      <c r="I11" s="229">
        <v>5.78703703703704E-5</v>
      </c>
      <c r="J11" s="228">
        <f t="shared" si="4"/>
        <v>1.6561775422325308E-3</v>
      </c>
      <c r="K11" s="230">
        <f t="shared" si="5"/>
        <v>6.7658998646820151E-4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x14ac:dyDescent="0.25">
      <c r="B15" s="226" t="s">
        <v>174</v>
      </c>
      <c r="C15" s="227">
        <v>1.50462962962963E-4</v>
      </c>
      <c r="D15" s="228">
        <f t="shared" si="0"/>
        <v>4.3060616098045791E-3</v>
      </c>
      <c r="E15" s="228">
        <f t="shared" si="1"/>
        <v>1.7591339648173234E-3</v>
      </c>
      <c r="F15" s="227">
        <v>0</v>
      </c>
      <c r="G15" s="228">
        <f t="shared" si="2"/>
        <v>0</v>
      </c>
      <c r="H15" s="228">
        <f t="shared" si="3"/>
        <v>0</v>
      </c>
      <c r="I15" s="229">
        <v>1.50462962962963E-4</v>
      </c>
      <c r="J15" s="228">
        <f t="shared" si="4"/>
        <v>4.3060616098045791E-3</v>
      </c>
      <c r="K15" s="230">
        <f t="shared" si="5"/>
        <v>1.7591339648173234E-3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1.79398148148148E-3</v>
      </c>
      <c r="D18" s="228">
        <f t="shared" si="0"/>
        <v>5.1341503809208384E-2</v>
      </c>
      <c r="E18" s="228">
        <f t="shared" si="1"/>
        <v>2.097428958051422E-2</v>
      </c>
      <c r="F18" s="227">
        <v>0</v>
      </c>
      <c r="G18" s="228">
        <f t="shared" si="2"/>
        <v>0</v>
      </c>
      <c r="H18" s="228">
        <f t="shared" si="3"/>
        <v>0</v>
      </c>
      <c r="I18" s="229">
        <v>1.79398148148148E-3</v>
      </c>
      <c r="J18" s="228">
        <f t="shared" si="4"/>
        <v>5.1341503809208384E-2</v>
      </c>
      <c r="K18" s="230">
        <f t="shared" si="5"/>
        <v>2.097428958051422E-2</v>
      </c>
    </row>
    <row r="19" spans="2:11" x14ac:dyDescent="0.25">
      <c r="B19" s="232" t="s">
        <v>3</v>
      </c>
      <c r="C19" s="152">
        <f>SUM(C7:C18)</f>
        <v>3.4942129629629573E-2</v>
      </c>
      <c r="D19" s="263">
        <f>IFERROR(SUM(D7:D18),0)</f>
        <v>1.0000000000000002</v>
      </c>
      <c r="E19" s="263">
        <f>IFERROR(SUM(E7:E18),0)</f>
        <v>0.40852503382949923</v>
      </c>
      <c r="F19" s="152">
        <f>SUM(F7:F18)</f>
        <v>0</v>
      </c>
      <c r="G19" s="263">
        <f>IFERROR(SUM(G7:G18),0)</f>
        <v>0</v>
      </c>
      <c r="H19" s="263">
        <f>IFERROR(SUM(H7:H18),0)</f>
        <v>0</v>
      </c>
      <c r="I19" s="152">
        <f>SUM(I7:I18)</f>
        <v>3.4942129629629573E-2</v>
      </c>
      <c r="J19" s="263">
        <f>IFERROR(SUM(J7:J18),0)</f>
        <v>1.0000000000000002</v>
      </c>
      <c r="K19" s="267">
        <f>IFERROR(SUM(K7:K18),0)</f>
        <v>0.40852503382949923</v>
      </c>
    </row>
    <row r="20" spans="2:11" x14ac:dyDescent="0.25">
      <c r="B20" s="235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70" t="s">
        <v>16</v>
      </c>
      <c r="C22" s="227">
        <v>5.3240740740740696E-3</v>
      </c>
      <c r="D22" s="254"/>
      <c r="E22" s="228">
        <f>IFERROR(C22/C$30,0)</f>
        <v>6.2246278755074456E-2</v>
      </c>
      <c r="F22" s="227">
        <v>0</v>
      </c>
      <c r="G22" s="241">
        <f>IFERROR(F22/F$28,0)</f>
        <v>0</v>
      </c>
      <c r="H22" s="228">
        <f>IFERROR(F22/F$30,0)</f>
        <v>0</v>
      </c>
      <c r="I22" s="229">
        <v>5.3240740740740696E-3</v>
      </c>
      <c r="J22" s="254"/>
      <c r="K22" s="230">
        <f>IFERROR(I22/I$30,0)</f>
        <v>6.2246278755074456E-2</v>
      </c>
    </row>
    <row r="23" spans="2:11" x14ac:dyDescent="0.25">
      <c r="B23" s="270" t="s">
        <v>17</v>
      </c>
      <c r="C23" s="227">
        <v>0</v>
      </c>
      <c r="D23" s="254"/>
      <c r="E23" s="228">
        <f t="shared" ref="E23:E27" si="6">IFERROR(C23/C$30,0)</f>
        <v>0</v>
      </c>
      <c r="F23" s="227">
        <v>0</v>
      </c>
      <c r="G23" s="241">
        <f t="shared" ref="G23:G27" si="7">IFERROR(F23/F$28,0)</f>
        <v>0</v>
      </c>
      <c r="H23" s="228">
        <f t="shared" ref="H23:H27" si="8">IFERROR(F23/F$30,0)</f>
        <v>0</v>
      </c>
      <c r="I23" s="229">
        <v>0</v>
      </c>
      <c r="J23" s="254"/>
      <c r="K23" s="230">
        <f t="shared" ref="K23:K27" si="9">IFERROR(I23/I$30,0)</f>
        <v>0</v>
      </c>
    </row>
    <row r="24" spans="2:11" x14ac:dyDescent="0.25">
      <c r="B24" s="270" t="s">
        <v>18</v>
      </c>
      <c r="C24" s="227">
        <v>1.38888888888889E-4</v>
      </c>
      <c r="D24" s="254"/>
      <c r="E24" s="228">
        <f t="shared" si="6"/>
        <v>1.623815967523684E-3</v>
      </c>
      <c r="F24" s="227">
        <v>0</v>
      </c>
      <c r="G24" s="241">
        <f t="shared" si="7"/>
        <v>0</v>
      </c>
      <c r="H24" s="228">
        <f t="shared" si="8"/>
        <v>0</v>
      </c>
      <c r="I24" s="229">
        <v>1.38888888888889E-4</v>
      </c>
      <c r="J24" s="254"/>
      <c r="K24" s="230">
        <f t="shared" si="9"/>
        <v>1.623815967523684E-3</v>
      </c>
    </row>
    <row r="25" spans="2:11" x14ac:dyDescent="0.25">
      <c r="B25" s="270" t="s">
        <v>19</v>
      </c>
      <c r="C25" s="227">
        <v>1.41435185185185E-2</v>
      </c>
      <c r="D25" s="254"/>
      <c r="E25" s="228">
        <f t="shared" si="6"/>
        <v>0.16535859269282815</v>
      </c>
      <c r="F25" s="227">
        <v>0</v>
      </c>
      <c r="G25" s="241">
        <f t="shared" si="7"/>
        <v>0</v>
      </c>
      <c r="H25" s="228">
        <f t="shared" si="8"/>
        <v>0</v>
      </c>
      <c r="I25" s="229">
        <v>1.41435185185185E-2</v>
      </c>
      <c r="J25" s="254"/>
      <c r="K25" s="230">
        <f t="shared" si="9"/>
        <v>0.16535859269282815</v>
      </c>
    </row>
    <row r="26" spans="2:11" x14ac:dyDescent="0.25">
      <c r="B26" s="270" t="s">
        <v>20</v>
      </c>
      <c r="C26" s="227">
        <v>2.98032407407407E-2</v>
      </c>
      <c r="D26" s="254"/>
      <c r="E26" s="228">
        <f t="shared" si="6"/>
        <v>0.34844384303112313</v>
      </c>
      <c r="F26" s="227">
        <v>0</v>
      </c>
      <c r="G26" s="241">
        <f t="shared" si="7"/>
        <v>0</v>
      </c>
      <c r="H26" s="228">
        <f t="shared" si="8"/>
        <v>0</v>
      </c>
      <c r="I26" s="229">
        <v>2.98032407407407E-2</v>
      </c>
      <c r="J26" s="254"/>
      <c r="K26" s="230">
        <f t="shared" si="9"/>
        <v>0.34844384303112313</v>
      </c>
    </row>
    <row r="27" spans="2:11" x14ac:dyDescent="0.25">
      <c r="B27" s="270" t="s">
        <v>21</v>
      </c>
      <c r="C27" s="227">
        <v>1.1805555555555599E-3</v>
      </c>
      <c r="D27" s="254"/>
      <c r="E27" s="228">
        <f t="shared" si="6"/>
        <v>1.3802435723951356E-2</v>
      </c>
      <c r="F27" s="227">
        <v>0</v>
      </c>
      <c r="G27" s="241">
        <f t="shared" si="7"/>
        <v>0</v>
      </c>
      <c r="H27" s="228">
        <f t="shared" si="8"/>
        <v>0</v>
      </c>
      <c r="I27" s="229">
        <v>1.1805555555555599E-3</v>
      </c>
      <c r="J27" s="254"/>
      <c r="K27" s="230">
        <f t="shared" si="9"/>
        <v>1.3802435723951356E-2</v>
      </c>
    </row>
    <row r="28" spans="2:11" x14ac:dyDescent="0.25">
      <c r="B28" s="271" t="s">
        <v>3</v>
      </c>
      <c r="C28" s="242">
        <f>SUM(C22:C27)</f>
        <v>5.059027777777772E-2</v>
      </c>
      <c r="D28" s="266"/>
      <c r="E28" s="266">
        <f>IFERROR(SUM(E22:E27),0)</f>
        <v>0.59147496617050077</v>
      </c>
      <c r="F28" s="242">
        <f>SUM(F22:F27)</f>
        <v>0</v>
      </c>
      <c r="G28" s="241">
        <f>IFERROR(SUM(G22:G27),0)</f>
        <v>0</v>
      </c>
      <c r="H28" s="266">
        <f>IFERROR(SUM(H22:H27),0)</f>
        <v>0</v>
      </c>
      <c r="I28" s="242">
        <f>SUM(I22:I27)</f>
        <v>5.059027777777772E-2</v>
      </c>
      <c r="J28" s="266"/>
      <c r="K28" s="267">
        <f>IFERROR(SUM(K22:K27),0)</f>
        <v>0.59147496617050077</v>
      </c>
    </row>
    <row r="29" spans="2:11" x14ac:dyDescent="0.25">
      <c r="B29" s="244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32" t="s">
        <v>6</v>
      </c>
      <c r="C30" s="242">
        <f>SUM(C19,C28)</f>
        <v>8.5532407407407293E-2</v>
      </c>
      <c r="D30" s="242"/>
      <c r="E30" s="266">
        <f>IFERROR(SUM(E19,E28),0)</f>
        <v>1</v>
      </c>
      <c r="F30" s="242">
        <f>SUM(F19,F28)</f>
        <v>0</v>
      </c>
      <c r="G30" s="242"/>
      <c r="H30" s="266">
        <f>IFERROR(SUM(H19,H28),0)</f>
        <v>0</v>
      </c>
      <c r="I30" s="242">
        <f>SUM(I19,I28)</f>
        <v>8.5532407407407293E-2</v>
      </c>
      <c r="J30" s="242"/>
      <c r="K30" s="267">
        <f>IFERROR(SUM(K19,K28),0)</f>
        <v>1</v>
      </c>
    </row>
    <row r="31" spans="2:1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150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1.39236111111111E-2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1.39236111111111E-2</v>
      </c>
    </row>
    <row r="8" spans="2:14" x14ac:dyDescent="0.25">
      <c r="B8" s="100" t="s">
        <v>169</v>
      </c>
      <c r="C8" s="89">
        <v>5.5324074074074104E-3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5.5324074074074104E-3</v>
      </c>
    </row>
    <row r="9" spans="2:14" x14ac:dyDescent="0.25">
      <c r="B9" s="100" t="s">
        <v>170</v>
      </c>
      <c r="C9" s="89">
        <v>2.2453703703703698E-3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2.2453703703703698E-3</v>
      </c>
    </row>
    <row r="10" spans="2:14" x14ac:dyDescent="0.25">
      <c r="B10" s="100" t="s">
        <v>11</v>
      </c>
      <c r="C10" s="89">
        <v>1.3125E-2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1.3125E-2</v>
      </c>
    </row>
    <row r="11" spans="2:14" x14ac:dyDescent="0.25">
      <c r="B11" s="100" t="s">
        <v>12</v>
      </c>
      <c r="C11" s="89">
        <v>1.2326388888888901E-2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1.2326388888888901E-2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3.0671296296296302E-3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3.0671296296296302E-3</v>
      </c>
    </row>
    <row r="19" spans="2:11" x14ac:dyDescent="0.25">
      <c r="B19" s="106" t="s">
        <v>3</v>
      </c>
      <c r="C19" s="5">
        <f t="shared" ref="C19:K19" si="1">SUM(C7:C18)</f>
        <v>5.0219907407407408E-2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5.0219907407407408E-2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1.1226851851851899E-2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1.1226851851851899E-2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1.1226851851851899E-2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1.1226851851851899E-2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6.1446759259259305E-2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6.1446759259259305E-2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151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N32"/>
  <sheetViews>
    <sheetView showZeros="0" zoomScale="80" zoomScaleNormal="80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9" t="s">
        <v>152</v>
      </c>
      <c r="C3" s="170"/>
      <c r="D3" s="170"/>
      <c r="E3" s="170"/>
      <c r="F3" s="170"/>
      <c r="G3" s="170"/>
      <c r="H3" s="170"/>
      <c r="I3" s="170"/>
      <c r="J3" s="170"/>
      <c r="K3" s="171"/>
    </row>
    <row r="4" spans="2:14" x14ac:dyDescent="0.25">
      <c r="B4" s="181" t="s">
        <v>187</v>
      </c>
      <c r="C4" s="173"/>
      <c r="D4" s="173"/>
      <c r="E4" s="173"/>
      <c r="F4" s="173"/>
      <c r="G4" s="173"/>
      <c r="H4" s="173"/>
      <c r="I4" s="173"/>
      <c r="J4" s="173"/>
      <c r="K4" s="175"/>
    </row>
    <row r="5" spans="2:14" s="11" customFormat="1" x14ac:dyDescent="0.25">
      <c r="B5" s="105"/>
      <c r="C5" s="71" t="s">
        <v>60</v>
      </c>
      <c r="D5" s="71" t="s">
        <v>61</v>
      </c>
      <c r="E5" s="71" t="s">
        <v>62</v>
      </c>
      <c r="F5" s="71" t="s">
        <v>63</v>
      </c>
      <c r="G5" s="71" t="s">
        <v>64</v>
      </c>
      <c r="H5" s="71" t="s">
        <v>65</v>
      </c>
      <c r="I5" s="71" t="s">
        <v>66</v>
      </c>
      <c r="J5" s="71" t="s">
        <v>67</v>
      </c>
      <c r="K5" s="10" t="s">
        <v>3</v>
      </c>
      <c r="L5" s="1"/>
      <c r="M5" s="1"/>
      <c r="N5" s="1"/>
    </row>
    <row r="6" spans="2:14" x14ac:dyDescent="0.25">
      <c r="B6" s="70" t="s">
        <v>10</v>
      </c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71" t="s">
        <v>4</v>
      </c>
      <c r="J6" s="71" t="s">
        <v>4</v>
      </c>
      <c r="K6" s="10" t="s">
        <v>4</v>
      </c>
    </row>
    <row r="7" spans="2:14" x14ac:dyDescent="0.25">
      <c r="B7" s="100" t="s">
        <v>95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2">
        <f>SUM(C7:J7)</f>
        <v>0</v>
      </c>
    </row>
    <row r="8" spans="2:14" x14ac:dyDescent="0.25">
      <c r="B8" s="100" t="s">
        <v>169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2">
        <f t="shared" ref="K8:K18" si="0">SUM(C8:J8)</f>
        <v>0</v>
      </c>
    </row>
    <row r="9" spans="2:14" x14ac:dyDescent="0.25">
      <c r="B9" s="100" t="s">
        <v>170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2">
        <f t="shared" si="0"/>
        <v>0</v>
      </c>
    </row>
    <row r="10" spans="2:14" x14ac:dyDescent="0.25">
      <c r="B10" s="100" t="s">
        <v>11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12">
        <f t="shared" si="0"/>
        <v>0</v>
      </c>
    </row>
    <row r="11" spans="2:14" x14ac:dyDescent="0.25">
      <c r="B11" s="100" t="s">
        <v>12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12">
        <f t="shared" si="0"/>
        <v>0</v>
      </c>
    </row>
    <row r="12" spans="2:14" x14ac:dyDescent="0.25">
      <c r="B12" s="100" t="s">
        <v>171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12">
        <f t="shared" si="0"/>
        <v>0</v>
      </c>
    </row>
    <row r="13" spans="2:14" x14ac:dyDescent="0.25">
      <c r="B13" s="100" t="s">
        <v>172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12">
        <f t="shared" si="0"/>
        <v>0</v>
      </c>
    </row>
    <row r="14" spans="2:14" x14ac:dyDescent="0.25">
      <c r="B14" s="100" t="s">
        <v>173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12">
        <f t="shared" si="0"/>
        <v>0</v>
      </c>
    </row>
    <row r="15" spans="2:14" x14ac:dyDescent="0.25">
      <c r="B15" s="100" t="s">
        <v>174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12">
        <f t="shared" si="0"/>
        <v>0</v>
      </c>
    </row>
    <row r="16" spans="2:14" x14ac:dyDescent="0.25">
      <c r="B16" s="100" t="s">
        <v>175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12">
        <f t="shared" si="0"/>
        <v>0</v>
      </c>
    </row>
    <row r="17" spans="2:11" x14ac:dyDescent="0.25">
      <c r="B17" s="100" t="s">
        <v>13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12">
        <f t="shared" si="0"/>
        <v>0</v>
      </c>
    </row>
    <row r="18" spans="2:11" x14ac:dyDescent="0.25">
      <c r="B18" s="100" t="s">
        <v>14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12">
        <f t="shared" si="0"/>
        <v>0</v>
      </c>
    </row>
    <row r="19" spans="2:11" x14ac:dyDescent="0.25">
      <c r="B19" s="106" t="s">
        <v>3</v>
      </c>
      <c r="C19" s="5">
        <f t="shared" ref="C19:K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83">
        <f t="shared" si="1"/>
        <v>0</v>
      </c>
      <c r="K19" s="13">
        <f t="shared" si="1"/>
        <v>0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0" t="s">
        <v>15</v>
      </c>
      <c r="C21" s="71" t="s">
        <v>4</v>
      </c>
      <c r="D21" s="71" t="s">
        <v>4</v>
      </c>
      <c r="E21" s="71" t="s">
        <v>4</v>
      </c>
      <c r="F21" s="71" t="s">
        <v>4</v>
      </c>
      <c r="G21" s="71" t="s">
        <v>4</v>
      </c>
      <c r="H21" s="71" t="s">
        <v>4</v>
      </c>
      <c r="I21" s="71" t="s">
        <v>4</v>
      </c>
      <c r="J21" s="71" t="s">
        <v>4</v>
      </c>
      <c r="K21" s="10" t="s">
        <v>4</v>
      </c>
    </row>
    <row r="22" spans="2:11" x14ac:dyDescent="0.25">
      <c r="B22" s="107" t="s">
        <v>16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12">
        <f>SUM(C22:J22)</f>
        <v>0</v>
      </c>
    </row>
    <row r="23" spans="2:11" x14ac:dyDescent="0.25">
      <c r="B23" s="107" t="s">
        <v>17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12">
        <f t="shared" ref="K23:K27" si="2">SUM(C23:J23)</f>
        <v>0</v>
      </c>
    </row>
    <row r="24" spans="2:11" x14ac:dyDescent="0.25">
      <c r="B24" s="107" t="s">
        <v>18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2">
        <f t="shared" si="2"/>
        <v>0</v>
      </c>
    </row>
    <row r="25" spans="2:11" x14ac:dyDescent="0.25">
      <c r="B25" s="107" t="s">
        <v>19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2">
        <f t="shared" si="2"/>
        <v>0</v>
      </c>
    </row>
    <row r="26" spans="2:11" x14ac:dyDescent="0.25">
      <c r="B26" s="107" t="s">
        <v>20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2">
        <f t="shared" si="2"/>
        <v>0</v>
      </c>
    </row>
    <row r="27" spans="2:11" x14ac:dyDescent="0.25">
      <c r="B27" s="107" t="s">
        <v>21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2">
        <f t="shared" si="2"/>
        <v>0</v>
      </c>
    </row>
    <row r="28" spans="2:11" x14ac:dyDescent="0.25">
      <c r="B28" s="106" t="s">
        <v>3</v>
      </c>
      <c r="C28" s="5">
        <f t="shared" ref="C28:K28" si="3">SUM(C22:C27)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83">
        <f t="shared" si="3"/>
        <v>0</v>
      </c>
      <c r="K28" s="13">
        <f t="shared" si="3"/>
        <v>0</v>
      </c>
    </row>
    <row r="29" spans="2:11" x14ac:dyDescent="0.25">
      <c r="B29" s="106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06" t="s">
        <v>6</v>
      </c>
      <c r="C30" s="83">
        <f t="shared" ref="C30:K30" si="4">SUM(C19,C28)</f>
        <v>0</v>
      </c>
      <c r="D30" s="83">
        <f t="shared" si="4"/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108">
        <f t="shared" si="4"/>
        <v>0</v>
      </c>
    </row>
    <row r="31" spans="2:11" x14ac:dyDescent="0.25">
      <c r="B31" s="113"/>
      <c r="C31" s="114"/>
      <c r="D31" s="114"/>
      <c r="E31" s="114"/>
      <c r="F31" s="114"/>
      <c r="G31" s="114"/>
      <c r="H31" s="114"/>
      <c r="I31" s="114"/>
      <c r="J31" s="115"/>
      <c r="K31" s="116"/>
    </row>
    <row r="32" spans="2:11" ht="66" customHeight="1" thickBot="1" x14ac:dyDescent="0.3">
      <c r="B32" s="188" t="s">
        <v>27</v>
      </c>
      <c r="C32" s="179"/>
      <c r="D32" s="179"/>
      <c r="E32" s="179"/>
      <c r="F32" s="179"/>
      <c r="G32" s="179"/>
      <c r="H32" s="179"/>
      <c r="I32" s="179"/>
      <c r="J32" s="179"/>
      <c r="K32" s="18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G15"/>
  <sheetViews>
    <sheetView showZeros="0" zoomScale="90" zoomScaleNormal="9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189" t="s">
        <v>76</v>
      </c>
      <c r="C3" s="190"/>
      <c r="D3" s="190"/>
      <c r="E3" s="190"/>
      <c r="F3" s="190"/>
      <c r="G3" s="191"/>
    </row>
    <row r="4" spans="2:7" x14ac:dyDescent="0.25">
      <c r="B4" s="192" t="s">
        <v>187</v>
      </c>
      <c r="C4" s="161"/>
      <c r="D4" s="161"/>
      <c r="E4" s="161"/>
      <c r="F4" s="161"/>
      <c r="G4" s="162"/>
    </row>
    <row r="5" spans="2:7" x14ac:dyDescent="0.25">
      <c r="B5" s="49"/>
      <c r="C5" s="54" t="s">
        <v>0</v>
      </c>
      <c r="D5" s="58" t="s">
        <v>1</v>
      </c>
      <c r="E5" s="55" t="s">
        <v>2</v>
      </c>
      <c r="F5" s="163" t="s">
        <v>3</v>
      </c>
      <c r="G5" s="162"/>
    </row>
    <row r="6" spans="2:7" x14ac:dyDescent="0.25">
      <c r="B6" s="50" t="s">
        <v>68</v>
      </c>
      <c r="C6" s="56" t="s">
        <v>4</v>
      </c>
      <c r="D6" s="56" t="s">
        <v>4</v>
      </c>
      <c r="E6" s="56" t="s">
        <v>4</v>
      </c>
      <c r="F6" s="56" t="s">
        <v>4</v>
      </c>
      <c r="G6" s="52" t="s">
        <v>5</v>
      </c>
    </row>
    <row r="7" spans="2:7" x14ac:dyDescent="0.25">
      <c r="B7" s="44" t="s">
        <v>77</v>
      </c>
      <c r="C7" s="53">
        <v>7.9143518518518488E-2</v>
      </c>
      <c r="D7" s="53">
        <v>2.1921296296296296E-2</v>
      </c>
      <c r="E7" s="53">
        <v>2.2280092592592587E-2</v>
      </c>
      <c r="F7" s="59">
        <f>C7+D7+E7</f>
        <v>0.12334490740740738</v>
      </c>
      <c r="G7" s="20">
        <f t="shared" ref="G7:G8" si="0">IFERROR(F7/F$10,0)</f>
        <v>0.90551448721216743</v>
      </c>
    </row>
    <row r="8" spans="2:7" x14ac:dyDescent="0.25">
      <c r="B8" s="44" t="s">
        <v>78</v>
      </c>
      <c r="C8" s="53">
        <v>9.1319444444444443E-3</v>
      </c>
      <c r="D8" s="53">
        <v>2.2685185185185187E-3</v>
      </c>
      <c r="E8" s="53">
        <v>1.4699074074074074E-3</v>
      </c>
      <c r="F8" s="59">
        <f>C8+D8+E8</f>
        <v>1.2870370370370371E-2</v>
      </c>
      <c r="G8" s="20">
        <f t="shared" si="0"/>
        <v>9.448551278783246E-2</v>
      </c>
    </row>
    <row r="9" spans="2:7" x14ac:dyDescent="0.25">
      <c r="B9" s="44"/>
      <c r="C9" s="21"/>
      <c r="D9" s="22"/>
      <c r="E9" s="22"/>
      <c r="F9" s="22"/>
      <c r="G9" s="20"/>
    </row>
    <row r="10" spans="2:7" x14ac:dyDescent="0.25">
      <c r="B10" s="45" t="s">
        <v>6</v>
      </c>
      <c r="C10" s="46">
        <f t="shared" ref="C10:F10" si="1">SUM(C7:C8)</f>
        <v>8.8275462962962931E-2</v>
      </c>
      <c r="D10" s="46">
        <f t="shared" si="1"/>
        <v>2.4189814814814817E-2</v>
      </c>
      <c r="E10" s="46">
        <f t="shared" si="1"/>
        <v>2.3749999999999993E-2</v>
      </c>
      <c r="F10" s="46">
        <f t="shared" si="1"/>
        <v>0.13621527777777775</v>
      </c>
      <c r="G10" s="48">
        <f>IFERROR(SUM(G7:G8),0)</f>
        <v>0.99999999999999989</v>
      </c>
    </row>
    <row r="11" spans="2:7" ht="66" customHeight="1" thickBot="1" x14ac:dyDescent="0.3">
      <c r="B11" s="154" t="s">
        <v>79</v>
      </c>
      <c r="C11" s="193"/>
      <c r="D11" s="193"/>
      <c r="E11" s="193"/>
      <c r="F11" s="193"/>
      <c r="G11" s="156"/>
    </row>
    <row r="13" spans="2:7" x14ac:dyDescent="0.25">
      <c r="C13" s="1"/>
    </row>
    <row r="14" spans="2:7" x14ac:dyDescent="0.25">
      <c r="C14" s="1"/>
    </row>
    <row r="15" spans="2:7" x14ac:dyDescent="0.25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G11"/>
  <sheetViews>
    <sheetView showZeros="0" zoomScale="91" zoomScaleNormal="91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194" t="s">
        <v>80</v>
      </c>
      <c r="C3" s="195"/>
      <c r="D3" s="195"/>
      <c r="E3" s="195"/>
      <c r="F3" s="195"/>
      <c r="G3" s="196"/>
    </row>
    <row r="4" spans="2:7" x14ac:dyDescent="0.25">
      <c r="B4" s="192" t="s">
        <v>187</v>
      </c>
      <c r="C4" s="161"/>
      <c r="D4" s="161"/>
      <c r="E4" s="161"/>
      <c r="F4" s="161"/>
      <c r="G4" s="162"/>
    </row>
    <row r="5" spans="2:7" x14ac:dyDescent="0.25">
      <c r="B5" s="49"/>
      <c r="C5" s="54" t="s">
        <v>0</v>
      </c>
      <c r="D5" s="58" t="s">
        <v>1</v>
      </c>
      <c r="E5" s="55" t="s">
        <v>2</v>
      </c>
      <c r="F5" s="163" t="s">
        <v>3</v>
      </c>
      <c r="G5" s="162"/>
    </row>
    <row r="6" spans="2:7" x14ac:dyDescent="0.25">
      <c r="B6" s="50" t="s">
        <v>68</v>
      </c>
      <c r="C6" s="56" t="s">
        <v>4</v>
      </c>
      <c r="D6" s="56" t="s">
        <v>4</v>
      </c>
      <c r="E6" s="56" t="s">
        <v>4</v>
      </c>
      <c r="F6" s="56" t="s">
        <v>4</v>
      </c>
      <c r="G6" s="52" t="s">
        <v>5</v>
      </c>
    </row>
    <row r="7" spans="2:7" x14ac:dyDescent="0.25">
      <c r="B7" s="44" t="s">
        <v>77</v>
      </c>
      <c r="C7" s="60">
        <v>4.884259259259259E-2</v>
      </c>
      <c r="D7" s="60">
        <v>9.826388888888888E-3</v>
      </c>
      <c r="E7" s="60">
        <v>1.3912037037037028E-2</v>
      </c>
      <c r="F7" s="59">
        <f>C7+D7+E7</f>
        <v>7.2581018518518503E-2</v>
      </c>
      <c r="G7" s="20">
        <f t="shared" ref="G7:G8" si="0">IFERROR(F7/F$10,0)</f>
        <v>0.94928852558280341</v>
      </c>
    </row>
    <row r="8" spans="2:7" x14ac:dyDescent="0.25">
      <c r="B8" s="44" t="s">
        <v>78</v>
      </c>
      <c r="C8" s="60">
        <v>2.9398148148148144E-3</v>
      </c>
      <c r="D8" s="60">
        <v>7.7546296296296304E-4</v>
      </c>
      <c r="E8" s="60">
        <v>1.6203703703703703E-4</v>
      </c>
      <c r="F8" s="59">
        <f>C8+D8+E8</f>
        <v>3.8773148148148143E-3</v>
      </c>
      <c r="G8" s="20">
        <f t="shared" si="0"/>
        <v>5.0711474417196492E-2</v>
      </c>
    </row>
    <row r="9" spans="2:7" x14ac:dyDescent="0.25">
      <c r="B9" s="44"/>
      <c r="C9" s="21"/>
      <c r="D9" s="22"/>
      <c r="E9" s="22"/>
      <c r="F9" s="22"/>
      <c r="G9" s="20"/>
    </row>
    <row r="10" spans="2:7" x14ac:dyDescent="0.25">
      <c r="B10" s="45" t="s">
        <v>6</v>
      </c>
      <c r="C10" s="46">
        <f t="shared" ref="C10:F10" si="1">SUM(C7:C8)</f>
        <v>5.1782407407407402E-2</v>
      </c>
      <c r="D10" s="46">
        <f t="shared" si="1"/>
        <v>1.0601851851851852E-2</v>
      </c>
      <c r="E10" s="46">
        <f t="shared" si="1"/>
        <v>1.4074074074074065E-2</v>
      </c>
      <c r="F10" s="46">
        <f t="shared" si="1"/>
        <v>7.6458333333333323E-2</v>
      </c>
      <c r="G10" s="48">
        <f>IFERROR(SUM(G7:G8),0)</f>
        <v>0.99999999999999989</v>
      </c>
    </row>
    <row r="11" spans="2:7" ht="66" customHeight="1" thickBot="1" x14ac:dyDescent="0.3">
      <c r="B11" s="154"/>
      <c r="C11" s="193"/>
      <c r="D11" s="193"/>
      <c r="E11" s="193"/>
      <c r="F11" s="193"/>
      <c r="G11" s="156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K11"/>
  <sheetViews>
    <sheetView showZeros="0" zoomScale="80" zoomScaleNormal="8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1" ht="15.75" thickBot="1" x14ac:dyDescent="0.3"/>
    <row r="3" spans="2:11" ht="36" customHeight="1" x14ac:dyDescent="0.25">
      <c r="B3" s="189" t="s">
        <v>161</v>
      </c>
      <c r="C3" s="190"/>
      <c r="D3" s="190"/>
      <c r="E3" s="190"/>
      <c r="F3" s="190"/>
      <c r="G3" s="190"/>
      <c r="H3" s="190"/>
      <c r="I3" s="190"/>
      <c r="J3" s="191"/>
    </row>
    <row r="4" spans="2:11" x14ac:dyDescent="0.25">
      <c r="B4" s="197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1" x14ac:dyDescent="0.25">
      <c r="B5" s="49"/>
      <c r="C5" s="198" t="s">
        <v>71</v>
      </c>
      <c r="D5" s="198"/>
      <c r="E5" s="198" t="s">
        <v>75</v>
      </c>
      <c r="F5" s="198"/>
      <c r="G5" s="198" t="s">
        <v>72</v>
      </c>
      <c r="H5" s="198"/>
      <c r="I5" s="198" t="s">
        <v>84</v>
      </c>
      <c r="J5" s="199"/>
    </row>
    <row r="6" spans="2:11" x14ac:dyDescent="0.25">
      <c r="B6" s="50" t="s">
        <v>68</v>
      </c>
      <c r="C6" s="56" t="s">
        <v>4</v>
      </c>
      <c r="D6" s="51" t="s">
        <v>5</v>
      </c>
      <c r="E6" s="57" t="s">
        <v>4</v>
      </c>
      <c r="F6" s="51" t="s">
        <v>5</v>
      </c>
      <c r="G6" s="57" t="s">
        <v>4</v>
      </c>
      <c r="H6" s="51" t="s">
        <v>5</v>
      </c>
      <c r="I6" s="57" t="s">
        <v>4</v>
      </c>
      <c r="J6" s="52" t="s">
        <v>5</v>
      </c>
    </row>
    <row r="7" spans="2:11" x14ac:dyDescent="0.25">
      <c r="B7" s="44" t="s">
        <v>77</v>
      </c>
      <c r="C7" s="53"/>
      <c r="D7" s="61"/>
      <c r="E7" s="53"/>
      <c r="F7" s="61"/>
      <c r="G7" s="53"/>
      <c r="H7" s="61"/>
      <c r="I7" s="53"/>
      <c r="J7" s="62"/>
      <c r="K7" s="43"/>
    </row>
    <row r="8" spans="2:11" x14ac:dyDescent="0.25">
      <c r="B8" s="44" t="s">
        <v>78</v>
      </c>
      <c r="C8" s="53"/>
      <c r="D8" s="61"/>
      <c r="E8" s="59"/>
      <c r="F8" s="61"/>
      <c r="G8" s="53"/>
      <c r="H8" s="61"/>
      <c r="I8" s="53"/>
      <c r="J8" s="62"/>
    </row>
    <row r="9" spans="2:11" x14ac:dyDescent="0.25">
      <c r="B9" s="44"/>
      <c r="C9" s="21"/>
      <c r="D9" s="22"/>
      <c r="E9" s="21"/>
      <c r="F9" s="22"/>
      <c r="G9" s="21"/>
      <c r="H9" s="22"/>
      <c r="I9" s="21"/>
      <c r="J9" s="20"/>
    </row>
    <row r="10" spans="2:11" x14ac:dyDescent="0.25">
      <c r="B10" s="45" t="s">
        <v>6</v>
      </c>
      <c r="C10" s="46"/>
      <c r="D10" s="47"/>
      <c r="E10" s="46"/>
      <c r="F10" s="47"/>
      <c r="G10" s="46"/>
      <c r="H10" s="47"/>
      <c r="I10" s="46"/>
      <c r="J10" s="48"/>
    </row>
    <row r="11" spans="2:11" ht="66" customHeight="1" thickBot="1" x14ac:dyDescent="0.3">
      <c r="B11" s="154" t="s">
        <v>79</v>
      </c>
      <c r="C11" s="193"/>
      <c r="D11" s="193"/>
      <c r="E11" s="193"/>
      <c r="F11" s="193"/>
      <c r="G11" s="193"/>
      <c r="H11" s="193"/>
      <c r="I11" s="193"/>
      <c r="J11" s="15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J11"/>
  <sheetViews>
    <sheetView showZeros="0" zoomScale="90" zoomScaleNormal="9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9" t="s">
        <v>162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7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49"/>
      <c r="C5" s="198" t="s">
        <v>71</v>
      </c>
      <c r="D5" s="198"/>
      <c r="E5" s="198" t="s">
        <v>75</v>
      </c>
      <c r="F5" s="198"/>
      <c r="G5" s="198" t="s">
        <v>72</v>
      </c>
      <c r="H5" s="198"/>
      <c r="I5" s="198" t="s">
        <v>84</v>
      </c>
      <c r="J5" s="199"/>
    </row>
    <row r="6" spans="2:10" x14ac:dyDescent="0.25">
      <c r="B6" s="50" t="s">
        <v>68</v>
      </c>
      <c r="C6" s="56" t="s">
        <v>4</v>
      </c>
      <c r="D6" s="51" t="s">
        <v>5</v>
      </c>
      <c r="E6" s="57" t="s">
        <v>4</v>
      </c>
      <c r="F6" s="51" t="s">
        <v>5</v>
      </c>
      <c r="G6" s="57" t="s">
        <v>4</v>
      </c>
      <c r="H6" s="51" t="s">
        <v>5</v>
      </c>
      <c r="I6" s="57" t="s">
        <v>4</v>
      </c>
      <c r="J6" s="52" t="s">
        <v>5</v>
      </c>
    </row>
    <row r="7" spans="2:10" x14ac:dyDescent="0.25">
      <c r="B7" s="44" t="s">
        <v>77</v>
      </c>
      <c r="C7" s="60"/>
      <c r="D7" s="61"/>
      <c r="E7" s="59"/>
      <c r="F7" s="61"/>
      <c r="G7" s="60"/>
      <c r="H7" s="61"/>
      <c r="I7" s="60"/>
      <c r="J7" s="62"/>
    </row>
    <row r="8" spans="2:10" x14ac:dyDescent="0.25">
      <c r="B8" s="44" t="s">
        <v>78</v>
      </c>
      <c r="C8" s="60"/>
      <c r="D8" s="61"/>
      <c r="E8" s="59"/>
      <c r="F8" s="61"/>
      <c r="G8" s="60"/>
      <c r="H8" s="61"/>
      <c r="I8" s="60"/>
      <c r="J8" s="62"/>
    </row>
    <row r="9" spans="2:10" x14ac:dyDescent="0.25">
      <c r="B9" s="44"/>
      <c r="C9" s="21"/>
      <c r="D9" s="22"/>
      <c r="E9" s="21"/>
      <c r="F9" s="22"/>
      <c r="G9" s="21"/>
      <c r="H9" s="22"/>
      <c r="I9" s="21"/>
      <c r="J9" s="20"/>
    </row>
    <row r="10" spans="2:10" x14ac:dyDescent="0.25">
      <c r="B10" s="45" t="s">
        <v>6</v>
      </c>
      <c r="C10" s="46"/>
      <c r="D10" s="47"/>
      <c r="E10" s="46"/>
      <c r="F10" s="47"/>
      <c r="G10" s="46"/>
      <c r="H10" s="47"/>
      <c r="I10" s="46"/>
      <c r="J10" s="48"/>
    </row>
    <row r="11" spans="2:10" ht="66" customHeight="1" thickBot="1" x14ac:dyDescent="0.3">
      <c r="B11" s="154"/>
      <c r="C11" s="193"/>
      <c r="D11" s="193"/>
      <c r="E11" s="193"/>
      <c r="F11" s="193"/>
      <c r="G11" s="193"/>
      <c r="H11" s="193"/>
      <c r="I11" s="193"/>
      <c r="J11" s="15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J11"/>
  <sheetViews>
    <sheetView showZeros="0" zoomScale="90" zoomScaleNormal="9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9" t="s">
        <v>118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7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49"/>
      <c r="C5" s="163" t="s">
        <v>73</v>
      </c>
      <c r="D5" s="164"/>
      <c r="E5" s="163" t="s">
        <v>81</v>
      </c>
      <c r="F5" s="164"/>
      <c r="G5" s="163" t="s">
        <v>69</v>
      </c>
      <c r="H5" s="164"/>
      <c r="I5" s="163" t="s">
        <v>70</v>
      </c>
      <c r="J5" s="162"/>
    </row>
    <row r="6" spans="2:10" x14ac:dyDescent="0.25">
      <c r="B6" s="50" t="s">
        <v>68</v>
      </c>
      <c r="C6" s="56" t="s">
        <v>4</v>
      </c>
      <c r="D6" s="51" t="s">
        <v>5</v>
      </c>
      <c r="E6" s="57" t="s">
        <v>4</v>
      </c>
      <c r="F6" s="51" t="s">
        <v>5</v>
      </c>
      <c r="G6" s="57" t="s">
        <v>4</v>
      </c>
      <c r="H6" s="51" t="s">
        <v>5</v>
      </c>
      <c r="I6" s="57" t="s">
        <v>4</v>
      </c>
      <c r="J6" s="52" t="s">
        <v>5</v>
      </c>
    </row>
    <row r="7" spans="2:10" x14ac:dyDescent="0.25">
      <c r="B7" s="44" t="s">
        <v>77</v>
      </c>
      <c r="C7" s="53">
        <v>8.3958333333333288E-2</v>
      </c>
      <c r="D7" s="61">
        <f>IFERROR(C7/C10,0)</f>
        <v>0.96104928457869632</v>
      </c>
      <c r="E7" s="59"/>
      <c r="F7" s="61">
        <f t="shared" ref="F7:F8" si="0">IFERROR(E7/E4,0)</f>
        <v>0</v>
      </c>
      <c r="G7" s="53">
        <v>8.6458333333333335E-3</v>
      </c>
      <c r="H7" s="61">
        <f>IFERROR(G7/G10,0)</f>
        <v>1</v>
      </c>
      <c r="I7" s="53">
        <v>3.2893518518518516E-2</v>
      </c>
      <c r="J7" s="20">
        <f>IFERROR(I7/I10,0)</f>
        <v>0.8537098227696005</v>
      </c>
    </row>
    <row r="8" spans="2:10" x14ac:dyDescent="0.25">
      <c r="B8" s="44" t="s">
        <v>78</v>
      </c>
      <c r="C8" s="53">
        <v>3.402777777777778E-3</v>
      </c>
      <c r="D8" s="61">
        <f>IFERROR(C8/C10,0)</f>
        <v>3.8950715421303676E-2</v>
      </c>
      <c r="E8" s="59"/>
      <c r="F8" s="61">
        <f t="shared" si="0"/>
        <v>0</v>
      </c>
      <c r="G8" s="53"/>
      <c r="H8" s="61">
        <f t="shared" ref="H7:H8" si="1">IFERROR(G8/G5,0)</f>
        <v>0</v>
      </c>
      <c r="I8" s="53">
        <v>5.6365740740740751E-3</v>
      </c>
      <c r="J8" s="20">
        <f>IFERROR(I8/I10,0)</f>
        <v>0.14629017723039955</v>
      </c>
    </row>
    <row r="9" spans="2:10" x14ac:dyDescent="0.25">
      <c r="B9" s="44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45" t="s">
        <v>6</v>
      </c>
      <c r="C10" s="46">
        <f>SUM(C7:C8)</f>
        <v>8.736111111111107E-2</v>
      </c>
      <c r="D10" s="47">
        <f>IFERROR(SUM(D7:D8),0)</f>
        <v>1</v>
      </c>
      <c r="E10" s="46">
        <f>SUM(E7:E8)</f>
        <v>0</v>
      </c>
      <c r="F10" s="47">
        <f>IFERROR(SUM(F7:F8),0)</f>
        <v>0</v>
      </c>
      <c r="G10" s="46">
        <f>SUM(G7:G8)</f>
        <v>8.6458333333333335E-3</v>
      </c>
      <c r="H10" s="47">
        <f>IFERROR(SUM(H7:H8),0)</f>
        <v>1</v>
      </c>
      <c r="I10" s="46">
        <f>SUM(I7:I8)</f>
        <v>3.8530092592592588E-2</v>
      </c>
      <c r="J10" s="48">
        <f>IFERROR(SUM(J7:J8),0)</f>
        <v>1</v>
      </c>
    </row>
    <row r="11" spans="2:10" ht="66" customHeight="1" thickBot="1" x14ac:dyDescent="0.3">
      <c r="B11" s="154" t="s">
        <v>79</v>
      </c>
      <c r="C11" s="193"/>
      <c r="D11" s="193"/>
      <c r="E11" s="193"/>
      <c r="F11" s="193"/>
      <c r="G11" s="193"/>
      <c r="H11" s="193"/>
      <c r="I11" s="193"/>
      <c r="J11" s="15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J11"/>
  <sheetViews>
    <sheetView showZeros="0"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9" t="s">
        <v>120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7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49"/>
      <c r="C5" s="163" t="s">
        <v>73</v>
      </c>
      <c r="D5" s="164"/>
      <c r="E5" s="163" t="s">
        <v>81</v>
      </c>
      <c r="F5" s="164"/>
      <c r="G5" s="163" t="s">
        <v>69</v>
      </c>
      <c r="H5" s="164"/>
      <c r="I5" s="163" t="s">
        <v>70</v>
      </c>
      <c r="J5" s="162"/>
    </row>
    <row r="6" spans="2:10" x14ac:dyDescent="0.25">
      <c r="B6" s="50" t="s">
        <v>68</v>
      </c>
      <c r="C6" s="119" t="s">
        <v>4</v>
      </c>
      <c r="D6" s="51" t="s">
        <v>5</v>
      </c>
      <c r="E6" s="120" t="s">
        <v>4</v>
      </c>
      <c r="F6" s="51" t="s">
        <v>5</v>
      </c>
      <c r="G6" s="120" t="s">
        <v>4</v>
      </c>
      <c r="H6" s="51" t="s">
        <v>5</v>
      </c>
      <c r="I6" s="120" t="s">
        <v>4</v>
      </c>
      <c r="J6" s="52" t="s">
        <v>5</v>
      </c>
    </row>
    <row r="7" spans="2:10" x14ac:dyDescent="0.25">
      <c r="B7" s="44" t="s">
        <v>77</v>
      </c>
      <c r="C7" s="60">
        <v>7.1203703703703672E-2</v>
      </c>
      <c r="D7" s="61">
        <f>IFERROR(C7/C10,0)</f>
        <v>0.96094970321774442</v>
      </c>
      <c r="E7" s="82"/>
      <c r="F7" s="61">
        <f t="shared" ref="F7:F8" si="0">IFERROR(E7/E4,0)</f>
        <v>0</v>
      </c>
      <c r="G7" s="122">
        <v>6.6087962962962966E-3</v>
      </c>
      <c r="H7" s="61">
        <f>IFERROR(G7/G10,0)</f>
        <v>0.97941680960548883</v>
      </c>
      <c r="I7" s="122">
        <v>1.351851851851852E-2</v>
      </c>
      <c r="J7" s="123">
        <f>IFERROR(I7/I10,0)</f>
        <v>0.95502861815208506</v>
      </c>
    </row>
    <row r="8" spans="2:10" x14ac:dyDescent="0.25">
      <c r="B8" s="124" t="s">
        <v>78</v>
      </c>
      <c r="C8" s="125">
        <v>2.8935185185185188E-3</v>
      </c>
      <c r="D8" s="61">
        <f>IFERROR(C8/C10,0)</f>
        <v>3.9050296782255564E-2</v>
      </c>
      <c r="E8" s="82"/>
      <c r="F8" s="126">
        <f t="shared" si="0"/>
        <v>0</v>
      </c>
      <c r="G8" s="125">
        <v>1.3888888888888889E-4</v>
      </c>
      <c r="H8" s="61">
        <f>IFERROR(G8/G10,0)</f>
        <v>2.0583190394511147E-2</v>
      </c>
      <c r="I8" s="127">
        <v>6.3657407407407402E-4</v>
      </c>
      <c r="J8" s="123">
        <f>IFERROR(I8/I10,0)</f>
        <v>4.4971381847914951E-2</v>
      </c>
    </row>
    <row r="9" spans="2:10" x14ac:dyDescent="0.25">
      <c r="B9" s="124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128" t="s">
        <v>6</v>
      </c>
      <c r="C10" s="129">
        <f>SUM(C7:C8)</f>
        <v>7.4097222222222189E-2</v>
      </c>
      <c r="D10" s="130">
        <f>IFERROR(SUM(D7:D8),0)</f>
        <v>1</v>
      </c>
      <c r="E10" s="129">
        <f>SUM(E7:E8)</f>
        <v>0</v>
      </c>
      <c r="F10" s="130">
        <f>IFERROR(SUM(F7:F8),0)</f>
        <v>0</v>
      </c>
      <c r="G10" s="129">
        <f>SUM(G7:G8)</f>
        <v>6.7476851851851856E-3</v>
      </c>
      <c r="H10" s="130">
        <f>IFERROR(SUM(H7:H8),0)</f>
        <v>1</v>
      </c>
      <c r="I10" s="129">
        <f>SUM(I7:I8)</f>
        <v>1.4155092592592594E-2</v>
      </c>
      <c r="J10" s="131">
        <f>IFERROR(SUM(J7:J8),0)</f>
        <v>1</v>
      </c>
    </row>
    <row r="11" spans="2:10" ht="66" customHeight="1" thickBot="1" x14ac:dyDescent="0.3">
      <c r="B11" s="200"/>
      <c r="C11" s="201"/>
      <c r="D11" s="201"/>
      <c r="E11" s="201"/>
      <c r="F11" s="201"/>
      <c r="G11" s="201"/>
      <c r="H11" s="201"/>
      <c r="I11" s="201"/>
      <c r="J11" s="20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J11"/>
  <sheetViews>
    <sheetView showZeros="0"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9" t="s">
        <v>119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7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69"/>
      <c r="C5" s="163" t="s">
        <v>74</v>
      </c>
      <c r="D5" s="164"/>
      <c r="E5" s="163" t="s">
        <v>82</v>
      </c>
      <c r="F5" s="164"/>
      <c r="G5" s="163" t="s">
        <v>83</v>
      </c>
      <c r="H5" s="164"/>
      <c r="I5" s="163" t="s">
        <v>85</v>
      </c>
      <c r="J5" s="162"/>
    </row>
    <row r="6" spans="2:10" x14ac:dyDescent="0.25">
      <c r="B6" s="70" t="s">
        <v>68</v>
      </c>
      <c r="C6" s="56" t="s">
        <v>4</v>
      </c>
      <c r="D6" s="71" t="s">
        <v>5</v>
      </c>
      <c r="E6" s="57" t="s">
        <v>4</v>
      </c>
      <c r="F6" s="71" t="s">
        <v>5</v>
      </c>
      <c r="G6" s="57" t="s">
        <v>4</v>
      </c>
      <c r="H6" s="71" t="s">
        <v>5</v>
      </c>
      <c r="I6" s="57" t="s">
        <v>4</v>
      </c>
      <c r="J6" s="72" t="s">
        <v>5</v>
      </c>
    </row>
    <row r="7" spans="2:10" x14ac:dyDescent="0.25">
      <c r="B7" s="64" t="s">
        <v>77</v>
      </c>
      <c r="C7" s="73">
        <v>2.7777777777777775E-3</v>
      </c>
      <c r="D7" s="74">
        <f>IFERROR(C7/C10,0)</f>
        <v>1</v>
      </c>
      <c r="E7" s="75">
        <v>2.6793981481481481E-2</v>
      </c>
      <c r="F7" s="74">
        <f>IFERROR(E7/E10,0)</f>
        <v>0.89278827612803702</v>
      </c>
      <c r="G7" s="75">
        <v>3.168981481481481E-2</v>
      </c>
      <c r="H7" s="74">
        <f>IFERROR(G7/G10,0)</f>
        <v>0.93415216649607646</v>
      </c>
      <c r="I7" s="73"/>
      <c r="J7" s="63">
        <f t="shared" ref="J7:J8" si="0">IFERROR(I7/I4,0)</f>
        <v>0</v>
      </c>
    </row>
    <row r="8" spans="2:10" x14ac:dyDescent="0.25">
      <c r="B8" s="64" t="s">
        <v>78</v>
      </c>
      <c r="C8" s="73"/>
      <c r="D8" s="74">
        <f t="shared" ref="D7:D8" si="1">IFERROR(C8/C5,0)</f>
        <v>0</v>
      </c>
      <c r="E8" s="75">
        <v>3.2175925925925922E-3</v>
      </c>
      <c r="F8" s="74">
        <f>IFERROR(E8/E10,0)</f>
        <v>0.10721172387196297</v>
      </c>
      <c r="G8" s="75">
        <v>2.2337962962962962E-3</v>
      </c>
      <c r="H8" s="74">
        <f>IFERROR(G8/G10,0)</f>
        <v>6.5847833503923578E-2</v>
      </c>
      <c r="I8" s="73"/>
      <c r="J8" s="63">
        <f t="shared" si="0"/>
        <v>0</v>
      </c>
    </row>
    <row r="9" spans="2:10" x14ac:dyDescent="0.25">
      <c r="B9" s="64"/>
      <c r="C9" s="21"/>
      <c r="D9" s="22"/>
      <c r="E9" s="22"/>
      <c r="F9" s="22"/>
      <c r="G9" s="23"/>
      <c r="H9" s="22"/>
      <c r="I9" s="22"/>
      <c r="J9" s="20"/>
    </row>
    <row r="10" spans="2:10" x14ac:dyDescent="0.25">
      <c r="B10" s="65" t="s">
        <v>6</v>
      </c>
      <c r="C10" s="66">
        <f>SUM(C7:C8)</f>
        <v>2.7777777777777775E-3</v>
      </c>
      <c r="D10" s="67">
        <f>IFERROR(SUM(D7:D8),0)</f>
        <v>1</v>
      </c>
      <c r="E10" s="66">
        <f>SUM(E7:E8)</f>
        <v>3.0011574074074072E-2</v>
      </c>
      <c r="F10" s="67">
        <f>IFERROR(SUM(F7:F8),0)</f>
        <v>1</v>
      </c>
      <c r="G10" s="66">
        <f>SUM(G7:G8)</f>
        <v>3.3923611111111106E-2</v>
      </c>
      <c r="H10" s="67">
        <f>IFERROR(SUM(H7:H8),0)</f>
        <v>1</v>
      </c>
      <c r="I10" s="66">
        <f>SUM(I7:I8)</f>
        <v>0</v>
      </c>
      <c r="J10" s="68">
        <f>IFERROR(SUM(J7:J8),0)</f>
        <v>0</v>
      </c>
    </row>
    <row r="11" spans="2:10" ht="66" customHeight="1" thickBot="1" x14ac:dyDescent="0.3">
      <c r="B11" s="203" t="s">
        <v>79</v>
      </c>
      <c r="C11" s="155"/>
      <c r="D11" s="155"/>
      <c r="E11" s="155"/>
      <c r="F11" s="155"/>
      <c r="G11" s="155"/>
      <c r="H11" s="155"/>
      <c r="I11" s="155"/>
      <c r="J11" s="20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Zeros="0" topLeftCell="B7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9" t="s">
        <v>108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74"/>
      <c r="C5" s="275" t="s">
        <v>50</v>
      </c>
      <c r="D5" s="276"/>
      <c r="E5" s="277"/>
      <c r="F5" s="275" t="s">
        <v>51</v>
      </c>
      <c r="G5" s="276"/>
      <c r="H5" s="277"/>
      <c r="I5" s="276" t="s">
        <v>52</v>
      </c>
      <c r="J5" s="276"/>
      <c r="K5" s="278"/>
    </row>
    <row r="6" spans="2:11" x14ac:dyDescent="0.25">
      <c r="B6" s="220" t="s">
        <v>10</v>
      </c>
      <c r="C6" s="239" t="s">
        <v>4</v>
      </c>
      <c r="D6" s="238" t="s">
        <v>5</v>
      </c>
      <c r="E6" s="279" t="s">
        <v>5</v>
      </c>
      <c r="F6" s="239" t="s">
        <v>4</v>
      </c>
      <c r="G6" s="238" t="s">
        <v>5</v>
      </c>
      <c r="H6" s="279" t="s">
        <v>5</v>
      </c>
      <c r="I6" s="280" t="s">
        <v>4</v>
      </c>
      <c r="J6" s="238" t="s">
        <v>5</v>
      </c>
      <c r="K6" s="281" t="s">
        <v>5</v>
      </c>
    </row>
    <row r="7" spans="2:11" x14ac:dyDescent="0.25">
      <c r="B7" s="226" t="s">
        <v>95</v>
      </c>
      <c r="C7" s="227">
        <v>4.6874999999999998E-3</v>
      </c>
      <c r="D7" s="228">
        <f>IFERROR(C7/C$19,0)</f>
        <v>0.38171536286522162</v>
      </c>
      <c r="E7" s="228">
        <f>IFERROR(C7/C$30,0)</f>
        <v>0.12922782386726223</v>
      </c>
      <c r="F7" s="227">
        <v>0</v>
      </c>
      <c r="G7" s="228">
        <f>IFERROR(F7/F$19,0)</f>
        <v>0</v>
      </c>
      <c r="H7" s="228">
        <f>IFERROR(F7/F$30,0)</f>
        <v>0</v>
      </c>
      <c r="I7" s="229">
        <v>4.6874999999999998E-3</v>
      </c>
      <c r="J7" s="228">
        <f>IFERROR(I7/I$19,0)</f>
        <v>0.38171536286522162</v>
      </c>
      <c r="K7" s="230">
        <f>IFERROR(I7/I$30,0)</f>
        <v>0.12922782386726223</v>
      </c>
    </row>
    <row r="8" spans="2:11" x14ac:dyDescent="0.25">
      <c r="B8" s="226" t="s">
        <v>169</v>
      </c>
      <c r="C8" s="227">
        <v>1.2037037037037001E-3</v>
      </c>
      <c r="D8" s="228">
        <f t="shared" ref="D8:D18" si="0">IFERROR(C8/C$19,0)</f>
        <v>9.8020735155513419E-2</v>
      </c>
      <c r="E8" s="228">
        <f t="shared" ref="E8:E18" si="1">IFERROR(C8/C$30,0)</f>
        <v>3.3184428844926499E-2</v>
      </c>
      <c r="F8" s="227">
        <v>0</v>
      </c>
      <c r="G8" s="228">
        <f t="shared" ref="G8:G18" si="2">IFERROR(F8/F$19,0)</f>
        <v>0</v>
      </c>
      <c r="H8" s="228">
        <f t="shared" ref="H8:H18" si="3">IFERROR(F8/F$30,0)</f>
        <v>0</v>
      </c>
      <c r="I8" s="229">
        <v>1.2037037037037001E-3</v>
      </c>
      <c r="J8" s="228">
        <f t="shared" ref="J8:J18" si="4">IFERROR(I8/I$19,0)</f>
        <v>9.8020735155513419E-2</v>
      </c>
      <c r="K8" s="230">
        <f t="shared" ref="K8:K18" si="5">IFERROR(I8/I$30,0)</f>
        <v>3.3184428844926499E-2</v>
      </c>
    </row>
    <row r="9" spans="2:11" x14ac:dyDescent="0.25">
      <c r="B9" s="226" t="s">
        <v>170</v>
      </c>
      <c r="C9" s="227">
        <v>1.25E-3</v>
      </c>
      <c r="D9" s="228">
        <f t="shared" si="0"/>
        <v>0.10179076343072578</v>
      </c>
      <c r="E9" s="228">
        <f t="shared" si="1"/>
        <v>3.4460753031269928E-2</v>
      </c>
      <c r="F9" s="227">
        <v>0</v>
      </c>
      <c r="G9" s="228">
        <f t="shared" si="2"/>
        <v>0</v>
      </c>
      <c r="H9" s="228">
        <f t="shared" si="3"/>
        <v>0</v>
      </c>
      <c r="I9" s="229">
        <v>1.25E-3</v>
      </c>
      <c r="J9" s="228">
        <f t="shared" si="4"/>
        <v>0.10179076343072578</v>
      </c>
      <c r="K9" s="230">
        <f t="shared" si="5"/>
        <v>3.4460753031269928E-2</v>
      </c>
    </row>
    <row r="10" spans="2:11" x14ac:dyDescent="0.25">
      <c r="B10" s="226" t="s">
        <v>11</v>
      </c>
      <c r="C10" s="227">
        <v>4.2939814814814802E-3</v>
      </c>
      <c r="D10" s="228">
        <f t="shared" si="0"/>
        <v>0.349670122525919</v>
      </c>
      <c r="E10" s="228">
        <f t="shared" si="1"/>
        <v>0.11837906828334388</v>
      </c>
      <c r="F10" s="227">
        <v>0</v>
      </c>
      <c r="G10" s="228">
        <f t="shared" si="2"/>
        <v>0</v>
      </c>
      <c r="H10" s="228">
        <f t="shared" si="3"/>
        <v>0</v>
      </c>
      <c r="I10" s="229">
        <v>4.2939814814814802E-3</v>
      </c>
      <c r="J10" s="228">
        <f t="shared" si="4"/>
        <v>0.349670122525919</v>
      </c>
      <c r="K10" s="230">
        <f t="shared" si="5"/>
        <v>0.11837906828334388</v>
      </c>
    </row>
    <row r="11" spans="2:11" x14ac:dyDescent="0.25">
      <c r="B11" s="226" t="s">
        <v>12</v>
      </c>
      <c r="C11" s="227">
        <v>0</v>
      </c>
      <c r="D11" s="228">
        <f t="shared" si="0"/>
        <v>0</v>
      </c>
      <c r="E11" s="228">
        <f t="shared" si="1"/>
        <v>0</v>
      </c>
      <c r="F11" s="227">
        <v>0</v>
      </c>
      <c r="G11" s="228">
        <f t="shared" si="2"/>
        <v>0</v>
      </c>
      <c r="H11" s="228">
        <f t="shared" si="3"/>
        <v>0</v>
      </c>
      <c r="I11" s="229">
        <v>0</v>
      </c>
      <c r="J11" s="228">
        <f t="shared" si="4"/>
        <v>0</v>
      </c>
      <c r="K11" s="230">
        <f t="shared" si="5"/>
        <v>0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x14ac:dyDescent="0.25">
      <c r="B15" s="226" t="s">
        <v>174</v>
      </c>
      <c r="C15" s="227">
        <v>1.9675925925925899E-4</v>
      </c>
      <c r="D15" s="228">
        <f t="shared" si="0"/>
        <v>1.6022620169651256E-2</v>
      </c>
      <c r="E15" s="228">
        <f t="shared" si="1"/>
        <v>5.4243777919591478E-3</v>
      </c>
      <c r="F15" s="227">
        <v>0</v>
      </c>
      <c r="G15" s="228">
        <f t="shared" si="2"/>
        <v>0</v>
      </c>
      <c r="H15" s="228">
        <f t="shared" si="3"/>
        <v>0</v>
      </c>
      <c r="I15" s="229">
        <v>1.9675925925925899E-4</v>
      </c>
      <c r="J15" s="228">
        <f t="shared" si="4"/>
        <v>1.6022620169651256E-2</v>
      </c>
      <c r="K15" s="230">
        <f t="shared" si="5"/>
        <v>5.4243777919591478E-3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6.4814814814814802E-4</v>
      </c>
      <c r="D18" s="228">
        <f t="shared" si="0"/>
        <v>5.2780395852968912E-2</v>
      </c>
      <c r="E18" s="228">
        <f t="shared" si="1"/>
        <v>1.7868538608806626E-2</v>
      </c>
      <c r="F18" s="227">
        <v>0</v>
      </c>
      <c r="G18" s="228">
        <f t="shared" si="2"/>
        <v>0</v>
      </c>
      <c r="H18" s="228">
        <f t="shared" si="3"/>
        <v>0</v>
      </c>
      <c r="I18" s="229">
        <v>6.4814814814814802E-4</v>
      </c>
      <c r="J18" s="228">
        <f t="shared" si="4"/>
        <v>5.2780395852968912E-2</v>
      </c>
      <c r="K18" s="230">
        <f t="shared" si="5"/>
        <v>1.7868538608806626E-2</v>
      </c>
    </row>
    <row r="19" spans="2:11" x14ac:dyDescent="0.25">
      <c r="B19" s="282" t="s">
        <v>3</v>
      </c>
      <c r="C19" s="152">
        <f>SUM(C7:C18)</f>
        <v>1.2280092592592587E-2</v>
      </c>
      <c r="D19" s="263">
        <f>IFERROR(SUM(D7:D18),0)</f>
        <v>1</v>
      </c>
      <c r="E19" s="263">
        <f>IFERROR(SUM(E7:E18),0)</f>
        <v>0.3385449904275683</v>
      </c>
      <c r="F19" s="152">
        <f>SUM(F7:F18)</f>
        <v>0</v>
      </c>
      <c r="G19" s="263">
        <f>IFERROR(SUM(G7:G18),0)</f>
        <v>0</v>
      </c>
      <c r="H19" s="263">
        <f>IFERROR(SUM(H7:H18),0)</f>
        <v>0</v>
      </c>
      <c r="I19" s="152">
        <f>SUM(I7:I18)</f>
        <v>1.2280092592592587E-2</v>
      </c>
      <c r="J19" s="263">
        <f>IFERROR(SUM(J7:J18),0)</f>
        <v>1</v>
      </c>
      <c r="K19" s="267">
        <f>IFERROR(SUM(K7:K18),0)</f>
        <v>0.3385449904275683</v>
      </c>
    </row>
    <row r="20" spans="2:11" x14ac:dyDescent="0.25">
      <c r="B20" s="4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84" t="s">
        <v>16</v>
      </c>
      <c r="C22" s="227">
        <v>2.1412037037036999E-3</v>
      </c>
      <c r="D22" s="254"/>
      <c r="E22" s="228">
        <f>IFERROR(C22/C$30,0)</f>
        <v>5.9029993618378934E-2</v>
      </c>
      <c r="F22" s="227">
        <v>0</v>
      </c>
      <c r="G22" s="241">
        <f>IFERROR(F22/F$28,0)</f>
        <v>0</v>
      </c>
      <c r="H22" s="228">
        <f>IFERROR(F22/F$30,0)</f>
        <v>0</v>
      </c>
      <c r="I22" s="229">
        <v>2.1412037037036999E-3</v>
      </c>
      <c r="J22" s="254"/>
      <c r="K22" s="230">
        <f>IFERROR(I22/I$30,0)</f>
        <v>5.9029993618378934E-2</v>
      </c>
    </row>
    <row r="23" spans="2:11" x14ac:dyDescent="0.25">
      <c r="B23" s="284" t="s">
        <v>17</v>
      </c>
      <c r="C23" s="227">
        <v>0</v>
      </c>
      <c r="D23" s="254"/>
      <c r="E23" s="228">
        <f t="shared" ref="E23:E27" si="6">IFERROR(C23/C$30,0)</f>
        <v>0</v>
      </c>
      <c r="F23" s="227">
        <v>0</v>
      </c>
      <c r="G23" s="241">
        <f t="shared" ref="G23:G27" si="7">IFERROR(F23/F$28,0)</f>
        <v>0</v>
      </c>
      <c r="H23" s="228">
        <f t="shared" ref="H23:H27" si="8">IFERROR(F23/F$30,0)</f>
        <v>0</v>
      </c>
      <c r="I23" s="229">
        <v>0</v>
      </c>
      <c r="J23" s="254"/>
      <c r="K23" s="230">
        <f t="shared" ref="K23:K27" si="9">IFERROR(I23/I$30,0)</f>
        <v>0</v>
      </c>
    </row>
    <row r="24" spans="2:11" x14ac:dyDescent="0.25">
      <c r="B24" s="284" t="s">
        <v>18</v>
      </c>
      <c r="C24" s="227">
        <v>1.6203703703703701E-4</v>
      </c>
      <c r="D24" s="254"/>
      <c r="E24" s="228">
        <f t="shared" si="6"/>
        <v>4.4671346522016566E-3</v>
      </c>
      <c r="F24" s="227">
        <v>0</v>
      </c>
      <c r="G24" s="241">
        <f t="shared" si="7"/>
        <v>0</v>
      </c>
      <c r="H24" s="228">
        <f t="shared" si="8"/>
        <v>0</v>
      </c>
      <c r="I24" s="229">
        <v>1.6203703703703701E-4</v>
      </c>
      <c r="J24" s="254"/>
      <c r="K24" s="230">
        <f t="shared" si="9"/>
        <v>4.4671346522016566E-3</v>
      </c>
    </row>
    <row r="25" spans="2:11" x14ac:dyDescent="0.25">
      <c r="B25" s="284" t="s">
        <v>19</v>
      </c>
      <c r="C25" s="227">
        <v>7.43055555555556E-3</v>
      </c>
      <c r="D25" s="254"/>
      <c r="E25" s="228">
        <f t="shared" si="6"/>
        <v>0.20485003190810469</v>
      </c>
      <c r="F25" s="227">
        <v>0</v>
      </c>
      <c r="G25" s="241">
        <f t="shared" si="7"/>
        <v>0</v>
      </c>
      <c r="H25" s="228">
        <f t="shared" si="8"/>
        <v>0</v>
      </c>
      <c r="I25" s="229">
        <v>7.43055555555556E-3</v>
      </c>
      <c r="J25" s="254"/>
      <c r="K25" s="230">
        <f t="shared" si="9"/>
        <v>0.20485003190810469</v>
      </c>
    </row>
    <row r="26" spans="2:11" x14ac:dyDescent="0.25">
      <c r="B26" s="284" t="s">
        <v>20</v>
      </c>
      <c r="C26" s="227">
        <v>1.3449074074074099E-2</v>
      </c>
      <c r="D26" s="254"/>
      <c r="E26" s="228">
        <f t="shared" si="6"/>
        <v>0.37077217613273822</v>
      </c>
      <c r="F26" s="227">
        <v>0</v>
      </c>
      <c r="G26" s="241">
        <f t="shared" si="7"/>
        <v>0</v>
      </c>
      <c r="H26" s="228">
        <f t="shared" si="8"/>
        <v>0</v>
      </c>
      <c r="I26" s="229">
        <v>1.3449074074074099E-2</v>
      </c>
      <c r="J26" s="254"/>
      <c r="K26" s="230">
        <f t="shared" si="9"/>
        <v>0.37077217613273822</v>
      </c>
    </row>
    <row r="27" spans="2:11" x14ac:dyDescent="0.25">
      <c r="B27" s="284" t="s">
        <v>21</v>
      </c>
      <c r="C27" s="227">
        <v>8.1018518518518505E-4</v>
      </c>
      <c r="D27" s="254"/>
      <c r="E27" s="228">
        <f t="shared" si="6"/>
        <v>2.2335673261008281E-2</v>
      </c>
      <c r="F27" s="227">
        <v>0</v>
      </c>
      <c r="G27" s="241">
        <f t="shared" si="7"/>
        <v>0</v>
      </c>
      <c r="H27" s="228">
        <f t="shared" si="8"/>
        <v>0</v>
      </c>
      <c r="I27" s="229">
        <v>8.1018518518518505E-4</v>
      </c>
      <c r="J27" s="254"/>
      <c r="K27" s="230">
        <f t="shared" si="9"/>
        <v>2.2335673261008281E-2</v>
      </c>
    </row>
    <row r="28" spans="2:11" x14ac:dyDescent="0.25">
      <c r="B28" s="285" t="s">
        <v>3</v>
      </c>
      <c r="C28" s="242">
        <f>SUM(C22:C27)</f>
        <v>2.399305555555558E-2</v>
      </c>
      <c r="D28" s="266"/>
      <c r="E28" s="266">
        <f>IFERROR(SUM(E22:E27),0)</f>
        <v>0.66145500957243175</v>
      </c>
      <c r="F28" s="242">
        <f>SUM(F22:F27)</f>
        <v>0</v>
      </c>
      <c r="G28" s="266">
        <f>IFERROR(SUM(G22:G27),0)</f>
        <v>0</v>
      </c>
      <c r="H28" s="266">
        <f>IFERROR(SUM(H22:H27),0)</f>
        <v>0</v>
      </c>
      <c r="I28" s="242">
        <f>SUM(I22:I27)</f>
        <v>2.399305555555558E-2</v>
      </c>
      <c r="J28" s="266"/>
      <c r="K28" s="267">
        <f>IFERROR(SUM(K22:K27),0)</f>
        <v>0.66145500957243175</v>
      </c>
    </row>
    <row r="29" spans="2:11" x14ac:dyDescent="0.25">
      <c r="B29" s="41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82" t="s">
        <v>6</v>
      </c>
      <c r="C30" s="242">
        <f>SUM(C19,C28)</f>
        <v>3.6273148148148165E-2</v>
      </c>
      <c r="D30" s="242"/>
      <c r="E30" s="266">
        <f>IFERROR(SUM(E19,E28),0)</f>
        <v>1</v>
      </c>
      <c r="F30" s="242">
        <f>SUM(F19,F28)</f>
        <v>0</v>
      </c>
      <c r="G30" s="242"/>
      <c r="H30" s="266">
        <f>IFERROR(SUM(H19,H28),0)</f>
        <v>0</v>
      </c>
      <c r="I30" s="242">
        <f>SUM(I19,I28)</f>
        <v>3.6273148148148165E-2</v>
      </c>
      <c r="J30" s="242"/>
      <c r="K30" s="267">
        <f>IFERROR(SUM(K19,K28),0)</f>
        <v>1</v>
      </c>
    </row>
    <row r="31" spans="2:11" ht="66" customHeight="1" thickBot="1" x14ac:dyDescent="0.3">
      <c r="B31" s="287" t="s">
        <v>53</v>
      </c>
      <c r="C31" s="288"/>
      <c r="D31" s="288"/>
      <c r="E31" s="288"/>
      <c r="F31" s="288"/>
      <c r="G31" s="288"/>
      <c r="H31" s="289"/>
      <c r="I31" s="288"/>
      <c r="J31" s="288"/>
      <c r="K31" s="28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J11"/>
  <sheetViews>
    <sheetView showZeros="0"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9" t="s">
        <v>121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7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69"/>
      <c r="C5" s="163" t="s">
        <v>74</v>
      </c>
      <c r="D5" s="164"/>
      <c r="E5" s="163" t="s">
        <v>82</v>
      </c>
      <c r="F5" s="164"/>
      <c r="G5" s="163" t="s">
        <v>83</v>
      </c>
      <c r="H5" s="164"/>
      <c r="I5" s="163" t="s">
        <v>85</v>
      </c>
      <c r="J5" s="162"/>
    </row>
    <row r="6" spans="2:10" x14ac:dyDescent="0.25">
      <c r="B6" s="70" t="s">
        <v>68</v>
      </c>
      <c r="C6" s="56" t="s">
        <v>4</v>
      </c>
      <c r="D6" s="71" t="s">
        <v>5</v>
      </c>
      <c r="E6" s="57" t="s">
        <v>4</v>
      </c>
      <c r="F6" s="71" t="s">
        <v>5</v>
      </c>
      <c r="G6" s="57" t="s">
        <v>4</v>
      </c>
      <c r="H6" s="71" t="s">
        <v>5</v>
      </c>
      <c r="I6" s="57" t="s">
        <v>4</v>
      </c>
      <c r="J6" s="72" t="s">
        <v>5</v>
      </c>
    </row>
    <row r="7" spans="2:10" x14ac:dyDescent="0.25">
      <c r="B7" s="64" t="s">
        <v>77</v>
      </c>
      <c r="C7" s="73">
        <v>1.7708333333333335E-3</v>
      </c>
      <c r="D7" s="74">
        <f>IFERROR(C7/C10,0)</f>
        <v>1</v>
      </c>
      <c r="E7" s="73">
        <v>2.1562500000000005E-2</v>
      </c>
      <c r="F7" s="74">
        <f>IFERROR(E7/E10,0)</f>
        <v>0.99466097170315015</v>
      </c>
      <c r="G7" s="73">
        <v>3.0092592592592601E-2</v>
      </c>
      <c r="H7" s="74">
        <f>IFERROR(G7/G10,0)</f>
        <v>0.96260644205849688</v>
      </c>
      <c r="I7" s="73"/>
      <c r="J7" s="63">
        <f t="shared" ref="J7:J8" si="0">IFERROR(I7/I4,0)</f>
        <v>0</v>
      </c>
    </row>
    <row r="8" spans="2:10" x14ac:dyDescent="0.25">
      <c r="B8" s="64" t="s">
        <v>78</v>
      </c>
      <c r="C8" s="73"/>
      <c r="D8" s="74">
        <f t="shared" ref="D7:D8" si="1">IFERROR(C8/C5,0)</f>
        <v>0</v>
      </c>
      <c r="E8" s="73">
        <v>1.1574074074074073E-4</v>
      </c>
      <c r="F8" s="74">
        <f>IFERROR(E8/E10,0)</f>
        <v>5.3390282968499717E-3</v>
      </c>
      <c r="G8" s="73">
        <v>1.1689814814814816E-3</v>
      </c>
      <c r="H8" s="74">
        <f>IFERROR(G8/G10,0)</f>
        <v>3.739355794150314E-2</v>
      </c>
      <c r="I8" s="73"/>
      <c r="J8" s="63">
        <f t="shared" si="0"/>
        <v>0</v>
      </c>
    </row>
    <row r="9" spans="2:10" x14ac:dyDescent="0.25">
      <c r="B9" s="64"/>
      <c r="C9" s="22"/>
      <c r="D9" s="22"/>
      <c r="E9" s="22"/>
      <c r="F9" s="22"/>
      <c r="G9" s="22"/>
      <c r="H9" s="22"/>
      <c r="I9" s="22"/>
      <c r="J9" s="20"/>
    </row>
    <row r="10" spans="2:10" x14ac:dyDescent="0.25">
      <c r="B10" s="65" t="s">
        <v>6</v>
      </c>
      <c r="C10" s="66">
        <f>SUM(C7:C8)</f>
        <v>1.7708333333333335E-3</v>
      </c>
      <c r="D10" s="67">
        <f>IFERROR(SUM(D7:D8),0)</f>
        <v>1</v>
      </c>
      <c r="E10" s="66">
        <f>SUM(E7:E8)</f>
        <v>2.1678240740740744E-2</v>
      </c>
      <c r="F10" s="67">
        <f>IFERROR(SUM(F7:F8),0)</f>
        <v>1.0000000000000002</v>
      </c>
      <c r="G10" s="66">
        <f>SUM(G7:G8)</f>
        <v>3.1261574074074081E-2</v>
      </c>
      <c r="H10" s="67">
        <f>IFERROR(SUM(H7:H8),0)</f>
        <v>1</v>
      </c>
      <c r="I10" s="66">
        <f>SUM(I7:I8)</f>
        <v>0</v>
      </c>
      <c r="J10" s="68">
        <f>IFERROR(SUM(J7:J8),0)</f>
        <v>0</v>
      </c>
    </row>
    <row r="11" spans="2:10" ht="66" customHeight="1" thickBot="1" x14ac:dyDescent="0.3">
      <c r="B11" s="203"/>
      <c r="C11" s="155"/>
      <c r="D11" s="155"/>
      <c r="E11" s="155"/>
      <c r="F11" s="155"/>
      <c r="G11" s="155"/>
      <c r="H11" s="155"/>
      <c r="I11" s="155"/>
      <c r="J11" s="20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J11"/>
  <sheetViews>
    <sheetView showZeros="0" topLeftCell="B1" zoomScale="80" zoomScaleNormal="8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189" t="s">
        <v>86</v>
      </c>
      <c r="C3" s="190"/>
      <c r="D3" s="190"/>
      <c r="E3" s="190"/>
      <c r="F3" s="190"/>
      <c r="G3" s="190"/>
      <c r="H3" s="205"/>
      <c r="I3" s="205"/>
      <c r="J3" s="206"/>
    </row>
    <row r="4" spans="2:10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69"/>
      <c r="C5" s="163" t="s">
        <v>0</v>
      </c>
      <c r="D5" s="164"/>
      <c r="E5" s="163" t="s">
        <v>1</v>
      </c>
      <c r="F5" s="164"/>
      <c r="G5" s="163" t="s">
        <v>2</v>
      </c>
      <c r="H5" s="164"/>
      <c r="I5" s="163" t="s">
        <v>3</v>
      </c>
      <c r="J5" s="162"/>
    </row>
    <row r="6" spans="2:10" x14ac:dyDescent="0.25">
      <c r="B6" s="70" t="s">
        <v>68</v>
      </c>
      <c r="C6" s="56" t="s">
        <v>4</v>
      </c>
      <c r="D6" s="71" t="s">
        <v>5</v>
      </c>
      <c r="E6" s="57" t="s">
        <v>4</v>
      </c>
      <c r="F6" s="71" t="s">
        <v>5</v>
      </c>
      <c r="G6" s="57" t="s">
        <v>4</v>
      </c>
      <c r="H6" s="71" t="s">
        <v>5</v>
      </c>
      <c r="I6" s="57" t="s">
        <v>4</v>
      </c>
      <c r="J6" s="72" t="s">
        <v>5</v>
      </c>
    </row>
    <row r="7" spans="2:10" x14ac:dyDescent="0.25">
      <c r="B7" s="64" t="s">
        <v>77</v>
      </c>
      <c r="C7" s="73">
        <v>3.78935185185185E-2</v>
      </c>
      <c r="D7" s="74">
        <f>IFERROR(C7/C10,0)</f>
        <v>0.89161220043572975</v>
      </c>
      <c r="E7" s="73">
        <v>1.5289351851851899E-2</v>
      </c>
      <c r="F7" s="74">
        <f>IFERROR(E7/E10,0)</f>
        <v>0.88657718120805407</v>
      </c>
      <c r="G7" s="73">
        <v>1.8645833333333299E-2</v>
      </c>
      <c r="H7" s="74">
        <f>IFERROR(G7/G10,0)</f>
        <v>0.92692750287686976</v>
      </c>
      <c r="I7" s="73">
        <f>C7+E7+G7</f>
        <v>7.18287037037037E-2</v>
      </c>
      <c r="J7" s="63">
        <f>IFERROR(I7/I10,0)</f>
        <v>0.8994202898550725</v>
      </c>
    </row>
    <row r="8" spans="2:10" x14ac:dyDescent="0.25">
      <c r="B8" s="64" t="s">
        <v>78</v>
      </c>
      <c r="C8" s="73">
        <v>4.6064814814814796E-3</v>
      </c>
      <c r="D8" s="74">
        <f>IFERROR(C8/C10,0)</f>
        <v>0.10838779956427015</v>
      </c>
      <c r="E8" s="73">
        <v>1.9560185185185201E-3</v>
      </c>
      <c r="F8" s="74">
        <f>IFERROR(E8/E10,0)</f>
        <v>0.11342281879194609</v>
      </c>
      <c r="G8" s="73">
        <v>1.46990740740741E-3</v>
      </c>
      <c r="H8" s="74">
        <f>IFERROR(G8/G10,0)</f>
        <v>7.3072497123130284E-2</v>
      </c>
      <c r="I8" s="73">
        <f>C8+E8+G8</f>
        <v>8.03240740740741E-3</v>
      </c>
      <c r="J8" s="63">
        <f>IFERROR(I8/I10,0)</f>
        <v>0.10057971014492757</v>
      </c>
    </row>
    <row r="9" spans="2:10" x14ac:dyDescent="0.25">
      <c r="B9" s="64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5" t="s">
        <v>6</v>
      </c>
      <c r="C10" s="66">
        <f>SUM(C7:C8)</f>
        <v>4.2499999999999982E-2</v>
      </c>
      <c r="D10" s="67">
        <f>IFERROR(SUM(D7:D8),0)</f>
        <v>0.99999999999999989</v>
      </c>
      <c r="E10" s="66">
        <f>SUM(E7:E8)</f>
        <v>1.7245370370370418E-2</v>
      </c>
      <c r="F10" s="67">
        <f>IFERROR(SUM(F7:F8),0)</f>
        <v>1.0000000000000002</v>
      </c>
      <c r="G10" s="66">
        <f>SUM(G7:G8)</f>
        <v>2.0115740740740708E-2</v>
      </c>
      <c r="H10" s="67">
        <f>IFERROR(SUM(H7:H8),0)</f>
        <v>1</v>
      </c>
      <c r="I10" s="66">
        <f>SUM(I7:I8)</f>
        <v>7.9861111111111105E-2</v>
      </c>
      <c r="J10" s="68">
        <f>IFERROR(SUM(J7:J8),0)</f>
        <v>1</v>
      </c>
    </row>
    <row r="11" spans="2:10" ht="66" customHeight="1" thickBot="1" x14ac:dyDescent="0.3">
      <c r="B11" s="203" t="s">
        <v>79</v>
      </c>
      <c r="C11" s="155"/>
      <c r="D11" s="155"/>
      <c r="E11" s="155"/>
      <c r="F11" s="155"/>
      <c r="G11" s="155"/>
      <c r="H11" s="155"/>
      <c r="I11" s="155"/>
      <c r="J11" s="20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J11"/>
  <sheetViews>
    <sheetView showZeros="0" topLeftCell="B1" zoomScale="80" zoomScaleNormal="8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189" t="s">
        <v>87</v>
      </c>
      <c r="C3" s="190"/>
      <c r="D3" s="190"/>
      <c r="E3" s="190"/>
      <c r="F3" s="190"/>
      <c r="G3" s="190"/>
      <c r="H3" s="205"/>
      <c r="I3" s="205"/>
      <c r="J3" s="206"/>
    </row>
    <row r="4" spans="2:10" x14ac:dyDescent="0.25">
      <c r="B4" s="160" t="s">
        <v>187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69"/>
      <c r="C5" s="163" t="s">
        <v>0</v>
      </c>
      <c r="D5" s="164"/>
      <c r="E5" s="163" t="s">
        <v>1</v>
      </c>
      <c r="F5" s="164"/>
      <c r="G5" s="163" t="s">
        <v>2</v>
      </c>
      <c r="H5" s="164"/>
      <c r="I5" s="163" t="s">
        <v>3</v>
      </c>
      <c r="J5" s="162"/>
    </row>
    <row r="6" spans="2:10" x14ac:dyDescent="0.25">
      <c r="B6" s="70" t="s">
        <v>68</v>
      </c>
      <c r="C6" s="56" t="s">
        <v>4</v>
      </c>
      <c r="D6" s="71" t="s">
        <v>5</v>
      </c>
      <c r="E6" s="57" t="s">
        <v>4</v>
      </c>
      <c r="F6" s="71" t="s">
        <v>5</v>
      </c>
      <c r="G6" s="57" t="s">
        <v>4</v>
      </c>
      <c r="H6" s="71" t="s">
        <v>5</v>
      </c>
      <c r="I6" s="57" t="s">
        <v>4</v>
      </c>
      <c r="J6" s="72" t="s">
        <v>5</v>
      </c>
    </row>
    <row r="7" spans="2:10" x14ac:dyDescent="0.25">
      <c r="B7" s="64" t="s">
        <v>77</v>
      </c>
      <c r="C7" s="73">
        <v>1.95138888888889E-2</v>
      </c>
      <c r="D7" s="74">
        <f>IFERROR(C7/C10,0)</f>
        <v>0.95308083663086496</v>
      </c>
      <c r="E7" s="73">
        <v>6.6666666666666697E-3</v>
      </c>
      <c r="F7" s="74">
        <f>IFERROR(E7/E10,0)</f>
        <v>0.94117647058823528</v>
      </c>
      <c r="G7" s="73">
        <v>1.13888888888889E-2</v>
      </c>
      <c r="H7" s="74">
        <f>IFERROR(G7/G10,0)</f>
        <v>0.99293642785065594</v>
      </c>
      <c r="I7" s="73">
        <f>C7+E7+G7</f>
        <v>3.7569444444444468E-2</v>
      </c>
      <c r="J7" s="63">
        <f>IFERROR(I7/I10,0)</f>
        <v>0.96263345195729544</v>
      </c>
    </row>
    <row r="8" spans="2:10" x14ac:dyDescent="0.25">
      <c r="B8" s="64" t="s">
        <v>78</v>
      </c>
      <c r="C8" s="73">
        <v>9.6064814814814797E-4</v>
      </c>
      <c r="D8" s="74">
        <f>IFERROR(C8/C10,0)</f>
        <v>4.691916336913507E-2</v>
      </c>
      <c r="E8" s="73">
        <v>4.1666666666666702E-4</v>
      </c>
      <c r="F8" s="74">
        <f>IFERROR(E8/E10,0)</f>
        <v>5.8823529411764733E-2</v>
      </c>
      <c r="G8" s="73">
        <v>8.1018518518518503E-5</v>
      </c>
      <c r="H8" s="74">
        <f>IFERROR(G8/G10,0)</f>
        <v>7.0635721493440889E-3</v>
      </c>
      <c r="I8" s="73">
        <f>C8+E8+G8</f>
        <v>1.4583333333333334E-3</v>
      </c>
      <c r="J8" s="63">
        <f>IFERROR(I8/I10,0)</f>
        <v>3.736654804270461E-2</v>
      </c>
    </row>
    <row r="9" spans="2:10" x14ac:dyDescent="0.25">
      <c r="B9" s="64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5" t="s">
        <v>6</v>
      </c>
      <c r="C10" s="66">
        <f>SUM(C7:C8)</f>
        <v>2.0474537037037048E-2</v>
      </c>
      <c r="D10" s="67">
        <f>IFERROR(SUM(D7:D8),0)</f>
        <v>1</v>
      </c>
      <c r="E10" s="66">
        <f>SUM(E7:E8)</f>
        <v>7.0833333333333364E-3</v>
      </c>
      <c r="F10" s="67">
        <f>IFERROR(SUM(F7:F8),0)</f>
        <v>1</v>
      </c>
      <c r="G10" s="66">
        <f>SUM(G7:G8)</f>
        <v>1.1469907407407418E-2</v>
      </c>
      <c r="H10" s="67">
        <f>IFERROR(SUM(H7:H8),0)</f>
        <v>1</v>
      </c>
      <c r="I10" s="66">
        <f>SUM(I7:I8)</f>
        <v>3.90277777777778E-2</v>
      </c>
      <c r="J10" s="68">
        <f>IFERROR(SUM(J7:J8),0)</f>
        <v>1</v>
      </c>
    </row>
    <row r="11" spans="2:10" ht="66" customHeight="1" thickBot="1" x14ac:dyDescent="0.3">
      <c r="B11" s="203"/>
      <c r="C11" s="155"/>
      <c r="D11" s="155"/>
      <c r="E11" s="155"/>
      <c r="F11" s="155"/>
      <c r="G11" s="155"/>
      <c r="H11" s="155"/>
      <c r="I11" s="155"/>
      <c r="J11" s="20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H11"/>
  <sheetViews>
    <sheetView showZeros="0" zoomScale="90" zoomScaleNormal="9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9" t="s">
        <v>180</v>
      </c>
      <c r="C3" s="190"/>
      <c r="D3" s="190"/>
      <c r="E3" s="190"/>
      <c r="F3" s="190"/>
      <c r="G3" s="190"/>
      <c r="H3" s="191"/>
    </row>
    <row r="4" spans="2:8" x14ac:dyDescent="0.25">
      <c r="B4" s="207" t="s">
        <v>187</v>
      </c>
      <c r="C4" s="161"/>
      <c r="D4" s="161"/>
      <c r="E4" s="161"/>
      <c r="F4" s="161"/>
      <c r="G4" s="161"/>
      <c r="H4" s="162"/>
    </row>
    <row r="5" spans="2:8" x14ac:dyDescent="0.25">
      <c r="B5" s="134"/>
      <c r="C5" s="163" t="s">
        <v>73</v>
      </c>
      <c r="D5" s="164"/>
      <c r="E5" s="208" t="s">
        <v>74</v>
      </c>
      <c r="F5" s="208"/>
      <c r="G5" s="208" t="s">
        <v>82</v>
      </c>
      <c r="H5" s="209"/>
    </row>
    <row r="6" spans="2:8" x14ac:dyDescent="0.25">
      <c r="B6" s="135" t="s">
        <v>68</v>
      </c>
      <c r="C6" s="132" t="s">
        <v>4</v>
      </c>
      <c r="D6" s="136" t="s">
        <v>5</v>
      </c>
      <c r="E6" s="133" t="s">
        <v>4</v>
      </c>
      <c r="F6" s="136" t="s">
        <v>5</v>
      </c>
      <c r="G6" s="132" t="s">
        <v>4</v>
      </c>
      <c r="H6" s="137" t="s">
        <v>5</v>
      </c>
    </row>
    <row r="7" spans="2:8" x14ac:dyDescent="0.25">
      <c r="B7" s="138" t="s">
        <v>77</v>
      </c>
      <c r="C7" s="139">
        <v>2.0115740740740701E-2</v>
      </c>
      <c r="D7" s="140">
        <f>IFERROR(C7/C10,0)</f>
        <v>0.97530864197530864</v>
      </c>
      <c r="E7" s="139">
        <v>2.7777777777777801E-3</v>
      </c>
      <c r="F7" s="140">
        <f>IFERROR(E7/E10,0)</f>
        <v>1</v>
      </c>
      <c r="G7" s="141">
        <v>5.9837962962963004E-3</v>
      </c>
      <c r="H7" s="142">
        <f>IFERROR(G7/G10,0)</f>
        <v>0.84339314845024482</v>
      </c>
    </row>
    <row r="8" spans="2:8" x14ac:dyDescent="0.25">
      <c r="B8" s="138" t="s">
        <v>78</v>
      </c>
      <c r="C8" s="141">
        <v>5.09259259259259E-4</v>
      </c>
      <c r="D8" s="140">
        <f>IFERROR(C8/C10,0)</f>
        <v>2.4691358024691395E-2</v>
      </c>
      <c r="E8" s="141">
        <v>0</v>
      </c>
      <c r="F8" s="140">
        <f>IFERROR(E8/E10,0)</f>
        <v>0</v>
      </c>
      <c r="G8" s="141">
        <v>1.11111111111111E-3</v>
      </c>
      <c r="H8" s="142">
        <f>IFERROR(G8/G10,0)</f>
        <v>0.15660685154975507</v>
      </c>
    </row>
    <row r="9" spans="2:8" x14ac:dyDescent="0.25">
      <c r="B9" s="138"/>
      <c r="C9" s="21"/>
      <c r="D9" s="22"/>
      <c r="E9" s="21"/>
      <c r="F9" s="22"/>
      <c r="G9" s="21"/>
      <c r="H9" s="20"/>
    </row>
    <row r="10" spans="2:8" x14ac:dyDescent="0.25">
      <c r="B10" s="128" t="s">
        <v>6</v>
      </c>
      <c r="C10" s="129">
        <f>SUM(C7:C8)</f>
        <v>2.0624999999999959E-2</v>
      </c>
      <c r="D10" s="130">
        <f>IFERROR(SUM(D7:D8),0)</f>
        <v>1</v>
      </c>
      <c r="E10" s="129">
        <f>SUM(E7:E8)</f>
        <v>2.7777777777777801E-3</v>
      </c>
      <c r="F10" s="130">
        <f>IFERROR(SUM(F7:F8),0)</f>
        <v>1</v>
      </c>
      <c r="G10" s="129">
        <f>SUM(G7:G8)</f>
        <v>7.0949074074074109E-3</v>
      </c>
      <c r="H10" s="131">
        <f>IFERROR(SUM(H7:H8),0)</f>
        <v>0.99999999999999989</v>
      </c>
    </row>
    <row r="11" spans="2:8" ht="66" customHeight="1" thickBot="1" x14ac:dyDescent="0.3">
      <c r="B11" s="203" t="s">
        <v>79</v>
      </c>
      <c r="C11" s="201"/>
      <c r="D11" s="201"/>
      <c r="E11" s="201"/>
      <c r="F11" s="201"/>
      <c r="G11" s="201"/>
      <c r="H11" s="20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H11"/>
  <sheetViews>
    <sheetView showZeros="0" zoomScale="90" zoomScaleNormal="9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9" t="s">
        <v>181</v>
      </c>
      <c r="C3" s="190"/>
      <c r="D3" s="190"/>
      <c r="E3" s="190"/>
      <c r="F3" s="190"/>
      <c r="G3" s="190"/>
      <c r="H3" s="191"/>
    </row>
    <row r="4" spans="2:8" x14ac:dyDescent="0.25">
      <c r="B4" s="207" t="s">
        <v>187</v>
      </c>
      <c r="C4" s="161"/>
      <c r="D4" s="161"/>
      <c r="E4" s="161"/>
      <c r="F4" s="161"/>
      <c r="G4" s="161"/>
      <c r="H4" s="162"/>
    </row>
    <row r="5" spans="2:8" x14ac:dyDescent="0.25">
      <c r="B5" s="69"/>
      <c r="C5" s="163" t="s">
        <v>73</v>
      </c>
      <c r="D5" s="164"/>
      <c r="E5" s="210" t="s">
        <v>74</v>
      </c>
      <c r="F5" s="210"/>
      <c r="G5" s="210" t="s">
        <v>82</v>
      </c>
      <c r="H5" s="211"/>
    </row>
    <row r="6" spans="2:8" x14ac:dyDescent="0.25">
      <c r="B6" s="70" t="s">
        <v>68</v>
      </c>
      <c r="C6" s="94" t="s">
        <v>4</v>
      </c>
      <c r="D6" s="71" t="s">
        <v>5</v>
      </c>
      <c r="E6" s="95" t="s">
        <v>4</v>
      </c>
      <c r="F6" s="71" t="s">
        <v>5</v>
      </c>
      <c r="G6" s="94" t="s">
        <v>4</v>
      </c>
      <c r="H6" s="72" t="s">
        <v>5</v>
      </c>
    </row>
    <row r="7" spans="2:8" x14ac:dyDescent="0.25">
      <c r="B7" s="64" t="s">
        <v>77</v>
      </c>
      <c r="C7" s="73">
        <v>1.6585648148148099E-2</v>
      </c>
      <c r="D7" s="140">
        <f>IFERROR(C7/C10,0)</f>
        <v>0.94462755438365187</v>
      </c>
      <c r="E7" s="73">
        <v>1.77083333333333E-3</v>
      </c>
      <c r="F7" s="140">
        <f>IFERROR(E7/E10,0)</f>
        <v>1</v>
      </c>
      <c r="G7" s="73">
        <v>6.5972222222222196E-3</v>
      </c>
      <c r="H7" s="63">
        <f>IFERROR(G7/G10,0)</f>
        <v>0.98275862068965514</v>
      </c>
    </row>
    <row r="8" spans="2:8" x14ac:dyDescent="0.25">
      <c r="B8" s="64" t="s">
        <v>78</v>
      </c>
      <c r="C8" s="73">
        <v>9.7222222222222198E-4</v>
      </c>
      <c r="D8" s="140">
        <f>IFERROR(C8/C10,0)</f>
        <v>5.5372445616348194E-2</v>
      </c>
      <c r="E8" s="73">
        <v>0</v>
      </c>
      <c r="F8" s="140">
        <f>IFERROR(E8/E10,0)</f>
        <v>0</v>
      </c>
      <c r="G8" s="73">
        <v>1.15740740740741E-4</v>
      </c>
      <c r="H8" s="63">
        <f>IFERROR(G8/G10,0)</f>
        <v>1.7241379310344872E-2</v>
      </c>
    </row>
    <row r="9" spans="2:8" x14ac:dyDescent="0.25">
      <c r="B9" s="64"/>
      <c r="C9" s="21"/>
      <c r="D9" s="22"/>
      <c r="E9" s="21"/>
      <c r="F9" s="22"/>
      <c r="G9" s="21"/>
      <c r="H9" s="20"/>
    </row>
    <row r="10" spans="2:8" x14ac:dyDescent="0.25">
      <c r="B10" s="65" t="s">
        <v>6</v>
      </c>
      <c r="C10" s="66">
        <f>SUM(C7:C8)</f>
        <v>1.7557870370370321E-2</v>
      </c>
      <c r="D10" s="67">
        <f>IFERROR(SUM(D7:D8),0)</f>
        <v>1</v>
      </c>
      <c r="E10" s="66">
        <f>SUM(E7:E8)</f>
        <v>1.77083333333333E-3</v>
      </c>
      <c r="F10" s="67">
        <f>IFERROR(SUM(F7:F8),0)</f>
        <v>1</v>
      </c>
      <c r="G10" s="66">
        <f>SUM(G7:G8)</f>
        <v>6.7129629629629605E-3</v>
      </c>
      <c r="H10" s="68">
        <f>IFERROR(SUM(H7:H8),0)</f>
        <v>1</v>
      </c>
    </row>
    <row r="11" spans="2:8" ht="66" customHeight="1" thickBot="1" x14ac:dyDescent="0.3">
      <c r="B11" s="154"/>
      <c r="C11" s="155"/>
      <c r="D11" s="155"/>
      <c r="E11" s="155"/>
      <c r="F11" s="155"/>
      <c r="G11" s="155"/>
      <c r="H11" s="15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H11"/>
  <sheetViews>
    <sheetView showZeros="0" zoomScale="80" zoomScaleNormal="8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9" t="s">
        <v>182</v>
      </c>
      <c r="C3" s="190"/>
      <c r="D3" s="190"/>
      <c r="E3" s="190"/>
      <c r="F3" s="190"/>
      <c r="G3" s="190"/>
      <c r="H3" s="191"/>
    </row>
    <row r="4" spans="2:8" x14ac:dyDescent="0.25">
      <c r="B4" s="207" t="s">
        <v>187</v>
      </c>
      <c r="C4" s="161"/>
      <c r="D4" s="161"/>
      <c r="E4" s="161"/>
      <c r="F4" s="161"/>
      <c r="G4" s="161"/>
      <c r="H4" s="162"/>
    </row>
    <row r="5" spans="2:8" x14ac:dyDescent="0.25">
      <c r="B5" s="69"/>
      <c r="C5" s="163" t="s">
        <v>83</v>
      </c>
      <c r="D5" s="164"/>
      <c r="E5" s="210" t="s">
        <v>85</v>
      </c>
      <c r="F5" s="210"/>
      <c r="G5" s="161"/>
      <c r="H5" s="162"/>
    </row>
    <row r="6" spans="2:8" x14ac:dyDescent="0.25">
      <c r="B6" s="70" t="s">
        <v>68</v>
      </c>
      <c r="C6" s="56" t="s">
        <v>4</v>
      </c>
      <c r="D6" s="71" t="s">
        <v>5</v>
      </c>
      <c r="E6" s="57" t="s">
        <v>4</v>
      </c>
      <c r="F6" s="71" t="s">
        <v>5</v>
      </c>
      <c r="G6" s="57"/>
      <c r="H6" s="72"/>
    </row>
    <row r="7" spans="2:8" x14ac:dyDescent="0.25">
      <c r="B7" s="64" t="s">
        <v>77</v>
      </c>
      <c r="C7" s="73">
        <v>1.5034722222222199E-2</v>
      </c>
      <c r="D7" s="140">
        <f>IFERROR(C7/C10,0)</f>
        <v>0.9781626506024097</v>
      </c>
      <c r="E7" s="73">
        <v>0</v>
      </c>
      <c r="F7" s="74">
        <f t="shared" ref="F7:F8" si="0">IFERROR(E7/E4,0)</f>
        <v>0</v>
      </c>
      <c r="G7" s="76"/>
      <c r="H7" s="79"/>
    </row>
    <row r="8" spans="2:8" x14ac:dyDescent="0.25">
      <c r="B8" s="64" t="s">
        <v>78</v>
      </c>
      <c r="C8" s="73">
        <v>3.3564814814814801E-4</v>
      </c>
      <c r="D8" s="140">
        <f>IFERROR(C8/C10,0)</f>
        <v>2.1837349397590387E-2</v>
      </c>
      <c r="E8" s="73">
        <v>0</v>
      </c>
      <c r="F8" s="74">
        <f t="shared" si="0"/>
        <v>0</v>
      </c>
      <c r="G8" s="76"/>
      <c r="H8" s="79"/>
    </row>
    <row r="9" spans="2:8" x14ac:dyDescent="0.25">
      <c r="B9" s="64"/>
      <c r="C9" s="21"/>
      <c r="D9" s="22"/>
      <c r="E9" s="22"/>
      <c r="F9" s="22"/>
      <c r="G9" s="23"/>
      <c r="H9" s="24"/>
    </row>
    <row r="10" spans="2:8" x14ac:dyDescent="0.25">
      <c r="B10" s="65" t="s">
        <v>6</v>
      </c>
      <c r="C10" s="66">
        <f>SUM(C7:C8)</f>
        <v>1.5370370370370347E-2</v>
      </c>
      <c r="D10" s="67">
        <f>IFERROR(SUM(D7:D8),0)</f>
        <v>1</v>
      </c>
      <c r="E10" s="66">
        <f>SUM(E7:E8)</f>
        <v>0</v>
      </c>
      <c r="F10" s="67">
        <f>IFERROR(SUM(F7:F8),0)</f>
        <v>0</v>
      </c>
      <c r="G10" s="77"/>
      <c r="H10" s="78"/>
    </row>
    <row r="11" spans="2:8" ht="66" customHeight="1" thickBot="1" x14ac:dyDescent="0.3">
      <c r="B11" s="203" t="s">
        <v>79</v>
      </c>
      <c r="C11" s="155"/>
      <c r="D11" s="155"/>
      <c r="E11" s="155"/>
      <c r="F11" s="155"/>
      <c r="G11" s="155"/>
      <c r="H11" s="20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H11"/>
  <sheetViews>
    <sheetView showZeros="0"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9" t="s">
        <v>183</v>
      </c>
      <c r="C3" s="190"/>
      <c r="D3" s="190"/>
      <c r="E3" s="190"/>
      <c r="F3" s="190"/>
      <c r="G3" s="190"/>
      <c r="H3" s="191"/>
    </row>
    <row r="4" spans="2:8" x14ac:dyDescent="0.25">
      <c r="B4" s="207" t="s">
        <v>187</v>
      </c>
      <c r="C4" s="161"/>
      <c r="D4" s="161"/>
      <c r="E4" s="161"/>
      <c r="F4" s="161"/>
      <c r="G4" s="161"/>
      <c r="H4" s="162"/>
    </row>
    <row r="5" spans="2:8" x14ac:dyDescent="0.25">
      <c r="B5" s="69"/>
      <c r="C5" s="163" t="s">
        <v>83</v>
      </c>
      <c r="D5" s="164"/>
      <c r="E5" s="210" t="s">
        <v>85</v>
      </c>
      <c r="F5" s="210"/>
      <c r="G5" s="161"/>
      <c r="H5" s="162"/>
    </row>
    <row r="6" spans="2:8" x14ac:dyDescent="0.25">
      <c r="B6" s="70" t="s">
        <v>68</v>
      </c>
      <c r="C6" s="56" t="s">
        <v>4</v>
      </c>
      <c r="D6" s="71" t="s">
        <v>5</v>
      </c>
      <c r="E6" s="57" t="s">
        <v>4</v>
      </c>
      <c r="F6" s="71" t="s">
        <v>5</v>
      </c>
      <c r="G6" s="57"/>
      <c r="H6" s="72"/>
    </row>
    <row r="7" spans="2:8" x14ac:dyDescent="0.25">
      <c r="B7" s="64" t="s">
        <v>77</v>
      </c>
      <c r="C7" s="73">
        <v>1.33564814814815E-2</v>
      </c>
      <c r="D7" s="74">
        <f>IFERROR(C7/C10,0)</f>
        <v>0.93517017828200988</v>
      </c>
      <c r="E7" s="73">
        <v>0</v>
      </c>
      <c r="F7" s="74">
        <f t="shared" ref="F7:F8" si="0">IFERROR(E7/E4,0)</f>
        <v>0</v>
      </c>
      <c r="G7" s="76"/>
      <c r="H7" s="79"/>
    </row>
    <row r="8" spans="2:8" x14ac:dyDescent="0.25">
      <c r="B8" s="64" t="s">
        <v>78</v>
      </c>
      <c r="C8" s="73">
        <v>9.2592592592592596E-4</v>
      </c>
      <c r="D8" s="74">
        <f>IFERROR(C8/C10,0)</f>
        <v>6.4829821717990191E-2</v>
      </c>
      <c r="E8" s="73">
        <v>0</v>
      </c>
      <c r="F8" s="74">
        <f t="shared" si="0"/>
        <v>0</v>
      </c>
      <c r="G8" s="76"/>
      <c r="H8" s="79"/>
    </row>
    <row r="9" spans="2:8" x14ac:dyDescent="0.25">
      <c r="B9" s="64"/>
      <c r="C9" s="22"/>
      <c r="D9" s="22"/>
      <c r="E9" s="22"/>
      <c r="F9" s="22"/>
      <c r="G9" s="23"/>
      <c r="H9" s="24"/>
    </row>
    <row r="10" spans="2:8" x14ac:dyDescent="0.25">
      <c r="B10" s="65" t="s">
        <v>6</v>
      </c>
      <c r="C10" s="66">
        <f>SUM(C7:C8)</f>
        <v>1.4282407407407426E-2</v>
      </c>
      <c r="D10" s="67">
        <f>IFERROR(SUM(D7:D8),0)</f>
        <v>1</v>
      </c>
      <c r="E10" s="66">
        <f>SUM(E7:E8)</f>
        <v>0</v>
      </c>
      <c r="F10" s="67">
        <f>IFERROR(SUM(F7:F8),0)</f>
        <v>0</v>
      </c>
      <c r="G10" s="77"/>
      <c r="H10" s="78"/>
    </row>
    <row r="11" spans="2:8" ht="66" customHeight="1" thickBot="1" x14ac:dyDescent="0.3">
      <c r="B11" s="203"/>
      <c r="C11" s="155"/>
      <c r="D11" s="155"/>
      <c r="E11" s="155"/>
      <c r="F11" s="155"/>
      <c r="G11" s="155"/>
      <c r="H11" s="20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H15"/>
  <sheetViews>
    <sheetView showZeros="0" zoomScale="84" zoomScaleNormal="84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ht="36" customHeight="1" x14ac:dyDescent="0.25">
      <c r="B3" s="189" t="s">
        <v>96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1.5081018518518501E-2</v>
      </c>
      <c r="D7" s="81">
        <v>0.48714120370370401</v>
      </c>
      <c r="E7" s="73">
        <f>SUM(D7,C7)</f>
        <v>0.50222222222222246</v>
      </c>
      <c r="F7" s="20">
        <f>IFERROR(E7/E10,0)</f>
        <v>0.81913427595189969</v>
      </c>
      <c r="G7"/>
      <c r="H7"/>
    </row>
    <row r="8" spans="2:8" x14ac:dyDescent="0.25">
      <c r="B8" s="64" t="s">
        <v>78</v>
      </c>
      <c r="C8" s="73">
        <v>1.25E-3</v>
      </c>
      <c r="D8" s="73">
        <v>0.109641203703704</v>
      </c>
      <c r="E8" s="73">
        <f>SUM(D8,C8)</f>
        <v>0.11089120370370401</v>
      </c>
      <c r="F8" s="20">
        <f>IFERROR(E8/E10,0)</f>
        <v>0.18086572404810031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1.6331018518518502E-2</v>
      </c>
      <c r="D10" s="66">
        <f>IFERROR(SUM(D7:D8),0)</f>
        <v>0.59678240740740796</v>
      </c>
      <c r="E10" s="66">
        <f>SUM(E7:E8)</f>
        <v>0.61311342592592644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  <row r="14" spans="2:8" x14ac:dyDescent="0.25">
      <c r="D14" s="144"/>
    </row>
    <row r="15" spans="2:8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H15"/>
  <sheetViews>
    <sheetView showZeros="0" zoomScaleNormal="10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ht="29.25" customHeight="1" x14ac:dyDescent="0.25">
      <c r="B3" s="189" t="s">
        <v>97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0.16693287037037</v>
      </c>
      <c r="E7" s="73">
        <f>SUM(D7,C7)</f>
        <v>0.16693287037037</v>
      </c>
      <c r="F7" s="20">
        <f>IFERROR(E7/E10,0)</f>
        <v>0.78650888864652591</v>
      </c>
      <c r="G7"/>
      <c r="H7"/>
    </row>
    <row r="8" spans="2:8" x14ac:dyDescent="0.25">
      <c r="B8" s="64" t="s">
        <v>78</v>
      </c>
      <c r="C8" s="73">
        <v>0</v>
      </c>
      <c r="D8" s="73">
        <v>4.5312499999999999E-2</v>
      </c>
      <c r="E8" s="73">
        <f>SUM(D8,C8)</f>
        <v>4.5312499999999999E-2</v>
      </c>
      <c r="F8" s="20">
        <f>IFERROR(E8/E10,0)</f>
        <v>0.21349111135347404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0.21224537037037</v>
      </c>
      <c r="E10" s="66">
        <f>SUM(E7:E8)</f>
        <v>0.21224537037037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  <row r="15" spans="2:8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B2:H11"/>
  <sheetViews>
    <sheetView showZeros="0" topLeftCell="B1" zoomScale="95" zoomScaleNormal="9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122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</v>
      </c>
      <c r="E7" s="73">
        <f>SUM(D7,C7)</f>
        <v>0</v>
      </c>
      <c r="F7" s="20">
        <f>IFERROR(E7/E10,0)</f>
        <v>0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>SUM(D8,C8)</f>
        <v>0</v>
      </c>
      <c r="F8" s="20">
        <f>IFERROR(E8/E10,0)</f>
        <v>0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</v>
      </c>
      <c r="E10" s="66">
        <f>SUM(E7:E8)</f>
        <v>0</v>
      </c>
      <c r="F10" s="68">
        <f>IFERROR(SUM(F7:F8),0)</f>
        <v>0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Zeros="0"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0" customFormat="1" x14ac:dyDescent="0.25">
      <c r="C1" s="37"/>
      <c r="D1" s="37"/>
      <c r="E1" s="37"/>
      <c r="F1" s="37"/>
      <c r="H1" s="37"/>
    </row>
    <row r="2" spans="2:11" s="30" customFormat="1" ht="15.75" thickBot="1" x14ac:dyDescent="0.3">
      <c r="C2" s="37"/>
      <c r="D2" s="37"/>
      <c r="E2" s="37"/>
      <c r="F2" s="37"/>
      <c r="H2" s="37"/>
    </row>
    <row r="3" spans="2:11" s="30" customFormat="1" x14ac:dyDescent="0.25">
      <c r="B3" s="157" t="s">
        <v>154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s="30" customFormat="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s="30" customFormat="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s="30" customFormat="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s="30" customFormat="1" x14ac:dyDescent="0.25">
      <c r="B7" s="226" t="s">
        <v>95</v>
      </c>
      <c r="C7" s="227">
        <v>2.8356481481481501E-3</v>
      </c>
      <c r="D7" s="228">
        <f>IFERROR(C7/C$19,0)</f>
        <v>0.31612903225806466</v>
      </c>
      <c r="E7" s="228">
        <f>IFERROR(C7/C$30,0)</f>
        <v>0.10633680555555562</v>
      </c>
      <c r="F7" s="227">
        <v>0</v>
      </c>
      <c r="G7" s="228">
        <f>IFERROR(F7/F$19,0)</f>
        <v>0</v>
      </c>
      <c r="H7" s="254">
        <f>IFERROR(F7/F$30,0)</f>
        <v>0</v>
      </c>
      <c r="I7" s="229">
        <v>2.8356481481481501E-3</v>
      </c>
      <c r="J7" s="228">
        <f>IFERROR(I7/I$19,0)</f>
        <v>0.31612903225806466</v>
      </c>
      <c r="K7" s="230">
        <f>IFERROR(I7/I$30,0)</f>
        <v>0.10633680555555562</v>
      </c>
    </row>
    <row r="8" spans="2:11" s="30" customFormat="1" x14ac:dyDescent="0.25">
      <c r="B8" s="226" t="s">
        <v>169</v>
      </c>
      <c r="C8" s="227">
        <v>8.3333333333333295E-4</v>
      </c>
      <c r="D8" s="228">
        <f t="shared" ref="D8:D18" si="0">IFERROR(C8/C$19,0)</f>
        <v>9.290322580645155E-2</v>
      </c>
      <c r="E8" s="228">
        <f t="shared" ref="E8:E18" si="1">IFERROR(C8/C$30,0)</f>
        <v>3.1249999999999983E-2</v>
      </c>
      <c r="F8" s="227">
        <v>0</v>
      </c>
      <c r="G8" s="228">
        <f t="shared" ref="G8:G18" si="2">IFERROR(F8/F$19,0)</f>
        <v>0</v>
      </c>
      <c r="H8" s="254">
        <f t="shared" ref="H8:H18" si="3">IFERROR(F8/F$30,0)</f>
        <v>0</v>
      </c>
      <c r="I8" s="229">
        <v>8.3333333333333295E-4</v>
      </c>
      <c r="J8" s="228">
        <f t="shared" ref="J8:J18" si="4">IFERROR(I8/I$19,0)</f>
        <v>9.290322580645155E-2</v>
      </c>
      <c r="K8" s="230">
        <f t="shared" ref="K8:K18" si="5">IFERROR(I8/I$30,0)</f>
        <v>3.1249999999999983E-2</v>
      </c>
    </row>
    <row r="9" spans="2:11" s="30" customFormat="1" x14ac:dyDescent="0.25">
      <c r="B9" s="226" t="s">
        <v>170</v>
      </c>
      <c r="C9" s="227">
        <v>1.05324074074074E-3</v>
      </c>
      <c r="D9" s="228">
        <f t="shared" si="0"/>
        <v>0.11741935483870958</v>
      </c>
      <c r="E9" s="228">
        <f t="shared" si="1"/>
        <v>3.9496527777777748E-2</v>
      </c>
      <c r="F9" s="227">
        <v>0</v>
      </c>
      <c r="G9" s="228">
        <f t="shared" si="2"/>
        <v>0</v>
      </c>
      <c r="H9" s="254">
        <f t="shared" si="3"/>
        <v>0</v>
      </c>
      <c r="I9" s="229">
        <v>1.05324074074074E-3</v>
      </c>
      <c r="J9" s="228">
        <f t="shared" si="4"/>
        <v>0.11741935483870958</v>
      </c>
      <c r="K9" s="230">
        <f t="shared" si="5"/>
        <v>3.9496527777777748E-2</v>
      </c>
    </row>
    <row r="10" spans="2:11" s="30" customFormat="1" x14ac:dyDescent="0.25">
      <c r="B10" s="226" t="s">
        <v>11</v>
      </c>
      <c r="C10" s="227">
        <v>3.1828703703703702E-3</v>
      </c>
      <c r="D10" s="228">
        <f t="shared" si="0"/>
        <v>0.35483870967741926</v>
      </c>
      <c r="E10" s="228">
        <f t="shared" si="1"/>
        <v>0.11935763888888888</v>
      </c>
      <c r="F10" s="227">
        <v>0</v>
      </c>
      <c r="G10" s="228">
        <f t="shared" si="2"/>
        <v>0</v>
      </c>
      <c r="H10" s="254">
        <f t="shared" si="3"/>
        <v>0</v>
      </c>
      <c r="I10" s="229">
        <v>3.1828703703703702E-3</v>
      </c>
      <c r="J10" s="228">
        <f t="shared" si="4"/>
        <v>0.35483870967741926</v>
      </c>
      <c r="K10" s="230">
        <f t="shared" si="5"/>
        <v>0.11935763888888888</v>
      </c>
    </row>
    <row r="11" spans="2:11" s="30" customFormat="1" x14ac:dyDescent="0.25">
      <c r="B11" s="226" t="s">
        <v>12</v>
      </c>
      <c r="C11" s="227">
        <v>0</v>
      </c>
      <c r="D11" s="228">
        <f t="shared" si="0"/>
        <v>0</v>
      </c>
      <c r="E11" s="228">
        <f t="shared" si="1"/>
        <v>0</v>
      </c>
      <c r="F11" s="227">
        <v>0</v>
      </c>
      <c r="G11" s="228">
        <f t="shared" si="2"/>
        <v>0</v>
      </c>
      <c r="H11" s="254">
        <f t="shared" si="3"/>
        <v>0</v>
      </c>
      <c r="I11" s="229">
        <v>0</v>
      </c>
      <c r="J11" s="228">
        <f t="shared" si="4"/>
        <v>0</v>
      </c>
      <c r="K11" s="230">
        <f t="shared" si="5"/>
        <v>0</v>
      </c>
    </row>
    <row r="12" spans="2:11" s="30" customFormat="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54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s="30" customFormat="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54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s="30" customFormat="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54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s="30" customFormat="1" x14ac:dyDescent="0.25">
      <c r="B15" s="226" t="s">
        <v>174</v>
      </c>
      <c r="C15" s="227">
        <v>1.8518518518518501E-4</v>
      </c>
      <c r="D15" s="228">
        <f t="shared" si="0"/>
        <v>2.0645161290322556E-2</v>
      </c>
      <c r="E15" s="228">
        <f t="shared" si="1"/>
        <v>6.944444444444438E-3</v>
      </c>
      <c r="F15" s="231">
        <v>0</v>
      </c>
      <c r="G15" s="228">
        <f t="shared" si="2"/>
        <v>0</v>
      </c>
      <c r="H15" s="254">
        <f t="shared" si="3"/>
        <v>0</v>
      </c>
      <c r="I15" s="229">
        <v>1.8518518518518501E-4</v>
      </c>
      <c r="J15" s="228">
        <f t="shared" si="4"/>
        <v>2.0645161290322556E-2</v>
      </c>
      <c r="K15" s="230">
        <f t="shared" si="5"/>
        <v>6.944444444444438E-3</v>
      </c>
    </row>
    <row r="16" spans="2:11" s="30" customFormat="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31">
        <v>0</v>
      </c>
      <c r="G16" s="228">
        <f t="shared" si="2"/>
        <v>0</v>
      </c>
      <c r="H16" s="254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s="30" customFormat="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31">
        <v>0</v>
      </c>
      <c r="G17" s="228">
        <f t="shared" si="2"/>
        <v>0</v>
      </c>
      <c r="H17" s="254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s="30" customFormat="1" x14ac:dyDescent="0.25">
      <c r="B18" s="226" t="s">
        <v>14</v>
      </c>
      <c r="C18" s="227">
        <v>8.7962962962963005E-4</v>
      </c>
      <c r="D18" s="228">
        <f t="shared" si="0"/>
        <v>9.8064516129032289E-2</v>
      </c>
      <c r="E18" s="228">
        <f t="shared" si="1"/>
        <v>3.2986111111111126E-2</v>
      </c>
      <c r="F18" s="231">
        <v>0</v>
      </c>
      <c r="G18" s="228">
        <f t="shared" si="2"/>
        <v>0</v>
      </c>
      <c r="H18" s="254">
        <f t="shared" si="3"/>
        <v>0</v>
      </c>
      <c r="I18" s="229">
        <v>8.7962962962963005E-4</v>
      </c>
      <c r="J18" s="228">
        <f t="shared" si="4"/>
        <v>9.8064516129032289E-2</v>
      </c>
      <c r="K18" s="230">
        <f t="shared" si="5"/>
        <v>3.2986111111111126E-2</v>
      </c>
    </row>
    <row r="19" spans="2:11" s="30" customFormat="1" x14ac:dyDescent="0.25">
      <c r="B19" s="232" t="s">
        <v>3</v>
      </c>
      <c r="C19" s="152">
        <f>SUM(C7:C18)</f>
        <v>8.9699074074074091E-3</v>
      </c>
      <c r="D19" s="263">
        <f>IFERROR(SUM(D7:D18),0)</f>
        <v>0.99999999999999989</v>
      </c>
      <c r="E19" s="263">
        <f>IFERROR(SUM(E7:E18),0)</f>
        <v>0.33637152777777779</v>
      </c>
      <c r="F19" s="152">
        <f>SUM(F7:F18)</f>
        <v>0</v>
      </c>
      <c r="G19" s="263">
        <f>IFERROR(SUM(G7:G18),0)</f>
        <v>0</v>
      </c>
      <c r="H19" s="263">
        <f>IFERROR(SUM(H7:H18),0)</f>
        <v>0</v>
      </c>
      <c r="I19" s="152">
        <f>SUM(I7:I18)</f>
        <v>8.9699074074074091E-3</v>
      </c>
      <c r="J19" s="263">
        <f>IFERROR(SUM(J7:J18),0)</f>
        <v>0.99999999999999989</v>
      </c>
      <c r="K19" s="267">
        <f>IFERROR(SUM(K7:K18),0)</f>
        <v>0.33637152777777779</v>
      </c>
    </row>
    <row r="20" spans="2:11" s="30" customFormat="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s="30" customFormat="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s="30" customFormat="1" x14ac:dyDescent="0.25">
      <c r="B22" s="270" t="s">
        <v>16</v>
      </c>
      <c r="C22" s="227">
        <v>1.41203703703704E-3</v>
      </c>
      <c r="D22" s="254"/>
      <c r="E22" s="228">
        <f>IFERROR(C22/C$30,0)</f>
        <v>5.2951388888888999E-2</v>
      </c>
      <c r="F22" s="227">
        <v>0</v>
      </c>
      <c r="G22" s="241">
        <f>IFERROR(F22/F$28,0)</f>
        <v>0</v>
      </c>
      <c r="H22" s="228">
        <f>IFERROR(F22/F$30,0)</f>
        <v>0</v>
      </c>
      <c r="I22" s="229">
        <v>1.41203703703704E-3</v>
      </c>
      <c r="J22" s="254"/>
      <c r="K22" s="230">
        <f>IFERROR(I22/I$30,0)</f>
        <v>5.2951388888888999E-2</v>
      </c>
    </row>
    <row r="23" spans="2:11" s="30" customFormat="1" x14ac:dyDescent="0.25">
      <c r="B23" s="270" t="s">
        <v>17</v>
      </c>
      <c r="C23" s="227">
        <v>0</v>
      </c>
      <c r="D23" s="254"/>
      <c r="E23" s="228">
        <f t="shared" ref="E23:E27" si="6">IFERROR(C23/C$30,0)</f>
        <v>0</v>
      </c>
      <c r="F23" s="227">
        <v>0</v>
      </c>
      <c r="G23" s="241">
        <f t="shared" ref="G23:G27" si="7">IFERROR(F23/F$28,0)</f>
        <v>0</v>
      </c>
      <c r="H23" s="228">
        <f t="shared" ref="H23:H27" si="8">IFERROR(F23/F$30,0)</f>
        <v>0</v>
      </c>
      <c r="I23" s="229">
        <v>0</v>
      </c>
      <c r="J23" s="254"/>
      <c r="K23" s="230">
        <f t="shared" ref="K23:K27" si="9">IFERROR(I23/I$30,0)</f>
        <v>0</v>
      </c>
    </row>
    <row r="24" spans="2:11" s="30" customFormat="1" x14ac:dyDescent="0.25">
      <c r="B24" s="270" t="s">
        <v>18</v>
      </c>
      <c r="C24" s="227">
        <v>1.50462962962963E-4</v>
      </c>
      <c r="D24" s="254"/>
      <c r="E24" s="228">
        <f t="shared" si="6"/>
        <v>5.6423611111111119E-3</v>
      </c>
      <c r="F24" s="227">
        <v>0</v>
      </c>
      <c r="G24" s="241">
        <f t="shared" si="7"/>
        <v>0</v>
      </c>
      <c r="H24" s="228">
        <f t="shared" si="8"/>
        <v>0</v>
      </c>
      <c r="I24" s="229">
        <v>1.50462962962963E-4</v>
      </c>
      <c r="J24" s="254"/>
      <c r="K24" s="230">
        <f t="shared" si="9"/>
        <v>5.6423611111111119E-3</v>
      </c>
    </row>
    <row r="25" spans="2:11" s="30" customFormat="1" x14ac:dyDescent="0.25">
      <c r="B25" s="270" t="s">
        <v>19</v>
      </c>
      <c r="C25" s="227">
        <v>5.7986111111111103E-3</v>
      </c>
      <c r="D25" s="254"/>
      <c r="E25" s="228">
        <f t="shared" si="6"/>
        <v>0.21744791666666663</v>
      </c>
      <c r="F25" s="227">
        <v>0</v>
      </c>
      <c r="G25" s="241">
        <f t="shared" si="7"/>
        <v>0</v>
      </c>
      <c r="H25" s="228">
        <f t="shared" si="8"/>
        <v>0</v>
      </c>
      <c r="I25" s="229">
        <v>5.7986111111111103E-3</v>
      </c>
      <c r="J25" s="254"/>
      <c r="K25" s="230">
        <f t="shared" si="9"/>
        <v>0.21744791666666663</v>
      </c>
    </row>
    <row r="26" spans="2:11" s="30" customFormat="1" x14ac:dyDescent="0.25">
      <c r="B26" s="270" t="s">
        <v>20</v>
      </c>
      <c r="C26" s="227">
        <v>9.7222222222222206E-3</v>
      </c>
      <c r="D26" s="254"/>
      <c r="E26" s="228">
        <f t="shared" si="6"/>
        <v>0.36458333333333326</v>
      </c>
      <c r="F26" s="227">
        <v>0</v>
      </c>
      <c r="G26" s="241">
        <f t="shared" si="7"/>
        <v>0</v>
      </c>
      <c r="H26" s="228">
        <f t="shared" si="8"/>
        <v>0</v>
      </c>
      <c r="I26" s="229">
        <v>9.7222222222222206E-3</v>
      </c>
      <c r="J26" s="254"/>
      <c r="K26" s="230">
        <f t="shared" si="9"/>
        <v>0.36458333333333326</v>
      </c>
    </row>
    <row r="27" spans="2:11" s="30" customFormat="1" x14ac:dyDescent="0.25">
      <c r="B27" s="270" t="s">
        <v>21</v>
      </c>
      <c r="C27" s="227">
        <v>6.1342592592592601E-4</v>
      </c>
      <c r="D27" s="254"/>
      <c r="E27" s="228">
        <f t="shared" si="6"/>
        <v>2.3003472222222224E-2</v>
      </c>
      <c r="F27" s="227">
        <v>0</v>
      </c>
      <c r="G27" s="241">
        <f t="shared" si="7"/>
        <v>0</v>
      </c>
      <c r="H27" s="228">
        <f t="shared" si="8"/>
        <v>0</v>
      </c>
      <c r="I27" s="229">
        <v>6.1342592592592601E-4</v>
      </c>
      <c r="J27" s="254"/>
      <c r="K27" s="230">
        <f t="shared" si="9"/>
        <v>2.3003472222222224E-2</v>
      </c>
    </row>
    <row r="28" spans="2:11" s="30" customFormat="1" x14ac:dyDescent="0.25">
      <c r="B28" s="271" t="s">
        <v>3</v>
      </c>
      <c r="C28" s="242">
        <f>SUM(C22:C27)</f>
        <v>1.7696759259259259E-2</v>
      </c>
      <c r="D28" s="266"/>
      <c r="E28" s="266">
        <f>IFERROR(SUM(E22:E27),0)</f>
        <v>0.66362847222222221</v>
      </c>
      <c r="F28" s="242">
        <f>SUM(F22:F27)</f>
        <v>0</v>
      </c>
      <c r="G28" s="266">
        <f>IFERROR(SUM(G22:G27),0)</f>
        <v>0</v>
      </c>
      <c r="H28" s="266">
        <f>IFERROR(SUM(H22:H27),0)</f>
        <v>0</v>
      </c>
      <c r="I28" s="242">
        <f>SUM(I22:I27)</f>
        <v>1.7696759259259259E-2</v>
      </c>
      <c r="J28" s="266"/>
      <c r="K28" s="267">
        <f>IFERROR(SUM(K22:K27),0)</f>
        <v>0.66362847222222221</v>
      </c>
    </row>
    <row r="29" spans="2:11" s="30" customFormat="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s="30" customFormat="1" x14ac:dyDescent="0.25">
      <c r="B30" s="232" t="s">
        <v>6</v>
      </c>
      <c r="C30" s="242">
        <f>SUM(C19,C28)</f>
        <v>2.6666666666666668E-2</v>
      </c>
      <c r="D30" s="242"/>
      <c r="E30" s="266">
        <f>IFERROR(SUM(E19,E28),0)</f>
        <v>1</v>
      </c>
      <c r="F30" s="242">
        <f>SUM(F19,F28)</f>
        <v>0</v>
      </c>
      <c r="G30" s="242"/>
      <c r="H30" s="266">
        <f>IFERROR(SUM(H19,H28),0)</f>
        <v>0</v>
      </c>
      <c r="I30" s="242">
        <f>SUM(I19,I28)</f>
        <v>2.6666666666666668E-2</v>
      </c>
      <c r="J30" s="242"/>
      <c r="K30" s="267">
        <f>IFERROR(SUM(K19,K28),0)</f>
        <v>1</v>
      </c>
    </row>
    <row r="31" spans="2:11" s="30" customFormat="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  <row r="32" spans="2:11" s="30" customFormat="1" x14ac:dyDescent="0.25">
      <c r="C32" s="37"/>
      <c r="D32" s="37"/>
      <c r="E32" s="37"/>
      <c r="F32" s="37"/>
      <c r="H32" s="37"/>
    </row>
    <row r="33" spans="3:8" s="30" customFormat="1" x14ac:dyDescent="0.25">
      <c r="C33" s="37"/>
      <c r="D33" s="37"/>
      <c r="E33" s="37"/>
      <c r="F33" s="37"/>
      <c r="H33" s="37"/>
    </row>
    <row r="34" spans="3:8" s="30" customFormat="1" x14ac:dyDescent="0.25">
      <c r="C34" s="37"/>
      <c r="D34" s="37"/>
      <c r="E34" s="37"/>
      <c r="F34" s="37"/>
      <c r="H34" s="37"/>
    </row>
    <row r="35" spans="3:8" s="30" customFormat="1" x14ac:dyDescent="0.25">
      <c r="C35" s="37"/>
      <c r="D35" s="37"/>
      <c r="E35" s="37"/>
      <c r="F35" s="37"/>
      <c r="H35" s="37"/>
    </row>
    <row r="36" spans="3:8" s="30" customFormat="1" x14ac:dyDescent="0.25">
      <c r="C36" s="37"/>
      <c r="D36" s="37"/>
      <c r="E36" s="37"/>
      <c r="F36" s="37"/>
      <c r="H36" s="37"/>
    </row>
    <row r="37" spans="3:8" s="30" customFormat="1" x14ac:dyDescent="0.25">
      <c r="C37" s="37"/>
      <c r="D37" s="37"/>
      <c r="E37" s="37"/>
      <c r="F37" s="37"/>
      <c r="H37" s="37"/>
    </row>
    <row r="38" spans="3:8" s="30" customFormat="1" x14ac:dyDescent="0.25">
      <c r="C38" s="37"/>
      <c r="D38" s="37"/>
      <c r="E38" s="37"/>
      <c r="F38" s="37"/>
      <c r="H38" s="37"/>
    </row>
    <row r="39" spans="3:8" s="30" customFormat="1" x14ac:dyDescent="0.25">
      <c r="C39" s="37"/>
      <c r="D39" s="37"/>
      <c r="E39" s="37"/>
      <c r="F39" s="37"/>
      <c r="H39" s="37"/>
    </row>
    <row r="40" spans="3:8" s="30" customFormat="1" x14ac:dyDescent="0.25">
      <c r="C40" s="37"/>
      <c r="D40" s="37"/>
      <c r="E40" s="37"/>
      <c r="F40" s="37"/>
      <c r="H40" s="37"/>
    </row>
    <row r="41" spans="3:8" s="30" customFormat="1" x14ac:dyDescent="0.25">
      <c r="C41" s="37"/>
      <c r="D41" s="37"/>
      <c r="E41" s="37"/>
      <c r="F41" s="37"/>
      <c r="H41" s="37"/>
    </row>
    <row r="42" spans="3:8" s="30" customFormat="1" x14ac:dyDescent="0.25">
      <c r="C42" s="37"/>
      <c r="D42" s="37"/>
      <c r="E42" s="37"/>
      <c r="F42" s="37"/>
      <c r="H42" s="37"/>
    </row>
    <row r="43" spans="3:8" s="30" customFormat="1" x14ac:dyDescent="0.25">
      <c r="C43" s="37"/>
      <c r="D43" s="37"/>
      <c r="E43" s="37"/>
      <c r="F43" s="37"/>
      <c r="H43" s="37"/>
    </row>
    <row r="44" spans="3:8" s="30" customFormat="1" x14ac:dyDescent="0.25">
      <c r="C44" s="37"/>
      <c r="D44" s="37"/>
      <c r="E44" s="37"/>
      <c r="F44" s="37"/>
      <c r="H44" s="37"/>
    </row>
    <row r="45" spans="3:8" s="30" customFormat="1" x14ac:dyDescent="0.25">
      <c r="C45" s="37"/>
      <c r="D45" s="37"/>
      <c r="E45" s="37"/>
      <c r="F45" s="37"/>
      <c r="H45" s="37"/>
    </row>
    <row r="46" spans="3:8" s="30" customFormat="1" x14ac:dyDescent="0.25">
      <c r="C46" s="37"/>
      <c r="D46" s="37"/>
      <c r="E46" s="37"/>
      <c r="F46" s="37"/>
      <c r="H46" s="37"/>
    </row>
    <row r="47" spans="3:8" s="30" customFormat="1" x14ac:dyDescent="0.25">
      <c r="C47" s="37"/>
      <c r="D47" s="37"/>
      <c r="E47" s="37"/>
      <c r="F47" s="37"/>
      <c r="H47" s="37"/>
    </row>
    <row r="48" spans="3:8" s="30" customFormat="1" x14ac:dyDescent="0.25">
      <c r="C48" s="37"/>
      <c r="D48" s="37"/>
      <c r="E48" s="37"/>
      <c r="F48" s="37"/>
      <c r="H48" s="37"/>
    </row>
    <row r="49" spans="3:8" s="30" customFormat="1" x14ac:dyDescent="0.25">
      <c r="C49" s="37"/>
      <c r="D49" s="37"/>
      <c r="E49" s="37"/>
      <c r="F49" s="37"/>
      <c r="H49" s="37"/>
    </row>
    <row r="50" spans="3:8" s="30" customFormat="1" x14ac:dyDescent="0.25">
      <c r="C50" s="37"/>
      <c r="D50" s="37"/>
      <c r="E50" s="37"/>
      <c r="F50" s="37"/>
      <c r="H50" s="37"/>
    </row>
    <row r="51" spans="3:8" s="30" customFormat="1" x14ac:dyDescent="0.25">
      <c r="C51" s="37"/>
      <c r="D51" s="37"/>
      <c r="E51" s="37"/>
      <c r="F51" s="37"/>
      <c r="H51" s="37"/>
    </row>
    <row r="52" spans="3:8" s="30" customFormat="1" x14ac:dyDescent="0.25">
      <c r="C52" s="37"/>
      <c r="D52" s="37"/>
      <c r="E52" s="37"/>
      <c r="F52" s="37"/>
      <c r="H52" s="37"/>
    </row>
    <row r="53" spans="3:8" s="30" customFormat="1" x14ac:dyDescent="0.25">
      <c r="C53" s="37"/>
      <c r="D53" s="37"/>
      <c r="E53" s="37"/>
      <c r="F53" s="37"/>
      <c r="H53" s="37"/>
    </row>
    <row r="54" spans="3:8" s="30" customFormat="1" x14ac:dyDescent="0.25">
      <c r="C54" s="37"/>
      <c r="D54" s="37"/>
      <c r="E54" s="37"/>
      <c r="F54" s="37"/>
      <c r="H54" s="37"/>
    </row>
    <row r="55" spans="3:8" s="30" customFormat="1" x14ac:dyDescent="0.25">
      <c r="C55" s="37"/>
      <c r="D55" s="37"/>
      <c r="E55" s="37"/>
      <c r="F55" s="37"/>
      <c r="H55" s="37"/>
    </row>
    <row r="56" spans="3:8" s="30" customFormat="1" x14ac:dyDescent="0.25">
      <c r="C56" s="37"/>
      <c r="D56" s="37"/>
      <c r="E56" s="37"/>
      <c r="F56" s="37"/>
      <c r="H56" s="37"/>
    </row>
    <row r="57" spans="3:8" s="30" customFormat="1" x14ac:dyDescent="0.25">
      <c r="C57" s="37"/>
      <c r="D57" s="37"/>
      <c r="E57" s="37"/>
      <c r="F57" s="37"/>
      <c r="H57" s="37"/>
    </row>
    <row r="58" spans="3:8" s="30" customFormat="1" x14ac:dyDescent="0.25">
      <c r="C58" s="37"/>
      <c r="D58" s="37"/>
      <c r="E58" s="37"/>
      <c r="F58" s="37"/>
      <c r="H58" s="37"/>
    </row>
    <row r="59" spans="3:8" s="30" customFormat="1" x14ac:dyDescent="0.25">
      <c r="C59" s="37"/>
      <c r="D59" s="37"/>
      <c r="E59" s="37"/>
      <c r="F59" s="37"/>
      <c r="H59" s="37"/>
    </row>
    <row r="60" spans="3:8" s="30" customFormat="1" x14ac:dyDescent="0.25">
      <c r="C60" s="37"/>
      <c r="D60" s="37"/>
      <c r="E60" s="37"/>
      <c r="F60" s="37"/>
      <c r="H60" s="37"/>
    </row>
    <row r="61" spans="3:8" s="30" customFormat="1" x14ac:dyDescent="0.25">
      <c r="C61" s="37"/>
      <c r="D61" s="37"/>
      <c r="E61" s="37"/>
      <c r="F61" s="37"/>
      <c r="H61" s="37"/>
    </row>
    <row r="62" spans="3:8" s="30" customFormat="1" x14ac:dyDescent="0.25">
      <c r="C62" s="37"/>
      <c r="D62" s="37"/>
      <c r="E62" s="37"/>
      <c r="F62" s="37"/>
      <c r="H62" s="37"/>
    </row>
    <row r="63" spans="3:8" s="30" customFormat="1" x14ac:dyDescent="0.25">
      <c r="C63" s="37"/>
      <c r="D63" s="37"/>
      <c r="E63" s="37"/>
      <c r="F63" s="37"/>
      <c r="H63" s="37"/>
    </row>
    <row r="64" spans="3:8" s="30" customFormat="1" x14ac:dyDescent="0.25">
      <c r="C64" s="37"/>
      <c r="D64" s="37"/>
      <c r="E64" s="37"/>
      <c r="F64" s="37"/>
      <c r="H64" s="37"/>
    </row>
    <row r="65" spans="3:8" s="30" customFormat="1" x14ac:dyDescent="0.25">
      <c r="C65" s="37"/>
      <c r="D65" s="37"/>
      <c r="E65" s="37"/>
      <c r="F65" s="37"/>
      <c r="H65" s="37"/>
    </row>
    <row r="66" spans="3:8" s="30" customFormat="1" x14ac:dyDescent="0.25">
      <c r="C66" s="37"/>
      <c r="D66" s="37"/>
      <c r="E66" s="37"/>
      <c r="F66" s="37"/>
      <c r="H66" s="3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B2:H11"/>
  <sheetViews>
    <sheetView showZeros="0" zoomScale="78" zoomScaleNormal="78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123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</v>
      </c>
      <c r="E7" s="73">
        <f t="shared" ref="E7:E8" si="0">SUM(A7,C7)</f>
        <v>0</v>
      </c>
      <c r="F7" s="20">
        <f t="shared" ref="F7:F8" si="1">IFERROR(E7/E4,0)</f>
        <v>0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si="1"/>
        <v>0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</v>
      </c>
      <c r="E10" s="66">
        <f>SUM(E7:E8)</f>
        <v>0</v>
      </c>
      <c r="F10" s="68">
        <f>IFERROR(SUM(F7:F8),0)</f>
        <v>0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B2:H11"/>
  <sheetViews>
    <sheetView showZeros="0"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164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1.0902777777777799E-2</v>
      </c>
      <c r="D7" s="73">
        <v>0</v>
      </c>
      <c r="E7" s="73">
        <f t="shared" ref="E7:E8" si="0">SUM(A7,C7)</f>
        <v>1.0902777777777799E-2</v>
      </c>
      <c r="F7" s="20">
        <f>IFERROR(E7/E10,0)</f>
        <v>1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ref="F7:F8" si="1">IFERROR(E8/E5,0)</f>
        <v>0</v>
      </c>
      <c r="G8"/>
      <c r="H8"/>
    </row>
    <row r="9" spans="2:8" x14ac:dyDescent="0.25">
      <c r="B9" s="64"/>
      <c r="C9" s="22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1.0902777777777799E-2</v>
      </c>
      <c r="D10" s="66">
        <f>IFERROR(SUM(D7:D8),0)</f>
        <v>0</v>
      </c>
      <c r="E10" s="66">
        <f>SUM(E7:E8)</f>
        <v>1.0902777777777799E-2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s="26" customFormat="1" ht="29.25" customHeight="1" x14ac:dyDescent="0.25">
      <c r="B3" s="189" t="s">
        <v>163</v>
      </c>
      <c r="C3" s="190"/>
      <c r="D3" s="190"/>
      <c r="E3" s="190"/>
      <c r="F3" s="191"/>
      <c r="G3" s="27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6.8287037037036997E-3</v>
      </c>
      <c r="D7" s="73">
        <v>4.0509259259259301E-4</v>
      </c>
      <c r="E7" s="73">
        <f>SUM(D7,C7)</f>
        <v>7.2337962962962929E-3</v>
      </c>
      <c r="F7" s="20">
        <f>IFERROR(E7/E10,0)</f>
        <v>1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ref="E7:E8" si="0">SUM(A8,C8)</f>
        <v>0</v>
      </c>
      <c r="F8" s="20">
        <f t="shared" ref="F7:F8" si="1">IFERROR(E8/E5,0)</f>
        <v>0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6.8287037037036997E-3</v>
      </c>
      <c r="D10" s="66">
        <f>IFERROR(SUM(D7:D8),0)</f>
        <v>4.0509259259259301E-4</v>
      </c>
      <c r="E10" s="66">
        <f>SUM(E7:E8)</f>
        <v>7.2337962962962929E-3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B2:H15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124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</v>
      </c>
      <c r="E7" s="73">
        <f t="shared" ref="E7:E8" si="0">SUM(A7,C7)</f>
        <v>0</v>
      </c>
      <c r="F7" s="20">
        <f t="shared" ref="F7:F8" si="1">IFERROR(E7/E4,0)</f>
        <v>0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si="1"/>
        <v>0</v>
      </c>
      <c r="G8"/>
      <c r="H8"/>
    </row>
    <row r="9" spans="2:8" x14ac:dyDescent="0.25">
      <c r="B9" s="64"/>
      <c r="C9" s="22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</v>
      </c>
      <c r="E10" s="66">
        <f>SUM(E7:E8)</f>
        <v>0</v>
      </c>
      <c r="F10" s="68">
        <f>IFERROR(SUM(F7:F8),0)</f>
        <v>0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  <row r="15" spans="2:8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125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3.9236111111111104E-3</v>
      </c>
      <c r="D7" s="73">
        <v>0</v>
      </c>
      <c r="E7" s="73">
        <f t="shared" ref="E7:E8" si="0">SUM(A7,C7)</f>
        <v>3.9236111111111104E-3</v>
      </c>
      <c r="F7" s="20">
        <f>IFERROR(E7/E10,0)</f>
        <v>1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ref="F7:F8" si="1">IFERROR(E8/E5,0)</f>
        <v>0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3.9236111111111104E-3</v>
      </c>
      <c r="D10" s="66">
        <f>IFERROR(SUM(D7:D8),0)</f>
        <v>0</v>
      </c>
      <c r="E10" s="66">
        <f>SUM(E7:E8)</f>
        <v>3.9236111111111104E-3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126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3.3564814814814801E-4</v>
      </c>
      <c r="D7" s="73">
        <v>0.16443287037036999</v>
      </c>
      <c r="E7" s="73">
        <f>SUM(D7,C7)</f>
        <v>0.16476851851851815</v>
      </c>
      <c r="F7" s="20">
        <f>IFERROR(E7/E10,0)</f>
        <v>0.78396387466270145</v>
      </c>
      <c r="G7"/>
      <c r="H7"/>
    </row>
    <row r="8" spans="2:8" x14ac:dyDescent="0.25">
      <c r="B8" s="64" t="s">
        <v>78</v>
      </c>
      <c r="C8" s="73">
        <v>2.31481481481481E-4</v>
      </c>
      <c r="D8" s="73">
        <v>4.5173611111111102E-2</v>
      </c>
      <c r="E8" s="73">
        <f>SUM(D8,C8)</f>
        <v>4.540509259259258E-2</v>
      </c>
      <c r="F8" s="20">
        <f>IFERROR(E8/E10,0)</f>
        <v>0.21603612533729866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5.6712962962962902E-4</v>
      </c>
      <c r="D10" s="66">
        <f>IFERROR(SUM(D7:D8),0)</f>
        <v>0.20960648148148109</v>
      </c>
      <c r="E10" s="66">
        <f>SUM(E7:E8)</f>
        <v>0.21017361111111071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B2:H15"/>
  <sheetViews>
    <sheetView showZeros="0" zoomScale="125" zoomScaleNormal="125" zoomScaleSheetLayoutView="11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127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</v>
      </c>
      <c r="E7" s="73">
        <f t="shared" ref="E7:E8" si="0">SUM(A7,C7)</f>
        <v>0</v>
      </c>
      <c r="F7" s="20">
        <f t="shared" ref="F7:F8" si="1">IFERROR(E7/E4,0)</f>
        <v>0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si="1"/>
        <v>0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</v>
      </c>
      <c r="E10" s="66">
        <f>SUM(E7:E8)</f>
        <v>0</v>
      </c>
      <c r="F10" s="68">
        <f>IFERROR(SUM(F7:F8),0)</f>
        <v>0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  <row r="15" spans="2:8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128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3.56481481481482E-2</v>
      </c>
      <c r="E7" s="73">
        <f>SUM(D7,C7)</f>
        <v>3.56481481481482E-2</v>
      </c>
      <c r="F7" s="20">
        <f>IFERROR(E7/E10,0)</f>
        <v>0.70984097718368266</v>
      </c>
      <c r="G7"/>
      <c r="H7"/>
    </row>
    <row r="8" spans="2:8" x14ac:dyDescent="0.25">
      <c r="B8" s="64" t="s">
        <v>78</v>
      </c>
      <c r="C8" s="73">
        <v>0</v>
      </c>
      <c r="D8" s="73">
        <v>1.45717592592593E-2</v>
      </c>
      <c r="E8" s="73">
        <f>SUM(D8,C8)</f>
        <v>1.45717592592593E-2</v>
      </c>
      <c r="F8" s="20">
        <f>IFERROR(E8/E10,0)</f>
        <v>0.29015902281631739</v>
      </c>
      <c r="G8"/>
      <c r="H8"/>
    </row>
    <row r="9" spans="2:8" x14ac:dyDescent="0.25">
      <c r="B9" s="64"/>
      <c r="C9" s="22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5.0219907407407498E-2</v>
      </c>
      <c r="E10" s="66">
        <f>SUM(E7:E8)</f>
        <v>5.0219907407407498E-2</v>
      </c>
      <c r="F10" s="68">
        <f>IFERROR(SUM(F7:F8),0)</f>
        <v>1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ht="34.5" customHeight="1" x14ac:dyDescent="0.25">
      <c r="B3" s="189" t="s">
        <v>129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</v>
      </c>
      <c r="E7" s="73">
        <f t="shared" ref="E7:E8" si="0">SUM(A7,C7)</f>
        <v>0</v>
      </c>
      <c r="F7" s="20">
        <f t="shared" ref="F7:F8" si="1">IFERROR(E7/E4,0)</f>
        <v>0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si="1"/>
        <v>0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</v>
      </c>
      <c r="E10" s="66">
        <f>SUM(E7:E8)</f>
        <v>0</v>
      </c>
      <c r="F10" s="68">
        <f>IFERROR(SUM(F7:F8),0)</f>
        <v>0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x14ac:dyDescent="0.25">
      <c r="B3" s="189" t="s">
        <v>98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0</v>
      </c>
      <c r="E7" s="73">
        <f t="shared" ref="E7:E8" si="0">SUM(A7,C7)</f>
        <v>0</v>
      </c>
      <c r="F7" s="20">
        <f t="shared" ref="F7:F8" si="1">IFERROR(E7/E4,0)</f>
        <v>0</v>
      </c>
      <c r="G7"/>
      <c r="H7"/>
    </row>
    <row r="8" spans="2:8" x14ac:dyDescent="0.25">
      <c r="B8" s="64" t="s">
        <v>78</v>
      </c>
      <c r="C8" s="73">
        <v>0</v>
      </c>
      <c r="D8" s="73">
        <v>0</v>
      </c>
      <c r="E8" s="73">
        <f t="shared" si="0"/>
        <v>0</v>
      </c>
      <c r="F8" s="20">
        <f t="shared" si="1"/>
        <v>0</v>
      </c>
      <c r="G8"/>
      <c r="H8"/>
    </row>
    <row r="9" spans="2:8" x14ac:dyDescent="0.25">
      <c r="B9" s="64"/>
      <c r="C9" s="22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0</v>
      </c>
      <c r="E10" s="66">
        <f>SUM(E7:E8)</f>
        <v>0</v>
      </c>
      <c r="F10" s="68">
        <f>IFERROR(SUM(F7:F8),0)</f>
        <v>0</v>
      </c>
      <c r="G10"/>
      <c r="H10"/>
    </row>
    <row r="11" spans="2:8" ht="66" customHeight="1" thickBot="1" x14ac:dyDescent="0.3">
      <c r="B11" s="203" t="s">
        <v>79</v>
      </c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Zeros="0" topLeftCell="B4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7" t="s">
        <v>153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x14ac:dyDescent="0.25">
      <c r="B7" s="226" t="s">
        <v>95</v>
      </c>
      <c r="C7" s="227">
        <v>1.0335648148148101E-2</v>
      </c>
      <c r="D7" s="228">
        <f>IFERROR(C7/C$19,0)</f>
        <v>0.32087675170678975</v>
      </c>
      <c r="E7" s="228">
        <f>IFERROR(C7/C$30,0)</f>
        <v>0.11537467700258337</v>
      </c>
      <c r="F7" s="227">
        <v>0</v>
      </c>
      <c r="G7" s="228">
        <f>IFERROR(F7/F$19,0)</f>
        <v>0</v>
      </c>
      <c r="H7" s="228">
        <f>IFERROR(F7/F$30,0)</f>
        <v>0</v>
      </c>
      <c r="I7" s="229">
        <v>1.0335648148148101E-2</v>
      </c>
      <c r="J7" s="228">
        <f>IFERROR(I7/I$19,0)</f>
        <v>0.32087675170678975</v>
      </c>
      <c r="K7" s="230">
        <f>IFERROR(I7/I$30,0)</f>
        <v>0.11537467700258337</v>
      </c>
    </row>
    <row r="8" spans="2:11" x14ac:dyDescent="0.25">
      <c r="B8" s="226" t="s">
        <v>169</v>
      </c>
      <c r="C8" s="227">
        <v>3.21759259259259E-3</v>
      </c>
      <c r="D8" s="228">
        <f t="shared" ref="D8:D18" si="0">IFERROR(C8/C$19,0)</f>
        <v>9.9892202659001006E-2</v>
      </c>
      <c r="E8" s="228">
        <f t="shared" ref="E8:E18" si="1">IFERROR(C8/C$30,0)</f>
        <v>3.5917312661498654E-2</v>
      </c>
      <c r="F8" s="227">
        <v>0</v>
      </c>
      <c r="G8" s="228">
        <f t="shared" ref="G8:G18" si="2">IFERROR(F8/F$19,0)</f>
        <v>0</v>
      </c>
      <c r="H8" s="228">
        <f t="shared" ref="H8:H18" si="3">IFERROR(F8/F$30,0)</f>
        <v>0</v>
      </c>
      <c r="I8" s="229">
        <v>3.21759259259259E-3</v>
      </c>
      <c r="J8" s="228">
        <f t="shared" ref="J8:J18" si="4">IFERROR(I8/I$19,0)</f>
        <v>9.9892202659001006E-2</v>
      </c>
      <c r="K8" s="230">
        <f t="shared" ref="K8:K18" si="5">IFERROR(I8/I$30,0)</f>
        <v>3.5917312661498654E-2</v>
      </c>
    </row>
    <row r="9" spans="2:11" x14ac:dyDescent="0.25">
      <c r="B9" s="226" t="s">
        <v>170</v>
      </c>
      <c r="C9" s="227">
        <v>3.6805555555555602E-3</v>
      </c>
      <c r="D9" s="228">
        <f t="shared" si="0"/>
        <v>0.11426518145885749</v>
      </c>
      <c r="E9" s="228">
        <f t="shared" si="1"/>
        <v>4.1085271317829485E-2</v>
      </c>
      <c r="F9" s="227">
        <v>0</v>
      </c>
      <c r="G9" s="228">
        <f t="shared" si="2"/>
        <v>0</v>
      </c>
      <c r="H9" s="228">
        <f t="shared" si="3"/>
        <v>0</v>
      </c>
      <c r="I9" s="229">
        <v>3.6805555555555602E-3</v>
      </c>
      <c r="J9" s="228">
        <f t="shared" si="4"/>
        <v>0.11426518145885749</v>
      </c>
      <c r="K9" s="230">
        <f t="shared" si="5"/>
        <v>4.1085271317829485E-2</v>
      </c>
    </row>
    <row r="10" spans="2:11" x14ac:dyDescent="0.25">
      <c r="B10" s="226" t="s">
        <v>11</v>
      </c>
      <c r="C10" s="227">
        <v>1.2118055555555601E-2</v>
      </c>
      <c r="D10" s="228">
        <f t="shared" si="0"/>
        <v>0.37621272008623929</v>
      </c>
      <c r="E10" s="228">
        <f t="shared" si="1"/>
        <v>0.13527131782945778</v>
      </c>
      <c r="F10" s="227">
        <v>0</v>
      </c>
      <c r="G10" s="228">
        <f t="shared" si="2"/>
        <v>0</v>
      </c>
      <c r="H10" s="228">
        <f t="shared" si="3"/>
        <v>0</v>
      </c>
      <c r="I10" s="229">
        <v>1.2118055555555601E-2</v>
      </c>
      <c r="J10" s="228">
        <f t="shared" si="4"/>
        <v>0.37621272008623929</v>
      </c>
      <c r="K10" s="230">
        <f t="shared" si="5"/>
        <v>0.13527131782945778</v>
      </c>
    </row>
    <row r="11" spans="2:11" x14ac:dyDescent="0.25">
      <c r="B11" s="226" t="s">
        <v>12</v>
      </c>
      <c r="C11" s="227">
        <v>2.31481481481481E-5</v>
      </c>
      <c r="D11" s="228">
        <f t="shared" si="0"/>
        <v>7.18648939992812E-4</v>
      </c>
      <c r="E11" s="228">
        <f t="shared" si="1"/>
        <v>2.5839793281653674E-4</v>
      </c>
      <c r="F11" s="227">
        <v>0</v>
      </c>
      <c r="G11" s="228">
        <f t="shared" si="2"/>
        <v>0</v>
      </c>
      <c r="H11" s="228">
        <f t="shared" si="3"/>
        <v>0</v>
      </c>
      <c r="I11" s="229">
        <v>2.31481481481481E-5</v>
      </c>
      <c r="J11" s="228">
        <f t="shared" si="4"/>
        <v>7.18648939992812E-4</v>
      </c>
      <c r="K11" s="230">
        <f t="shared" si="5"/>
        <v>2.5839793281653674E-4</v>
      </c>
    </row>
    <row r="12" spans="2:1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x14ac:dyDescent="0.25">
      <c r="B15" s="226" t="s">
        <v>174</v>
      </c>
      <c r="C15" s="227">
        <v>3.1250000000000001E-4</v>
      </c>
      <c r="D15" s="228">
        <f t="shared" si="0"/>
        <v>9.7017606899029822E-3</v>
      </c>
      <c r="E15" s="228">
        <f t="shared" si="1"/>
        <v>3.4883720930232536E-3</v>
      </c>
      <c r="F15" s="227">
        <v>0</v>
      </c>
      <c r="G15" s="228">
        <f t="shared" si="2"/>
        <v>0</v>
      </c>
      <c r="H15" s="228">
        <f t="shared" si="3"/>
        <v>0</v>
      </c>
      <c r="I15" s="229">
        <v>3.1250000000000001E-4</v>
      </c>
      <c r="J15" s="228">
        <f t="shared" si="4"/>
        <v>9.7017606899029822E-3</v>
      </c>
      <c r="K15" s="230">
        <f t="shared" si="5"/>
        <v>3.4883720930232536E-3</v>
      </c>
    </row>
    <row r="16" spans="2:1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x14ac:dyDescent="0.25">
      <c r="B18" s="226" t="s">
        <v>14</v>
      </c>
      <c r="C18" s="227">
        <v>2.5231481481481498E-3</v>
      </c>
      <c r="D18" s="228">
        <f t="shared" si="0"/>
        <v>7.8332734459216721E-2</v>
      </c>
      <c r="E18" s="228">
        <f t="shared" si="1"/>
        <v>2.8165374677002586E-2</v>
      </c>
      <c r="F18" s="227">
        <v>0</v>
      </c>
      <c r="G18" s="228">
        <f t="shared" si="2"/>
        <v>0</v>
      </c>
      <c r="H18" s="228">
        <f t="shared" si="3"/>
        <v>0</v>
      </c>
      <c r="I18" s="229">
        <v>2.5231481481481498E-3</v>
      </c>
      <c r="J18" s="228">
        <f t="shared" si="4"/>
        <v>7.8332734459216721E-2</v>
      </c>
      <c r="K18" s="230">
        <f t="shared" si="5"/>
        <v>2.8165374677002586E-2</v>
      </c>
    </row>
    <row r="19" spans="2:11" x14ac:dyDescent="0.25">
      <c r="B19" s="232" t="s">
        <v>3</v>
      </c>
      <c r="C19" s="152">
        <f>SUM(C7:C18)</f>
        <v>3.2210648148148148E-2</v>
      </c>
      <c r="D19" s="263">
        <f>IFERROR(SUM(D7:D18),0)</f>
        <v>1</v>
      </c>
      <c r="E19" s="263">
        <f>IFERROR(SUM(E7:E18),0)</f>
        <v>0.3595607235142117</v>
      </c>
      <c r="F19" s="152">
        <f>SUM(F7:F18)</f>
        <v>0</v>
      </c>
      <c r="G19" s="263">
        <f>IFERROR(SUM(G7:G18),0)</f>
        <v>0</v>
      </c>
      <c r="H19" s="263">
        <f>IFERROR(SUM(H7:H18),0)</f>
        <v>0</v>
      </c>
      <c r="I19" s="152">
        <f>SUM(I7:I18)</f>
        <v>3.2210648148148148E-2</v>
      </c>
      <c r="J19" s="263">
        <f>IFERROR(SUM(J7:J18),0)</f>
        <v>1</v>
      </c>
      <c r="K19" s="267">
        <f>IFERROR(SUM(K7:K18),0)</f>
        <v>0.3595607235142117</v>
      </c>
    </row>
    <row r="20" spans="2:1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x14ac:dyDescent="0.25">
      <c r="B22" s="270" t="s">
        <v>16</v>
      </c>
      <c r="C22" s="227">
        <v>6.3773148148148096E-3</v>
      </c>
      <c r="D22" s="254"/>
      <c r="E22" s="228">
        <f>IFERROR(C22/C$30,0)</f>
        <v>7.1188630490955973E-2</v>
      </c>
      <c r="F22" s="227">
        <v>0</v>
      </c>
      <c r="G22" s="241">
        <f>IFERROR(F22/F$28,0)</f>
        <v>0</v>
      </c>
      <c r="H22" s="228">
        <f>IFERROR(F22/F$30,0)</f>
        <v>0</v>
      </c>
      <c r="I22" s="229">
        <v>6.3773148148148096E-3</v>
      </c>
      <c r="J22" s="241"/>
      <c r="K22" s="230">
        <f>IFERROR(I22/I$30,0)</f>
        <v>7.1188630490955973E-2</v>
      </c>
    </row>
    <row r="23" spans="2:11" x14ac:dyDescent="0.25">
      <c r="B23" s="270" t="s">
        <v>17</v>
      </c>
      <c r="C23" s="227">
        <v>0</v>
      </c>
      <c r="D23" s="254"/>
      <c r="E23" s="228">
        <f t="shared" ref="E23:E27" si="6">IFERROR(C23/C$30,0)</f>
        <v>0</v>
      </c>
      <c r="F23" s="227">
        <v>0</v>
      </c>
      <c r="G23" s="241">
        <f t="shared" ref="G23:G27" si="7">IFERROR(F23/F$28,0)</f>
        <v>0</v>
      </c>
      <c r="H23" s="228">
        <f t="shared" ref="H23:H27" si="8">IFERROR(F23/F$30,0)</f>
        <v>0</v>
      </c>
      <c r="I23" s="229">
        <v>0</v>
      </c>
      <c r="J23" s="241"/>
      <c r="K23" s="230">
        <f t="shared" ref="K23:K27" si="9">IFERROR(I23/I$30,0)</f>
        <v>0</v>
      </c>
    </row>
    <row r="24" spans="2:11" x14ac:dyDescent="0.25">
      <c r="B24" s="270" t="s">
        <v>18</v>
      </c>
      <c r="C24" s="227">
        <v>2.4305555555555601E-4</v>
      </c>
      <c r="D24" s="254"/>
      <c r="E24" s="228">
        <f t="shared" si="6"/>
        <v>2.7131782945736468E-3</v>
      </c>
      <c r="F24" s="227">
        <v>0</v>
      </c>
      <c r="G24" s="241">
        <f t="shared" si="7"/>
        <v>0</v>
      </c>
      <c r="H24" s="228">
        <f t="shared" si="8"/>
        <v>0</v>
      </c>
      <c r="I24" s="229">
        <v>2.4305555555555601E-4</v>
      </c>
      <c r="J24" s="241"/>
      <c r="K24" s="230">
        <f t="shared" si="9"/>
        <v>2.7131782945736468E-3</v>
      </c>
    </row>
    <row r="25" spans="2:11" x14ac:dyDescent="0.25">
      <c r="B25" s="270" t="s">
        <v>19</v>
      </c>
      <c r="C25" s="227">
        <v>1.8043981481481501E-2</v>
      </c>
      <c r="D25" s="254"/>
      <c r="E25" s="228">
        <f t="shared" si="6"/>
        <v>0.20142118863049105</v>
      </c>
      <c r="F25" s="227">
        <v>0</v>
      </c>
      <c r="G25" s="241">
        <f t="shared" si="7"/>
        <v>0</v>
      </c>
      <c r="H25" s="228">
        <f t="shared" si="8"/>
        <v>0</v>
      </c>
      <c r="I25" s="229">
        <v>1.8043981481481501E-2</v>
      </c>
      <c r="J25" s="241"/>
      <c r="K25" s="230">
        <f t="shared" si="9"/>
        <v>0.20142118863049105</v>
      </c>
    </row>
    <row r="26" spans="2:11" x14ac:dyDescent="0.25">
      <c r="B26" s="270" t="s">
        <v>20</v>
      </c>
      <c r="C26" s="227">
        <v>3.10416666666667E-2</v>
      </c>
      <c r="D26" s="254"/>
      <c r="E26" s="228">
        <f t="shared" si="6"/>
        <v>0.34651162790697687</v>
      </c>
      <c r="F26" s="227">
        <v>0</v>
      </c>
      <c r="G26" s="241">
        <f t="shared" si="7"/>
        <v>0</v>
      </c>
      <c r="H26" s="228">
        <f t="shared" si="8"/>
        <v>0</v>
      </c>
      <c r="I26" s="229">
        <v>3.10416666666667E-2</v>
      </c>
      <c r="J26" s="241"/>
      <c r="K26" s="230">
        <f t="shared" si="9"/>
        <v>0.34651162790697687</v>
      </c>
    </row>
    <row r="27" spans="2:11" x14ac:dyDescent="0.25">
      <c r="B27" s="270" t="s">
        <v>21</v>
      </c>
      <c r="C27" s="227">
        <v>1.66666666666667E-3</v>
      </c>
      <c r="D27" s="254"/>
      <c r="E27" s="228">
        <f t="shared" si="6"/>
        <v>1.8604651162790725E-2</v>
      </c>
      <c r="F27" s="227">
        <v>0</v>
      </c>
      <c r="G27" s="241">
        <f t="shared" si="7"/>
        <v>0</v>
      </c>
      <c r="H27" s="228">
        <f t="shared" si="8"/>
        <v>0</v>
      </c>
      <c r="I27" s="229">
        <v>1.66666666666667E-3</v>
      </c>
      <c r="J27" s="241"/>
      <c r="K27" s="230">
        <f t="shared" si="9"/>
        <v>1.8604651162790725E-2</v>
      </c>
    </row>
    <row r="28" spans="2:11" x14ac:dyDescent="0.25">
      <c r="B28" s="271" t="s">
        <v>3</v>
      </c>
      <c r="C28" s="242">
        <f>SUM(C22:C27)</f>
        <v>5.7372685185185242E-2</v>
      </c>
      <c r="D28" s="266"/>
      <c r="E28" s="266">
        <f>IFERROR(SUM(E22:E27),0)</f>
        <v>0.64043927648578836</v>
      </c>
      <c r="F28" s="242">
        <f>SUM(F22:F27)</f>
        <v>0</v>
      </c>
      <c r="G28" s="266">
        <f>IFERROR(SUM(G22:G27),0)</f>
        <v>0</v>
      </c>
      <c r="H28" s="266">
        <f>IFERROR(SUM(H22:H27),0)</f>
        <v>0</v>
      </c>
      <c r="I28" s="242">
        <f>SUM(I22:I27)</f>
        <v>5.7372685185185242E-2</v>
      </c>
      <c r="J28" s="266"/>
      <c r="K28" s="267">
        <f>IFERROR(SUM(K22:K27),0)</f>
        <v>0.64043927648578836</v>
      </c>
    </row>
    <row r="29" spans="2:1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x14ac:dyDescent="0.25">
      <c r="B30" s="232" t="s">
        <v>6</v>
      </c>
      <c r="C30" s="242">
        <f>SUM(C19,C28)</f>
        <v>8.958333333333339E-2</v>
      </c>
      <c r="D30" s="242"/>
      <c r="E30" s="266">
        <f>IFERROR(SUM(E19,E28),0)</f>
        <v>1</v>
      </c>
      <c r="F30" s="242">
        <f>SUM(F19,F28)</f>
        <v>0</v>
      </c>
      <c r="G30" s="242"/>
      <c r="H30" s="266">
        <f>IFERROR(SUM(H19,H28),0)</f>
        <v>0</v>
      </c>
      <c r="I30" s="242">
        <f>SUM(I19,I28)</f>
        <v>8.958333333333339E-2</v>
      </c>
      <c r="J30" s="242"/>
      <c r="K30" s="267">
        <f>IFERROR(SUM(K19,K28),0)</f>
        <v>1</v>
      </c>
    </row>
    <row r="31" spans="2:1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ht="36" customHeight="1" x14ac:dyDescent="0.25">
      <c r="B3" s="189" t="s">
        <v>99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3.6805555555555602E-3</v>
      </c>
      <c r="D7" s="73">
        <v>0.12986111111111101</v>
      </c>
      <c r="E7" s="73">
        <f>SUM(D7,C7)</f>
        <v>0.13354166666666656</v>
      </c>
      <c r="F7" s="20">
        <f>IFERROR(E7/E10,0)</f>
        <v>0.90786057124872144</v>
      </c>
      <c r="G7"/>
      <c r="H7"/>
    </row>
    <row r="8" spans="2:8" x14ac:dyDescent="0.25">
      <c r="B8" s="64" t="s">
        <v>78</v>
      </c>
      <c r="C8" s="73">
        <v>0</v>
      </c>
      <c r="D8" s="73">
        <v>1.3553240740740701E-2</v>
      </c>
      <c r="E8" s="73">
        <f>SUM(D8,C8)</f>
        <v>1.3553240740740701E-2</v>
      </c>
      <c r="F8" s="20">
        <f>IFERROR(E8/E10,0)</f>
        <v>9.2139428751278438E-2</v>
      </c>
      <c r="G8"/>
      <c r="H8"/>
    </row>
    <row r="9" spans="2:8" x14ac:dyDescent="0.25">
      <c r="B9" s="64"/>
      <c r="C9" s="21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3.6805555555555602E-3</v>
      </c>
      <c r="D10" s="66">
        <f>IFERROR(SUM(D7:D8),0)</f>
        <v>0.14341435185185172</v>
      </c>
      <c r="E10" s="66">
        <f>SUM(E7:E8)</f>
        <v>0.14709490740740727</v>
      </c>
      <c r="F10" s="68">
        <f>IFERROR(SUM(F7:F8),0)</f>
        <v>0.99999999999999989</v>
      </c>
      <c r="G10"/>
      <c r="H10"/>
    </row>
    <row r="11" spans="2:8" ht="66" customHeight="1" thickBot="1" x14ac:dyDescent="0.3">
      <c r="B11" s="203"/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8" ht="15.75" thickBot="1" x14ac:dyDescent="0.3"/>
    <row r="3" spans="2:8" ht="31.5" customHeight="1" x14ac:dyDescent="0.25">
      <c r="B3" s="189" t="s">
        <v>100</v>
      </c>
      <c r="C3" s="190"/>
      <c r="D3" s="190"/>
      <c r="E3" s="190"/>
      <c r="F3" s="191"/>
      <c r="G3" s="25"/>
    </row>
    <row r="4" spans="2:8" x14ac:dyDescent="0.25">
      <c r="B4" s="160" t="s">
        <v>187</v>
      </c>
      <c r="C4" s="161"/>
      <c r="D4" s="161"/>
      <c r="E4" s="161"/>
      <c r="F4" s="162"/>
    </row>
    <row r="5" spans="2:8" x14ac:dyDescent="0.25">
      <c r="B5" s="69"/>
      <c r="C5" s="54" t="s">
        <v>88</v>
      </c>
      <c r="D5" s="80" t="s">
        <v>89</v>
      </c>
      <c r="E5" s="163" t="s">
        <v>3</v>
      </c>
      <c r="F5" s="162"/>
    </row>
    <row r="6" spans="2:8" x14ac:dyDescent="0.25">
      <c r="B6" s="70" t="s">
        <v>68</v>
      </c>
      <c r="C6" s="56" t="s">
        <v>4</v>
      </c>
      <c r="D6" s="56" t="s">
        <v>4</v>
      </c>
      <c r="E6" s="56" t="s">
        <v>4</v>
      </c>
      <c r="F6" s="72" t="s">
        <v>5</v>
      </c>
    </row>
    <row r="7" spans="2:8" x14ac:dyDescent="0.25">
      <c r="B7" s="64" t="s">
        <v>77</v>
      </c>
      <c r="C7" s="73">
        <v>0</v>
      </c>
      <c r="D7" s="73">
        <v>6.7881944444444398E-2</v>
      </c>
      <c r="E7" s="73">
        <f>SUM(D7,C7)</f>
        <v>6.7881944444444398E-2</v>
      </c>
      <c r="F7" s="20">
        <f>IFERROR(E7/E10,0)</f>
        <v>0.85896309314587027</v>
      </c>
      <c r="G7"/>
      <c r="H7"/>
    </row>
    <row r="8" spans="2:8" x14ac:dyDescent="0.25">
      <c r="B8" s="64" t="s">
        <v>78</v>
      </c>
      <c r="C8" s="73">
        <v>0</v>
      </c>
      <c r="D8" s="73">
        <v>1.1145833333333299E-2</v>
      </c>
      <c r="E8" s="73">
        <f>SUM(D8,C8)</f>
        <v>1.1145833333333299E-2</v>
      </c>
      <c r="F8" s="20">
        <f>IFERROR(E8/E10,0)</f>
        <v>0.14103690685412976</v>
      </c>
      <c r="G8"/>
      <c r="H8"/>
    </row>
    <row r="9" spans="2:8" x14ac:dyDescent="0.25">
      <c r="B9" s="64"/>
      <c r="C9" s="22"/>
      <c r="D9" s="22"/>
      <c r="E9" s="22"/>
      <c r="F9" s="20"/>
      <c r="G9"/>
      <c r="H9"/>
    </row>
    <row r="10" spans="2:8" x14ac:dyDescent="0.25">
      <c r="B10" s="65" t="s">
        <v>6</v>
      </c>
      <c r="C10" s="66">
        <f>SUM(C7:C8)</f>
        <v>0</v>
      </c>
      <c r="D10" s="66">
        <f>IFERROR(SUM(D7:D8),0)</f>
        <v>7.9027777777777697E-2</v>
      </c>
      <c r="E10" s="66">
        <f>SUM(E7:E8)</f>
        <v>7.9027777777777697E-2</v>
      </c>
      <c r="F10" s="68">
        <f>IFERROR(SUM(F7:F8),0)</f>
        <v>1</v>
      </c>
      <c r="G10"/>
      <c r="H10"/>
    </row>
    <row r="11" spans="2:8" ht="66" customHeight="1" thickBot="1" x14ac:dyDescent="0.3">
      <c r="B11" s="203"/>
      <c r="C11" s="155"/>
      <c r="D11" s="155"/>
      <c r="E11" s="155"/>
      <c r="F11" s="20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130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126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242">
        <f>SUM(E7:E8)</f>
        <v>0</v>
      </c>
      <c r="F10" s="152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131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260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165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260">
        <v>0</v>
      </c>
      <c r="E7" s="293">
        <f t="shared" ref="E7:E8" si="0">SUM(A7,C7)</f>
        <v>0</v>
      </c>
      <c r="F7" s="151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126">
        <v>0</v>
      </c>
      <c r="E8" s="293">
        <f t="shared" si="0"/>
        <v>0</v>
      </c>
      <c r="F8" s="151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"/>
      <c r="D9" s="28"/>
      <c r="E9" s="151"/>
      <c r="F9" s="151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29.25" customHeight="1" x14ac:dyDescent="0.25">
      <c r="B3" s="189" t="s">
        <v>166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303"/>
      <c r="E7" s="293">
        <v>4.7453703703703709E-4</v>
      </c>
      <c r="F7" s="151">
        <f>IFERROR(E7/E10,0)</f>
        <v>1</v>
      </c>
      <c r="G7" s="294">
        <f t="shared" ref="G7:G8" si="0">SUM(C7,E7)</f>
        <v>4.7453703703703709E-4</v>
      </c>
      <c r="H7" s="295">
        <f>IFERROR(G7/G10,0)</f>
        <v>1</v>
      </c>
    </row>
    <row r="8" spans="2:8" x14ac:dyDescent="0.25">
      <c r="B8" s="124" t="s">
        <v>78</v>
      </c>
      <c r="C8" s="292">
        <v>0</v>
      </c>
      <c r="D8" s="303"/>
      <c r="E8" s="293">
        <f t="shared" ref="E7:E8" si="1">SUM(A8,C8)</f>
        <v>0</v>
      </c>
      <c r="F8" s="151">
        <f t="shared" ref="F7:F8" si="2">IFERROR(E8/E5,0)</f>
        <v>0</v>
      </c>
      <c r="G8" s="294">
        <f t="shared" si="0"/>
        <v>0</v>
      </c>
      <c r="H8" s="295">
        <f t="shared" ref="H7:H8" si="3">IFERROR(G8/G5,0)</f>
        <v>0</v>
      </c>
    </row>
    <row r="9" spans="2:8" x14ac:dyDescent="0.25">
      <c r="B9" s="124"/>
      <c r="C9" s="151"/>
      <c r="D9" s="151"/>
      <c r="E9" s="151"/>
      <c r="F9" s="151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/>
      <c r="E10" s="242">
        <f>SUM(E7:E8)</f>
        <v>4.7453703703703709E-4</v>
      </c>
      <c r="F10" s="150">
        <f>IFERROR(SUM(F7:F8),0)</f>
        <v>1</v>
      </c>
      <c r="G10" s="300">
        <f>SUM(G7:G8)</f>
        <v>4.7453703703703709E-4</v>
      </c>
      <c r="H10" s="301">
        <f>IFERROR(SUM(H7:H8),0)</f>
        <v>1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132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126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133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126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134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/>
      <c r="D7" s="303"/>
      <c r="E7" s="293">
        <v>2.9884259259259246E-2</v>
      </c>
      <c r="F7" s="151">
        <f>IFERROR(E7/E10,0)</f>
        <v>0.95276752767527673</v>
      </c>
      <c r="G7" s="294">
        <f t="shared" ref="G7:G8" si="0">SUM(C7,E7)</f>
        <v>2.9884259259259246E-2</v>
      </c>
      <c r="H7" s="295">
        <f>IFERROR(G7/G10,0)</f>
        <v>0.95276752767527673</v>
      </c>
    </row>
    <row r="8" spans="2:8" x14ac:dyDescent="0.25">
      <c r="B8" s="124" t="s">
        <v>78</v>
      </c>
      <c r="C8" s="292"/>
      <c r="D8" s="303"/>
      <c r="E8" s="293">
        <v>1.4814814814814814E-3</v>
      </c>
      <c r="F8" s="151">
        <f>IFERROR(E8/E10,0)</f>
        <v>4.723247232472326E-2</v>
      </c>
      <c r="G8" s="294">
        <f t="shared" si="0"/>
        <v>1.4814814814814814E-3</v>
      </c>
      <c r="H8" s="295">
        <f>IFERROR(G8/G10,0)</f>
        <v>4.723247232472326E-2</v>
      </c>
    </row>
    <row r="9" spans="2:8" x14ac:dyDescent="0.25">
      <c r="B9" s="124"/>
      <c r="C9" s="151"/>
      <c r="D9" s="151"/>
      <c r="E9" s="151"/>
      <c r="F9" s="151"/>
      <c r="G9" s="297"/>
      <c r="H9" s="298"/>
    </row>
    <row r="10" spans="2:8" x14ac:dyDescent="0.25">
      <c r="B10" s="232" t="s">
        <v>6</v>
      </c>
      <c r="C10" s="242"/>
      <c r="D10" s="299"/>
      <c r="E10" s="242">
        <f>SUM(E7:E8)</f>
        <v>3.1365740740740729E-2</v>
      </c>
      <c r="F10" s="150">
        <f>IFERROR(SUM(F7:F8),0)</f>
        <v>1</v>
      </c>
      <c r="G10" s="300">
        <f>SUM(G7:G8)</f>
        <v>3.1365740740740729E-2</v>
      </c>
      <c r="H10" s="301">
        <f>IFERROR(SUM(H7:H8),0)</f>
        <v>1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135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260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Zeros="0" topLeftCell="A4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0" customFormat="1" x14ac:dyDescent="0.25">
      <c r="C1" s="37"/>
      <c r="D1" s="37"/>
      <c r="E1" s="37"/>
      <c r="F1" s="37"/>
      <c r="H1" s="37"/>
    </row>
    <row r="2" spans="2:11" s="30" customFormat="1" ht="15.75" thickBot="1" x14ac:dyDescent="0.3">
      <c r="C2" s="37"/>
      <c r="D2" s="37"/>
      <c r="E2" s="37"/>
      <c r="F2" s="37"/>
      <c r="H2" s="37"/>
    </row>
    <row r="3" spans="2:11" s="30" customFormat="1" x14ac:dyDescent="0.25">
      <c r="B3" s="157" t="s">
        <v>102</v>
      </c>
      <c r="C3" s="158"/>
      <c r="D3" s="158"/>
      <c r="E3" s="158"/>
      <c r="F3" s="158"/>
      <c r="G3" s="158"/>
      <c r="H3" s="159"/>
      <c r="I3" s="158"/>
      <c r="J3" s="158"/>
      <c r="K3" s="159"/>
    </row>
    <row r="4" spans="2:11" s="30" customFormat="1" x14ac:dyDescent="0.25">
      <c r="B4" s="214" t="s">
        <v>187</v>
      </c>
      <c r="C4" s="215"/>
      <c r="D4" s="215"/>
      <c r="E4" s="215"/>
      <c r="F4" s="215"/>
      <c r="G4" s="215"/>
      <c r="H4" s="215"/>
      <c r="I4" s="215"/>
      <c r="J4" s="215"/>
      <c r="K4" s="216"/>
    </row>
    <row r="5" spans="2:11" s="30" customFormat="1" x14ac:dyDescent="0.25">
      <c r="B5" s="217"/>
      <c r="C5" s="218" t="s">
        <v>50</v>
      </c>
      <c r="D5" s="215"/>
      <c r="E5" s="219"/>
      <c r="F5" s="218" t="s">
        <v>51</v>
      </c>
      <c r="G5" s="215"/>
      <c r="H5" s="219"/>
      <c r="I5" s="215" t="s">
        <v>52</v>
      </c>
      <c r="J5" s="215"/>
      <c r="K5" s="216"/>
    </row>
    <row r="6" spans="2:11" s="30" customFormat="1" x14ac:dyDescent="0.25">
      <c r="B6" s="220" t="s">
        <v>10</v>
      </c>
      <c r="C6" s="221" t="s">
        <v>4</v>
      </c>
      <c r="D6" s="222" t="s">
        <v>5</v>
      </c>
      <c r="E6" s="223" t="s">
        <v>5</v>
      </c>
      <c r="F6" s="221" t="s">
        <v>4</v>
      </c>
      <c r="G6" s="222" t="s">
        <v>5</v>
      </c>
      <c r="H6" s="223" t="s">
        <v>5</v>
      </c>
      <c r="I6" s="224" t="s">
        <v>4</v>
      </c>
      <c r="J6" s="222" t="s">
        <v>5</v>
      </c>
      <c r="K6" s="225" t="s">
        <v>5</v>
      </c>
    </row>
    <row r="7" spans="2:11" s="30" customFormat="1" x14ac:dyDescent="0.25">
      <c r="B7" s="226" t="s">
        <v>95</v>
      </c>
      <c r="C7" s="227">
        <v>1.6782407407407399E-3</v>
      </c>
      <c r="D7" s="228">
        <f>IFERROR(C7/C$19,0)</f>
        <v>0.40389972144846797</v>
      </c>
      <c r="E7" s="228">
        <f>IFERROR(C7/C$30,0)</f>
        <v>0.17639902676399019</v>
      </c>
      <c r="F7" s="227">
        <v>0</v>
      </c>
      <c r="G7" s="228">
        <f>IFERROR(F7/F$19,0)</f>
        <v>0</v>
      </c>
      <c r="H7" s="228">
        <f>IFERROR(F7/F$30,0)</f>
        <v>0</v>
      </c>
      <c r="I7" s="229">
        <v>1.6782407407407399E-3</v>
      </c>
      <c r="J7" s="228">
        <f>IFERROR(I7/I$19,0)</f>
        <v>0.40389972144846797</v>
      </c>
      <c r="K7" s="230">
        <f>IFERROR(I7/I$30,0)</f>
        <v>0.17639902676399019</v>
      </c>
    </row>
    <row r="8" spans="2:11" s="30" customFormat="1" x14ac:dyDescent="0.25">
      <c r="B8" s="226" t="s">
        <v>169</v>
      </c>
      <c r="C8" s="227">
        <v>1.16898148148148E-3</v>
      </c>
      <c r="D8" s="228">
        <f t="shared" ref="D8:D18" si="0">IFERROR(C8/C$19,0)</f>
        <v>0.28133704735376025</v>
      </c>
      <c r="E8" s="228">
        <f t="shared" ref="E8:E18" si="1">IFERROR(C8/C$30,0)</f>
        <v>0.12287104622871033</v>
      </c>
      <c r="F8" s="227">
        <v>0</v>
      </c>
      <c r="G8" s="228">
        <f t="shared" ref="G8:G18" si="2">IFERROR(F8/F$19,0)</f>
        <v>0</v>
      </c>
      <c r="H8" s="228">
        <f t="shared" ref="H8:H18" si="3">IFERROR(F8/F$30,0)</f>
        <v>0</v>
      </c>
      <c r="I8" s="229">
        <v>1.16898148148148E-3</v>
      </c>
      <c r="J8" s="228">
        <f t="shared" ref="J8:J18" si="4">IFERROR(I8/I$19,0)</f>
        <v>0.28133704735376025</v>
      </c>
      <c r="K8" s="230">
        <f t="shared" ref="K8:K18" si="5">IFERROR(I8/I$30,0)</f>
        <v>0.12287104622871033</v>
      </c>
    </row>
    <row r="9" spans="2:11" s="30" customFormat="1" x14ac:dyDescent="0.25">
      <c r="B9" s="226" t="s">
        <v>170</v>
      </c>
      <c r="C9" s="227">
        <v>1.7361111111111101E-4</v>
      </c>
      <c r="D9" s="228">
        <f t="shared" si="0"/>
        <v>4.1782729805013928E-2</v>
      </c>
      <c r="E9" s="228">
        <f t="shared" si="1"/>
        <v>1.8248175182481743E-2</v>
      </c>
      <c r="F9" s="227">
        <v>0</v>
      </c>
      <c r="G9" s="228">
        <f t="shared" si="2"/>
        <v>0</v>
      </c>
      <c r="H9" s="228">
        <f t="shared" si="3"/>
        <v>0</v>
      </c>
      <c r="I9" s="229">
        <v>1.7361111111111101E-4</v>
      </c>
      <c r="J9" s="228">
        <f t="shared" si="4"/>
        <v>4.1782729805013928E-2</v>
      </c>
      <c r="K9" s="230">
        <f t="shared" si="5"/>
        <v>1.8248175182481743E-2</v>
      </c>
    </row>
    <row r="10" spans="2:11" s="30" customFormat="1" x14ac:dyDescent="0.25">
      <c r="B10" s="226" t="s">
        <v>11</v>
      </c>
      <c r="C10" s="227">
        <v>1.13425925925926E-3</v>
      </c>
      <c r="D10" s="228">
        <f t="shared" si="0"/>
        <v>0.27298050139275798</v>
      </c>
      <c r="E10" s="228">
        <f t="shared" si="1"/>
        <v>0.1192214111922142</v>
      </c>
      <c r="F10" s="227">
        <v>0</v>
      </c>
      <c r="G10" s="228">
        <f t="shared" si="2"/>
        <v>0</v>
      </c>
      <c r="H10" s="228">
        <f t="shared" si="3"/>
        <v>0</v>
      </c>
      <c r="I10" s="229">
        <v>1.13425925925926E-3</v>
      </c>
      <c r="J10" s="228">
        <f t="shared" si="4"/>
        <v>0.27298050139275798</v>
      </c>
      <c r="K10" s="230">
        <f t="shared" si="5"/>
        <v>0.1192214111922142</v>
      </c>
    </row>
    <row r="11" spans="2:11" s="30" customFormat="1" x14ac:dyDescent="0.25">
      <c r="B11" s="226" t="s">
        <v>12</v>
      </c>
      <c r="C11" s="227">
        <v>0</v>
      </c>
      <c r="D11" s="228">
        <f t="shared" si="0"/>
        <v>0</v>
      </c>
      <c r="E11" s="228">
        <f t="shared" si="1"/>
        <v>0</v>
      </c>
      <c r="F11" s="227">
        <v>0</v>
      </c>
      <c r="G11" s="228">
        <f t="shared" si="2"/>
        <v>0</v>
      </c>
      <c r="H11" s="228">
        <f t="shared" si="3"/>
        <v>0</v>
      </c>
      <c r="I11" s="229">
        <v>0</v>
      </c>
      <c r="J11" s="228">
        <f t="shared" si="4"/>
        <v>0</v>
      </c>
      <c r="K11" s="230">
        <f t="shared" si="5"/>
        <v>0</v>
      </c>
    </row>
    <row r="12" spans="2:11" s="30" customFormat="1" x14ac:dyDescent="0.25">
      <c r="B12" s="226" t="s">
        <v>171</v>
      </c>
      <c r="C12" s="227">
        <v>0</v>
      </c>
      <c r="D12" s="228">
        <f t="shared" si="0"/>
        <v>0</v>
      </c>
      <c r="E12" s="228">
        <f t="shared" si="1"/>
        <v>0</v>
      </c>
      <c r="F12" s="227">
        <v>0</v>
      </c>
      <c r="G12" s="228">
        <f t="shared" si="2"/>
        <v>0</v>
      </c>
      <c r="H12" s="228">
        <f t="shared" si="3"/>
        <v>0</v>
      </c>
      <c r="I12" s="229">
        <v>0</v>
      </c>
      <c r="J12" s="228">
        <f t="shared" si="4"/>
        <v>0</v>
      </c>
      <c r="K12" s="230">
        <f t="shared" si="5"/>
        <v>0</v>
      </c>
    </row>
    <row r="13" spans="2:11" s="30" customFormat="1" x14ac:dyDescent="0.25">
      <c r="B13" s="226" t="s">
        <v>172</v>
      </c>
      <c r="C13" s="231">
        <v>0</v>
      </c>
      <c r="D13" s="228">
        <f t="shared" si="0"/>
        <v>0</v>
      </c>
      <c r="E13" s="228">
        <f t="shared" si="1"/>
        <v>0</v>
      </c>
      <c r="F13" s="231">
        <v>0</v>
      </c>
      <c r="G13" s="228">
        <f t="shared" si="2"/>
        <v>0</v>
      </c>
      <c r="H13" s="228">
        <f t="shared" si="3"/>
        <v>0</v>
      </c>
      <c r="I13" s="229">
        <v>0</v>
      </c>
      <c r="J13" s="228">
        <f t="shared" si="4"/>
        <v>0</v>
      </c>
      <c r="K13" s="230">
        <f t="shared" si="5"/>
        <v>0</v>
      </c>
    </row>
    <row r="14" spans="2:11" s="30" customFormat="1" x14ac:dyDescent="0.25">
      <c r="B14" s="226" t="s">
        <v>173</v>
      </c>
      <c r="C14" s="231">
        <v>0</v>
      </c>
      <c r="D14" s="228">
        <f t="shared" si="0"/>
        <v>0</v>
      </c>
      <c r="E14" s="228">
        <f t="shared" si="1"/>
        <v>0</v>
      </c>
      <c r="F14" s="231">
        <v>0</v>
      </c>
      <c r="G14" s="228">
        <f t="shared" si="2"/>
        <v>0</v>
      </c>
      <c r="H14" s="228">
        <f t="shared" si="3"/>
        <v>0</v>
      </c>
      <c r="I14" s="229">
        <v>0</v>
      </c>
      <c r="J14" s="228">
        <f t="shared" si="4"/>
        <v>0</v>
      </c>
      <c r="K14" s="230">
        <f t="shared" si="5"/>
        <v>0</v>
      </c>
    </row>
    <row r="15" spans="2:11" s="30" customFormat="1" x14ac:dyDescent="0.25">
      <c r="B15" s="226" t="s">
        <v>174</v>
      </c>
      <c r="C15" s="227">
        <v>0</v>
      </c>
      <c r="D15" s="228">
        <f t="shared" si="0"/>
        <v>0</v>
      </c>
      <c r="E15" s="228">
        <f t="shared" si="1"/>
        <v>0</v>
      </c>
      <c r="F15" s="227">
        <v>0</v>
      </c>
      <c r="G15" s="228">
        <f t="shared" si="2"/>
        <v>0</v>
      </c>
      <c r="H15" s="228">
        <f t="shared" si="3"/>
        <v>0</v>
      </c>
      <c r="I15" s="229">
        <v>0</v>
      </c>
      <c r="J15" s="228">
        <f t="shared" si="4"/>
        <v>0</v>
      </c>
      <c r="K15" s="230">
        <f t="shared" si="5"/>
        <v>0</v>
      </c>
    </row>
    <row r="16" spans="2:11" s="30" customFormat="1" x14ac:dyDescent="0.25">
      <c r="B16" s="226" t="s">
        <v>175</v>
      </c>
      <c r="C16" s="227">
        <v>0</v>
      </c>
      <c r="D16" s="228">
        <f t="shared" si="0"/>
        <v>0</v>
      </c>
      <c r="E16" s="228">
        <f t="shared" si="1"/>
        <v>0</v>
      </c>
      <c r="F16" s="227">
        <v>0</v>
      </c>
      <c r="G16" s="228">
        <f t="shared" si="2"/>
        <v>0</v>
      </c>
      <c r="H16" s="228">
        <f t="shared" si="3"/>
        <v>0</v>
      </c>
      <c r="I16" s="229">
        <v>0</v>
      </c>
      <c r="J16" s="228">
        <f t="shared" si="4"/>
        <v>0</v>
      </c>
      <c r="K16" s="230">
        <f t="shared" si="5"/>
        <v>0</v>
      </c>
    </row>
    <row r="17" spans="2:11" s="30" customFormat="1" x14ac:dyDescent="0.25">
      <c r="B17" s="226" t="s">
        <v>13</v>
      </c>
      <c r="C17" s="227">
        <v>0</v>
      </c>
      <c r="D17" s="228">
        <f t="shared" si="0"/>
        <v>0</v>
      </c>
      <c r="E17" s="228">
        <f t="shared" si="1"/>
        <v>0</v>
      </c>
      <c r="F17" s="227">
        <v>0</v>
      </c>
      <c r="G17" s="228">
        <f t="shared" si="2"/>
        <v>0</v>
      </c>
      <c r="H17" s="228">
        <f t="shared" si="3"/>
        <v>0</v>
      </c>
      <c r="I17" s="229">
        <v>0</v>
      </c>
      <c r="J17" s="228">
        <f t="shared" si="4"/>
        <v>0</v>
      </c>
      <c r="K17" s="230">
        <f t="shared" si="5"/>
        <v>0</v>
      </c>
    </row>
    <row r="18" spans="2:11" s="30" customFormat="1" x14ac:dyDescent="0.25">
      <c r="B18" s="226" t="s">
        <v>14</v>
      </c>
      <c r="C18" s="227">
        <v>0</v>
      </c>
      <c r="D18" s="228">
        <f t="shared" si="0"/>
        <v>0</v>
      </c>
      <c r="E18" s="228">
        <f t="shared" si="1"/>
        <v>0</v>
      </c>
      <c r="F18" s="227">
        <v>0</v>
      </c>
      <c r="G18" s="228">
        <f t="shared" si="2"/>
        <v>0</v>
      </c>
      <c r="H18" s="228">
        <f t="shared" si="3"/>
        <v>0</v>
      </c>
      <c r="I18" s="229">
        <v>0</v>
      </c>
      <c r="J18" s="228">
        <f t="shared" si="4"/>
        <v>0</v>
      </c>
      <c r="K18" s="230">
        <f t="shared" si="5"/>
        <v>0</v>
      </c>
    </row>
    <row r="19" spans="2:11" s="30" customFormat="1" x14ac:dyDescent="0.25">
      <c r="B19" s="232" t="s">
        <v>3</v>
      </c>
      <c r="C19" s="152">
        <f>SUM(C7:C18)</f>
        <v>4.1550925925925904E-3</v>
      </c>
      <c r="D19" s="248">
        <f>IFERROR(SUM(D7:D18),0)</f>
        <v>1.0000000000000002</v>
      </c>
      <c r="E19" s="268">
        <f>IFERROR(SUM(E7:E18),0)</f>
        <v>0.43673965936739645</v>
      </c>
      <c r="F19" s="152">
        <f>SUM(F7:F18)</f>
        <v>0</v>
      </c>
      <c r="G19" s="248">
        <f>IFERROR(SUM(G7:G18),0)</f>
        <v>0</v>
      </c>
      <c r="H19" s="268">
        <f>IFERROR(SUM(H7:H18),0)</f>
        <v>0</v>
      </c>
      <c r="I19" s="152">
        <f>SUM(I7:I18)</f>
        <v>4.1550925925925904E-3</v>
      </c>
      <c r="J19" s="248">
        <f>IFERROR(SUM(J7:J18),0)</f>
        <v>1.0000000000000002</v>
      </c>
      <c r="K19" s="269">
        <f>IFERROR(SUM(K7:K18),0)</f>
        <v>0.43673965936739645</v>
      </c>
    </row>
    <row r="20" spans="2:11" s="30" customFormat="1" x14ac:dyDescent="0.25">
      <c r="B20" s="38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2:11" s="30" customFormat="1" x14ac:dyDescent="0.25">
      <c r="B21" s="220" t="s">
        <v>15</v>
      </c>
      <c r="C21" s="222" t="s">
        <v>186</v>
      </c>
      <c r="D21" s="238" t="s">
        <v>5</v>
      </c>
      <c r="E21" s="238" t="s">
        <v>5</v>
      </c>
      <c r="F21" s="222" t="s">
        <v>186</v>
      </c>
      <c r="G21" s="238" t="s">
        <v>5</v>
      </c>
      <c r="H21" s="238" t="s">
        <v>5</v>
      </c>
      <c r="I21" s="239" t="s">
        <v>186</v>
      </c>
      <c r="J21" s="238" t="s">
        <v>5</v>
      </c>
      <c r="K21" s="240" t="s">
        <v>5</v>
      </c>
    </row>
    <row r="22" spans="2:11" s="30" customFormat="1" x14ac:dyDescent="0.25">
      <c r="B22" s="124" t="s">
        <v>16</v>
      </c>
      <c r="C22" s="227">
        <v>4.5138888888888898E-4</v>
      </c>
      <c r="D22" s="229"/>
      <c r="E22" s="228">
        <f>IFERROR(C22/C$30,0)</f>
        <v>4.7445255474452573E-2</v>
      </c>
      <c r="F22" s="227">
        <v>0</v>
      </c>
      <c r="G22" s="241">
        <f>IFERROR(F22/F$28,0)</f>
        <v>0</v>
      </c>
      <c r="H22" s="228">
        <f>IFERROR(F22/F$30,0)</f>
        <v>0</v>
      </c>
      <c r="I22" s="229">
        <v>4.5138888888888898E-4</v>
      </c>
      <c r="J22" s="241"/>
      <c r="K22" s="230">
        <f>IFERROR(I22/I$30,0)</f>
        <v>4.7445255474452573E-2</v>
      </c>
    </row>
    <row r="23" spans="2:11" s="30" customFormat="1" x14ac:dyDescent="0.25">
      <c r="B23" s="124" t="s">
        <v>17</v>
      </c>
      <c r="C23" s="227">
        <v>8.1018518518518503E-5</v>
      </c>
      <c r="D23" s="229"/>
      <c r="E23" s="228">
        <f t="shared" ref="E23:E27" si="6">IFERROR(C23/C$30,0)</f>
        <v>8.5158150851581509E-3</v>
      </c>
      <c r="F23" s="227">
        <v>0</v>
      </c>
      <c r="G23" s="241">
        <f t="shared" ref="G23:G27" si="7">IFERROR(F23/F$28,0)</f>
        <v>0</v>
      </c>
      <c r="H23" s="228">
        <f t="shared" ref="H23:H27" si="8">IFERROR(F23/F$30,0)</f>
        <v>0</v>
      </c>
      <c r="I23" s="229">
        <v>8.1018518518518503E-5</v>
      </c>
      <c r="J23" s="241"/>
      <c r="K23" s="230">
        <f t="shared" ref="K23:K27" si="9">IFERROR(I23/I$30,0)</f>
        <v>8.5158150851581509E-3</v>
      </c>
    </row>
    <row r="24" spans="2:11" s="30" customFormat="1" x14ac:dyDescent="0.25">
      <c r="B24" s="124" t="s">
        <v>18</v>
      </c>
      <c r="C24" s="227">
        <v>8.1018518518518503E-5</v>
      </c>
      <c r="D24" s="229"/>
      <c r="E24" s="228">
        <f t="shared" si="6"/>
        <v>8.5158150851581509E-3</v>
      </c>
      <c r="F24" s="227">
        <v>0</v>
      </c>
      <c r="G24" s="241">
        <f t="shared" si="7"/>
        <v>0</v>
      </c>
      <c r="H24" s="228">
        <f t="shared" si="8"/>
        <v>0</v>
      </c>
      <c r="I24" s="229">
        <v>8.1018518518518503E-5</v>
      </c>
      <c r="J24" s="241"/>
      <c r="K24" s="230">
        <f t="shared" si="9"/>
        <v>8.5158150851581509E-3</v>
      </c>
    </row>
    <row r="25" spans="2:11" s="30" customFormat="1" x14ac:dyDescent="0.25">
      <c r="B25" s="124" t="s">
        <v>19</v>
      </c>
      <c r="C25" s="227">
        <v>1.2268518518518501E-3</v>
      </c>
      <c r="D25" s="229"/>
      <c r="E25" s="228">
        <f t="shared" si="6"/>
        <v>0.12895377128953753</v>
      </c>
      <c r="F25" s="227">
        <v>0</v>
      </c>
      <c r="G25" s="241">
        <f t="shared" si="7"/>
        <v>0</v>
      </c>
      <c r="H25" s="228">
        <f t="shared" si="8"/>
        <v>0</v>
      </c>
      <c r="I25" s="229">
        <v>1.2268518518518501E-3</v>
      </c>
      <c r="J25" s="241"/>
      <c r="K25" s="230">
        <f t="shared" si="9"/>
        <v>0.12895377128953753</v>
      </c>
    </row>
    <row r="26" spans="2:11" s="30" customFormat="1" x14ac:dyDescent="0.25">
      <c r="B26" s="124" t="s">
        <v>20</v>
      </c>
      <c r="C26" s="227">
        <v>3.5185185185185202E-3</v>
      </c>
      <c r="D26" s="229"/>
      <c r="E26" s="228">
        <f t="shared" si="6"/>
        <v>0.36982968369829705</v>
      </c>
      <c r="F26" s="227">
        <v>0</v>
      </c>
      <c r="G26" s="241">
        <f t="shared" si="7"/>
        <v>0</v>
      </c>
      <c r="H26" s="228">
        <f t="shared" si="8"/>
        <v>0</v>
      </c>
      <c r="I26" s="229">
        <v>3.5185185185185202E-3</v>
      </c>
      <c r="J26" s="241"/>
      <c r="K26" s="230">
        <f t="shared" si="9"/>
        <v>0.36982968369829705</v>
      </c>
    </row>
    <row r="27" spans="2:11" s="30" customFormat="1" x14ac:dyDescent="0.25">
      <c r="B27" s="124" t="s">
        <v>21</v>
      </c>
      <c r="C27" s="227">
        <v>0</v>
      </c>
      <c r="D27" s="229"/>
      <c r="E27" s="228">
        <f t="shared" si="6"/>
        <v>0</v>
      </c>
      <c r="F27" s="227">
        <v>0</v>
      </c>
      <c r="G27" s="241">
        <f t="shared" si="7"/>
        <v>0</v>
      </c>
      <c r="H27" s="228">
        <f t="shared" si="8"/>
        <v>0</v>
      </c>
      <c r="I27" s="229">
        <v>0</v>
      </c>
      <c r="J27" s="241"/>
      <c r="K27" s="230">
        <f t="shared" si="9"/>
        <v>0</v>
      </c>
    </row>
    <row r="28" spans="2:11" s="30" customFormat="1" x14ac:dyDescent="0.25">
      <c r="B28" s="232" t="s">
        <v>3</v>
      </c>
      <c r="C28" s="242">
        <f>SUM(C22:C27)</f>
        <v>5.3587962962962964E-3</v>
      </c>
      <c r="D28" s="272"/>
      <c r="E28" s="248">
        <f>IFERROR(SUM(E22:E27),0)</f>
        <v>0.56326034063260344</v>
      </c>
      <c r="F28" s="242">
        <f>SUM(F22:F27)</f>
        <v>0</v>
      </c>
      <c r="G28" s="273">
        <f>IFERROR(SUM(G22:G27),0)</f>
        <v>0</v>
      </c>
      <c r="H28" s="248">
        <f>IFERROR(SUM(H22:H27),0)</f>
        <v>0</v>
      </c>
      <c r="I28" s="242">
        <f>SUM(I22:I27)</f>
        <v>5.3587962962962964E-3</v>
      </c>
      <c r="J28" s="273"/>
      <c r="K28" s="250">
        <f>IFERROR(SUM(K22:K27),0)</f>
        <v>0.56326034063260344</v>
      </c>
    </row>
    <row r="29" spans="2:11" s="30" customFormat="1" x14ac:dyDescent="0.25">
      <c r="B29" s="39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2:11" s="30" customFormat="1" x14ac:dyDescent="0.25">
      <c r="B30" s="232" t="s">
        <v>6</v>
      </c>
      <c r="C30" s="242">
        <f>SUM(C19,C28)</f>
        <v>9.5138888888888877E-3</v>
      </c>
      <c r="D30" s="247"/>
      <c r="E30" s="248">
        <f>IFERROR(SUM(E19,E28),0)</f>
        <v>0.99999999999999989</v>
      </c>
      <c r="F30" s="242">
        <f>SUM(F19,F28)</f>
        <v>0</v>
      </c>
      <c r="G30" s="247"/>
      <c r="H30" s="248">
        <f>IFERROR(SUM(H19,H28),0)</f>
        <v>0</v>
      </c>
      <c r="I30" s="242">
        <f>SUM(I19,I28)</f>
        <v>9.5138888888888877E-3</v>
      </c>
      <c r="J30" s="247"/>
      <c r="K30" s="250">
        <f>IFERROR(SUM(K19,K28),0)</f>
        <v>0.99999999999999989</v>
      </c>
    </row>
    <row r="31" spans="2:11" s="30" customFormat="1" ht="66" customHeight="1" thickBot="1" x14ac:dyDescent="0.3">
      <c r="B31" s="251" t="s">
        <v>53</v>
      </c>
      <c r="C31" s="252"/>
      <c r="D31" s="252"/>
      <c r="E31" s="252"/>
      <c r="F31" s="252"/>
      <c r="G31" s="252"/>
      <c r="H31" s="253"/>
      <c r="I31" s="252"/>
      <c r="J31" s="252"/>
      <c r="K31" s="253"/>
    </row>
    <row r="32" spans="2:11" s="30" customFormat="1" x14ac:dyDescent="0.25">
      <c r="C32" s="37"/>
      <c r="D32" s="37"/>
      <c r="E32" s="37"/>
      <c r="F32" s="37"/>
      <c r="H32" s="37"/>
    </row>
    <row r="33" spans="3:8" s="30" customFormat="1" x14ac:dyDescent="0.25">
      <c r="C33" s="37"/>
      <c r="D33" s="37"/>
      <c r="E33" s="37"/>
      <c r="F33" s="37"/>
      <c r="H33" s="37"/>
    </row>
    <row r="34" spans="3:8" s="30" customFormat="1" x14ac:dyDescent="0.25">
      <c r="C34" s="37"/>
      <c r="D34" s="37"/>
      <c r="E34" s="37"/>
      <c r="F34" s="37"/>
      <c r="H34" s="37"/>
    </row>
    <row r="35" spans="3:8" s="30" customFormat="1" x14ac:dyDescent="0.25">
      <c r="C35" s="37"/>
      <c r="D35" s="37"/>
      <c r="E35" s="37"/>
      <c r="F35" s="37"/>
      <c r="H35" s="37"/>
    </row>
    <row r="36" spans="3:8" s="30" customFormat="1" x14ac:dyDescent="0.25">
      <c r="C36" s="37"/>
      <c r="D36" s="37"/>
      <c r="E36" s="37"/>
      <c r="F36" s="37"/>
      <c r="H36" s="37"/>
    </row>
    <row r="37" spans="3:8" s="30" customFormat="1" x14ac:dyDescent="0.25">
      <c r="C37" s="37"/>
      <c r="D37" s="37"/>
      <c r="E37" s="37"/>
      <c r="F37" s="37"/>
      <c r="H37" s="37"/>
    </row>
    <row r="38" spans="3:8" s="30" customFormat="1" x14ac:dyDescent="0.25">
      <c r="C38" s="37"/>
      <c r="D38" s="37"/>
      <c r="E38" s="37"/>
      <c r="F38" s="37"/>
      <c r="H38" s="37"/>
    </row>
    <row r="39" spans="3:8" s="30" customFormat="1" x14ac:dyDescent="0.25">
      <c r="C39" s="37"/>
      <c r="D39" s="37"/>
      <c r="E39" s="37"/>
      <c r="F39" s="37"/>
      <c r="H39" s="37"/>
    </row>
    <row r="40" spans="3:8" s="30" customFormat="1" x14ac:dyDescent="0.25">
      <c r="C40" s="37"/>
      <c r="D40" s="37"/>
      <c r="E40" s="37"/>
      <c r="F40" s="37"/>
      <c r="H40" s="37"/>
    </row>
    <row r="41" spans="3:8" s="30" customFormat="1" x14ac:dyDescent="0.25">
      <c r="C41" s="37"/>
      <c r="D41" s="37"/>
      <c r="E41" s="37"/>
      <c r="F41" s="37"/>
      <c r="H41" s="37"/>
    </row>
    <row r="42" spans="3:8" s="30" customFormat="1" x14ac:dyDescent="0.25">
      <c r="C42" s="37"/>
      <c r="D42" s="37"/>
      <c r="E42" s="37"/>
      <c r="F42" s="37"/>
      <c r="H42" s="37"/>
    </row>
    <row r="43" spans="3:8" s="30" customFormat="1" x14ac:dyDescent="0.25">
      <c r="C43" s="37"/>
      <c r="D43" s="37"/>
      <c r="E43" s="37"/>
      <c r="F43" s="37"/>
      <c r="H43" s="37"/>
    </row>
    <row r="44" spans="3:8" s="30" customFormat="1" x14ac:dyDescent="0.25">
      <c r="C44" s="37"/>
      <c r="D44" s="37"/>
      <c r="E44" s="37"/>
      <c r="F44" s="37"/>
      <c r="H44" s="37"/>
    </row>
    <row r="45" spans="3:8" s="30" customFormat="1" x14ac:dyDescent="0.25">
      <c r="C45" s="37"/>
      <c r="D45" s="37"/>
      <c r="E45" s="37"/>
      <c r="F45" s="37"/>
      <c r="H45" s="37"/>
    </row>
    <row r="46" spans="3:8" s="30" customFormat="1" x14ac:dyDescent="0.25">
      <c r="C46" s="37"/>
      <c r="D46" s="37"/>
      <c r="E46" s="37"/>
      <c r="F46" s="37"/>
      <c r="H46" s="37"/>
    </row>
    <row r="47" spans="3:8" s="30" customFormat="1" x14ac:dyDescent="0.25">
      <c r="C47" s="37"/>
      <c r="D47" s="37"/>
      <c r="E47" s="37"/>
      <c r="F47" s="37"/>
      <c r="H47" s="37"/>
    </row>
    <row r="48" spans="3:8" s="30" customFormat="1" x14ac:dyDescent="0.25">
      <c r="C48" s="37"/>
      <c r="D48" s="37"/>
      <c r="E48" s="37"/>
      <c r="F48" s="37"/>
      <c r="H48" s="37"/>
    </row>
    <row r="49" spans="3:8" s="30" customFormat="1" x14ac:dyDescent="0.25">
      <c r="C49" s="37"/>
      <c r="D49" s="37"/>
      <c r="E49" s="37"/>
      <c r="F49" s="37"/>
      <c r="H49" s="37"/>
    </row>
    <row r="50" spans="3:8" s="30" customFormat="1" x14ac:dyDescent="0.25">
      <c r="C50" s="37"/>
      <c r="D50" s="37"/>
      <c r="E50" s="37"/>
      <c r="F50" s="37"/>
      <c r="H50" s="37"/>
    </row>
    <row r="51" spans="3:8" s="30" customFormat="1" x14ac:dyDescent="0.25">
      <c r="C51" s="37"/>
      <c r="D51" s="37"/>
      <c r="E51" s="37"/>
      <c r="F51" s="37"/>
      <c r="H51" s="37"/>
    </row>
    <row r="52" spans="3:8" s="30" customFormat="1" x14ac:dyDescent="0.25">
      <c r="C52" s="37"/>
      <c r="D52" s="37"/>
      <c r="E52" s="37"/>
      <c r="F52" s="37"/>
      <c r="H52" s="37"/>
    </row>
    <row r="53" spans="3:8" s="30" customFormat="1" x14ac:dyDescent="0.25">
      <c r="C53" s="37"/>
      <c r="D53" s="37"/>
      <c r="E53" s="37"/>
      <c r="F53" s="37"/>
      <c r="H53" s="37"/>
    </row>
    <row r="54" spans="3:8" s="30" customFormat="1" x14ac:dyDescent="0.25">
      <c r="C54" s="37"/>
      <c r="D54" s="37"/>
      <c r="E54" s="37"/>
      <c r="F54" s="37"/>
      <c r="H54" s="37"/>
    </row>
    <row r="55" spans="3:8" s="30" customFormat="1" x14ac:dyDescent="0.25">
      <c r="C55" s="37"/>
      <c r="D55" s="37"/>
      <c r="E55" s="37"/>
      <c r="F55" s="37"/>
      <c r="H55" s="37"/>
    </row>
    <row r="56" spans="3:8" s="30" customFormat="1" x14ac:dyDescent="0.25">
      <c r="C56" s="37"/>
      <c r="D56" s="37"/>
      <c r="E56" s="37"/>
      <c r="F56" s="37"/>
      <c r="H56" s="37"/>
    </row>
    <row r="57" spans="3:8" s="30" customFormat="1" x14ac:dyDescent="0.25">
      <c r="C57" s="37"/>
      <c r="D57" s="37"/>
      <c r="E57" s="37"/>
      <c r="F57" s="37"/>
      <c r="H57" s="37"/>
    </row>
    <row r="58" spans="3:8" s="30" customFormat="1" x14ac:dyDescent="0.25">
      <c r="C58" s="37"/>
      <c r="D58" s="37"/>
      <c r="E58" s="37"/>
      <c r="F58" s="37"/>
      <c r="H58" s="37"/>
    </row>
    <row r="59" spans="3:8" s="30" customFormat="1" x14ac:dyDescent="0.25">
      <c r="C59" s="37"/>
      <c r="D59" s="37"/>
      <c r="E59" s="37"/>
      <c r="F59" s="37"/>
      <c r="H59" s="37"/>
    </row>
    <row r="60" spans="3:8" s="30" customFormat="1" x14ac:dyDescent="0.25">
      <c r="C60" s="37"/>
      <c r="D60" s="37"/>
      <c r="E60" s="37"/>
      <c r="F60" s="37"/>
      <c r="H60" s="37"/>
    </row>
    <row r="61" spans="3:8" s="30" customFormat="1" x14ac:dyDescent="0.25">
      <c r="C61" s="37"/>
      <c r="D61" s="37"/>
      <c r="E61" s="37"/>
      <c r="F61" s="37"/>
      <c r="H61" s="37"/>
    </row>
    <row r="62" spans="3:8" s="30" customFormat="1" x14ac:dyDescent="0.25">
      <c r="C62" s="37"/>
      <c r="D62" s="37"/>
      <c r="E62" s="37"/>
      <c r="F62" s="37"/>
      <c r="H62" s="37"/>
    </row>
    <row r="63" spans="3:8" s="30" customFormat="1" x14ac:dyDescent="0.25">
      <c r="C63" s="37"/>
      <c r="D63" s="37"/>
      <c r="E63" s="37"/>
      <c r="F63" s="37"/>
      <c r="H63" s="37"/>
    </row>
    <row r="64" spans="3:8" s="30" customFormat="1" x14ac:dyDescent="0.25">
      <c r="C64" s="37"/>
      <c r="D64" s="37"/>
      <c r="E64" s="37"/>
      <c r="F64" s="37"/>
      <c r="H64" s="37"/>
    </row>
    <row r="65" spans="3:8" s="30" customFormat="1" x14ac:dyDescent="0.25">
      <c r="C65" s="37"/>
      <c r="D65" s="37"/>
      <c r="E65" s="37"/>
      <c r="F65" s="37"/>
      <c r="H65" s="37"/>
    </row>
    <row r="66" spans="3:8" s="30" customFormat="1" x14ac:dyDescent="0.25">
      <c r="C66" s="37"/>
      <c r="D66" s="37"/>
      <c r="E66" s="37"/>
      <c r="F66" s="37"/>
      <c r="H66" s="3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H11"/>
  <sheetViews>
    <sheetView showZeros="0" zoomScale="120" zoomScaleNormal="12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137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303"/>
      <c r="E7" s="293">
        <v>1.1226851851851854E-2</v>
      </c>
      <c r="F7" s="151">
        <f>IFERROR(E7/E10,0)</f>
        <v>1</v>
      </c>
      <c r="G7" s="294">
        <f t="shared" ref="G7:G8" si="0">SUM(C7,E7)</f>
        <v>1.1226851851851854E-2</v>
      </c>
      <c r="H7" s="295">
        <f>IFERROR(G7/G10,0)</f>
        <v>1</v>
      </c>
    </row>
    <row r="8" spans="2:8" x14ac:dyDescent="0.25">
      <c r="B8" s="124" t="s">
        <v>78</v>
      </c>
      <c r="C8" s="292">
        <v>0</v>
      </c>
      <c r="D8" s="303"/>
      <c r="E8" s="293">
        <f t="shared" ref="E7:E8" si="1">SUM(A8,C8)</f>
        <v>0</v>
      </c>
      <c r="F8" s="151">
        <f t="shared" ref="F7:F8" si="2">IFERROR(E8/E5,0)</f>
        <v>0</v>
      </c>
      <c r="G8" s="294">
        <f t="shared" si="0"/>
        <v>0</v>
      </c>
      <c r="H8" s="295">
        <f t="shared" ref="H7:H8" si="3">IFERROR(G8/G5,0)</f>
        <v>0</v>
      </c>
    </row>
    <row r="9" spans="2:8" x14ac:dyDescent="0.25">
      <c r="B9" s="124"/>
      <c r="C9" s="151"/>
      <c r="D9" s="151"/>
      <c r="E9" s="151"/>
      <c r="F9" s="151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/>
      <c r="E10" s="302">
        <f>SUM(E7:E8)</f>
        <v>1.1226851851851854E-2</v>
      </c>
      <c r="F10" s="150">
        <f>IFERROR(SUM(F7:F8),0)</f>
        <v>1</v>
      </c>
      <c r="G10" s="300">
        <f>SUM(G7:G8)</f>
        <v>1.1226851851851854E-2</v>
      </c>
      <c r="H10" s="301">
        <f>IFERROR(SUM(H7:H8),0)</f>
        <v>1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36.75" customHeight="1" x14ac:dyDescent="0.25">
      <c r="B3" s="189" t="s">
        <v>136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260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H11"/>
  <sheetViews>
    <sheetView showZeros="0"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9" t="s">
        <v>101</v>
      </c>
      <c r="C3" s="190"/>
      <c r="D3" s="190"/>
      <c r="E3" s="190"/>
      <c r="F3" s="190"/>
      <c r="G3" s="190"/>
      <c r="H3" s="191"/>
    </row>
    <row r="4" spans="2:8" x14ac:dyDescent="0.25">
      <c r="B4" s="214" t="s">
        <v>187</v>
      </c>
      <c r="C4" s="215"/>
      <c r="D4" s="215"/>
      <c r="E4" s="215"/>
      <c r="F4" s="215"/>
      <c r="G4" s="215"/>
      <c r="H4" s="216"/>
    </row>
    <row r="5" spans="2:8" x14ac:dyDescent="0.25">
      <c r="B5" s="290"/>
      <c r="C5" s="218" t="s">
        <v>88</v>
      </c>
      <c r="D5" s="219"/>
      <c r="E5" s="218" t="s">
        <v>89</v>
      </c>
      <c r="F5" s="219"/>
      <c r="G5" s="218" t="s">
        <v>3</v>
      </c>
      <c r="H5" s="216"/>
    </row>
    <row r="6" spans="2:8" x14ac:dyDescent="0.25">
      <c r="B6" s="220" t="s">
        <v>68</v>
      </c>
      <c r="C6" s="239" t="s">
        <v>4</v>
      </c>
      <c r="D6" s="291" t="s">
        <v>5</v>
      </c>
      <c r="E6" s="239" t="s">
        <v>4</v>
      </c>
      <c r="F6" s="291" t="s">
        <v>5</v>
      </c>
      <c r="G6" s="148" t="s">
        <v>4</v>
      </c>
      <c r="H6" s="149" t="s">
        <v>5</v>
      </c>
    </row>
    <row r="7" spans="2:8" x14ac:dyDescent="0.25">
      <c r="B7" s="124" t="s">
        <v>77</v>
      </c>
      <c r="C7" s="292">
        <v>0</v>
      </c>
      <c r="D7" s="260">
        <v>0</v>
      </c>
      <c r="E7" s="293">
        <f t="shared" ref="E7:E8" si="0">SUM(A7,C7)</f>
        <v>0</v>
      </c>
      <c r="F7" s="147">
        <f t="shared" ref="F7:F8" si="1">IFERROR(E7/E4,0)</f>
        <v>0</v>
      </c>
      <c r="G7" s="294">
        <f t="shared" ref="G7:G8" si="2">SUM(C7,E7)</f>
        <v>0</v>
      </c>
      <c r="H7" s="295">
        <f t="shared" ref="H7:H8" si="3">IFERROR(G7/G4,0)</f>
        <v>0</v>
      </c>
    </row>
    <row r="8" spans="2:8" x14ac:dyDescent="0.25">
      <c r="B8" s="124" t="s">
        <v>78</v>
      </c>
      <c r="C8" s="292">
        <v>0</v>
      </c>
      <c r="D8" s="260">
        <v>0</v>
      </c>
      <c r="E8" s="293">
        <f t="shared" si="0"/>
        <v>0</v>
      </c>
      <c r="F8" s="147">
        <f t="shared" si="1"/>
        <v>0</v>
      </c>
      <c r="G8" s="294">
        <f t="shared" si="2"/>
        <v>0</v>
      </c>
      <c r="H8" s="295">
        <f t="shared" si="3"/>
        <v>0</v>
      </c>
    </row>
    <row r="9" spans="2:8" x14ac:dyDescent="0.25">
      <c r="B9" s="124"/>
      <c r="C9" s="296"/>
      <c r="D9" s="28"/>
      <c r="E9" s="29"/>
      <c r="F9" s="28"/>
      <c r="G9" s="297"/>
      <c r="H9" s="298"/>
    </row>
    <row r="10" spans="2:8" x14ac:dyDescent="0.25">
      <c r="B10" s="232" t="s">
        <v>6</v>
      </c>
      <c r="C10" s="242">
        <f>SUM(C7:C8)</f>
        <v>0</v>
      </c>
      <c r="D10" s="299">
        <f>IFERROR(SUM(D7:D8),0)</f>
        <v>0</v>
      </c>
      <c r="E10" s="302">
        <f>SUM(E7:E8)</f>
        <v>0</v>
      </c>
      <c r="F10" s="150">
        <f>IFERROR(SUM(F7:F8),0)</f>
        <v>0</v>
      </c>
      <c r="G10" s="300">
        <f>SUM(G7:G8)</f>
        <v>0</v>
      </c>
      <c r="H10" s="301">
        <f>IFERROR(SUM(H7:H8),0)</f>
        <v>0</v>
      </c>
    </row>
    <row r="11" spans="2:8" ht="66" customHeight="1" thickBot="1" x14ac:dyDescent="0.3">
      <c r="B11" s="251"/>
      <c r="C11" s="252"/>
      <c r="D11" s="252"/>
      <c r="E11" s="252"/>
      <c r="F11" s="252"/>
      <c r="G11" s="212"/>
      <c r="H11" s="21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2019-06-28T17:04:08Z</cp:lastPrinted>
  <dcterms:created xsi:type="dcterms:W3CDTF">2015-07-28T09:23:17Z</dcterms:created>
  <dcterms:modified xsi:type="dcterms:W3CDTF">2019-06-28T17:04:36Z</dcterms:modified>
</cp:coreProperties>
</file>