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89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'A10'!$A$1:$K$30</definedName>
    <definedName name="_xlnm.Print_Area" localSheetId="14">'A11'!$A$1:$K$30</definedName>
    <definedName name="_xlnm.Print_Area" localSheetId="16">'A12'!$A$1:$K$30</definedName>
    <definedName name="_xlnm.Print_Area" localSheetId="18">'A13'!$A$1:$K$30</definedName>
    <definedName name="_xlnm.Print_Area" localSheetId="20">'A14'!$A$1:$K$30</definedName>
    <definedName name="_xlnm.Print_Area" localSheetId="22">'A15'!$A$1:$K$30</definedName>
    <definedName name="_xlnm.Print_Area" localSheetId="27">'A19'!$A$1:$K$30</definedName>
    <definedName name="_xlnm.Print_Area" localSheetId="28">'A20'!$A$1:$K$30</definedName>
    <definedName name="_xlnm.Print_Area" localSheetId="29">'A21'!$A$1:$K$30</definedName>
    <definedName name="_xlnm.Print_Area" localSheetId="30">'A22'!$A$1:$K$30</definedName>
    <definedName name="_xlnm.Print_Area" localSheetId="31">'A23'!$A$1:$K$30</definedName>
    <definedName name="_xlnm.Print_Area" localSheetId="7">'A5'!$A$1:$K$30</definedName>
    <definedName name="_xlnm.Print_Area" localSheetId="8">'A6'!$A$1:$K$30</definedName>
    <definedName name="_xlnm.Print_Area" localSheetId="9">'A7'!$A$1:$K$30</definedName>
    <definedName name="_xlnm.Print_Area" localSheetId="10">'A8'!$A$1:$K$30</definedName>
    <definedName name="_xlnm.Print_Area" localSheetId="12">'A9'!$A$1:$K$30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'B3'!$A$1:$K$30</definedName>
    <definedName name="_xlnm.Print_Area" localSheetId="37">'B4'!$A$1:$K$30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65" l="1"/>
  <c r="D18" i="365"/>
  <c r="D29" i="365"/>
  <c r="I17" i="260"/>
  <c r="I16" i="260"/>
  <c r="I15" i="260"/>
  <c r="I14" i="260"/>
  <c r="I13" i="260"/>
  <c r="I12" i="260"/>
  <c r="I11" i="260"/>
  <c r="I10" i="260"/>
  <c r="I9" i="260"/>
  <c r="I8" i="260"/>
  <c r="I7" i="260"/>
  <c r="I26" i="259"/>
  <c r="I25" i="259"/>
  <c r="I24" i="259"/>
  <c r="I23" i="259"/>
  <c r="I22" i="259"/>
  <c r="I21" i="259"/>
  <c r="I17" i="259"/>
  <c r="I16" i="259"/>
  <c r="I15" i="259"/>
  <c r="I14" i="259"/>
  <c r="I13" i="259"/>
  <c r="I12" i="259"/>
  <c r="I11" i="259"/>
  <c r="I10" i="259"/>
  <c r="I9" i="259"/>
  <c r="I8" i="259"/>
  <c r="I7" i="259"/>
  <c r="I26" i="257"/>
  <c r="I25" i="257"/>
  <c r="I24" i="257"/>
  <c r="I23" i="257"/>
  <c r="I22" i="257"/>
  <c r="I21" i="257"/>
  <c r="I17" i="257"/>
  <c r="I16" i="257"/>
  <c r="I15" i="257"/>
  <c r="I14" i="257"/>
  <c r="I13" i="257"/>
  <c r="I12" i="257"/>
  <c r="I11" i="257"/>
  <c r="I10" i="257"/>
  <c r="I9" i="257"/>
  <c r="I8" i="257"/>
  <c r="I7" i="257"/>
  <c r="I26" i="255"/>
  <c r="I25" i="255"/>
  <c r="I24" i="255"/>
  <c r="I23" i="255"/>
  <c r="I22" i="255"/>
  <c r="I21" i="255"/>
  <c r="I17" i="255"/>
  <c r="I16" i="255"/>
  <c r="I15" i="255"/>
  <c r="I14" i="255"/>
  <c r="I13" i="255"/>
  <c r="I12" i="255"/>
  <c r="I11" i="255"/>
  <c r="I10" i="255"/>
  <c r="I9" i="255"/>
  <c r="I8" i="255"/>
  <c r="I7" i="255"/>
  <c r="I22" i="183" l="1"/>
  <c r="I23" i="183"/>
  <c r="I24" i="183"/>
  <c r="I25" i="183"/>
  <c r="I26" i="183"/>
  <c r="I21" i="183"/>
  <c r="I8" i="183"/>
  <c r="I9" i="183"/>
  <c r="I10" i="183"/>
  <c r="I11" i="183"/>
  <c r="I12" i="183"/>
  <c r="I13" i="183"/>
  <c r="I14" i="183"/>
  <c r="I15" i="183"/>
  <c r="I16" i="183"/>
  <c r="I17" i="183"/>
  <c r="I7" i="183"/>
  <c r="I22" i="178"/>
  <c r="I23" i="178"/>
  <c r="I24" i="178"/>
  <c r="I25" i="178"/>
  <c r="I26" i="178"/>
  <c r="I21" i="178"/>
  <c r="I8" i="178"/>
  <c r="I9" i="178"/>
  <c r="I10" i="178"/>
  <c r="I11" i="178"/>
  <c r="I12" i="178"/>
  <c r="I13" i="178"/>
  <c r="I14" i="178"/>
  <c r="I15" i="178"/>
  <c r="I16" i="178"/>
  <c r="I17" i="178"/>
  <c r="I7" i="178"/>
  <c r="I22" i="176"/>
  <c r="I23" i="176"/>
  <c r="I24" i="176"/>
  <c r="I25" i="176"/>
  <c r="I26" i="176"/>
  <c r="I21" i="176"/>
  <c r="I8" i="176"/>
  <c r="I9" i="176"/>
  <c r="I10" i="176"/>
  <c r="I11" i="176"/>
  <c r="I12" i="176"/>
  <c r="I13" i="176"/>
  <c r="I14" i="176"/>
  <c r="I15" i="176"/>
  <c r="I16" i="176"/>
  <c r="I17" i="176"/>
  <c r="I7" i="176"/>
  <c r="I22" i="174"/>
  <c r="I23" i="174"/>
  <c r="I24" i="174"/>
  <c r="I25" i="174"/>
  <c r="I26" i="174"/>
  <c r="I21" i="174"/>
  <c r="I8" i="174"/>
  <c r="I9" i="174"/>
  <c r="I10" i="174"/>
  <c r="I11" i="174"/>
  <c r="I12" i="174"/>
  <c r="I13" i="174"/>
  <c r="I14" i="174"/>
  <c r="I15" i="174"/>
  <c r="I16" i="174"/>
  <c r="I17" i="174"/>
  <c r="I7" i="174"/>
  <c r="I22" i="181"/>
  <c r="I23" i="181"/>
  <c r="I24" i="181"/>
  <c r="I25" i="181"/>
  <c r="I26" i="181"/>
  <c r="I21" i="181"/>
  <c r="I8" i="181"/>
  <c r="I9" i="181"/>
  <c r="I10" i="181"/>
  <c r="I11" i="181"/>
  <c r="I12" i="181"/>
  <c r="I13" i="181"/>
  <c r="I14" i="181"/>
  <c r="I15" i="181"/>
  <c r="I16" i="181"/>
  <c r="I17" i="181"/>
  <c r="I7" i="181"/>
  <c r="I22" i="177"/>
  <c r="I23" i="177"/>
  <c r="I24" i="177"/>
  <c r="I25" i="177"/>
  <c r="I26" i="177"/>
  <c r="I21" i="177"/>
  <c r="I8" i="177"/>
  <c r="I9" i="177"/>
  <c r="I10" i="177"/>
  <c r="I11" i="177"/>
  <c r="I12" i="177"/>
  <c r="I13" i="177"/>
  <c r="I14" i="177"/>
  <c r="I15" i="177"/>
  <c r="I16" i="177"/>
  <c r="I17" i="177"/>
  <c r="I7" i="177"/>
  <c r="I22" i="173"/>
  <c r="I23" i="173"/>
  <c r="I24" i="173"/>
  <c r="I25" i="173"/>
  <c r="I26" i="173"/>
  <c r="I21" i="173"/>
  <c r="I8" i="173"/>
  <c r="I9" i="173"/>
  <c r="I10" i="173"/>
  <c r="I11" i="173"/>
  <c r="I12" i="173"/>
  <c r="I13" i="173"/>
  <c r="I14" i="173"/>
  <c r="I15" i="173"/>
  <c r="I16" i="173"/>
  <c r="I17" i="173"/>
  <c r="I7" i="173"/>
  <c r="I22" i="180"/>
  <c r="I23" i="180"/>
  <c r="I24" i="180"/>
  <c r="I25" i="180"/>
  <c r="I26" i="180"/>
  <c r="I21" i="180"/>
  <c r="I8" i="180"/>
  <c r="I9" i="180"/>
  <c r="I10" i="180"/>
  <c r="I11" i="180"/>
  <c r="I12" i="180"/>
  <c r="I13" i="180"/>
  <c r="I14" i="180"/>
  <c r="I15" i="180"/>
  <c r="I16" i="180"/>
  <c r="I17" i="180"/>
  <c r="I7" i="180"/>
  <c r="I22" i="182"/>
  <c r="I23" i="182"/>
  <c r="I24" i="182"/>
  <c r="I25" i="182"/>
  <c r="I26" i="182"/>
  <c r="I21" i="182"/>
  <c r="I8" i="182"/>
  <c r="I9" i="182"/>
  <c r="I10" i="182"/>
  <c r="I11" i="182"/>
  <c r="I12" i="182"/>
  <c r="I13" i="182"/>
  <c r="I14" i="182"/>
  <c r="I15" i="182"/>
  <c r="I16" i="182"/>
  <c r="I17" i="182"/>
  <c r="I7" i="182"/>
  <c r="I22" i="179"/>
  <c r="I23" i="179"/>
  <c r="I24" i="179"/>
  <c r="I25" i="179"/>
  <c r="I26" i="179"/>
  <c r="I21" i="179"/>
  <c r="I8" i="179"/>
  <c r="I9" i="179"/>
  <c r="I10" i="179"/>
  <c r="I11" i="179"/>
  <c r="I12" i="179"/>
  <c r="I13" i="179"/>
  <c r="I14" i="179"/>
  <c r="I15" i="179"/>
  <c r="I16" i="179"/>
  <c r="I17" i="179"/>
  <c r="I7" i="179"/>
  <c r="I22" i="175"/>
  <c r="I23" i="175"/>
  <c r="I24" i="175"/>
  <c r="I25" i="175"/>
  <c r="I26" i="175"/>
  <c r="I21" i="175"/>
  <c r="I8" i="175"/>
  <c r="I9" i="175"/>
  <c r="I10" i="175"/>
  <c r="I11" i="175"/>
  <c r="I12" i="175"/>
  <c r="I13" i="175"/>
  <c r="I14" i="175"/>
  <c r="I15" i="175"/>
  <c r="I16" i="175"/>
  <c r="I17" i="175"/>
  <c r="I7" i="175"/>
  <c r="I22" i="172"/>
  <c r="I23" i="172"/>
  <c r="I24" i="172"/>
  <c r="I25" i="172"/>
  <c r="I26" i="172"/>
  <c r="I21" i="172"/>
  <c r="I8" i="172"/>
  <c r="I9" i="172"/>
  <c r="I10" i="172"/>
  <c r="I11" i="172"/>
  <c r="I12" i="172"/>
  <c r="I13" i="172"/>
  <c r="I14" i="172"/>
  <c r="I15" i="172"/>
  <c r="I16" i="172"/>
  <c r="I17" i="172"/>
  <c r="I7" i="172"/>
  <c r="I18" i="175" l="1"/>
  <c r="J7" i="175"/>
  <c r="I27" i="183" l="1"/>
  <c r="F27" i="183"/>
  <c r="C27" i="183"/>
  <c r="I18" i="183"/>
  <c r="I29" i="183" s="1"/>
  <c r="F18" i="183"/>
  <c r="G16" i="183" s="1"/>
  <c r="C18" i="183"/>
  <c r="D17" i="183" s="1"/>
  <c r="I27" i="178"/>
  <c r="F27" i="178"/>
  <c r="C27" i="178"/>
  <c r="I18" i="178"/>
  <c r="J14" i="178" s="1"/>
  <c r="F18" i="178"/>
  <c r="G16" i="178" s="1"/>
  <c r="C18" i="178"/>
  <c r="D17" i="178" s="1"/>
  <c r="I27" i="176"/>
  <c r="F27" i="176"/>
  <c r="C27" i="176"/>
  <c r="I18" i="176"/>
  <c r="F18" i="176"/>
  <c r="G16" i="176" s="1"/>
  <c r="C18" i="176"/>
  <c r="D17" i="176" s="1"/>
  <c r="I27" i="174"/>
  <c r="F27" i="174"/>
  <c r="C27" i="174"/>
  <c r="I18" i="174"/>
  <c r="J15" i="174" s="1"/>
  <c r="F18" i="174"/>
  <c r="G16" i="174" s="1"/>
  <c r="C18" i="174"/>
  <c r="D17" i="174" s="1"/>
  <c r="I27" i="181"/>
  <c r="F27" i="181"/>
  <c r="C27" i="181"/>
  <c r="I18" i="181"/>
  <c r="J12" i="181" s="1"/>
  <c r="F18" i="181"/>
  <c r="G16" i="181" s="1"/>
  <c r="C18" i="181"/>
  <c r="D17" i="181" s="1"/>
  <c r="C18" i="180"/>
  <c r="D7" i="180" s="1"/>
  <c r="F18" i="180"/>
  <c r="G8" i="180" s="1"/>
  <c r="I18" i="180"/>
  <c r="J7" i="180" s="1"/>
  <c r="C27" i="180"/>
  <c r="F27" i="180"/>
  <c r="I27" i="180"/>
  <c r="I27" i="177"/>
  <c r="F27" i="177"/>
  <c r="C27" i="177"/>
  <c r="I18" i="177"/>
  <c r="J15" i="177" s="1"/>
  <c r="F18" i="177"/>
  <c r="G16" i="177" s="1"/>
  <c r="C18" i="177"/>
  <c r="D17" i="177" s="1"/>
  <c r="I27" i="173"/>
  <c r="F27" i="173"/>
  <c r="C27" i="173"/>
  <c r="I18" i="173"/>
  <c r="J16" i="173" s="1"/>
  <c r="F18" i="173"/>
  <c r="G16" i="173" s="1"/>
  <c r="C18" i="173"/>
  <c r="D17" i="173" s="1"/>
  <c r="I27" i="182"/>
  <c r="F27" i="182"/>
  <c r="C27" i="182"/>
  <c r="I18" i="182"/>
  <c r="F18" i="182"/>
  <c r="G16" i="182" s="1"/>
  <c r="C18" i="182"/>
  <c r="D9" i="182" s="1"/>
  <c r="K26" i="365"/>
  <c r="D27" i="365"/>
  <c r="E27" i="365"/>
  <c r="E29" i="365" s="1"/>
  <c r="F27" i="365"/>
  <c r="F29" i="365" s="1"/>
  <c r="G27" i="365"/>
  <c r="G29" i="365" s="1"/>
  <c r="H27" i="365"/>
  <c r="H29" i="365" s="1"/>
  <c r="I27" i="365"/>
  <c r="I29" i="365" s="1"/>
  <c r="J27" i="365"/>
  <c r="J29" i="365" s="1"/>
  <c r="C27" i="365"/>
  <c r="C29" i="365" s="1"/>
  <c r="D27" i="364"/>
  <c r="E27" i="364"/>
  <c r="F27" i="364"/>
  <c r="G27" i="364"/>
  <c r="H27" i="364"/>
  <c r="I27" i="364"/>
  <c r="J27" i="364"/>
  <c r="C27" i="364"/>
  <c r="D18" i="364"/>
  <c r="E18" i="364"/>
  <c r="F18" i="364"/>
  <c r="G18" i="364"/>
  <c r="H18" i="364"/>
  <c r="I18" i="364"/>
  <c r="J18" i="364"/>
  <c r="C18" i="364"/>
  <c r="D27" i="363"/>
  <c r="E27" i="363"/>
  <c r="F27" i="363"/>
  <c r="G27" i="363"/>
  <c r="H27" i="363"/>
  <c r="I27" i="363"/>
  <c r="J27" i="363"/>
  <c r="C27" i="363"/>
  <c r="K16" i="363"/>
  <c r="D18" i="363"/>
  <c r="E18" i="363"/>
  <c r="F18" i="363"/>
  <c r="G18" i="363"/>
  <c r="H18" i="363"/>
  <c r="I18" i="363"/>
  <c r="J18" i="363"/>
  <c r="C18" i="363"/>
  <c r="J8" i="178" l="1"/>
  <c r="J11" i="178"/>
  <c r="I29" i="176"/>
  <c r="K7" i="176" s="1"/>
  <c r="J16" i="174"/>
  <c r="J8" i="181"/>
  <c r="J9" i="183"/>
  <c r="J15" i="183"/>
  <c r="J10" i="183"/>
  <c r="J16" i="183"/>
  <c r="J12" i="183"/>
  <c r="J7" i="183"/>
  <c r="J13" i="183"/>
  <c r="J7" i="178"/>
  <c r="J15" i="178"/>
  <c r="J9" i="178"/>
  <c r="J10" i="178"/>
  <c r="J16" i="178"/>
  <c r="J12" i="178"/>
  <c r="K12" i="176"/>
  <c r="J16" i="176"/>
  <c r="J10" i="176"/>
  <c r="J17" i="174"/>
  <c r="I29" i="181"/>
  <c r="K26" i="181" s="1"/>
  <c r="J16" i="181"/>
  <c r="J10" i="181"/>
  <c r="J14" i="181"/>
  <c r="J7" i="181"/>
  <c r="J11" i="181"/>
  <c r="J15" i="181"/>
  <c r="J9" i="181"/>
  <c r="J13" i="181"/>
  <c r="J17" i="181"/>
  <c r="I29" i="182"/>
  <c r="K22" i="182" s="1"/>
  <c r="J8" i="182"/>
  <c r="D12" i="181"/>
  <c r="D10" i="183"/>
  <c r="D14" i="183"/>
  <c r="G11" i="176"/>
  <c r="D14" i="181"/>
  <c r="D10" i="181"/>
  <c r="D8" i="181"/>
  <c r="C29" i="180"/>
  <c r="E26" i="180" s="1"/>
  <c r="J9" i="182"/>
  <c r="J13" i="182"/>
  <c r="J17" i="182"/>
  <c r="J17" i="177"/>
  <c r="F29" i="180"/>
  <c r="H23" i="180" s="1"/>
  <c r="I29" i="174"/>
  <c r="K9" i="174" s="1"/>
  <c r="J15" i="176"/>
  <c r="J12" i="176"/>
  <c r="G9" i="176"/>
  <c r="J12" i="182"/>
  <c r="J16" i="182"/>
  <c r="J16" i="177"/>
  <c r="J10" i="182"/>
  <c r="J14" i="182"/>
  <c r="I29" i="178"/>
  <c r="K25" i="178" s="1"/>
  <c r="J17" i="183"/>
  <c r="J7" i="182"/>
  <c r="J11" i="182"/>
  <c r="J15" i="182"/>
  <c r="I29" i="173"/>
  <c r="K22" i="173" s="1"/>
  <c r="J17" i="176"/>
  <c r="J14" i="176"/>
  <c r="J8" i="176"/>
  <c r="D10" i="178"/>
  <c r="J13" i="178"/>
  <c r="J17" i="178"/>
  <c r="J8" i="183"/>
  <c r="J11" i="183"/>
  <c r="J14" i="183"/>
  <c r="D12" i="183"/>
  <c r="D8" i="183"/>
  <c r="D16" i="183"/>
  <c r="D8" i="178"/>
  <c r="D16" i="178"/>
  <c r="D14" i="178"/>
  <c r="D12" i="178"/>
  <c r="G13" i="176"/>
  <c r="G7" i="176"/>
  <c r="D16" i="174"/>
  <c r="D16" i="181"/>
  <c r="D12" i="173"/>
  <c r="D8" i="173"/>
  <c r="D16" i="173"/>
  <c r="D14" i="173"/>
  <c r="D10" i="173"/>
  <c r="G8" i="182"/>
  <c r="G10" i="182"/>
  <c r="D7" i="182"/>
  <c r="D14" i="182"/>
  <c r="D16" i="182"/>
  <c r="D10" i="182"/>
  <c r="D12" i="182"/>
  <c r="K26" i="183"/>
  <c r="K22" i="183"/>
  <c r="K24" i="183"/>
  <c r="K15" i="183"/>
  <c r="K11" i="183"/>
  <c r="K7" i="183"/>
  <c r="K23" i="183"/>
  <c r="K16" i="183"/>
  <c r="K14" i="183"/>
  <c r="K12" i="183"/>
  <c r="K10" i="183"/>
  <c r="K8" i="183"/>
  <c r="K25" i="183"/>
  <c r="K21" i="183"/>
  <c r="K17" i="183"/>
  <c r="K13" i="183"/>
  <c r="K9" i="183"/>
  <c r="F29" i="183"/>
  <c r="G9" i="183"/>
  <c r="C29" i="183"/>
  <c r="G7" i="183"/>
  <c r="G11" i="183"/>
  <c r="G13" i="183"/>
  <c r="G15" i="183"/>
  <c r="G17" i="183"/>
  <c r="D7" i="183"/>
  <c r="G8" i="183"/>
  <c r="D9" i="183"/>
  <c r="G10" i="183"/>
  <c r="D11" i="183"/>
  <c r="G12" i="183"/>
  <c r="D13" i="183"/>
  <c r="G14" i="183"/>
  <c r="D15" i="183"/>
  <c r="K21" i="178"/>
  <c r="G11" i="178"/>
  <c r="G13" i="178"/>
  <c r="G15" i="178"/>
  <c r="G17" i="178"/>
  <c r="F29" i="178"/>
  <c r="G7" i="178"/>
  <c r="C29" i="178"/>
  <c r="G9" i="178"/>
  <c r="D7" i="178"/>
  <c r="G8" i="178"/>
  <c r="D9" i="178"/>
  <c r="G10" i="178"/>
  <c r="D11" i="178"/>
  <c r="G12" i="178"/>
  <c r="D13" i="178"/>
  <c r="G14" i="178"/>
  <c r="D15" i="178"/>
  <c r="D14" i="176"/>
  <c r="D16" i="176"/>
  <c r="D12" i="176"/>
  <c r="D10" i="176"/>
  <c r="D8" i="176"/>
  <c r="G14" i="176"/>
  <c r="J13" i="176"/>
  <c r="D13" i="176"/>
  <c r="G12" i="176"/>
  <c r="J11" i="176"/>
  <c r="D11" i="176"/>
  <c r="G10" i="176"/>
  <c r="J9" i="176"/>
  <c r="D9" i="176"/>
  <c r="G8" i="176"/>
  <c r="J7" i="176"/>
  <c r="D7" i="176"/>
  <c r="K22" i="176"/>
  <c r="K24" i="176"/>
  <c r="K25" i="176"/>
  <c r="K17" i="176"/>
  <c r="K23" i="176"/>
  <c r="K16" i="176"/>
  <c r="C29" i="176"/>
  <c r="F29" i="176"/>
  <c r="G15" i="176"/>
  <c r="G17" i="176"/>
  <c r="D15" i="176"/>
  <c r="J14" i="174"/>
  <c r="D14" i="174"/>
  <c r="G13" i="174"/>
  <c r="J12" i="174"/>
  <c r="D12" i="174"/>
  <c r="G11" i="174"/>
  <c r="J10" i="174"/>
  <c r="D10" i="174"/>
  <c r="G9" i="174"/>
  <c r="J8" i="174"/>
  <c r="D8" i="174"/>
  <c r="G7" i="174"/>
  <c r="K13" i="174"/>
  <c r="G14" i="174"/>
  <c r="J13" i="174"/>
  <c r="D13" i="174"/>
  <c r="G12" i="174"/>
  <c r="J11" i="174"/>
  <c r="D11" i="174"/>
  <c r="G10" i="174"/>
  <c r="J9" i="174"/>
  <c r="D9" i="174"/>
  <c r="G8" i="174"/>
  <c r="J7" i="174"/>
  <c r="D7" i="174"/>
  <c r="F29" i="174"/>
  <c r="G17" i="174"/>
  <c r="C29" i="174"/>
  <c r="G15" i="174"/>
  <c r="D15" i="174"/>
  <c r="K23" i="181"/>
  <c r="K8" i="181"/>
  <c r="F29" i="181"/>
  <c r="G7" i="181"/>
  <c r="G9" i="181"/>
  <c r="C29" i="181"/>
  <c r="G11" i="181"/>
  <c r="G13" i="181"/>
  <c r="G15" i="181"/>
  <c r="G17" i="181"/>
  <c r="D7" i="181"/>
  <c r="G8" i="181"/>
  <c r="D9" i="181"/>
  <c r="G10" i="181"/>
  <c r="D11" i="181"/>
  <c r="G12" i="181"/>
  <c r="D13" i="181"/>
  <c r="G14" i="181"/>
  <c r="D15" i="181"/>
  <c r="I29" i="177"/>
  <c r="K24" i="177" s="1"/>
  <c r="J14" i="177"/>
  <c r="D14" i="177"/>
  <c r="G13" i="177"/>
  <c r="J12" i="177"/>
  <c r="D12" i="177"/>
  <c r="G11" i="177"/>
  <c r="J10" i="177"/>
  <c r="D10" i="177"/>
  <c r="G9" i="177"/>
  <c r="J8" i="177"/>
  <c r="D8" i="177"/>
  <c r="G7" i="177"/>
  <c r="G14" i="177"/>
  <c r="J13" i="177"/>
  <c r="D13" i="177"/>
  <c r="G12" i="177"/>
  <c r="J11" i="177"/>
  <c r="D11" i="177"/>
  <c r="G10" i="177"/>
  <c r="J9" i="177"/>
  <c r="D9" i="177"/>
  <c r="G8" i="177"/>
  <c r="J7" i="177"/>
  <c r="D7" i="177"/>
  <c r="J14" i="173"/>
  <c r="G13" i="173"/>
  <c r="J12" i="173"/>
  <c r="G11" i="173"/>
  <c r="J10" i="173"/>
  <c r="G9" i="173"/>
  <c r="J8" i="173"/>
  <c r="G7" i="173"/>
  <c r="J17" i="173"/>
  <c r="J15" i="173"/>
  <c r="G14" i="173"/>
  <c r="J13" i="173"/>
  <c r="D13" i="173"/>
  <c r="G12" i="173"/>
  <c r="J11" i="173"/>
  <c r="D11" i="173"/>
  <c r="G10" i="173"/>
  <c r="J9" i="173"/>
  <c r="D9" i="173"/>
  <c r="G8" i="173"/>
  <c r="J7" i="173"/>
  <c r="D7" i="173"/>
  <c r="E21" i="180"/>
  <c r="E14" i="180"/>
  <c r="E10" i="180"/>
  <c r="H11" i="180"/>
  <c r="H7" i="180"/>
  <c r="H25" i="180"/>
  <c r="H21" i="180"/>
  <c r="G17" i="180"/>
  <c r="J16" i="180"/>
  <c r="D16" i="180"/>
  <c r="G15" i="180"/>
  <c r="J14" i="180"/>
  <c r="D14" i="180"/>
  <c r="G13" i="180"/>
  <c r="J12" i="180"/>
  <c r="D12" i="180"/>
  <c r="G11" i="180"/>
  <c r="J10" i="180"/>
  <c r="D10" i="180"/>
  <c r="G9" i="180"/>
  <c r="J8" i="180"/>
  <c r="D8" i="180"/>
  <c r="G7" i="180"/>
  <c r="H9" i="180"/>
  <c r="H26" i="180"/>
  <c r="H22" i="180"/>
  <c r="H16" i="180"/>
  <c r="H14" i="180"/>
  <c r="H12" i="180"/>
  <c r="H10" i="180"/>
  <c r="H8" i="180"/>
  <c r="H17" i="180"/>
  <c r="H15" i="180"/>
  <c r="I29" i="180"/>
  <c r="J17" i="180"/>
  <c r="D17" i="180"/>
  <c r="G16" i="180"/>
  <c r="J15" i="180"/>
  <c r="D15" i="180"/>
  <c r="G14" i="180"/>
  <c r="J13" i="180"/>
  <c r="D13" i="180"/>
  <c r="G12" i="180"/>
  <c r="J11" i="180"/>
  <c r="D11" i="180"/>
  <c r="G10" i="180"/>
  <c r="J9" i="180"/>
  <c r="D9" i="180"/>
  <c r="C29" i="182"/>
  <c r="E16" i="182" s="1"/>
  <c r="D8" i="182"/>
  <c r="D11" i="182"/>
  <c r="D13" i="182"/>
  <c r="D15" i="182"/>
  <c r="D17" i="182"/>
  <c r="D16" i="177"/>
  <c r="F29" i="177"/>
  <c r="C29" i="177"/>
  <c r="G15" i="177"/>
  <c r="G17" i="177"/>
  <c r="D15" i="177"/>
  <c r="F29" i="173"/>
  <c r="C29" i="173"/>
  <c r="G15" i="173"/>
  <c r="G17" i="173"/>
  <c r="D15" i="173"/>
  <c r="G7" i="182"/>
  <c r="G9" i="182"/>
  <c r="G11" i="182"/>
  <c r="G13" i="182"/>
  <c r="G15" i="182"/>
  <c r="G17" i="182"/>
  <c r="F29" i="182"/>
  <c r="G12" i="182"/>
  <c r="G14" i="182"/>
  <c r="J27" i="377"/>
  <c r="I27" i="377"/>
  <c r="H27" i="377"/>
  <c r="G27" i="377"/>
  <c r="F27" i="377"/>
  <c r="E27" i="377"/>
  <c r="D27" i="377"/>
  <c r="C27" i="377"/>
  <c r="K26" i="377"/>
  <c r="K25" i="377"/>
  <c r="K24" i="377"/>
  <c r="K23" i="377"/>
  <c r="K22" i="377"/>
  <c r="K21" i="377"/>
  <c r="J18" i="377"/>
  <c r="I18" i="377"/>
  <c r="H18" i="377"/>
  <c r="G18" i="377"/>
  <c r="F18" i="377"/>
  <c r="E18" i="377"/>
  <c r="D18" i="377"/>
  <c r="C18" i="377"/>
  <c r="K17" i="377"/>
  <c r="K16" i="377"/>
  <c r="K15" i="377"/>
  <c r="K14" i="377"/>
  <c r="K13" i="377"/>
  <c r="K12" i="377"/>
  <c r="K11" i="377"/>
  <c r="K10" i="377"/>
  <c r="K9" i="377"/>
  <c r="K8" i="377"/>
  <c r="K7" i="377"/>
  <c r="J27" i="376"/>
  <c r="I27" i="376"/>
  <c r="H27" i="376"/>
  <c r="G27" i="376"/>
  <c r="F27" i="376"/>
  <c r="E27" i="376"/>
  <c r="D27" i="376"/>
  <c r="C27" i="376"/>
  <c r="K26" i="376"/>
  <c r="K25" i="376"/>
  <c r="K24" i="376"/>
  <c r="K23" i="376"/>
  <c r="K22" i="376"/>
  <c r="K21" i="376"/>
  <c r="J18" i="376"/>
  <c r="I18" i="376"/>
  <c r="H18" i="376"/>
  <c r="G18" i="376"/>
  <c r="F18" i="376"/>
  <c r="E18" i="376"/>
  <c r="D18" i="376"/>
  <c r="C18" i="376"/>
  <c r="K17" i="376"/>
  <c r="K16" i="376"/>
  <c r="K15" i="376"/>
  <c r="K14" i="376"/>
  <c r="K13" i="376"/>
  <c r="K12" i="376"/>
  <c r="K11" i="376"/>
  <c r="K10" i="376"/>
  <c r="K9" i="376"/>
  <c r="K8" i="376"/>
  <c r="K7" i="376"/>
  <c r="J27" i="375"/>
  <c r="I27" i="375"/>
  <c r="H27" i="375"/>
  <c r="G27" i="375"/>
  <c r="F27" i="375"/>
  <c r="E27" i="375"/>
  <c r="D27" i="375"/>
  <c r="C27" i="375"/>
  <c r="K26" i="375"/>
  <c r="K25" i="375"/>
  <c r="K24" i="375"/>
  <c r="K23" i="375"/>
  <c r="K22" i="375"/>
  <c r="K21" i="375"/>
  <c r="J18" i="375"/>
  <c r="I18" i="375"/>
  <c r="H18" i="375"/>
  <c r="G18" i="375"/>
  <c r="F18" i="375"/>
  <c r="E18" i="375"/>
  <c r="D18" i="375"/>
  <c r="C18" i="375"/>
  <c r="K17" i="375"/>
  <c r="K16" i="375"/>
  <c r="K15" i="375"/>
  <c r="K14" i="375"/>
  <c r="K13" i="375"/>
  <c r="K12" i="375"/>
  <c r="K11" i="375"/>
  <c r="K10" i="375"/>
  <c r="K9" i="375"/>
  <c r="K8" i="375"/>
  <c r="K7" i="375"/>
  <c r="J27" i="374"/>
  <c r="I27" i="374"/>
  <c r="H27" i="374"/>
  <c r="G27" i="374"/>
  <c r="F27" i="374"/>
  <c r="E27" i="374"/>
  <c r="D27" i="374"/>
  <c r="C27" i="374"/>
  <c r="K26" i="374"/>
  <c r="K25" i="374"/>
  <c r="K24" i="374"/>
  <c r="K23" i="374"/>
  <c r="K22" i="374"/>
  <c r="K21" i="374"/>
  <c r="J18" i="374"/>
  <c r="I18" i="374"/>
  <c r="H18" i="374"/>
  <c r="G18" i="374"/>
  <c r="F18" i="374"/>
  <c r="E18" i="374"/>
  <c r="D18" i="374"/>
  <c r="C18" i="374"/>
  <c r="K17" i="374"/>
  <c r="K16" i="374"/>
  <c r="K15" i="374"/>
  <c r="K14" i="374"/>
  <c r="K13" i="374"/>
  <c r="K12" i="374"/>
  <c r="K11" i="374"/>
  <c r="K10" i="374"/>
  <c r="K9" i="374"/>
  <c r="K8" i="374"/>
  <c r="K7" i="374"/>
  <c r="J27" i="373"/>
  <c r="I27" i="373"/>
  <c r="H27" i="373"/>
  <c r="G27" i="373"/>
  <c r="F27" i="373"/>
  <c r="E27" i="373"/>
  <c r="D27" i="373"/>
  <c r="C27" i="373"/>
  <c r="K26" i="373"/>
  <c r="K25" i="373"/>
  <c r="K24" i="373"/>
  <c r="K23" i="373"/>
  <c r="K22" i="373"/>
  <c r="K21" i="373"/>
  <c r="J18" i="373"/>
  <c r="I18" i="373"/>
  <c r="H18" i="373"/>
  <c r="G18" i="373"/>
  <c r="F18" i="373"/>
  <c r="E18" i="373"/>
  <c r="D18" i="373"/>
  <c r="C18" i="373"/>
  <c r="K17" i="373"/>
  <c r="K16" i="373"/>
  <c r="K15" i="373"/>
  <c r="K14" i="373"/>
  <c r="K13" i="373"/>
  <c r="K12" i="373"/>
  <c r="K11" i="373"/>
  <c r="K10" i="373"/>
  <c r="K9" i="373"/>
  <c r="K8" i="373"/>
  <c r="K7" i="373"/>
  <c r="J27" i="372"/>
  <c r="I27" i="372"/>
  <c r="H27" i="372"/>
  <c r="G27" i="372"/>
  <c r="F27" i="372"/>
  <c r="E27" i="372"/>
  <c r="D27" i="372"/>
  <c r="C27" i="372"/>
  <c r="K26" i="372"/>
  <c r="K25" i="372"/>
  <c r="K24" i="372"/>
  <c r="K23" i="372"/>
  <c r="K22" i="372"/>
  <c r="K21" i="372"/>
  <c r="J18" i="372"/>
  <c r="I18" i="372"/>
  <c r="H18" i="372"/>
  <c r="G18" i="372"/>
  <c r="F18" i="372"/>
  <c r="E18" i="372"/>
  <c r="D18" i="372"/>
  <c r="C18" i="372"/>
  <c r="K17" i="372"/>
  <c r="K16" i="372"/>
  <c r="K15" i="372"/>
  <c r="K14" i="372"/>
  <c r="K13" i="372"/>
  <c r="K12" i="372"/>
  <c r="K11" i="372"/>
  <c r="K10" i="372"/>
  <c r="K9" i="372"/>
  <c r="K8" i="372"/>
  <c r="K7" i="372"/>
  <c r="J27" i="371"/>
  <c r="I27" i="371"/>
  <c r="H27" i="371"/>
  <c r="G27" i="371"/>
  <c r="F27" i="371"/>
  <c r="E27" i="371"/>
  <c r="D27" i="371"/>
  <c r="C27" i="371"/>
  <c r="K26" i="371"/>
  <c r="K25" i="371"/>
  <c r="K24" i="371"/>
  <c r="K23" i="371"/>
  <c r="K22" i="371"/>
  <c r="K21" i="371"/>
  <c r="J18" i="371"/>
  <c r="I18" i="371"/>
  <c r="H18" i="371"/>
  <c r="G18" i="371"/>
  <c r="F18" i="371"/>
  <c r="E18" i="371"/>
  <c r="D18" i="371"/>
  <c r="C18" i="371"/>
  <c r="K17" i="371"/>
  <c r="K16" i="371"/>
  <c r="K15" i="371"/>
  <c r="K14" i="371"/>
  <c r="K13" i="371"/>
  <c r="K12" i="371"/>
  <c r="K11" i="371"/>
  <c r="K10" i="371"/>
  <c r="K9" i="371"/>
  <c r="K8" i="371"/>
  <c r="K7" i="371"/>
  <c r="J27" i="370"/>
  <c r="I27" i="370"/>
  <c r="H27" i="370"/>
  <c r="G27" i="370"/>
  <c r="F27" i="370"/>
  <c r="E27" i="370"/>
  <c r="D27" i="370"/>
  <c r="C27" i="370"/>
  <c r="K26" i="370"/>
  <c r="K25" i="370"/>
  <c r="K24" i="370"/>
  <c r="K23" i="370"/>
  <c r="K22" i="370"/>
  <c r="K21" i="370"/>
  <c r="J18" i="370"/>
  <c r="I18" i="370"/>
  <c r="H18" i="370"/>
  <c r="G18" i="370"/>
  <c r="F18" i="370"/>
  <c r="E18" i="370"/>
  <c r="D18" i="370"/>
  <c r="C18" i="370"/>
  <c r="K17" i="370"/>
  <c r="K16" i="370"/>
  <c r="K15" i="370"/>
  <c r="K14" i="370"/>
  <c r="K13" i="370"/>
  <c r="K12" i="370"/>
  <c r="K11" i="370"/>
  <c r="K10" i="370"/>
  <c r="K9" i="370"/>
  <c r="K8" i="370"/>
  <c r="K7" i="370"/>
  <c r="J27" i="369"/>
  <c r="I27" i="369"/>
  <c r="H27" i="369"/>
  <c r="G27" i="369"/>
  <c r="F27" i="369"/>
  <c r="E27" i="369"/>
  <c r="D27" i="369"/>
  <c r="C27" i="369"/>
  <c r="K26" i="369"/>
  <c r="K25" i="369"/>
  <c r="K24" i="369"/>
  <c r="K23" i="369"/>
  <c r="K22" i="369"/>
  <c r="K21" i="369"/>
  <c r="J18" i="369"/>
  <c r="I18" i="369"/>
  <c r="H18" i="369"/>
  <c r="G18" i="369"/>
  <c r="F18" i="369"/>
  <c r="E18" i="369"/>
  <c r="D18" i="369"/>
  <c r="C18" i="369"/>
  <c r="K17" i="369"/>
  <c r="K16" i="369"/>
  <c r="K15" i="369"/>
  <c r="K14" i="369"/>
  <c r="K13" i="369"/>
  <c r="K12" i="369"/>
  <c r="K11" i="369"/>
  <c r="K10" i="369"/>
  <c r="K9" i="369"/>
  <c r="K8" i="369"/>
  <c r="K7" i="369"/>
  <c r="J27" i="368"/>
  <c r="I27" i="368"/>
  <c r="H27" i="368"/>
  <c r="G27" i="368"/>
  <c r="F27" i="368"/>
  <c r="E27" i="368"/>
  <c r="D27" i="368"/>
  <c r="C27" i="368"/>
  <c r="K26" i="368"/>
  <c r="K25" i="368"/>
  <c r="K24" i="368"/>
  <c r="K23" i="368"/>
  <c r="K22" i="368"/>
  <c r="K21" i="368"/>
  <c r="J18" i="368"/>
  <c r="I18" i="368"/>
  <c r="H18" i="368"/>
  <c r="G18" i="368"/>
  <c r="F18" i="368"/>
  <c r="E18" i="368"/>
  <c r="D18" i="368"/>
  <c r="C18" i="368"/>
  <c r="K17" i="368"/>
  <c r="K16" i="368"/>
  <c r="K15" i="368"/>
  <c r="K14" i="368"/>
  <c r="K13" i="368"/>
  <c r="K12" i="368"/>
  <c r="K11" i="368"/>
  <c r="K10" i="368"/>
  <c r="K9" i="368"/>
  <c r="K8" i="368"/>
  <c r="K7" i="368"/>
  <c r="J27" i="367"/>
  <c r="I27" i="367"/>
  <c r="H27" i="367"/>
  <c r="G27" i="367"/>
  <c r="F27" i="367"/>
  <c r="E27" i="367"/>
  <c r="D27" i="367"/>
  <c r="C27" i="367"/>
  <c r="K26" i="367"/>
  <c r="K25" i="367"/>
  <c r="K24" i="367"/>
  <c r="K23" i="367"/>
  <c r="K22" i="367"/>
  <c r="K21" i="367"/>
  <c r="J18" i="367"/>
  <c r="I18" i="367"/>
  <c r="H18" i="367"/>
  <c r="G18" i="367"/>
  <c r="F18" i="367"/>
  <c r="E18" i="367"/>
  <c r="D18" i="367"/>
  <c r="C18" i="367"/>
  <c r="K17" i="367"/>
  <c r="K16" i="367"/>
  <c r="K15" i="367"/>
  <c r="K14" i="367"/>
  <c r="K13" i="367"/>
  <c r="K12" i="367"/>
  <c r="K11" i="367"/>
  <c r="K10" i="367"/>
  <c r="K9" i="367"/>
  <c r="K8" i="367"/>
  <c r="K7" i="367"/>
  <c r="J27" i="366"/>
  <c r="I27" i="366"/>
  <c r="H27" i="366"/>
  <c r="G27" i="366"/>
  <c r="F27" i="366"/>
  <c r="E27" i="366"/>
  <c r="D27" i="366"/>
  <c r="C27" i="366"/>
  <c r="K26" i="366"/>
  <c r="K25" i="366"/>
  <c r="K24" i="366"/>
  <c r="K23" i="366"/>
  <c r="K22" i="366"/>
  <c r="K21" i="366"/>
  <c r="J18" i="366"/>
  <c r="I18" i="366"/>
  <c r="H18" i="366"/>
  <c r="G18" i="366"/>
  <c r="F18" i="366"/>
  <c r="E18" i="366"/>
  <c r="D18" i="366"/>
  <c r="C18" i="366"/>
  <c r="K17" i="366"/>
  <c r="K16" i="366"/>
  <c r="K15" i="366"/>
  <c r="K14" i="366"/>
  <c r="K13" i="366"/>
  <c r="K12" i="366"/>
  <c r="K11" i="366"/>
  <c r="K10" i="366"/>
  <c r="K9" i="366"/>
  <c r="K8" i="366"/>
  <c r="K7" i="366"/>
  <c r="K25" i="365"/>
  <c r="K24" i="365"/>
  <c r="K23" i="365"/>
  <c r="K22" i="365"/>
  <c r="K21" i="365"/>
  <c r="K17" i="365"/>
  <c r="K16" i="365"/>
  <c r="K15" i="365"/>
  <c r="K14" i="365"/>
  <c r="K13" i="365"/>
  <c r="K12" i="365"/>
  <c r="K11" i="365"/>
  <c r="K10" i="365"/>
  <c r="K9" i="365"/>
  <c r="K8" i="365"/>
  <c r="K7" i="365"/>
  <c r="H29" i="364"/>
  <c r="C29" i="364"/>
  <c r="K26" i="364"/>
  <c r="K25" i="364"/>
  <c r="K24" i="364"/>
  <c r="K23" i="364"/>
  <c r="K22" i="364"/>
  <c r="K21" i="364"/>
  <c r="J29" i="364"/>
  <c r="G29" i="364"/>
  <c r="F29" i="364"/>
  <c r="K17" i="364"/>
  <c r="K16" i="364"/>
  <c r="K15" i="364"/>
  <c r="K14" i="364"/>
  <c r="K13" i="364"/>
  <c r="K12" i="364"/>
  <c r="K11" i="364"/>
  <c r="K10" i="364"/>
  <c r="K9" i="364"/>
  <c r="K8" i="364"/>
  <c r="K7" i="364"/>
  <c r="J29" i="363"/>
  <c r="K7" i="363"/>
  <c r="F29" i="363"/>
  <c r="K26" i="363"/>
  <c r="K25" i="363"/>
  <c r="K24" i="363"/>
  <c r="K23" i="363"/>
  <c r="K22" i="363"/>
  <c r="K21" i="363"/>
  <c r="K17" i="363"/>
  <c r="K15" i="363"/>
  <c r="K14" i="363"/>
  <c r="K13" i="363"/>
  <c r="K12" i="363"/>
  <c r="K11" i="363"/>
  <c r="K10" i="363"/>
  <c r="K9" i="363"/>
  <c r="K8" i="363"/>
  <c r="I27" i="179"/>
  <c r="F27" i="179"/>
  <c r="C27" i="179"/>
  <c r="I18" i="179"/>
  <c r="F18" i="179"/>
  <c r="C18" i="179"/>
  <c r="C27" i="175"/>
  <c r="C18" i="175"/>
  <c r="D13" i="175" s="1"/>
  <c r="F27" i="175"/>
  <c r="F18" i="175"/>
  <c r="G16" i="175" s="1"/>
  <c r="F18" i="172"/>
  <c r="G16" i="172" s="1"/>
  <c r="I27" i="172"/>
  <c r="F27" i="172"/>
  <c r="C27" i="172"/>
  <c r="I18" i="172"/>
  <c r="J13" i="172" s="1"/>
  <c r="C18" i="172"/>
  <c r="D17" i="172" s="1"/>
  <c r="I27" i="362"/>
  <c r="F27" i="362"/>
  <c r="C27" i="362"/>
  <c r="L26" i="362"/>
  <c r="L25" i="362"/>
  <c r="L24" i="362"/>
  <c r="L23" i="362"/>
  <c r="L22" i="362"/>
  <c r="L21" i="362"/>
  <c r="I18" i="362"/>
  <c r="J15" i="362" s="1"/>
  <c r="F18" i="362"/>
  <c r="C18" i="362"/>
  <c r="D14" i="362" s="1"/>
  <c r="L17" i="362"/>
  <c r="L16" i="362"/>
  <c r="L15" i="362"/>
  <c r="L14" i="362"/>
  <c r="G14" i="362"/>
  <c r="L13" i="362"/>
  <c r="L12" i="362"/>
  <c r="L11" i="362"/>
  <c r="G11" i="362"/>
  <c r="L10" i="362"/>
  <c r="L9" i="362"/>
  <c r="G9" i="362"/>
  <c r="L8" i="362"/>
  <c r="G8" i="362"/>
  <c r="L7" i="362"/>
  <c r="I27" i="260"/>
  <c r="F27" i="260"/>
  <c r="C27" i="260"/>
  <c r="I18" i="260"/>
  <c r="J8" i="260" s="1"/>
  <c r="F18" i="260"/>
  <c r="G16" i="260" s="1"/>
  <c r="C18" i="260"/>
  <c r="D12" i="260" s="1"/>
  <c r="I27" i="259"/>
  <c r="F27" i="259"/>
  <c r="C27" i="259"/>
  <c r="I18" i="259"/>
  <c r="J13" i="259" s="1"/>
  <c r="F18" i="259"/>
  <c r="G16" i="259" s="1"/>
  <c r="C18" i="259"/>
  <c r="D17" i="259" s="1"/>
  <c r="I27" i="257"/>
  <c r="F27" i="257"/>
  <c r="C27" i="257"/>
  <c r="I18" i="257"/>
  <c r="J10" i="257" s="1"/>
  <c r="F18" i="257"/>
  <c r="G16" i="257" s="1"/>
  <c r="C18" i="257"/>
  <c r="D12" i="257" s="1"/>
  <c r="I27" i="256"/>
  <c r="F27" i="256"/>
  <c r="C27" i="256"/>
  <c r="I18" i="256"/>
  <c r="F18" i="256"/>
  <c r="G16" i="256" s="1"/>
  <c r="C18" i="256"/>
  <c r="D17" i="256" s="1"/>
  <c r="I27" i="255"/>
  <c r="F27" i="255"/>
  <c r="C27" i="255"/>
  <c r="I18" i="255"/>
  <c r="F18" i="255"/>
  <c r="G16" i="255" s="1"/>
  <c r="C18" i="255"/>
  <c r="D17" i="255" s="1"/>
  <c r="I27" i="254"/>
  <c r="F27" i="254"/>
  <c r="C27" i="254"/>
  <c r="L26" i="254"/>
  <c r="L25" i="254"/>
  <c r="L24" i="254"/>
  <c r="L23" i="254"/>
  <c r="L22" i="254"/>
  <c r="L21" i="254"/>
  <c r="I18" i="254"/>
  <c r="J15" i="254" s="1"/>
  <c r="F18" i="254"/>
  <c r="G17" i="254" s="1"/>
  <c r="C18" i="254"/>
  <c r="L17" i="254"/>
  <c r="L16" i="254"/>
  <c r="L15" i="254"/>
  <c r="D15" i="254"/>
  <c r="L14" i="254"/>
  <c r="L13" i="254"/>
  <c r="D13" i="254"/>
  <c r="L12" i="254"/>
  <c r="D12" i="254"/>
  <c r="L11" i="254"/>
  <c r="D11" i="254"/>
  <c r="L10" i="254"/>
  <c r="L9" i="254"/>
  <c r="D9" i="254"/>
  <c r="L8" i="254"/>
  <c r="L7" i="254"/>
  <c r="D7" i="254"/>
  <c r="I27" i="253"/>
  <c r="F27" i="253"/>
  <c r="C27" i="253"/>
  <c r="L26" i="253"/>
  <c r="L25" i="253"/>
  <c r="L24" i="253"/>
  <c r="L23" i="253"/>
  <c r="L22" i="253"/>
  <c r="L21" i="253"/>
  <c r="I18" i="253"/>
  <c r="J15" i="253" s="1"/>
  <c r="F18" i="253"/>
  <c r="G9" i="253" s="1"/>
  <c r="C18" i="253"/>
  <c r="D14" i="253" s="1"/>
  <c r="L17" i="253"/>
  <c r="L16" i="253"/>
  <c r="L15" i="253"/>
  <c r="L14" i="253"/>
  <c r="L13" i="253"/>
  <c r="D13" i="253"/>
  <c r="L12" i="253"/>
  <c r="D12" i="253"/>
  <c r="L11" i="253"/>
  <c r="L10" i="253"/>
  <c r="G10" i="253"/>
  <c r="L9" i="253"/>
  <c r="D9" i="253"/>
  <c r="L8" i="253"/>
  <c r="D8" i="253"/>
  <c r="L7" i="253"/>
  <c r="I27" i="252"/>
  <c r="F27" i="252"/>
  <c r="C27" i="252"/>
  <c r="L26" i="252"/>
  <c r="L25" i="252"/>
  <c r="L24" i="252"/>
  <c r="L23" i="252"/>
  <c r="L22" i="252"/>
  <c r="L21" i="252"/>
  <c r="I18" i="252"/>
  <c r="J15" i="252" s="1"/>
  <c r="F18" i="252"/>
  <c r="G15" i="252" s="1"/>
  <c r="C18" i="252"/>
  <c r="D15" i="252" s="1"/>
  <c r="L17" i="252"/>
  <c r="L16" i="252"/>
  <c r="L15" i="252"/>
  <c r="L14" i="252"/>
  <c r="L13" i="252"/>
  <c r="L12" i="252"/>
  <c r="L11" i="252"/>
  <c r="L10" i="252"/>
  <c r="G10" i="252"/>
  <c r="L9" i="252"/>
  <c r="L8" i="252"/>
  <c r="L7" i="252"/>
  <c r="I27" i="251"/>
  <c r="F27" i="251"/>
  <c r="C27" i="251"/>
  <c r="I18" i="251"/>
  <c r="J7" i="251" s="1"/>
  <c r="F18" i="251"/>
  <c r="G16" i="251" s="1"/>
  <c r="C18" i="251"/>
  <c r="I27" i="246"/>
  <c r="F27" i="246"/>
  <c r="C27" i="246"/>
  <c r="I18" i="246"/>
  <c r="F18" i="246"/>
  <c r="G16" i="246" s="1"/>
  <c r="C18" i="246"/>
  <c r="D16" i="246" s="1"/>
  <c r="I27" i="244"/>
  <c r="F27" i="244"/>
  <c r="C27" i="244"/>
  <c r="I18" i="244"/>
  <c r="J15" i="244" s="1"/>
  <c r="F18" i="244"/>
  <c r="G16" i="244" s="1"/>
  <c r="C18" i="244"/>
  <c r="D17" i="244" s="1"/>
  <c r="I27" i="242"/>
  <c r="F27" i="242"/>
  <c r="C27" i="242"/>
  <c r="I18" i="242"/>
  <c r="J13" i="242" s="1"/>
  <c r="F18" i="242"/>
  <c r="G16" i="242" s="1"/>
  <c r="C18" i="242"/>
  <c r="I27" i="249"/>
  <c r="F27" i="249"/>
  <c r="C27" i="249"/>
  <c r="I18" i="249"/>
  <c r="F18" i="249"/>
  <c r="G16" i="249" s="1"/>
  <c r="C18" i="249"/>
  <c r="D17" i="249" s="1"/>
  <c r="I27" i="245"/>
  <c r="F27" i="245"/>
  <c r="C27" i="245"/>
  <c r="I18" i="245"/>
  <c r="J14" i="245" s="1"/>
  <c r="F18" i="245"/>
  <c r="G16" i="245" s="1"/>
  <c r="C18" i="245"/>
  <c r="D17" i="245" s="1"/>
  <c r="I27" i="241"/>
  <c r="F27" i="241"/>
  <c r="C27" i="241"/>
  <c r="I18" i="241"/>
  <c r="F18" i="241"/>
  <c r="G16" i="241" s="1"/>
  <c r="C18" i="241"/>
  <c r="D17" i="241" s="1"/>
  <c r="I27" i="248"/>
  <c r="F27" i="248"/>
  <c r="C27" i="248"/>
  <c r="I18" i="248"/>
  <c r="J13" i="248" s="1"/>
  <c r="F18" i="248"/>
  <c r="G16" i="248" s="1"/>
  <c r="C18" i="248"/>
  <c r="D17" i="248" s="1"/>
  <c r="I27" i="250"/>
  <c r="F27" i="250"/>
  <c r="C27" i="250"/>
  <c r="I18" i="250"/>
  <c r="J8" i="250" s="1"/>
  <c r="F18" i="250"/>
  <c r="G16" i="250" s="1"/>
  <c r="C18" i="250"/>
  <c r="I27" i="247"/>
  <c r="F27" i="247"/>
  <c r="C27" i="247"/>
  <c r="I18" i="247"/>
  <c r="J13" i="247" s="1"/>
  <c r="F18" i="247"/>
  <c r="G16" i="247" s="1"/>
  <c r="C18" i="247"/>
  <c r="D17" i="247" s="1"/>
  <c r="I27" i="243"/>
  <c r="F27" i="243"/>
  <c r="C27" i="243"/>
  <c r="I18" i="243"/>
  <c r="J9" i="243" s="1"/>
  <c r="F18" i="243"/>
  <c r="G17" i="243" s="1"/>
  <c r="C18" i="243"/>
  <c r="D17" i="243" s="1"/>
  <c r="I27" i="239"/>
  <c r="F27" i="239"/>
  <c r="C27" i="239"/>
  <c r="L26" i="239"/>
  <c r="L25" i="239"/>
  <c r="L24" i="239"/>
  <c r="L23" i="239"/>
  <c r="L22" i="239"/>
  <c r="L21" i="239"/>
  <c r="I18" i="239"/>
  <c r="J14" i="239" s="1"/>
  <c r="F18" i="239"/>
  <c r="G15" i="239" s="1"/>
  <c r="C18" i="239"/>
  <c r="D17" i="239" s="1"/>
  <c r="L17" i="239"/>
  <c r="L16" i="239"/>
  <c r="L15" i="239"/>
  <c r="L14" i="239"/>
  <c r="L13" i="239"/>
  <c r="L12" i="239"/>
  <c r="J12" i="239"/>
  <c r="L11" i="239"/>
  <c r="G11" i="239"/>
  <c r="L10" i="239"/>
  <c r="L9" i="239"/>
  <c r="L8" i="239"/>
  <c r="J8" i="239"/>
  <c r="L7" i="239"/>
  <c r="I27" i="238"/>
  <c r="F27" i="238"/>
  <c r="C27" i="238"/>
  <c r="L26" i="238"/>
  <c r="L25" i="238"/>
  <c r="L24" i="238"/>
  <c r="L23" i="238"/>
  <c r="L22" i="238"/>
  <c r="L21" i="238"/>
  <c r="I18" i="238"/>
  <c r="J15" i="238" s="1"/>
  <c r="F18" i="238"/>
  <c r="G11" i="238" s="1"/>
  <c r="C18" i="238"/>
  <c r="D15" i="238" s="1"/>
  <c r="L17" i="238"/>
  <c r="L16" i="238"/>
  <c r="L15" i="238"/>
  <c r="L14" i="238"/>
  <c r="L13" i="238"/>
  <c r="L12" i="238"/>
  <c r="L11" i="238"/>
  <c r="D11" i="238"/>
  <c r="L10" i="238"/>
  <c r="G10" i="238"/>
  <c r="L9" i="238"/>
  <c r="D9" i="238"/>
  <c r="L8" i="238"/>
  <c r="J8" i="238"/>
  <c r="D8" i="238"/>
  <c r="L7" i="238"/>
  <c r="K15" i="176" l="1"/>
  <c r="K21" i="176"/>
  <c r="K26" i="176"/>
  <c r="K9" i="176"/>
  <c r="K13" i="176"/>
  <c r="K10" i="176"/>
  <c r="K8" i="176"/>
  <c r="K11" i="176"/>
  <c r="K14" i="176"/>
  <c r="K21" i="174"/>
  <c r="K22" i="174"/>
  <c r="K24" i="174"/>
  <c r="K23" i="174"/>
  <c r="K25" i="181"/>
  <c r="K15" i="181"/>
  <c r="H13" i="180"/>
  <c r="J8" i="253"/>
  <c r="C29" i="250"/>
  <c r="J11" i="239"/>
  <c r="J7" i="239"/>
  <c r="D13" i="238"/>
  <c r="D10" i="238"/>
  <c r="D16" i="238"/>
  <c r="D7" i="238"/>
  <c r="D12" i="238"/>
  <c r="D14" i="238"/>
  <c r="K10" i="181"/>
  <c r="K24" i="181"/>
  <c r="K13" i="181"/>
  <c r="K16" i="181"/>
  <c r="K17" i="181"/>
  <c r="K12" i="181"/>
  <c r="K9" i="181"/>
  <c r="K22" i="181"/>
  <c r="K7" i="181"/>
  <c r="K21" i="181"/>
  <c r="K14" i="181"/>
  <c r="K11" i="181"/>
  <c r="K17" i="177"/>
  <c r="K26" i="177"/>
  <c r="H24" i="180"/>
  <c r="K14" i="182"/>
  <c r="K26" i="182"/>
  <c r="K24" i="182"/>
  <c r="K7" i="182"/>
  <c r="K25" i="182"/>
  <c r="D13" i="362"/>
  <c r="D7" i="362"/>
  <c r="D12" i="362"/>
  <c r="G8" i="239"/>
  <c r="G9" i="239"/>
  <c r="G7" i="239"/>
  <c r="G12" i="239"/>
  <c r="G14" i="239"/>
  <c r="G9" i="238"/>
  <c r="G13" i="238"/>
  <c r="G15" i="238"/>
  <c r="G16" i="238"/>
  <c r="G7" i="238"/>
  <c r="G12" i="238"/>
  <c r="G8" i="238"/>
  <c r="J18" i="182"/>
  <c r="K9" i="182"/>
  <c r="K11" i="182"/>
  <c r="K8" i="182"/>
  <c r="K16" i="182"/>
  <c r="E12" i="182"/>
  <c r="K13" i="182"/>
  <c r="K15" i="182"/>
  <c r="K10" i="182"/>
  <c r="K23" i="182"/>
  <c r="K21" i="182"/>
  <c r="K17" i="182"/>
  <c r="K12" i="182"/>
  <c r="J18" i="183"/>
  <c r="K13" i="178"/>
  <c r="K17" i="178"/>
  <c r="K15" i="178"/>
  <c r="K8" i="178"/>
  <c r="K24" i="178"/>
  <c r="K12" i="178"/>
  <c r="K11" i="178"/>
  <c r="K9" i="178"/>
  <c r="K14" i="178"/>
  <c r="K10" i="178"/>
  <c r="K23" i="178"/>
  <c r="K22" i="178"/>
  <c r="K7" i="178"/>
  <c r="K26" i="178"/>
  <c r="K16" i="178"/>
  <c r="J18" i="178"/>
  <c r="K15" i="174"/>
  <c r="K16" i="174"/>
  <c r="K11" i="174"/>
  <c r="K25" i="174"/>
  <c r="K17" i="174"/>
  <c r="K26" i="174"/>
  <c r="J18" i="181"/>
  <c r="K22" i="177"/>
  <c r="K23" i="177"/>
  <c r="K15" i="177"/>
  <c r="K25" i="177"/>
  <c r="K21" i="177"/>
  <c r="K16" i="177"/>
  <c r="K16" i="173"/>
  <c r="J7" i="172"/>
  <c r="J12" i="172"/>
  <c r="J8" i="172"/>
  <c r="J14" i="172"/>
  <c r="J9" i="172"/>
  <c r="J15" i="172"/>
  <c r="J11" i="172"/>
  <c r="I29" i="249"/>
  <c r="K13" i="249" s="1"/>
  <c r="J12" i="238"/>
  <c r="E11" i="180"/>
  <c r="E24" i="180"/>
  <c r="E12" i="180"/>
  <c r="E17" i="180"/>
  <c r="E9" i="180"/>
  <c r="E23" i="180"/>
  <c r="E8" i="180"/>
  <c r="E15" i="180"/>
  <c r="E7" i="180"/>
  <c r="E22" i="180"/>
  <c r="E16" i="180"/>
  <c r="E25" i="180"/>
  <c r="E13" i="180"/>
  <c r="C29" i="251"/>
  <c r="J9" i="244"/>
  <c r="C29" i="242"/>
  <c r="J7" i="250"/>
  <c r="J7" i="247"/>
  <c r="D8" i="243"/>
  <c r="D9" i="243"/>
  <c r="D7" i="243"/>
  <c r="E15" i="182"/>
  <c r="G8" i="175"/>
  <c r="G9" i="175"/>
  <c r="G7" i="175"/>
  <c r="J10" i="260"/>
  <c r="J11" i="260"/>
  <c r="J15" i="260"/>
  <c r="J7" i="260"/>
  <c r="J8" i="251"/>
  <c r="J7" i="244"/>
  <c r="J8" i="244"/>
  <c r="J12" i="244"/>
  <c r="J15" i="245"/>
  <c r="J9" i="245"/>
  <c r="J9" i="250"/>
  <c r="J10" i="247"/>
  <c r="J7" i="243"/>
  <c r="D16" i="243"/>
  <c r="D10" i="243"/>
  <c r="D11" i="243"/>
  <c r="K7" i="173"/>
  <c r="K12" i="173"/>
  <c r="K14" i="173"/>
  <c r="K10" i="173"/>
  <c r="K8" i="173"/>
  <c r="D7" i="239"/>
  <c r="D8" i="239"/>
  <c r="D11" i="239"/>
  <c r="D12" i="239"/>
  <c r="D7" i="250"/>
  <c r="J10" i="245"/>
  <c r="J16" i="245"/>
  <c r="I29" i="242"/>
  <c r="D10" i="252"/>
  <c r="D12" i="252"/>
  <c r="I29" i="255"/>
  <c r="K22" i="255" s="1"/>
  <c r="J8" i="362"/>
  <c r="J12" i="362"/>
  <c r="D10" i="172"/>
  <c r="K17" i="173"/>
  <c r="K23" i="173"/>
  <c r="K26" i="173"/>
  <c r="J18" i="173"/>
  <c r="K9" i="173"/>
  <c r="I29" i="179"/>
  <c r="J10" i="179"/>
  <c r="J14" i="179"/>
  <c r="J7" i="179"/>
  <c r="J13" i="179"/>
  <c r="J11" i="179"/>
  <c r="J15" i="179"/>
  <c r="J17" i="179"/>
  <c r="J8" i="179"/>
  <c r="J12" i="179"/>
  <c r="J16" i="179"/>
  <c r="J9" i="179"/>
  <c r="D14" i="239"/>
  <c r="C29" i="243"/>
  <c r="E16" i="243" s="1"/>
  <c r="D10" i="250"/>
  <c r="J7" i="245"/>
  <c r="J11" i="245"/>
  <c r="D8" i="252"/>
  <c r="G10" i="254"/>
  <c r="J16" i="172"/>
  <c r="K21" i="173"/>
  <c r="K15" i="173"/>
  <c r="H27" i="180"/>
  <c r="K11" i="173"/>
  <c r="J18" i="177"/>
  <c r="K7" i="174"/>
  <c r="K10" i="174"/>
  <c r="K12" i="174"/>
  <c r="K14" i="174"/>
  <c r="K8" i="174"/>
  <c r="D9" i="250"/>
  <c r="D10" i="239"/>
  <c r="D8" i="250"/>
  <c r="D12" i="250"/>
  <c r="J8" i="245"/>
  <c r="J12" i="245"/>
  <c r="D7" i="246"/>
  <c r="C29" i="254"/>
  <c r="D10" i="257"/>
  <c r="J17" i="172"/>
  <c r="K25" i="173"/>
  <c r="K24" i="173"/>
  <c r="J18" i="180"/>
  <c r="K13" i="173"/>
  <c r="I29" i="260"/>
  <c r="K22" i="260" s="1"/>
  <c r="J8" i="257"/>
  <c r="J16" i="257"/>
  <c r="J9" i="257"/>
  <c r="J7" i="257"/>
  <c r="J11" i="257"/>
  <c r="I29" i="256"/>
  <c r="K22" i="256" s="1"/>
  <c r="J9" i="256"/>
  <c r="J7" i="256"/>
  <c r="J13" i="256"/>
  <c r="J12" i="255"/>
  <c r="D8" i="254"/>
  <c r="D10" i="254"/>
  <c r="D18" i="254" s="1"/>
  <c r="G13" i="253"/>
  <c r="G12" i="253"/>
  <c r="G7" i="253"/>
  <c r="D7" i="253"/>
  <c r="E29" i="377"/>
  <c r="I29" i="377"/>
  <c r="F29" i="376"/>
  <c r="J29" i="376"/>
  <c r="F29" i="373"/>
  <c r="J29" i="373"/>
  <c r="E29" i="373"/>
  <c r="I29" i="373"/>
  <c r="F29" i="372"/>
  <c r="J29" i="372"/>
  <c r="E29" i="369"/>
  <c r="I29" i="369"/>
  <c r="F29" i="368"/>
  <c r="J29" i="368"/>
  <c r="C29" i="367"/>
  <c r="G29" i="367"/>
  <c r="D18" i="180"/>
  <c r="E13" i="182"/>
  <c r="E10" i="182"/>
  <c r="E22" i="182"/>
  <c r="E21" i="182"/>
  <c r="D18" i="182"/>
  <c r="E17" i="182"/>
  <c r="E25" i="182"/>
  <c r="G9" i="179"/>
  <c r="G13" i="179"/>
  <c r="G17" i="179"/>
  <c r="G15" i="179"/>
  <c r="G8" i="179"/>
  <c r="G12" i="179"/>
  <c r="G10" i="179"/>
  <c r="G14" i="179"/>
  <c r="G7" i="179"/>
  <c r="G11" i="179"/>
  <c r="G16" i="179"/>
  <c r="D7" i="179"/>
  <c r="D9" i="179"/>
  <c r="D13" i="179"/>
  <c r="D17" i="179"/>
  <c r="D11" i="179"/>
  <c r="D15" i="179"/>
  <c r="D12" i="179"/>
  <c r="D10" i="179"/>
  <c r="D14" i="179"/>
  <c r="D16" i="179"/>
  <c r="D8" i="179"/>
  <c r="G13" i="175"/>
  <c r="G10" i="175"/>
  <c r="G11" i="175"/>
  <c r="D9" i="175"/>
  <c r="G7" i="172"/>
  <c r="D12" i="172"/>
  <c r="J9" i="260"/>
  <c r="C29" i="257"/>
  <c r="E21" i="257" s="1"/>
  <c r="D14" i="257"/>
  <c r="J11" i="256"/>
  <c r="J8" i="256"/>
  <c r="J12" i="256"/>
  <c r="J10" i="256"/>
  <c r="J16" i="256"/>
  <c r="J16" i="255"/>
  <c r="J10" i="255"/>
  <c r="G15" i="254"/>
  <c r="J14" i="251"/>
  <c r="D14" i="251"/>
  <c r="I29" i="246"/>
  <c r="J11" i="246"/>
  <c r="J11" i="244"/>
  <c r="J16" i="244"/>
  <c r="J10" i="244"/>
  <c r="J16" i="242"/>
  <c r="J7" i="242"/>
  <c r="J9" i="242"/>
  <c r="D10" i="242"/>
  <c r="J13" i="245"/>
  <c r="J9" i="248"/>
  <c r="J7" i="248"/>
  <c r="J12" i="248"/>
  <c r="J10" i="248"/>
  <c r="J8" i="248"/>
  <c r="D11" i="250"/>
  <c r="D13" i="250"/>
  <c r="J8" i="247"/>
  <c r="J9" i="247"/>
  <c r="J16" i="247"/>
  <c r="G8" i="243"/>
  <c r="D13" i="243"/>
  <c r="D14" i="243"/>
  <c r="G10" i="239"/>
  <c r="G13" i="239"/>
  <c r="F29" i="238"/>
  <c r="L27" i="238"/>
  <c r="C29" i="238"/>
  <c r="E10" i="238" s="1"/>
  <c r="D18" i="183"/>
  <c r="H25" i="183"/>
  <c r="H21" i="183"/>
  <c r="H14" i="183"/>
  <c r="H10" i="183"/>
  <c r="H26" i="183"/>
  <c r="H22" i="183"/>
  <c r="H17" i="183"/>
  <c r="H15" i="183"/>
  <c r="H13" i="183"/>
  <c r="H11" i="183"/>
  <c r="H9" i="183"/>
  <c r="H7" i="183"/>
  <c r="H23" i="183"/>
  <c r="H24" i="183"/>
  <c r="H16" i="183"/>
  <c r="H12" i="183"/>
  <c r="H8" i="183"/>
  <c r="K27" i="183"/>
  <c r="K18" i="183"/>
  <c r="E24" i="183"/>
  <c r="E22" i="183"/>
  <c r="E23" i="183"/>
  <c r="E17" i="183"/>
  <c r="E13" i="183"/>
  <c r="E9" i="183"/>
  <c r="E25" i="183"/>
  <c r="E21" i="183"/>
  <c r="E16" i="183"/>
  <c r="E14" i="183"/>
  <c r="E12" i="183"/>
  <c r="E10" i="183"/>
  <c r="E8" i="183"/>
  <c r="E26" i="183"/>
  <c r="E15" i="183"/>
  <c r="E11" i="183"/>
  <c r="E7" i="183"/>
  <c r="G18" i="183"/>
  <c r="G18" i="178"/>
  <c r="E24" i="178"/>
  <c r="E15" i="178"/>
  <c r="E13" i="178"/>
  <c r="E11" i="178"/>
  <c r="E9" i="178"/>
  <c r="E25" i="178"/>
  <c r="E21" i="178"/>
  <c r="E16" i="178"/>
  <c r="E14" i="178"/>
  <c r="E12" i="178"/>
  <c r="E10" i="178"/>
  <c r="E8" i="178"/>
  <c r="E23" i="178"/>
  <c r="E17" i="178"/>
  <c r="E7" i="178"/>
  <c r="E26" i="178"/>
  <c r="E22" i="178"/>
  <c r="D18" i="178"/>
  <c r="H25" i="178"/>
  <c r="H21" i="178"/>
  <c r="H24" i="178"/>
  <c r="H16" i="178"/>
  <c r="H26" i="178"/>
  <c r="H22" i="178"/>
  <c r="H17" i="178"/>
  <c r="H15" i="178"/>
  <c r="H13" i="178"/>
  <c r="H11" i="178"/>
  <c r="H9" i="178"/>
  <c r="H7" i="178"/>
  <c r="H14" i="178"/>
  <c r="H12" i="178"/>
  <c r="H10" i="178"/>
  <c r="H8" i="178"/>
  <c r="H23" i="178"/>
  <c r="H7" i="176"/>
  <c r="H11" i="176"/>
  <c r="H13" i="176"/>
  <c r="H8" i="176"/>
  <c r="H10" i="176"/>
  <c r="H12" i="176"/>
  <c r="H14" i="176"/>
  <c r="H9" i="176"/>
  <c r="J18" i="176"/>
  <c r="E10" i="176"/>
  <c r="E12" i="176"/>
  <c r="E7" i="176"/>
  <c r="E9" i="176"/>
  <c r="E11" i="176"/>
  <c r="E13" i="176"/>
  <c r="E8" i="176"/>
  <c r="E14" i="176"/>
  <c r="H25" i="176"/>
  <c r="H21" i="176"/>
  <c r="H23" i="176"/>
  <c r="H24" i="176"/>
  <c r="H16" i="176"/>
  <c r="H26" i="176"/>
  <c r="H22" i="176"/>
  <c r="H17" i="176"/>
  <c r="H15" i="176"/>
  <c r="G18" i="176"/>
  <c r="D18" i="176"/>
  <c r="E24" i="176"/>
  <c r="E22" i="176"/>
  <c r="E15" i="176"/>
  <c r="E25" i="176"/>
  <c r="E21" i="176"/>
  <c r="E16" i="176"/>
  <c r="E26" i="176"/>
  <c r="E23" i="176"/>
  <c r="E17" i="176"/>
  <c r="K27" i="176"/>
  <c r="E7" i="174"/>
  <c r="E9" i="174"/>
  <c r="E11" i="174"/>
  <c r="E13" i="174"/>
  <c r="E8" i="174"/>
  <c r="E10" i="174"/>
  <c r="E12" i="174"/>
  <c r="E14" i="174"/>
  <c r="J18" i="174"/>
  <c r="H8" i="174"/>
  <c r="H10" i="174"/>
  <c r="H12" i="174"/>
  <c r="H14" i="174"/>
  <c r="H9" i="174"/>
  <c r="H13" i="174"/>
  <c r="H7" i="174"/>
  <c r="H11" i="174"/>
  <c r="G18" i="174"/>
  <c r="D18" i="174"/>
  <c r="E24" i="174"/>
  <c r="E26" i="174"/>
  <c r="E23" i="174"/>
  <c r="E15" i="174"/>
  <c r="E25" i="174"/>
  <c r="E21" i="174"/>
  <c r="E16" i="174"/>
  <c r="E22" i="174"/>
  <c r="E17" i="174"/>
  <c r="H25" i="174"/>
  <c r="H21" i="174"/>
  <c r="H23" i="174"/>
  <c r="H16" i="174"/>
  <c r="H26" i="174"/>
  <c r="H22" i="174"/>
  <c r="H17" i="174"/>
  <c r="H15" i="174"/>
  <c r="H24" i="174"/>
  <c r="G18" i="181"/>
  <c r="D18" i="181"/>
  <c r="H25" i="181"/>
  <c r="H21" i="181"/>
  <c r="H16" i="181"/>
  <c r="H14" i="181"/>
  <c r="H8" i="181"/>
  <c r="H26" i="181"/>
  <c r="H22" i="181"/>
  <c r="H17" i="181"/>
  <c r="H15" i="181"/>
  <c r="H13" i="181"/>
  <c r="H11" i="181"/>
  <c r="H9" i="181"/>
  <c r="H7" i="181"/>
  <c r="H23" i="181"/>
  <c r="H24" i="181"/>
  <c r="H12" i="181"/>
  <c r="H10" i="181"/>
  <c r="E24" i="181"/>
  <c r="E22" i="181"/>
  <c r="E23" i="181"/>
  <c r="E13" i="181"/>
  <c r="E7" i="181"/>
  <c r="E25" i="181"/>
  <c r="E21" i="181"/>
  <c r="E16" i="181"/>
  <c r="E14" i="181"/>
  <c r="E12" i="181"/>
  <c r="E10" i="181"/>
  <c r="E8" i="181"/>
  <c r="E26" i="181"/>
  <c r="E17" i="181"/>
  <c r="E15" i="181"/>
  <c r="E11" i="181"/>
  <c r="E9" i="181"/>
  <c r="H9" i="177"/>
  <c r="H8" i="177"/>
  <c r="H10" i="177"/>
  <c r="H12" i="177"/>
  <c r="H14" i="177"/>
  <c r="H7" i="177"/>
  <c r="H11" i="177"/>
  <c r="H13" i="177"/>
  <c r="E8" i="177"/>
  <c r="E7" i="177"/>
  <c r="E9" i="177"/>
  <c r="E11" i="177"/>
  <c r="E13" i="177"/>
  <c r="E12" i="177"/>
  <c r="E14" i="177"/>
  <c r="E10" i="177"/>
  <c r="K10" i="177"/>
  <c r="K12" i="177"/>
  <c r="K14" i="177"/>
  <c r="K7" i="177"/>
  <c r="K9" i="177"/>
  <c r="K11" i="177"/>
  <c r="K13" i="177"/>
  <c r="K8" i="177"/>
  <c r="E7" i="173"/>
  <c r="E9" i="173"/>
  <c r="E11" i="173"/>
  <c r="E13" i="173"/>
  <c r="E8" i="173"/>
  <c r="E10" i="173"/>
  <c r="E12" i="173"/>
  <c r="E14" i="173"/>
  <c r="H8" i="173"/>
  <c r="H10" i="173"/>
  <c r="H12" i="173"/>
  <c r="H14" i="173"/>
  <c r="H7" i="173"/>
  <c r="H9" i="173"/>
  <c r="H11" i="173"/>
  <c r="H13" i="173"/>
  <c r="H18" i="180"/>
  <c r="H29" i="180" s="1"/>
  <c r="K24" i="180"/>
  <c r="K8" i="180"/>
  <c r="K12" i="180"/>
  <c r="K21" i="180"/>
  <c r="K25" i="180"/>
  <c r="K7" i="180"/>
  <c r="K9" i="180"/>
  <c r="K11" i="180"/>
  <c r="K13" i="180"/>
  <c r="K15" i="180"/>
  <c r="K17" i="180"/>
  <c r="K23" i="180"/>
  <c r="K10" i="180"/>
  <c r="K22" i="180"/>
  <c r="K26" i="180"/>
  <c r="K14" i="180"/>
  <c r="K16" i="180"/>
  <c r="G18" i="180"/>
  <c r="E7" i="182"/>
  <c r="E26" i="182"/>
  <c r="E23" i="182"/>
  <c r="E14" i="182"/>
  <c r="E24" i="182"/>
  <c r="E11" i="182"/>
  <c r="E9" i="182"/>
  <c r="E8" i="182"/>
  <c r="D18" i="177"/>
  <c r="H25" i="177"/>
  <c r="H21" i="177"/>
  <c r="H24" i="177"/>
  <c r="H26" i="177"/>
  <c r="H22" i="177"/>
  <c r="H17" i="177"/>
  <c r="H15" i="177"/>
  <c r="H23" i="177"/>
  <c r="H16" i="177"/>
  <c r="G18" i="177"/>
  <c r="E24" i="177"/>
  <c r="E22" i="177"/>
  <c r="E17" i="177"/>
  <c r="E25" i="177"/>
  <c r="E21" i="177"/>
  <c r="E16" i="177"/>
  <c r="E26" i="177"/>
  <c r="E23" i="177"/>
  <c r="E15" i="177"/>
  <c r="D18" i="173"/>
  <c r="H25" i="173"/>
  <c r="H21" i="173"/>
  <c r="H24" i="173"/>
  <c r="H26" i="173"/>
  <c r="H22" i="173"/>
  <c r="H17" i="173"/>
  <c r="H15" i="173"/>
  <c r="H23" i="173"/>
  <c r="H16" i="173"/>
  <c r="G18" i="173"/>
  <c r="E24" i="173"/>
  <c r="E22" i="173"/>
  <c r="E17" i="173"/>
  <c r="E25" i="173"/>
  <c r="E21" i="173"/>
  <c r="E16" i="173"/>
  <c r="E26" i="173"/>
  <c r="E23" i="173"/>
  <c r="E15" i="173"/>
  <c r="G18" i="182"/>
  <c r="H25" i="182"/>
  <c r="H21" i="182"/>
  <c r="H26" i="182"/>
  <c r="H22" i="182"/>
  <c r="H17" i="182"/>
  <c r="H15" i="182"/>
  <c r="H13" i="182"/>
  <c r="H11" i="182"/>
  <c r="H9" i="182"/>
  <c r="H7" i="182"/>
  <c r="H14" i="182"/>
  <c r="H10" i="182"/>
  <c r="H8" i="182"/>
  <c r="H23" i="182"/>
  <c r="H24" i="182"/>
  <c r="H16" i="182"/>
  <c r="H12" i="182"/>
  <c r="E29" i="374"/>
  <c r="I29" i="374"/>
  <c r="C29" i="376"/>
  <c r="G29" i="376"/>
  <c r="F29" i="377"/>
  <c r="J29" i="377"/>
  <c r="E29" i="366"/>
  <c r="I29" i="366"/>
  <c r="D29" i="367"/>
  <c r="F29" i="369"/>
  <c r="J29" i="369"/>
  <c r="E29" i="370"/>
  <c r="I29" i="370"/>
  <c r="K27" i="364"/>
  <c r="K27" i="363"/>
  <c r="K27" i="365"/>
  <c r="F29" i="366"/>
  <c r="J29" i="366"/>
  <c r="D29" i="368"/>
  <c r="H29" i="368"/>
  <c r="F29" i="370"/>
  <c r="J29" i="370"/>
  <c r="E29" i="371"/>
  <c r="I29" i="371"/>
  <c r="F29" i="374"/>
  <c r="J29" i="374"/>
  <c r="E29" i="375"/>
  <c r="I29" i="375"/>
  <c r="H29" i="376"/>
  <c r="F29" i="367"/>
  <c r="J29" i="367"/>
  <c r="E29" i="368"/>
  <c r="I29" i="368"/>
  <c r="F29" i="371"/>
  <c r="J29" i="371"/>
  <c r="I29" i="372"/>
  <c r="F29" i="375"/>
  <c r="J29" i="375"/>
  <c r="K18" i="363"/>
  <c r="K18" i="364"/>
  <c r="F29" i="179"/>
  <c r="G14" i="175"/>
  <c r="G15" i="175"/>
  <c r="G17" i="175"/>
  <c r="F29" i="362"/>
  <c r="J12" i="260"/>
  <c r="J14" i="260"/>
  <c r="J16" i="260"/>
  <c r="D10" i="260"/>
  <c r="D8" i="260"/>
  <c r="I29" i="257"/>
  <c r="K17" i="257" s="1"/>
  <c r="J12" i="257"/>
  <c r="J13" i="257"/>
  <c r="D8" i="257"/>
  <c r="J15" i="256"/>
  <c r="J17" i="256"/>
  <c r="J14" i="256"/>
  <c r="J17" i="255"/>
  <c r="J7" i="255"/>
  <c r="J13" i="255"/>
  <c r="J9" i="255"/>
  <c r="J14" i="255"/>
  <c r="D10" i="255"/>
  <c r="D16" i="254"/>
  <c r="G14" i="253"/>
  <c r="G8" i="253"/>
  <c r="J10" i="251"/>
  <c r="J16" i="251"/>
  <c r="J11" i="251"/>
  <c r="D16" i="251"/>
  <c r="D8" i="251"/>
  <c r="D10" i="251"/>
  <c r="J13" i="246"/>
  <c r="J8" i="246"/>
  <c r="D13" i="246"/>
  <c r="D10" i="246"/>
  <c r="D12" i="246"/>
  <c r="J17" i="244"/>
  <c r="J13" i="244"/>
  <c r="J12" i="242"/>
  <c r="D8" i="242"/>
  <c r="J17" i="245"/>
  <c r="D11" i="241"/>
  <c r="I29" i="248"/>
  <c r="K24" i="248" s="1"/>
  <c r="J16" i="248"/>
  <c r="I29" i="250"/>
  <c r="K16" i="250" s="1"/>
  <c r="J10" i="250"/>
  <c r="J11" i="250"/>
  <c r="D16" i="250"/>
  <c r="D17" i="250"/>
  <c r="D14" i="250"/>
  <c r="J17" i="247"/>
  <c r="J12" i="247"/>
  <c r="D7" i="247"/>
  <c r="J11" i="243"/>
  <c r="G14" i="243"/>
  <c r="G12" i="243"/>
  <c r="G10" i="243"/>
  <c r="D15" i="243"/>
  <c r="D12" i="243"/>
  <c r="J15" i="239"/>
  <c r="G16" i="239"/>
  <c r="G17" i="239"/>
  <c r="C29" i="239"/>
  <c r="E25" i="239" s="1"/>
  <c r="G14" i="238"/>
  <c r="D17" i="238"/>
  <c r="D18" i="238" s="1"/>
  <c r="C29" i="179"/>
  <c r="G12" i="175"/>
  <c r="C29" i="175"/>
  <c r="E24" i="175" s="1"/>
  <c r="D17" i="175"/>
  <c r="J16" i="362"/>
  <c r="G10" i="362"/>
  <c r="G7" i="362"/>
  <c r="G12" i="362"/>
  <c r="G13" i="362"/>
  <c r="J13" i="260"/>
  <c r="J17" i="260"/>
  <c r="D16" i="260"/>
  <c r="D14" i="260"/>
  <c r="J16" i="259"/>
  <c r="J11" i="259"/>
  <c r="J8" i="259"/>
  <c r="D14" i="259"/>
  <c r="D10" i="259"/>
  <c r="D12" i="259"/>
  <c r="J17" i="257"/>
  <c r="J14" i="257"/>
  <c r="J15" i="257"/>
  <c r="D16" i="257"/>
  <c r="D12" i="256"/>
  <c r="D10" i="256"/>
  <c r="J8" i="255"/>
  <c r="J11" i="255"/>
  <c r="J15" i="255"/>
  <c r="D12" i="255"/>
  <c r="D8" i="255"/>
  <c r="D16" i="255"/>
  <c r="D14" i="255"/>
  <c r="L18" i="254"/>
  <c r="M12" i="254" s="1"/>
  <c r="G7" i="254"/>
  <c r="G14" i="254"/>
  <c r="G11" i="254"/>
  <c r="D14" i="254"/>
  <c r="D17" i="254"/>
  <c r="J12" i="253"/>
  <c r="J16" i="253"/>
  <c r="F29" i="253"/>
  <c r="H21" i="253" s="1"/>
  <c r="G14" i="252"/>
  <c r="D14" i="252"/>
  <c r="D16" i="252"/>
  <c r="L18" i="252"/>
  <c r="M15" i="252" s="1"/>
  <c r="I29" i="251"/>
  <c r="K25" i="251" s="1"/>
  <c r="J9" i="251"/>
  <c r="J12" i="251"/>
  <c r="J15" i="251"/>
  <c r="J13" i="251"/>
  <c r="J17" i="251"/>
  <c r="D12" i="251"/>
  <c r="J12" i="246"/>
  <c r="J15" i="246"/>
  <c r="J7" i="246"/>
  <c r="J10" i="246"/>
  <c r="J17" i="246"/>
  <c r="J9" i="246"/>
  <c r="J14" i="246"/>
  <c r="D15" i="246"/>
  <c r="I29" i="244"/>
  <c r="K25" i="244" s="1"/>
  <c r="J14" i="244"/>
  <c r="D12" i="244"/>
  <c r="D10" i="244"/>
  <c r="J17" i="242"/>
  <c r="J10" i="242"/>
  <c r="J14" i="242"/>
  <c r="J8" i="242"/>
  <c r="J11" i="242"/>
  <c r="J15" i="242"/>
  <c r="D14" i="242"/>
  <c r="D12" i="242"/>
  <c r="D16" i="242"/>
  <c r="J10" i="249"/>
  <c r="J14" i="249"/>
  <c r="J16" i="249"/>
  <c r="J7" i="249"/>
  <c r="J11" i="249"/>
  <c r="J15" i="249"/>
  <c r="J12" i="249"/>
  <c r="J8" i="249"/>
  <c r="J9" i="249"/>
  <c r="J13" i="249"/>
  <c r="J17" i="249"/>
  <c r="D12" i="249"/>
  <c r="D10" i="249"/>
  <c r="D12" i="245"/>
  <c r="D10" i="245"/>
  <c r="I29" i="241"/>
  <c r="K22" i="241" s="1"/>
  <c r="J11" i="241"/>
  <c r="D8" i="241"/>
  <c r="D9" i="241"/>
  <c r="D12" i="241"/>
  <c r="D16" i="241"/>
  <c r="D7" i="241"/>
  <c r="D14" i="241"/>
  <c r="D15" i="241"/>
  <c r="D10" i="241"/>
  <c r="D13" i="241"/>
  <c r="C29" i="241"/>
  <c r="J14" i="248"/>
  <c r="J11" i="248"/>
  <c r="J15" i="248"/>
  <c r="J17" i="248"/>
  <c r="D12" i="248"/>
  <c r="D10" i="248"/>
  <c r="J12" i="250"/>
  <c r="J14" i="250"/>
  <c r="J17" i="250"/>
  <c r="J15" i="250"/>
  <c r="J13" i="250"/>
  <c r="D15" i="250"/>
  <c r="I29" i="247"/>
  <c r="K17" i="247" s="1"/>
  <c r="J14" i="247"/>
  <c r="J11" i="247"/>
  <c r="J15" i="247"/>
  <c r="D9" i="247"/>
  <c r="D11" i="247"/>
  <c r="D13" i="247"/>
  <c r="D16" i="247"/>
  <c r="D8" i="247"/>
  <c r="D10" i="247"/>
  <c r="D12" i="247"/>
  <c r="D14" i="247"/>
  <c r="I29" i="243"/>
  <c r="K22" i="243" s="1"/>
  <c r="J13" i="243"/>
  <c r="J15" i="243"/>
  <c r="J17" i="243"/>
  <c r="G16" i="243"/>
  <c r="L27" i="239"/>
  <c r="J16" i="239"/>
  <c r="F29" i="239"/>
  <c r="H15" i="239" s="1"/>
  <c r="D15" i="239"/>
  <c r="D16" i="239"/>
  <c r="L18" i="238"/>
  <c r="M12" i="238" s="1"/>
  <c r="J16" i="238"/>
  <c r="G17" i="238"/>
  <c r="C29" i="377"/>
  <c r="G29" i="377"/>
  <c r="K27" i="377"/>
  <c r="K18" i="377"/>
  <c r="D29" i="377"/>
  <c r="H29" i="377"/>
  <c r="K18" i="376"/>
  <c r="D29" i="376"/>
  <c r="K27" i="376"/>
  <c r="E29" i="376"/>
  <c r="I29" i="376"/>
  <c r="C29" i="375"/>
  <c r="G29" i="375"/>
  <c r="K27" i="375"/>
  <c r="K18" i="375"/>
  <c r="D29" i="375"/>
  <c r="H29" i="375"/>
  <c r="C29" i="374"/>
  <c r="G29" i="374"/>
  <c r="K27" i="374"/>
  <c r="K18" i="374"/>
  <c r="D29" i="374"/>
  <c r="H29" i="374"/>
  <c r="C29" i="373"/>
  <c r="G29" i="373"/>
  <c r="K27" i="373"/>
  <c r="K18" i="373"/>
  <c r="D29" i="373"/>
  <c r="H29" i="373"/>
  <c r="C29" i="372"/>
  <c r="G29" i="372"/>
  <c r="K27" i="372"/>
  <c r="E29" i="372"/>
  <c r="K18" i="372"/>
  <c r="D29" i="372"/>
  <c r="H29" i="372"/>
  <c r="C29" i="371"/>
  <c r="G29" i="371"/>
  <c r="K27" i="371"/>
  <c r="K18" i="371"/>
  <c r="D29" i="371"/>
  <c r="H29" i="371"/>
  <c r="C29" i="370"/>
  <c r="G29" i="370"/>
  <c r="K27" i="370"/>
  <c r="K18" i="370"/>
  <c r="D29" i="370"/>
  <c r="H29" i="370"/>
  <c r="C29" i="369"/>
  <c r="G29" i="369"/>
  <c r="K27" i="369"/>
  <c r="K18" i="369"/>
  <c r="D29" i="369"/>
  <c r="H29" i="369"/>
  <c r="C29" i="368"/>
  <c r="G29" i="368"/>
  <c r="K27" i="368"/>
  <c r="K18" i="368"/>
  <c r="K27" i="367"/>
  <c r="K18" i="367"/>
  <c r="H29" i="367"/>
  <c r="E29" i="367"/>
  <c r="I29" i="367"/>
  <c r="C29" i="366"/>
  <c r="G29" i="366"/>
  <c r="K27" i="366"/>
  <c r="K18" i="366"/>
  <c r="D29" i="366"/>
  <c r="H29" i="366"/>
  <c r="K18" i="365"/>
  <c r="D29" i="364"/>
  <c r="E29" i="364"/>
  <c r="I29" i="364"/>
  <c r="E29" i="363"/>
  <c r="I29" i="363"/>
  <c r="C29" i="363"/>
  <c r="G29" i="363"/>
  <c r="D29" i="363"/>
  <c r="H29" i="363"/>
  <c r="D7" i="175"/>
  <c r="D11" i="175"/>
  <c r="D15" i="175"/>
  <c r="D10" i="175"/>
  <c r="D14" i="175"/>
  <c r="F29" i="175"/>
  <c r="H22" i="175" s="1"/>
  <c r="D8" i="175"/>
  <c r="D12" i="175"/>
  <c r="D16" i="175"/>
  <c r="E22" i="175"/>
  <c r="E11" i="175"/>
  <c r="E16" i="175"/>
  <c r="E8" i="175"/>
  <c r="J16" i="175"/>
  <c r="J14" i="175"/>
  <c r="J12" i="175"/>
  <c r="J10" i="175"/>
  <c r="J8" i="175"/>
  <c r="J17" i="175"/>
  <c r="J15" i="175"/>
  <c r="J13" i="175"/>
  <c r="J11" i="175"/>
  <c r="J9" i="175"/>
  <c r="I27" i="175"/>
  <c r="I29" i="175" s="1"/>
  <c r="D8" i="172"/>
  <c r="J10" i="172"/>
  <c r="D16" i="172"/>
  <c r="D14" i="172"/>
  <c r="I29" i="172"/>
  <c r="K22" i="172" s="1"/>
  <c r="C29" i="172"/>
  <c r="F29" i="172"/>
  <c r="G9" i="172"/>
  <c r="G11" i="172"/>
  <c r="G13" i="172"/>
  <c r="G15" i="172"/>
  <c r="G17" i="172"/>
  <c r="D7" i="172"/>
  <c r="G8" i="172"/>
  <c r="D9" i="172"/>
  <c r="G10" i="172"/>
  <c r="D11" i="172"/>
  <c r="G12" i="172"/>
  <c r="D13" i="172"/>
  <c r="G14" i="172"/>
  <c r="D15" i="172"/>
  <c r="D11" i="362"/>
  <c r="D16" i="362"/>
  <c r="D17" i="362"/>
  <c r="C29" i="362"/>
  <c r="E22" i="362" s="1"/>
  <c r="L18" i="362"/>
  <c r="M17" i="362" s="1"/>
  <c r="D10" i="362"/>
  <c r="D15" i="362"/>
  <c r="G16" i="362"/>
  <c r="G17" i="362"/>
  <c r="D8" i="362"/>
  <c r="D9" i="362"/>
  <c r="G15" i="362"/>
  <c r="L27" i="362"/>
  <c r="H25" i="362"/>
  <c r="H21" i="362"/>
  <c r="H16" i="362"/>
  <c r="H12" i="362"/>
  <c r="H8" i="362"/>
  <c r="H24" i="362"/>
  <c r="H15" i="362"/>
  <c r="H11" i="362"/>
  <c r="H7" i="362"/>
  <c r="H26" i="362"/>
  <c r="H22" i="362"/>
  <c r="H13" i="362"/>
  <c r="H23" i="362"/>
  <c r="H14" i="362"/>
  <c r="H10" i="362"/>
  <c r="H17" i="362"/>
  <c r="H9" i="362"/>
  <c r="I29" i="362"/>
  <c r="J9" i="362"/>
  <c r="J13" i="362"/>
  <c r="J17" i="362"/>
  <c r="J10" i="362"/>
  <c r="J14" i="362"/>
  <c r="J7" i="362"/>
  <c r="J11" i="362"/>
  <c r="C29" i="260"/>
  <c r="E25" i="260" s="1"/>
  <c r="D7" i="260"/>
  <c r="D9" i="260"/>
  <c r="D11" i="260"/>
  <c r="D13" i="260"/>
  <c r="D15" i="260"/>
  <c r="D17" i="260"/>
  <c r="K21" i="260"/>
  <c r="F29" i="260"/>
  <c r="G7" i="260"/>
  <c r="G9" i="260"/>
  <c r="G11" i="260"/>
  <c r="G13" i="260"/>
  <c r="G15" i="260"/>
  <c r="G17" i="260"/>
  <c r="G8" i="260"/>
  <c r="G10" i="260"/>
  <c r="G12" i="260"/>
  <c r="G14" i="260"/>
  <c r="J9" i="259"/>
  <c r="J14" i="259"/>
  <c r="J17" i="259"/>
  <c r="J7" i="259"/>
  <c r="J12" i="259"/>
  <c r="J15" i="259"/>
  <c r="D8" i="259"/>
  <c r="J10" i="259"/>
  <c r="D16" i="259"/>
  <c r="I29" i="259"/>
  <c r="K10" i="259" s="1"/>
  <c r="G17" i="259"/>
  <c r="F29" i="259"/>
  <c r="G7" i="259"/>
  <c r="G9" i="259"/>
  <c r="G11" i="259"/>
  <c r="G13" i="259"/>
  <c r="G15" i="259"/>
  <c r="C29" i="259"/>
  <c r="D7" i="259"/>
  <c r="G8" i="259"/>
  <c r="D9" i="259"/>
  <c r="G10" i="259"/>
  <c r="D11" i="259"/>
  <c r="G12" i="259"/>
  <c r="D13" i="259"/>
  <c r="G14" i="259"/>
  <c r="D15" i="259"/>
  <c r="D7" i="257"/>
  <c r="D9" i="257"/>
  <c r="D11" i="257"/>
  <c r="D13" i="257"/>
  <c r="D15" i="257"/>
  <c r="D17" i="257"/>
  <c r="E24" i="257"/>
  <c r="E23" i="257"/>
  <c r="E25" i="257"/>
  <c r="E16" i="257"/>
  <c r="E14" i="257"/>
  <c r="E12" i="257"/>
  <c r="E8" i="257"/>
  <c r="E17" i="257"/>
  <c r="E15" i="257"/>
  <c r="E9" i="257"/>
  <c r="E26" i="257"/>
  <c r="E22" i="257"/>
  <c r="E7" i="257"/>
  <c r="F29" i="257"/>
  <c r="G7" i="257"/>
  <c r="G9" i="257"/>
  <c r="G11" i="257"/>
  <c r="G13" i="257"/>
  <c r="G15" i="257"/>
  <c r="G17" i="257"/>
  <c r="G8" i="257"/>
  <c r="G10" i="257"/>
  <c r="G12" i="257"/>
  <c r="G14" i="257"/>
  <c r="D8" i="256"/>
  <c r="D16" i="256"/>
  <c r="D14" i="256"/>
  <c r="K25" i="256"/>
  <c r="K7" i="256"/>
  <c r="K8" i="256"/>
  <c r="G9" i="256"/>
  <c r="G11" i="256"/>
  <c r="C29" i="256"/>
  <c r="F29" i="256"/>
  <c r="G7" i="256"/>
  <c r="G13" i="256"/>
  <c r="G15" i="256"/>
  <c r="G17" i="256"/>
  <c r="D7" i="256"/>
  <c r="G8" i="256"/>
  <c r="D9" i="256"/>
  <c r="G10" i="256"/>
  <c r="D11" i="256"/>
  <c r="G12" i="256"/>
  <c r="D13" i="256"/>
  <c r="G14" i="256"/>
  <c r="D15" i="256"/>
  <c r="F29" i="255"/>
  <c r="G7" i="255"/>
  <c r="C29" i="255"/>
  <c r="G9" i="255"/>
  <c r="G11" i="255"/>
  <c r="G13" i="255"/>
  <c r="G15" i="255"/>
  <c r="G17" i="255"/>
  <c r="D7" i="255"/>
  <c r="G8" i="255"/>
  <c r="D9" i="255"/>
  <c r="G10" i="255"/>
  <c r="D11" i="255"/>
  <c r="G12" i="255"/>
  <c r="D13" i="255"/>
  <c r="G14" i="255"/>
  <c r="D15" i="255"/>
  <c r="E26" i="254"/>
  <c r="E23" i="254"/>
  <c r="E15" i="254"/>
  <c r="E11" i="254"/>
  <c r="E7" i="254"/>
  <c r="L27" i="254"/>
  <c r="J8" i="254"/>
  <c r="J12" i="254"/>
  <c r="J16" i="254"/>
  <c r="E8" i="254"/>
  <c r="J9" i="254"/>
  <c r="E12" i="254"/>
  <c r="J13" i="254"/>
  <c r="E16" i="254"/>
  <c r="J17" i="254"/>
  <c r="E24" i="254"/>
  <c r="G8" i="254"/>
  <c r="E9" i="254"/>
  <c r="J10" i="254"/>
  <c r="G12" i="254"/>
  <c r="E13" i="254"/>
  <c r="J14" i="254"/>
  <c r="G16" i="254"/>
  <c r="E17" i="254"/>
  <c r="E21" i="254"/>
  <c r="E25" i="254"/>
  <c r="F29" i="254"/>
  <c r="I29" i="254"/>
  <c r="J7" i="254"/>
  <c r="G9" i="254"/>
  <c r="E10" i="254"/>
  <c r="J11" i="254"/>
  <c r="G13" i="254"/>
  <c r="E14" i="254"/>
  <c r="E22" i="254"/>
  <c r="D11" i="253"/>
  <c r="D16" i="253"/>
  <c r="D17" i="253"/>
  <c r="C29" i="253"/>
  <c r="E14" i="253" s="1"/>
  <c r="L18" i="253"/>
  <c r="M7" i="253" s="1"/>
  <c r="D10" i="253"/>
  <c r="G11" i="253"/>
  <c r="D15" i="253"/>
  <c r="G16" i="253"/>
  <c r="G17" i="253"/>
  <c r="G15" i="253"/>
  <c r="L27" i="253"/>
  <c r="H25" i="253"/>
  <c r="H17" i="253"/>
  <c r="I29" i="253"/>
  <c r="J9" i="253"/>
  <c r="J13" i="253"/>
  <c r="J17" i="253"/>
  <c r="J10" i="253"/>
  <c r="J14" i="253"/>
  <c r="J7" i="253"/>
  <c r="J11" i="253"/>
  <c r="G9" i="252"/>
  <c r="G17" i="252"/>
  <c r="F29" i="252"/>
  <c r="H21" i="252" s="1"/>
  <c r="G8" i="252"/>
  <c r="G12" i="252"/>
  <c r="G16" i="252"/>
  <c r="G13" i="252"/>
  <c r="G7" i="252"/>
  <c r="J8" i="252"/>
  <c r="G11" i="252"/>
  <c r="J12" i="252"/>
  <c r="J16" i="252"/>
  <c r="C29" i="252"/>
  <c r="E8" i="252" s="1"/>
  <c r="I29" i="252"/>
  <c r="D9" i="252"/>
  <c r="J9" i="252"/>
  <c r="D13" i="252"/>
  <c r="J13" i="252"/>
  <c r="D17" i="252"/>
  <c r="J17" i="252"/>
  <c r="J10" i="252"/>
  <c r="J14" i="252"/>
  <c r="L27" i="252"/>
  <c r="D7" i="252"/>
  <c r="J7" i="252"/>
  <c r="D11" i="252"/>
  <c r="J11" i="252"/>
  <c r="D7" i="251"/>
  <c r="D9" i="251"/>
  <c r="D11" i="251"/>
  <c r="D13" i="251"/>
  <c r="D15" i="251"/>
  <c r="D17" i="251"/>
  <c r="K15" i="251"/>
  <c r="E24" i="251"/>
  <c r="E13" i="251"/>
  <c r="E7" i="251"/>
  <c r="E25" i="251"/>
  <c r="E21" i="251"/>
  <c r="E16" i="251"/>
  <c r="E14" i="251"/>
  <c r="E12" i="251"/>
  <c r="E10" i="251"/>
  <c r="E8" i="251"/>
  <c r="E23" i="251"/>
  <c r="E17" i="251"/>
  <c r="E15" i="251"/>
  <c r="E11" i="251"/>
  <c r="E9" i="251"/>
  <c r="E26" i="251"/>
  <c r="E22" i="251"/>
  <c r="G7" i="251"/>
  <c r="G9" i="251"/>
  <c r="G11" i="251"/>
  <c r="G13" i="251"/>
  <c r="G15" i="251"/>
  <c r="G17" i="251"/>
  <c r="F29" i="251"/>
  <c r="G8" i="251"/>
  <c r="G10" i="251"/>
  <c r="G12" i="251"/>
  <c r="G14" i="251"/>
  <c r="D9" i="246"/>
  <c r="D14" i="246"/>
  <c r="C29" i="246"/>
  <c r="E24" i="246" s="1"/>
  <c r="D8" i="246"/>
  <c r="D11" i="246"/>
  <c r="D17" i="246"/>
  <c r="F29" i="246"/>
  <c r="H7" i="246" s="1"/>
  <c r="K26" i="246"/>
  <c r="K22" i="246"/>
  <c r="K21" i="246"/>
  <c r="K17" i="246"/>
  <c r="K13" i="246"/>
  <c r="K11" i="246"/>
  <c r="K9" i="246"/>
  <c r="K23" i="246"/>
  <c r="K16" i="246"/>
  <c r="K14" i="246"/>
  <c r="K12" i="246"/>
  <c r="K10" i="246"/>
  <c r="K8" i="246"/>
  <c r="K25" i="246"/>
  <c r="K15" i="246"/>
  <c r="K7" i="246"/>
  <c r="K24" i="246"/>
  <c r="G7" i="246"/>
  <c r="G9" i="246"/>
  <c r="G11" i="246"/>
  <c r="G13" i="246"/>
  <c r="G15" i="246"/>
  <c r="J16" i="246"/>
  <c r="G17" i="246"/>
  <c r="G8" i="246"/>
  <c r="G10" i="246"/>
  <c r="G12" i="246"/>
  <c r="G14" i="246"/>
  <c r="D8" i="244"/>
  <c r="D16" i="244"/>
  <c r="D14" i="244"/>
  <c r="K10" i="244"/>
  <c r="G9" i="244"/>
  <c r="G13" i="244"/>
  <c r="C29" i="244"/>
  <c r="F29" i="244"/>
  <c r="G7" i="244"/>
  <c r="G11" i="244"/>
  <c r="G15" i="244"/>
  <c r="G17" i="244"/>
  <c r="D7" i="244"/>
  <c r="G8" i="244"/>
  <c r="D9" i="244"/>
  <c r="G10" i="244"/>
  <c r="D11" i="244"/>
  <c r="G12" i="244"/>
  <c r="D13" i="244"/>
  <c r="G14" i="244"/>
  <c r="D15" i="244"/>
  <c r="D7" i="242"/>
  <c r="D9" i="242"/>
  <c r="D11" i="242"/>
  <c r="D13" i="242"/>
  <c r="D15" i="242"/>
  <c r="D17" i="242"/>
  <c r="E24" i="242"/>
  <c r="E17" i="242"/>
  <c r="E13" i="242"/>
  <c r="E9" i="242"/>
  <c r="E25" i="242"/>
  <c r="E21" i="242"/>
  <c r="E16" i="242"/>
  <c r="E14" i="242"/>
  <c r="E12" i="242"/>
  <c r="E10" i="242"/>
  <c r="E8" i="242"/>
  <c r="E26" i="242"/>
  <c r="E22" i="242"/>
  <c r="E23" i="242"/>
  <c r="E15" i="242"/>
  <c r="E11" i="242"/>
  <c r="E7" i="242"/>
  <c r="K26" i="242"/>
  <c r="K22" i="242"/>
  <c r="K21" i="242"/>
  <c r="K15" i="242"/>
  <c r="K11" i="242"/>
  <c r="K7" i="242"/>
  <c r="K23" i="242"/>
  <c r="K16" i="242"/>
  <c r="K14" i="242"/>
  <c r="K12" i="242"/>
  <c r="K10" i="242"/>
  <c r="K8" i="242"/>
  <c r="K24" i="242"/>
  <c r="K25" i="242"/>
  <c r="K17" i="242"/>
  <c r="K13" i="242"/>
  <c r="K9" i="242"/>
  <c r="F29" i="242"/>
  <c r="G7" i="242"/>
  <c r="G9" i="242"/>
  <c r="G11" i="242"/>
  <c r="G13" i="242"/>
  <c r="G15" i="242"/>
  <c r="G17" i="242"/>
  <c r="G8" i="242"/>
  <c r="G10" i="242"/>
  <c r="G12" i="242"/>
  <c r="G14" i="242"/>
  <c r="D8" i="249"/>
  <c r="D16" i="249"/>
  <c r="D14" i="249"/>
  <c r="F29" i="249"/>
  <c r="G7" i="249"/>
  <c r="G17" i="249"/>
  <c r="C29" i="249"/>
  <c r="G9" i="249"/>
  <c r="G11" i="249"/>
  <c r="G13" i="249"/>
  <c r="G15" i="249"/>
  <c r="D7" i="249"/>
  <c r="G8" i="249"/>
  <c r="D9" i="249"/>
  <c r="G10" i="249"/>
  <c r="D11" i="249"/>
  <c r="G12" i="249"/>
  <c r="D13" i="249"/>
  <c r="G14" i="249"/>
  <c r="D15" i="249"/>
  <c r="D8" i="245"/>
  <c r="D16" i="245"/>
  <c r="D14" i="245"/>
  <c r="I29" i="245"/>
  <c r="K26" i="245" s="1"/>
  <c r="G9" i="245"/>
  <c r="G13" i="245"/>
  <c r="C29" i="245"/>
  <c r="F29" i="245"/>
  <c r="G7" i="245"/>
  <c r="G11" i="245"/>
  <c r="G15" i="245"/>
  <c r="G17" i="245"/>
  <c r="D7" i="245"/>
  <c r="G8" i="245"/>
  <c r="D9" i="245"/>
  <c r="G10" i="245"/>
  <c r="D11" i="245"/>
  <c r="G12" i="245"/>
  <c r="D13" i="245"/>
  <c r="G14" i="245"/>
  <c r="D15" i="245"/>
  <c r="J15" i="241"/>
  <c r="J7" i="241"/>
  <c r="J9" i="241"/>
  <c r="J17" i="241"/>
  <c r="J8" i="241"/>
  <c r="J13" i="241"/>
  <c r="E24" i="241"/>
  <c r="E11" i="241"/>
  <c r="E9" i="241"/>
  <c r="E25" i="241"/>
  <c r="E21" i="241"/>
  <c r="E16" i="241"/>
  <c r="E14" i="241"/>
  <c r="E12" i="241"/>
  <c r="E10" i="241"/>
  <c r="E8" i="241"/>
  <c r="E23" i="241"/>
  <c r="E17" i="241"/>
  <c r="E15" i="241"/>
  <c r="E13" i="241"/>
  <c r="E26" i="241"/>
  <c r="E22" i="241"/>
  <c r="E7" i="241"/>
  <c r="K26" i="241"/>
  <c r="F29" i="241"/>
  <c r="G7" i="241"/>
  <c r="G9" i="241"/>
  <c r="J10" i="241"/>
  <c r="G11" i="241"/>
  <c r="J12" i="241"/>
  <c r="G13" i="241"/>
  <c r="J14" i="241"/>
  <c r="G15" i="241"/>
  <c r="J16" i="241"/>
  <c r="G17" i="241"/>
  <c r="G8" i="241"/>
  <c r="G10" i="241"/>
  <c r="G12" i="241"/>
  <c r="G14" i="241"/>
  <c r="D8" i="248"/>
  <c r="D16" i="248"/>
  <c r="D14" i="248"/>
  <c r="K17" i="248"/>
  <c r="F29" i="248"/>
  <c r="C29" i="248"/>
  <c r="G7" i="248"/>
  <c r="G9" i="248"/>
  <c r="G11" i="248"/>
  <c r="G13" i="248"/>
  <c r="G15" i="248"/>
  <c r="G17" i="248"/>
  <c r="D7" i="248"/>
  <c r="G8" i="248"/>
  <c r="D9" i="248"/>
  <c r="G10" i="248"/>
  <c r="D11" i="248"/>
  <c r="G12" i="248"/>
  <c r="D13" i="248"/>
  <c r="G14" i="248"/>
  <c r="D15" i="248"/>
  <c r="K17" i="250"/>
  <c r="K24" i="250"/>
  <c r="E24" i="250"/>
  <c r="E25" i="250"/>
  <c r="E21" i="250"/>
  <c r="E16" i="250"/>
  <c r="E14" i="250"/>
  <c r="E12" i="250"/>
  <c r="E10" i="250"/>
  <c r="E8" i="250"/>
  <c r="E17" i="250"/>
  <c r="E11" i="250"/>
  <c r="E7" i="250"/>
  <c r="E26" i="250"/>
  <c r="E22" i="250"/>
  <c r="E23" i="250"/>
  <c r="E15" i="250"/>
  <c r="E13" i="250"/>
  <c r="E9" i="250"/>
  <c r="F29" i="250"/>
  <c r="G7" i="250"/>
  <c r="G9" i="250"/>
  <c r="G11" i="250"/>
  <c r="G13" i="250"/>
  <c r="G15" i="250"/>
  <c r="J16" i="250"/>
  <c r="G17" i="250"/>
  <c r="G8" i="250"/>
  <c r="G10" i="250"/>
  <c r="G12" i="250"/>
  <c r="G14" i="250"/>
  <c r="K14" i="247"/>
  <c r="G7" i="247"/>
  <c r="G9" i="247"/>
  <c r="G11" i="247"/>
  <c r="G13" i="247"/>
  <c r="G15" i="247"/>
  <c r="G17" i="247"/>
  <c r="F29" i="247"/>
  <c r="C29" i="247"/>
  <c r="G8" i="247"/>
  <c r="G10" i="247"/>
  <c r="G12" i="247"/>
  <c r="G14" i="247"/>
  <c r="D15" i="247"/>
  <c r="K26" i="243"/>
  <c r="K7" i="243"/>
  <c r="E11" i="243"/>
  <c r="F29" i="243"/>
  <c r="G7" i="243"/>
  <c r="J8" i="243"/>
  <c r="G9" i="243"/>
  <c r="J10" i="243"/>
  <c r="G11" i="243"/>
  <c r="J12" i="243"/>
  <c r="G13" i="243"/>
  <c r="J14" i="243"/>
  <c r="G15" i="243"/>
  <c r="J16" i="243"/>
  <c r="E22" i="239"/>
  <c r="L18" i="239"/>
  <c r="M13" i="239" s="1"/>
  <c r="I29" i="239"/>
  <c r="D9" i="239"/>
  <c r="J9" i="239"/>
  <c r="D13" i="239"/>
  <c r="J13" i="239"/>
  <c r="J17" i="239"/>
  <c r="J10" i="239"/>
  <c r="H25" i="238"/>
  <c r="H21" i="238"/>
  <c r="H16" i="238"/>
  <c r="H12" i="238"/>
  <c r="H8" i="238"/>
  <c r="H26" i="238"/>
  <c r="H13" i="238"/>
  <c r="H9" i="238"/>
  <c r="H24" i="238"/>
  <c r="H15" i="238"/>
  <c r="H11" i="238"/>
  <c r="H7" i="238"/>
  <c r="H22" i="238"/>
  <c r="H17" i="238"/>
  <c r="H23" i="238"/>
  <c r="H14" i="238"/>
  <c r="H10" i="238"/>
  <c r="J9" i="238"/>
  <c r="J13" i="238"/>
  <c r="J17" i="238"/>
  <c r="I29" i="238"/>
  <c r="J10" i="238"/>
  <c r="J14" i="238"/>
  <c r="J7" i="238"/>
  <c r="J11" i="238"/>
  <c r="C18" i="171"/>
  <c r="D9" i="171" s="1"/>
  <c r="L8" i="171"/>
  <c r="L9" i="171"/>
  <c r="L10" i="171"/>
  <c r="L11" i="171"/>
  <c r="L12" i="171"/>
  <c r="L13" i="171"/>
  <c r="L14" i="171"/>
  <c r="L15" i="171"/>
  <c r="L16" i="171"/>
  <c r="L17" i="171"/>
  <c r="L8" i="237"/>
  <c r="L9" i="237"/>
  <c r="L10" i="237"/>
  <c r="L11" i="237"/>
  <c r="L12" i="237"/>
  <c r="L13" i="237"/>
  <c r="L14" i="237"/>
  <c r="L15" i="237"/>
  <c r="L16" i="237"/>
  <c r="L17" i="237"/>
  <c r="E13" i="257" l="1"/>
  <c r="E11" i="257"/>
  <c r="E10" i="257"/>
  <c r="K17" i="255"/>
  <c r="K10" i="255"/>
  <c r="K23" i="255"/>
  <c r="K24" i="255"/>
  <c r="K26" i="255"/>
  <c r="K18" i="176"/>
  <c r="K27" i="174"/>
  <c r="K18" i="181"/>
  <c r="K27" i="181"/>
  <c r="M7" i="362"/>
  <c r="K7" i="260"/>
  <c r="K9" i="260"/>
  <c r="K11" i="260"/>
  <c r="K10" i="260"/>
  <c r="K26" i="260"/>
  <c r="K25" i="260"/>
  <c r="K14" i="260"/>
  <c r="K17" i="260"/>
  <c r="K23" i="260"/>
  <c r="K13" i="257"/>
  <c r="K22" i="257"/>
  <c r="K26" i="257"/>
  <c r="K22" i="251"/>
  <c r="K8" i="251"/>
  <c r="K16" i="251"/>
  <c r="K26" i="251"/>
  <c r="K10" i="251"/>
  <c r="K17" i="251"/>
  <c r="K7" i="251"/>
  <c r="K12" i="251"/>
  <c r="K9" i="251"/>
  <c r="K21" i="251"/>
  <c r="K24" i="251"/>
  <c r="K23" i="251"/>
  <c r="K13" i="251"/>
  <c r="K14" i="251"/>
  <c r="K11" i="251"/>
  <c r="K8" i="249"/>
  <c r="K22" i="248"/>
  <c r="K8" i="248"/>
  <c r="K16" i="248"/>
  <c r="K23" i="248"/>
  <c r="K10" i="248"/>
  <c r="K26" i="248"/>
  <c r="K11" i="248"/>
  <c r="K12" i="248"/>
  <c r="K18" i="248" s="1"/>
  <c r="K7" i="248"/>
  <c r="K25" i="248"/>
  <c r="K9" i="248"/>
  <c r="K21" i="248"/>
  <c r="K27" i="248" s="1"/>
  <c r="K15" i="248"/>
  <c r="K14" i="248"/>
  <c r="K13" i="248"/>
  <c r="D18" i="243"/>
  <c r="G18" i="238"/>
  <c r="M10" i="238"/>
  <c r="K29" i="183"/>
  <c r="K27" i="178"/>
  <c r="K27" i="177"/>
  <c r="K18" i="182"/>
  <c r="K27" i="182"/>
  <c r="K29" i="182" s="1"/>
  <c r="J18" i="179"/>
  <c r="G18" i="179"/>
  <c r="J18" i="172"/>
  <c r="K10" i="257"/>
  <c r="K25" i="257"/>
  <c r="H9" i="253"/>
  <c r="H11" i="253"/>
  <c r="H8" i="253"/>
  <c r="H15" i="253"/>
  <c r="H12" i="253"/>
  <c r="H22" i="253"/>
  <c r="H14" i="253"/>
  <c r="H26" i="253"/>
  <c r="H24" i="253"/>
  <c r="H16" i="253"/>
  <c r="H10" i="253"/>
  <c r="H23" i="253"/>
  <c r="H7" i="253"/>
  <c r="H13" i="253"/>
  <c r="M10" i="252"/>
  <c r="M16" i="252"/>
  <c r="L29" i="252"/>
  <c r="N22" i="252" s="1"/>
  <c r="M11" i="252"/>
  <c r="M13" i="252"/>
  <c r="M14" i="252"/>
  <c r="M9" i="252"/>
  <c r="M17" i="252"/>
  <c r="M12" i="252"/>
  <c r="M7" i="252"/>
  <c r="K23" i="244"/>
  <c r="K24" i="244"/>
  <c r="K15" i="244"/>
  <c r="K12" i="244"/>
  <c r="K17" i="244"/>
  <c r="K9" i="244"/>
  <c r="K7" i="244"/>
  <c r="K21" i="244"/>
  <c r="K14" i="244"/>
  <c r="K13" i="244"/>
  <c r="K26" i="244"/>
  <c r="K22" i="244"/>
  <c r="K11" i="244"/>
  <c r="K8" i="244"/>
  <c r="K16" i="244"/>
  <c r="K16" i="249"/>
  <c r="K17" i="249"/>
  <c r="K15" i="249"/>
  <c r="K10" i="249"/>
  <c r="K22" i="249"/>
  <c r="K9" i="249"/>
  <c r="K25" i="249"/>
  <c r="K12" i="249"/>
  <c r="K7" i="249"/>
  <c r="K26" i="249"/>
  <c r="K21" i="249"/>
  <c r="K23" i="249"/>
  <c r="K11" i="249"/>
  <c r="K24" i="249"/>
  <c r="K14" i="249"/>
  <c r="K9" i="241"/>
  <c r="K17" i="241"/>
  <c r="K10" i="241"/>
  <c r="K23" i="241"/>
  <c r="K10" i="250"/>
  <c r="K23" i="250"/>
  <c r="K21" i="247"/>
  <c r="K9" i="247"/>
  <c r="K25" i="247"/>
  <c r="K8" i="247"/>
  <c r="K16" i="247"/>
  <c r="K11" i="247"/>
  <c r="K22" i="247"/>
  <c r="K15" i="247"/>
  <c r="K13" i="247"/>
  <c r="K10" i="247"/>
  <c r="K23" i="247"/>
  <c r="K26" i="247"/>
  <c r="K24" i="247"/>
  <c r="K12" i="247"/>
  <c r="K7" i="247"/>
  <c r="K15" i="243"/>
  <c r="K24" i="243"/>
  <c r="K14" i="243"/>
  <c r="K17" i="243"/>
  <c r="K9" i="243"/>
  <c r="K16" i="243"/>
  <c r="K11" i="243"/>
  <c r="K21" i="243"/>
  <c r="K27" i="243" s="1"/>
  <c r="K10" i="243"/>
  <c r="K23" i="243"/>
  <c r="K8" i="243"/>
  <c r="K13" i="243"/>
  <c r="K25" i="243"/>
  <c r="K12" i="243"/>
  <c r="E23" i="243"/>
  <c r="E10" i="243"/>
  <c r="E21" i="243"/>
  <c r="E22" i="243"/>
  <c r="E25" i="243"/>
  <c r="E7" i="243"/>
  <c r="E15" i="243"/>
  <c r="E26" i="243"/>
  <c r="E14" i="243"/>
  <c r="E24" i="243"/>
  <c r="E13" i="243"/>
  <c r="E12" i="243"/>
  <c r="E9" i="243"/>
  <c r="E17" i="243"/>
  <c r="E8" i="243"/>
  <c r="H9" i="239"/>
  <c r="H12" i="239"/>
  <c r="H22" i="239"/>
  <c r="H24" i="239"/>
  <c r="H23" i="239"/>
  <c r="E24" i="239"/>
  <c r="E23" i="239"/>
  <c r="E13" i="239"/>
  <c r="E7" i="239"/>
  <c r="E14" i="239"/>
  <c r="E11" i="239"/>
  <c r="E12" i="239"/>
  <c r="E26" i="239"/>
  <c r="E21" i="239"/>
  <c r="E8" i="239"/>
  <c r="E17" i="239"/>
  <c r="E10" i="239"/>
  <c r="E15" i="239"/>
  <c r="E16" i="239"/>
  <c r="E9" i="239"/>
  <c r="K18" i="178"/>
  <c r="K29" i="178" s="1"/>
  <c r="K18" i="174"/>
  <c r="K29" i="174" s="1"/>
  <c r="K18" i="173"/>
  <c r="K27" i="173"/>
  <c r="K7" i="172"/>
  <c r="K24" i="172"/>
  <c r="K13" i="172"/>
  <c r="K12" i="172"/>
  <c r="K15" i="172"/>
  <c r="K14" i="172"/>
  <c r="K23" i="172"/>
  <c r="K25" i="172"/>
  <c r="K26" i="172"/>
  <c r="E27" i="180"/>
  <c r="E18" i="180"/>
  <c r="E29" i="180" s="1"/>
  <c r="E14" i="238"/>
  <c r="J18" i="245"/>
  <c r="D18" i="179"/>
  <c r="H25" i="252"/>
  <c r="G18" i="239"/>
  <c r="M9" i="238"/>
  <c r="M16" i="238"/>
  <c r="E24" i="238"/>
  <c r="M17" i="238"/>
  <c r="M14" i="238"/>
  <c r="M13" i="238"/>
  <c r="M8" i="238"/>
  <c r="E17" i="238"/>
  <c r="M11" i="238"/>
  <c r="M15" i="238"/>
  <c r="M7" i="238"/>
  <c r="L29" i="238"/>
  <c r="N23" i="238" s="1"/>
  <c r="E11" i="238"/>
  <c r="E8" i="238"/>
  <c r="K9" i="250"/>
  <c r="K21" i="250"/>
  <c r="K12" i="250"/>
  <c r="K22" i="250"/>
  <c r="K9" i="255"/>
  <c r="K21" i="255"/>
  <c r="K12" i="255"/>
  <c r="K7" i="255"/>
  <c r="K12" i="256"/>
  <c r="K9" i="256"/>
  <c r="K24" i="256"/>
  <c r="E25" i="362"/>
  <c r="E9" i="175"/>
  <c r="E10" i="175"/>
  <c r="E21" i="175"/>
  <c r="E15" i="175"/>
  <c r="E26" i="175"/>
  <c r="J18" i="244"/>
  <c r="J18" i="251"/>
  <c r="G18" i="175"/>
  <c r="J18" i="256"/>
  <c r="K18" i="177"/>
  <c r="K29" i="177" s="1"/>
  <c r="J18" i="175"/>
  <c r="E21" i="238"/>
  <c r="E22" i="238"/>
  <c r="H25" i="239"/>
  <c r="H8" i="239"/>
  <c r="H7" i="239"/>
  <c r="E12" i="238"/>
  <c r="E9" i="238"/>
  <c r="E25" i="238"/>
  <c r="E23" i="238"/>
  <c r="E26" i="238"/>
  <c r="H13" i="239"/>
  <c r="H10" i="239"/>
  <c r="H16" i="239"/>
  <c r="H11" i="239"/>
  <c r="J18" i="250"/>
  <c r="K7" i="250"/>
  <c r="K13" i="250"/>
  <c r="K25" i="250"/>
  <c r="K27" i="250" s="1"/>
  <c r="K14" i="250"/>
  <c r="K26" i="250"/>
  <c r="J18" i="246"/>
  <c r="E10" i="252"/>
  <c r="K13" i="255"/>
  <c r="K25" i="255"/>
  <c r="K14" i="255"/>
  <c r="K11" i="255"/>
  <c r="K11" i="256"/>
  <c r="K14" i="256"/>
  <c r="K13" i="256"/>
  <c r="K26" i="256"/>
  <c r="D18" i="362"/>
  <c r="K9" i="172"/>
  <c r="K17" i="172"/>
  <c r="K8" i="172"/>
  <c r="K16" i="172"/>
  <c r="E13" i="175"/>
  <c r="E12" i="175"/>
  <c r="E25" i="175"/>
  <c r="E27" i="175" s="1"/>
  <c r="E23" i="175"/>
  <c r="D18" i="250"/>
  <c r="E27" i="178"/>
  <c r="K25" i="179"/>
  <c r="K9" i="179"/>
  <c r="K13" i="179"/>
  <c r="K17" i="179"/>
  <c r="K24" i="179"/>
  <c r="K12" i="179"/>
  <c r="K22" i="179"/>
  <c r="K26" i="179"/>
  <c r="K10" i="179"/>
  <c r="K14" i="179"/>
  <c r="K7" i="179"/>
  <c r="K8" i="179"/>
  <c r="K16" i="179"/>
  <c r="K23" i="179"/>
  <c r="K21" i="179"/>
  <c r="K11" i="179"/>
  <c r="K15" i="179"/>
  <c r="E15" i="238"/>
  <c r="H26" i="239"/>
  <c r="E16" i="238"/>
  <c r="E13" i="238"/>
  <c r="E7" i="238"/>
  <c r="D18" i="239"/>
  <c r="H17" i="239"/>
  <c r="H14" i="239"/>
  <c r="H21" i="239"/>
  <c r="D18" i="247"/>
  <c r="K11" i="250"/>
  <c r="K15" i="250"/>
  <c r="K8" i="250"/>
  <c r="E22" i="252"/>
  <c r="K15" i="255"/>
  <c r="K8" i="255"/>
  <c r="K16" i="255"/>
  <c r="K15" i="256"/>
  <c r="K16" i="256"/>
  <c r="K21" i="256"/>
  <c r="K11" i="172"/>
  <c r="K21" i="172"/>
  <c r="K10" i="172"/>
  <c r="E17" i="175"/>
  <c r="E14" i="175"/>
  <c r="E7" i="175"/>
  <c r="J18" i="248"/>
  <c r="K13" i="260"/>
  <c r="K12" i="260"/>
  <c r="K15" i="260"/>
  <c r="K24" i="260"/>
  <c r="K27" i="260" s="1"/>
  <c r="K8" i="260"/>
  <c r="K16" i="260"/>
  <c r="E26" i="260"/>
  <c r="K14" i="257"/>
  <c r="K9" i="257"/>
  <c r="K23" i="257"/>
  <c r="K21" i="257"/>
  <c r="K11" i="257"/>
  <c r="K7" i="257"/>
  <c r="K12" i="257"/>
  <c r="K15" i="257"/>
  <c r="K24" i="257"/>
  <c r="K8" i="257"/>
  <c r="K16" i="257"/>
  <c r="K10" i="256"/>
  <c r="K23" i="256"/>
  <c r="K17" i="256"/>
  <c r="J18" i="255"/>
  <c r="M16" i="254"/>
  <c r="M13" i="254"/>
  <c r="M17" i="254"/>
  <c r="M15" i="254"/>
  <c r="M11" i="254"/>
  <c r="M7" i="254"/>
  <c r="M14" i="254"/>
  <c r="M8" i="254"/>
  <c r="M10" i="254"/>
  <c r="M9" i="254"/>
  <c r="L29" i="254"/>
  <c r="N11" i="254" s="1"/>
  <c r="M8" i="252"/>
  <c r="H13" i="252"/>
  <c r="K29" i="365"/>
  <c r="E27" i="183"/>
  <c r="E18" i="182"/>
  <c r="E27" i="182"/>
  <c r="H24" i="179"/>
  <c r="H8" i="179"/>
  <c r="H12" i="179"/>
  <c r="H16" i="179"/>
  <c r="H10" i="179"/>
  <c r="H7" i="179"/>
  <c r="H25" i="179"/>
  <c r="H9" i="179"/>
  <c r="H13" i="179"/>
  <c r="H17" i="179"/>
  <c r="H26" i="179"/>
  <c r="H14" i="179"/>
  <c r="H15" i="179"/>
  <c r="H22" i="179"/>
  <c r="H23" i="179"/>
  <c r="H21" i="179"/>
  <c r="H11" i="179"/>
  <c r="E24" i="179"/>
  <c r="E8" i="179"/>
  <c r="E12" i="179"/>
  <c r="E16" i="179"/>
  <c r="E10" i="179"/>
  <c r="E25" i="179"/>
  <c r="E9" i="179"/>
  <c r="E13" i="179"/>
  <c r="E17" i="179"/>
  <c r="E26" i="179"/>
  <c r="E7" i="179"/>
  <c r="E22" i="179"/>
  <c r="E14" i="179"/>
  <c r="E23" i="179"/>
  <c r="E21" i="179"/>
  <c r="E11" i="179"/>
  <c r="E15" i="179"/>
  <c r="G18" i="362"/>
  <c r="J18" i="260"/>
  <c r="K12" i="259"/>
  <c r="E9" i="253"/>
  <c r="E24" i="253"/>
  <c r="E25" i="252"/>
  <c r="E14" i="252"/>
  <c r="E13" i="252"/>
  <c r="J18" i="242"/>
  <c r="K24" i="241"/>
  <c r="K7" i="241"/>
  <c r="K13" i="241"/>
  <c r="K25" i="241"/>
  <c r="K14" i="241"/>
  <c r="K21" i="241"/>
  <c r="K11" i="241"/>
  <c r="K12" i="241"/>
  <c r="K15" i="241"/>
  <c r="K8" i="241"/>
  <c r="K16" i="241"/>
  <c r="H27" i="183"/>
  <c r="E18" i="183"/>
  <c r="H18" i="183"/>
  <c r="E18" i="178"/>
  <c r="E29" i="178" s="1"/>
  <c r="H18" i="178"/>
  <c r="H27" i="178"/>
  <c r="K29" i="176"/>
  <c r="H18" i="176"/>
  <c r="E27" i="176"/>
  <c r="H27" i="176"/>
  <c r="E18" i="176"/>
  <c r="E18" i="174"/>
  <c r="E27" i="174"/>
  <c r="H18" i="174"/>
  <c r="H27" i="174"/>
  <c r="E18" i="181"/>
  <c r="H27" i="181"/>
  <c r="H18" i="181"/>
  <c r="E27" i="181"/>
  <c r="K29" i="181"/>
  <c r="E27" i="177"/>
  <c r="E27" i="173"/>
  <c r="K18" i="180"/>
  <c r="K27" i="180"/>
  <c r="H27" i="177"/>
  <c r="H18" i="177"/>
  <c r="E18" i="177"/>
  <c r="H27" i="173"/>
  <c r="E18" i="173"/>
  <c r="H18" i="173"/>
  <c r="H18" i="182"/>
  <c r="H27" i="182"/>
  <c r="K29" i="367"/>
  <c r="K29" i="371"/>
  <c r="K29" i="368"/>
  <c r="K29" i="370"/>
  <c r="K29" i="372"/>
  <c r="K29" i="374"/>
  <c r="K29" i="369"/>
  <c r="K29" i="377"/>
  <c r="K29" i="366"/>
  <c r="K29" i="373"/>
  <c r="K29" i="375"/>
  <c r="K29" i="376"/>
  <c r="H9" i="175"/>
  <c r="H23" i="175"/>
  <c r="H7" i="175"/>
  <c r="H16" i="175"/>
  <c r="H17" i="175"/>
  <c r="M11" i="362"/>
  <c r="E23" i="362"/>
  <c r="E11" i="362"/>
  <c r="E8" i="362"/>
  <c r="E9" i="362"/>
  <c r="E16" i="260"/>
  <c r="K21" i="259"/>
  <c r="K7" i="259"/>
  <c r="K13" i="259"/>
  <c r="K26" i="259"/>
  <c r="K16" i="259"/>
  <c r="K25" i="259"/>
  <c r="J18" i="257"/>
  <c r="E7" i="253"/>
  <c r="E10" i="253"/>
  <c r="E12" i="253"/>
  <c r="E21" i="253"/>
  <c r="D18" i="253"/>
  <c r="H24" i="252"/>
  <c r="E21" i="252"/>
  <c r="E17" i="252"/>
  <c r="E9" i="252"/>
  <c r="E16" i="252"/>
  <c r="E12" i="252"/>
  <c r="E24" i="252"/>
  <c r="E23" i="252"/>
  <c r="K27" i="246"/>
  <c r="J18" i="247"/>
  <c r="K29" i="363"/>
  <c r="H15" i="175"/>
  <c r="H10" i="175"/>
  <c r="H25" i="175"/>
  <c r="H12" i="175"/>
  <c r="H26" i="175"/>
  <c r="H11" i="175"/>
  <c r="H8" i="175"/>
  <c r="H21" i="175"/>
  <c r="H13" i="175"/>
  <c r="H24" i="175"/>
  <c r="H14" i="175"/>
  <c r="M12" i="362"/>
  <c r="M10" i="362"/>
  <c r="M13" i="362"/>
  <c r="M8" i="362"/>
  <c r="E14" i="362"/>
  <c r="E16" i="362"/>
  <c r="E13" i="362"/>
  <c r="E7" i="362"/>
  <c r="E24" i="362"/>
  <c r="E17" i="362"/>
  <c r="E26" i="362"/>
  <c r="E10" i="362"/>
  <c r="E15" i="260"/>
  <c r="E11" i="260"/>
  <c r="E13" i="260"/>
  <c r="E8" i="260"/>
  <c r="E22" i="260"/>
  <c r="E14" i="260"/>
  <c r="E24" i="260"/>
  <c r="E17" i="260"/>
  <c r="E7" i="260"/>
  <c r="E10" i="260"/>
  <c r="E21" i="260"/>
  <c r="E23" i="260"/>
  <c r="E9" i="260"/>
  <c r="E12" i="260"/>
  <c r="K8" i="259"/>
  <c r="K11" i="259"/>
  <c r="K24" i="259"/>
  <c r="K23" i="259"/>
  <c r="K15" i="259"/>
  <c r="K22" i="259"/>
  <c r="M8" i="253"/>
  <c r="L29" i="253"/>
  <c r="N11" i="253" s="1"/>
  <c r="M9" i="253"/>
  <c r="M15" i="253"/>
  <c r="M14" i="253"/>
  <c r="M13" i="253"/>
  <c r="G18" i="253"/>
  <c r="E16" i="253"/>
  <c r="E13" i="253"/>
  <c r="E22" i="253"/>
  <c r="E26" i="253"/>
  <c r="E23" i="253"/>
  <c r="E15" i="253"/>
  <c r="E25" i="253"/>
  <c r="H17" i="252"/>
  <c r="H9" i="252"/>
  <c r="H23" i="252"/>
  <c r="H8" i="252"/>
  <c r="H7" i="252"/>
  <c r="H12" i="252"/>
  <c r="H15" i="246"/>
  <c r="H16" i="246"/>
  <c r="E13" i="246"/>
  <c r="E12" i="246"/>
  <c r="E17" i="246"/>
  <c r="D18" i="246"/>
  <c r="E25" i="246"/>
  <c r="J18" i="249"/>
  <c r="K11" i="245"/>
  <c r="K10" i="245"/>
  <c r="K23" i="245"/>
  <c r="K25" i="245"/>
  <c r="D18" i="241"/>
  <c r="E18" i="250"/>
  <c r="E27" i="250"/>
  <c r="J18" i="243"/>
  <c r="J18" i="239"/>
  <c r="K29" i="364"/>
  <c r="D18" i="175"/>
  <c r="K22" i="175"/>
  <c r="K7" i="175"/>
  <c r="K9" i="175"/>
  <c r="K11" i="175"/>
  <c r="K13" i="175"/>
  <c r="K15" i="175"/>
  <c r="K17" i="175"/>
  <c r="K8" i="175"/>
  <c r="K10" i="175"/>
  <c r="K12" i="175"/>
  <c r="K14" i="175"/>
  <c r="K16" i="175"/>
  <c r="K21" i="175"/>
  <c r="K25" i="175"/>
  <c r="K24" i="175"/>
  <c r="K26" i="175"/>
  <c r="K23" i="175"/>
  <c r="H25" i="172"/>
  <c r="H21" i="172"/>
  <c r="H15" i="172"/>
  <c r="H13" i="172"/>
  <c r="H11" i="172"/>
  <c r="H9" i="172"/>
  <c r="H7" i="172"/>
  <c r="H23" i="172"/>
  <c r="H24" i="172"/>
  <c r="H16" i="172"/>
  <c r="H14" i="172"/>
  <c r="H12" i="172"/>
  <c r="H10" i="172"/>
  <c r="H8" i="172"/>
  <c r="H26" i="172"/>
  <c r="H22" i="172"/>
  <c r="H17" i="172"/>
  <c r="D18" i="172"/>
  <c r="E24" i="172"/>
  <c r="E16" i="172"/>
  <c r="E14" i="172"/>
  <c r="E12" i="172"/>
  <c r="E26" i="172"/>
  <c r="E22" i="172"/>
  <c r="E23" i="172"/>
  <c r="E17" i="172"/>
  <c r="E15" i="172"/>
  <c r="E13" i="172"/>
  <c r="E11" i="172"/>
  <c r="E9" i="172"/>
  <c r="E7" i="172"/>
  <c r="E25" i="172"/>
  <c r="E21" i="172"/>
  <c r="E10" i="172"/>
  <c r="E8" i="172"/>
  <c r="G18" i="172"/>
  <c r="M15" i="362"/>
  <c r="L29" i="362"/>
  <c r="N8" i="362" s="1"/>
  <c r="M16" i="362"/>
  <c r="M14" i="362"/>
  <c r="E12" i="362"/>
  <c r="E15" i="362"/>
  <c r="E21" i="362"/>
  <c r="M9" i="362"/>
  <c r="K24" i="362"/>
  <c r="K14" i="362"/>
  <c r="K10" i="362"/>
  <c r="K21" i="362"/>
  <c r="K23" i="362"/>
  <c r="K17" i="362"/>
  <c r="K13" i="362"/>
  <c r="K9" i="362"/>
  <c r="K25" i="362"/>
  <c r="K26" i="362"/>
  <c r="K22" i="362"/>
  <c r="K16" i="362"/>
  <c r="K12" i="362"/>
  <c r="K8" i="362"/>
  <c r="K15" i="362"/>
  <c r="K11" i="362"/>
  <c r="K7" i="362"/>
  <c r="H27" i="362"/>
  <c r="J18" i="362"/>
  <c r="H18" i="362"/>
  <c r="D11" i="171"/>
  <c r="D16" i="171"/>
  <c r="D15" i="171"/>
  <c r="D8" i="171"/>
  <c r="D12" i="171"/>
  <c r="D18" i="260"/>
  <c r="H25" i="260"/>
  <c r="H21" i="260"/>
  <c r="H26" i="260"/>
  <c r="H22" i="260"/>
  <c r="H17" i="260"/>
  <c r="H15" i="260"/>
  <c r="H13" i="260"/>
  <c r="H11" i="260"/>
  <c r="H9" i="260"/>
  <c r="H7" i="260"/>
  <c r="H24" i="260"/>
  <c r="H16" i="260"/>
  <c r="H12" i="260"/>
  <c r="H10" i="260"/>
  <c r="H23" i="260"/>
  <c r="H14" i="260"/>
  <c r="H8" i="260"/>
  <c r="G18" i="260"/>
  <c r="G18" i="259"/>
  <c r="K14" i="259"/>
  <c r="K9" i="259"/>
  <c r="K17" i="259"/>
  <c r="J18" i="259"/>
  <c r="H25" i="259"/>
  <c r="H21" i="259"/>
  <c r="H15" i="259"/>
  <c r="H13" i="259"/>
  <c r="H9" i="259"/>
  <c r="H23" i="259"/>
  <c r="H24" i="259"/>
  <c r="H16" i="259"/>
  <c r="H14" i="259"/>
  <c r="H12" i="259"/>
  <c r="H10" i="259"/>
  <c r="H8" i="259"/>
  <c r="H26" i="259"/>
  <c r="H22" i="259"/>
  <c r="H17" i="259"/>
  <c r="H11" i="259"/>
  <c r="H7" i="259"/>
  <c r="D18" i="259"/>
  <c r="E24" i="259"/>
  <c r="E12" i="259"/>
  <c r="E8" i="259"/>
  <c r="E26" i="259"/>
  <c r="E22" i="259"/>
  <c r="E23" i="259"/>
  <c r="E17" i="259"/>
  <c r="E15" i="259"/>
  <c r="E13" i="259"/>
  <c r="E11" i="259"/>
  <c r="E9" i="259"/>
  <c r="E25" i="259"/>
  <c r="E21" i="259"/>
  <c r="E16" i="259"/>
  <c r="E14" i="259"/>
  <c r="E10" i="259"/>
  <c r="E7" i="259"/>
  <c r="E27" i="257"/>
  <c r="D18" i="257"/>
  <c r="H25" i="257"/>
  <c r="H21" i="257"/>
  <c r="H14" i="257"/>
  <c r="H10" i="257"/>
  <c r="H8" i="257"/>
  <c r="H26" i="257"/>
  <c r="H22" i="257"/>
  <c r="H17" i="257"/>
  <c r="H15" i="257"/>
  <c r="H13" i="257"/>
  <c r="H11" i="257"/>
  <c r="H9" i="257"/>
  <c r="H7" i="257"/>
  <c r="H24" i="257"/>
  <c r="H12" i="257"/>
  <c r="H23" i="257"/>
  <c r="H16" i="257"/>
  <c r="G18" i="257"/>
  <c r="E24" i="256"/>
  <c r="E22" i="256"/>
  <c r="E15" i="256"/>
  <c r="E11" i="256"/>
  <c r="E25" i="256"/>
  <c r="E21" i="256"/>
  <c r="E16" i="256"/>
  <c r="E14" i="256"/>
  <c r="E12" i="256"/>
  <c r="E10" i="256"/>
  <c r="E8" i="256"/>
  <c r="E26" i="256"/>
  <c r="E23" i="256"/>
  <c r="E17" i="256"/>
  <c r="E13" i="256"/>
  <c r="E9" i="256"/>
  <c r="E7" i="256"/>
  <c r="D18" i="256"/>
  <c r="G18" i="256"/>
  <c r="H25" i="256"/>
  <c r="H21" i="256"/>
  <c r="H24" i="256"/>
  <c r="H16" i="256"/>
  <c r="H12" i="256"/>
  <c r="H8" i="256"/>
  <c r="H26" i="256"/>
  <c r="H22" i="256"/>
  <c r="H17" i="256"/>
  <c r="H15" i="256"/>
  <c r="H13" i="256"/>
  <c r="H11" i="256"/>
  <c r="H9" i="256"/>
  <c r="H7" i="256"/>
  <c r="H23" i="256"/>
  <c r="H14" i="256"/>
  <c r="H10" i="256"/>
  <c r="E24" i="255"/>
  <c r="E22" i="255"/>
  <c r="E23" i="255"/>
  <c r="E15" i="255"/>
  <c r="E13" i="255"/>
  <c r="E9" i="255"/>
  <c r="E25" i="255"/>
  <c r="E21" i="255"/>
  <c r="E16" i="255"/>
  <c r="E14" i="255"/>
  <c r="E12" i="255"/>
  <c r="E10" i="255"/>
  <c r="E8" i="255"/>
  <c r="E17" i="255"/>
  <c r="E11" i="255"/>
  <c r="E7" i="255"/>
  <c r="E26" i="255"/>
  <c r="G18" i="255"/>
  <c r="D18" i="255"/>
  <c r="H25" i="255"/>
  <c r="H21" i="255"/>
  <c r="H16" i="255"/>
  <c r="H10" i="255"/>
  <c r="H26" i="255"/>
  <c r="H22" i="255"/>
  <c r="H17" i="255"/>
  <c r="H15" i="255"/>
  <c r="H13" i="255"/>
  <c r="H11" i="255"/>
  <c r="H9" i="255"/>
  <c r="H7" i="255"/>
  <c r="H23" i="255"/>
  <c r="H24" i="255"/>
  <c r="H14" i="255"/>
  <c r="H12" i="255"/>
  <c r="H8" i="255"/>
  <c r="E18" i="254"/>
  <c r="N25" i="254"/>
  <c r="G18" i="254"/>
  <c r="J18" i="254"/>
  <c r="K24" i="254"/>
  <c r="K14" i="254"/>
  <c r="K10" i="254"/>
  <c r="K8" i="254"/>
  <c r="K25" i="254"/>
  <c r="K21" i="254"/>
  <c r="K11" i="254"/>
  <c r="K7" i="254"/>
  <c r="K23" i="254"/>
  <c r="K17" i="254"/>
  <c r="K13" i="254"/>
  <c r="K9" i="254"/>
  <c r="K26" i="254"/>
  <c r="K22" i="254"/>
  <c r="K16" i="254"/>
  <c r="K12" i="254"/>
  <c r="K15" i="254"/>
  <c r="E27" i="254"/>
  <c r="H25" i="254"/>
  <c r="H21" i="254"/>
  <c r="H16" i="254"/>
  <c r="H12" i="254"/>
  <c r="H8" i="254"/>
  <c r="H14" i="254"/>
  <c r="H26" i="254"/>
  <c r="H22" i="254"/>
  <c r="H9" i="254"/>
  <c r="H24" i="254"/>
  <c r="H15" i="254"/>
  <c r="H11" i="254"/>
  <c r="H7" i="254"/>
  <c r="H23" i="254"/>
  <c r="H10" i="254"/>
  <c r="H17" i="254"/>
  <c r="H13" i="254"/>
  <c r="M11" i="253"/>
  <c r="M17" i="253"/>
  <c r="M16" i="253"/>
  <c r="M10" i="253"/>
  <c r="M12" i="253"/>
  <c r="E8" i="253"/>
  <c r="E11" i="253"/>
  <c r="E17" i="253"/>
  <c r="J18" i="253"/>
  <c r="K24" i="253"/>
  <c r="K14" i="253"/>
  <c r="K10" i="253"/>
  <c r="K7" i="253"/>
  <c r="K23" i="253"/>
  <c r="K17" i="253"/>
  <c r="K13" i="253"/>
  <c r="K9" i="253"/>
  <c r="K15" i="253"/>
  <c r="K11" i="253"/>
  <c r="K26" i="253"/>
  <c r="K22" i="253"/>
  <c r="K16" i="253"/>
  <c r="K12" i="253"/>
  <c r="K8" i="253"/>
  <c r="K25" i="253"/>
  <c r="K21" i="253"/>
  <c r="N9" i="252"/>
  <c r="N24" i="252"/>
  <c r="N26" i="252"/>
  <c r="N11" i="252"/>
  <c r="N10" i="252"/>
  <c r="G18" i="252"/>
  <c r="H10" i="252"/>
  <c r="H11" i="252"/>
  <c r="H22" i="252"/>
  <c r="H16" i="252"/>
  <c r="H14" i="252"/>
  <c r="H15" i="252"/>
  <c r="H26" i="252"/>
  <c r="E26" i="252"/>
  <c r="E15" i="252"/>
  <c r="E11" i="252"/>
  <c r="E7" i="252"/>
  <c r="K24" i="252"/>
  <c r="K14" i="252"/>
  <c r="K10" i="252"/>
  <c r="K15" i="252"/>
  <c r="K23" i="252"/>
  <c r="K17" i="252"/>
  <c r="K13" i="252"/>
  <c r="K9" i="252"/>
  <c r="K7" i="252"/>
  <c r="K26" i="252"/>
  <c r="K22" i="252"/>
  <c r="K16" i="252"/>
  <c r="K12" i="252"/>
  <c r="K8" i="252"/>
  <c r="K25" i="252"/>
  <c r="K21" i="252"/>
  <c r="K11" i="252"/>
  <c r="J18" i="252"/>
  <c r="D18" i="252"/>
  <c r="N15" i="252"/>
  <c r="N12" i="252"/>
  <c r="N25" i="252"/>
  <c r="N21" i="252"/>
  <c r="N23" i="252"/>
  <c r="N8" i="252"/>
  <c r="N7" i="252"/>
  <c r="D18" i="251"/>
  <c r="G18" i="251"/>
  <c r="E27" i="251"/>
  <c r="E18" i="251"/>
  <c r="H25" i="251"/>
  <c r="H21" i="251"/>
  <c r="H24" i="251"/>
  <c r="H16" i="251"/>
  <c r="H14" i="251"/>
  <c r="H8" i="251"/>
  <c r="H26" i="251"/>
  <c r="H22" i="251"/>
  <c r="H17" i="251"/>
  <c r="H15" i="251"/>
  <c r="H13" i="251"/>
  <c r="H11" i="251"/>
  <c r="H9" i="251"/>
  <c r="H7" i="251"/>
  <c r="H12" i="251"/>
  <c r="H10" i="251"/>
  <c r="H23" i="251"/>
  <c r="H25" i="246"/>
  <c r="H10" i="246"/>
  <c r="H12" i="246"/>
  <c r="H8" i="246"/>
  <c r="H26" i="246"/>
  <c r="H13" i="246"/>
  <c r="H14" i="246"/>
  <c r="E22" i="246"/>
  <c r="E23" i="246"/>
  <c r="E14" i="246"/>
  <c r="E11" i="246"/>
  <c r="H21" i="246"/>
  <c r="H22" i="246"/>
  <c r="H11" i="246"/>
  <c r="H23" i="246"/>
  <c r="E26" i="246"/>
  <c r="E8" i="246"/>
  <c r="E16" i="246"/>
  <c r="E15" i="246"/>
  <c r="H24" i="246"/>
  <c r="H17" i="246"/>
  <c r="H9" i="246"/>
  <c r="E7" i="246"/>
  <c r="E9" i="246"/>
  <c r="E10" i="246"/>
  <c r="E21" i="246"/>
  <c r="G18" i="246"/>
  <c r="K18" i="246"/>
  <c r="K29" i="246" s="1"/>
  <c r="E24" i="244"/>
  <c r="E22" i="244"/>
  <c r="E23" i="244"/>
  <c r="E17" i="244"/>
  <c r="E15" i="244"/>
  <c r="E11" i="244"/>
  <c r="E7" i="244"/>
  <c r="E25" i="244"/>
  <c r="E21" i="244"/>
  <c r="E16" i="244"/>
  <c r="E14" i="244"/>
  <c r="E12" i="244"/>
  <c r="E10" i="244"/>
  <c r="E8" i="244"/>
  <c r="E26" i="244"/>
  <c r="E13" i="244"/>
  <c r="E9" i="244"/>
  <c r="D18" i="244"/>
  <c r="G18" i="244"/>
  <c r="H25" i="244"/>
  <c r="H21" i="244"/>
  <c r="H12" i="244"/>
  <c r="H8" i="244"/>
  <c r="H26" i="244"/>
  <c r="H22" i="244"/>
  <c r="H17" i="244"/>
  <c r="H15" i="244"/>
  <c r="H13" i="244"/>
  <c r="H11" i="244"/>
  <c r="H9" i="244"/>
  <c r="H7" i="244"/>
  <c r="H23" i="244"/>
  <c r="H24" i="244"/>
  <c r="H16" i="244"/>
  <c r="H14" i="244"/>
  <c r="H10" i="244"/>
  <c r="D18" i="242"/>
  <c r="G18" i="242"/>
  <c r="K27" i="242"/>
  <c r="H25" i="242"/>
  <c r="H21" i="242"/>
  <c r="H14" i="242"/>
  <c r="H10" i="242"/>
  <c r="H26" i="242"/>
  <c r="H22" i="242"/>
  <c r="H17" i="242"/>
  <c r="H15" i="242"/>
  <c r="H13" i="242"/>
  <c r="H11" i="242"/>
  <c r="H9" i="242"/>
  <c r="H7" i="242"/>
  <c r="H23" i="242"/>
  <c r="H24" i="242"/>
  <c r="H16" i="242"/>
  <c r="H12" i="242"/>
  <c r="H8" i="242"/>
  <c r="K18" i="242"/>
  <c r="E27" i="242"/>
  <c r="E18" i="242"/>
  <c r="D18" i="249"/>
  <c r="H25" i="249"/>
  <c r="H21" i="249"/>
  <c r="H23" i="249"/>
  <c r="H16" i="249"/>
  <c r="H12" i="249"/>
  <c r="H10" i="249"/>
  <c r="H26" i="249"/>
  <c r="H22" i="249"/>
  <c r="H17" i="249"/>
  <c r="H15" i="249"/>
  <c r="H13" i="249"/>
  <c r="H11" i="249"/>
  <c r="H9" i="249"/>
  <c r="H7" i="249"/>
  <c r="H24" i="249"/>
  <c r="H14" i="249"/>
  <c r="H8" i="249"/>
  <c r="G18" i="249"/>
  <c r="E24" i="249"/>
  <c r="E26" i="249"/>
  <c r="E23" i="249"/>
  <c r="E15" i="249"/>
  <c r="E9" i="249"/>
  <c r="E25" i="249"/>
  <c r="E21" i="249"/>
  <c r="E16" i="249"/>
  <c r="E14" i="249"/>
  <c r="E12" i="249"/>
  <c r="E10" i="249"/>
  <c r="E8" i="249"/>
  <c r="E22" i="249"/>
  <c r="E17" i="249"/>
  <c r="E13" i="249"/>
  <c r="E11" i="249"/>
  <c r="E7" i="249"/>
  <c r="K15" i="245"/>
  <c r="K12" i="245"/>
  <c r="K9" i="245"/>
  <c r="K24" i="245"/>
  <c r="K21" i="245"/>
  <c r="K14" i="245"/>
  <c r="K13" i="245"/>
  <c r="K22" i="245"/>
  <c r="K7" i="245"/>
  <c r="K8" i="245"/>
  <c r="K16" i="245"/>
  <c r="K17" i="245"/>
  <c r="E24" i="245"/>
  <c r="E22" i="245"/>
  <c r="E23" i="245"/>
  <c r="E15" i="245"/>
  <c r="E11" i="245"/>
  <c r="E7" i="245"/>
  <c r="E25" i="245"/>
  <c r="E21" i="245"/>
  <c r="E16" i="245"/>
  <c r="E14" i="245"/>
  <c r="E12" i="245"/>
  <c r="E10" i="245"/>
  <c r="E8" i="245"/>
  <c r="E26" i="245"/>
  <c r="E17" i="245"/>
  <c r="E13" i="245"/>
  <c r="E9" i="245"/>
  <c r="D18" i="245"/>
  <c r="G18" i="245"/>
  <c r="H25" i="245"/>
  <c r="H21" i="245"/>
  <c r="H16" i="245"/>
  <c r="H12" i="245"/>
  <c r="H8" i="245"/>
  <c r="H26" i="245"/>
  <c r="H22" i="245"/>
  <c r="H17" i="245"/>
  <c r="H15" i="245"/>
  <c r="H13" i="245"/>
  <c r="H11" i="245"/>
  <c r="H9" i="245"/>
  <c r="H7" i="245"/>
  <c r="H23" i="245"/>
  <c r="H24" i="245"/>
  <c r="H14" i="245"/>
  <c r="H10" i="245"/>
  <c r="G18" i="241"/>
  <c r="H25" i="241"/>
  <c r="H21" i="241"/>
  <c r="H24" i="241"/>
  <c r="H16" i="241"/>
  <c r="H14" i="241"/>
  <c r="H12" i="241"/>
  <c r="H26" i="241"/>
  <c r="H22" i="241"/>
  <c r="H17" i="241"/>
  <c r="H15" i="241"/>
  <c r="H13" i="241"/>
  <c r="H11" i="241"/>
  <c r="H9" i="241"/>
  <c r="H7" i="241"/>
  <c r="H10" i="241"/>
  <c r="H8" i="241"/>
  <c r="H23" i="241"/>
  <c r="J18" i="241"/>
  <c r="E18" i="241"/>
  <c r="E27" i="241"/>
  <c r="G18" i="248"/>
  <c r="E24" i="248"/>
  <c r="E26" i="248"/>
  <c r="E22" i="248"/>
  <c r="E15" i="248"/>
  <c r="E11" i="248"/>
  <c r="E9" i="248"/>
  <c r="E7" i="248"/>
  <c r="E25" i="248"/>
  <c r="E21" i="248"/>
  <c r="E16" i="248"/>
  <c r="E14" i="248"/>
  <c r="E12" i="248"/>
  <c r="E10" i="248"/>
  <c r="E8" i="248"/>
  <c r="E23" i="248"/>
  <c r="E17" i="248"/>
  <c r="E13" i="248"/>
  <c r="D18" i="248"/>
  <c r="H25" i="248"/>
  <c r="H21" i="248"/>
  <c r="H23" i="248"/>
  <c r="H24" i="248"/>
  <c r="H16" i="248"/>
  <c r="H12" i="248"/>
  <c r="H8" i="248"/>
  <c r="H26" i="248"/>
  <c r="H22" i="248"/>
  <c r="H17" i="248"/>
  <c r="H15" i="248"/>
  <c r="H13" i="248"/>
  <c r="H11" i="248"/>
  <c r="H9" i="248"/>
  <c r="H7" i="248"/>
  <c r="H14" i="248"/>
  <c r="H10" i="248"/>
  <c r="G18" i="250"/>
  <c r="H25" i="250"/>
  <c r="H21" i="250"/>
  <c r="H26" i="250"/>
  <c r="H22" i="250"/>
  <c r="H17" i="250"/>
  <c r="H15" i="250"/>
  <c r="H13" i="250"/>
  <c r="H11" i="250"/>
  <c r="H9" i="250"/>
  <c r="H7" i="250"/>
  <c r="H24" i="250"/>
  <c r="H16" i="250"/>
  <c r="H14" i="250"/>
  <c r="H12" i="250"/>
  <c r="H8" i="250"/>
  <c r="H23" i="250"/>
  <c r="H10" i="250"/>
  <c r="E24" i="247"/>
  <c r="E17" i="247"/>
  <c r="E25" i="247"/>
  <c r="E21" i="247"/>
  <c r="E16" i="247"/>
  <c r="E14" i="247"/>
  <c r="E12" i="247"/>
  <c r="E10" i="247"/>
  <c r="E8" i="247"/>
  <c r="E23" i="247"/>
  <c r="E15" i="247"/>
  <c r="E13" i="247"/>
  <c r="E11" i="247"/>
  <c r="E9" i="247"/>
  <c r="E26" i="247"/>
  <c r="E22" i="247"/>
  <c r="E7" i="247"/>
  <c r="G18" i="247"/>
  <c r="H25" i="247"/>
  <c r="H21" i="247"/>
  <c r="H24" i="247"/>
  <c r="H14" i="247"/>
  <c r="H12" i="247"/>
  <c r="H26" i="247"/>
  <c r="H22" i="247"/>
  <c r="H17" i="247"/>
  <c r="H15" i="247"/>
  <c r="H13" i="247"/>
  <c r="H11" i="247"/>
  <c r="H9" i="247"/>
  <c r="H7" i="247"/>
  <c r="H23" i="247"/>
  <c r="H16" i="247"/>
  <c r="H10" i="247"/>
  <c r="H8" i="247"/>
  <c r="H25" i="243"/>
  <c r="H21" i="243"/>
  <c r="H26" i="243"/>
  <c r="H22" i="243"/>
  <c r="H17" i="243"/>
  <c r="H15" i="243"/>
  <c r="H13" i="243"/>
  <c r="H11" i="243"/>
  <c r="H9" i="243"/>
  <c r="H7" i="243"/>
  <c r="H23" i="243"/>
  <c r="H24" i="243"/>
  <c r="H16" i="243"/>
  <c r="H14" i="243"/>
  <c r="H12" i="243"/>
  <c r="H10" i="243"/>
  <c r="H8" i="243"/>
  <c r="G18" i="243"/>
  <c r="M10" i="239"/>
  <c r="M17" i="239"/>
  <c r="E27" i="239"/>
  <c r="K23" i="239"/>
  <c r="K17" i="239"/>
  <c r="K13" i="239"/>
  <c r="K9" i="239"/>
  <c r="K7" i="239"/>
  <c r="K24" i="239"/>
  <c r="K10" i="239"/>
  <c r="K26" i="239"/>
  <c r="K22" i="239"/>
  <c r="K16" i="239"/>
  <c r="K12" i="239"/>
  <c r="K8" i="239"/>
  <c r="K25" i="239"/>
  <c r="K21" i="239"/>
  <c r="K15" i="239"/>
  <c r="K11" i="239"/>
  <c r="K14" i="239"/>
  <c r="M14" i="239"/>
  <c r="L29" i="239"/>
  <c r="M15" i="239"/>
  <c r="M11" i="239"/>
  <c r="M7" i="239"/>
  <c r="M12" i="239"/>
  <c r="M16" i="239"/>
  <c r="M8" i="239"/>
  <c r="M9" i="239"/>
  <c r="K24" i="238"/>
  <c r="K14" i="238"/>
  <c r="K10" i="238"/>
  <c r="K25" i="238"/>
  <c r="K15" i="238"/>
  <c r="K23" i="238"/>
  <c r="K17" i="238"/>
  <c r="K13" i="238"/>
  <c r="K9" i="238"/>
  <c r="K11" i="238"/>
  <c r="K26" i="238"/>
  <c r="K22" i="238"/>
  <c r="K16" i="238"/>
  <c r="K12" i="238"/>
  <c r="K8" i="238"/>
  <c r="K21" i="238"/>
  <c r="K7" i="238"/>
  <c r="H18" i="238"/>
  <c r="J18" i="238"/>
  <c r="H27" i="238"/>
  <c r="D14" i="171"/>
  <c r="D10" i="171"/>
  <c r="D17" i="171"/>
  <c r="D13" i="171"/>
  <c r="E18" i="257" l="1"/>
  <c r="E29" i="257" s="1"/>
  <c r="N10" i="253"/>
  <c r="N25" i="253"/>
  <c r="H27" i="253"/>
  <c r="N14" i="252"/>
  <c r="N17" i="252"/>
  <c r="N16" i="252"/>
  <c r="N13" i="252"/>
  <c r="K29" i="173"/>
  <c r="K18" i="255"/>
  <c r="M18" i="252"/>
  <c r="K27" i="251"/>
  <c r="K18" i="251"/>
  <c r="K27" i="244"/>
  <c r="K18" i="250"/>
  <c r="K18" i="256"/>
  <c r="K27" i="255"/>
  <c r="N13" i="253"/>
  <c r="N8" i="253"/>
  <c r="N9" i="253"/>
  <c r="H18" i="253"/>
  <c r="N12" i="253"/>
  <c r="N21" i="253"/>
  <c r="E27" i="252"/>
  <c r="K18" i="244"/>
  <c r="K29" i="244" s="1"/>
  <c r="K18" i="249"/>
  <c r="K27" i="249"/>
  <c r="K18" i="247"/>
  <c r="K27" i="247"/>
  <c r="K18" i="243"/>
  <c r="K29" i="243" s="1"/>
  <c r="E18" i="243"/>
  <c r="E27" i="243"/>
  <c r="H18" i="239"/>
  <c r="E18" i="239"/>
  <c r="E29" i="239"/>
  <c r="N9" i="238"/>
  <c r="N21" i="238"/>
  <c r="N10" i="238"/>
  <c r="N14" i="238"/>
  <c r="E18" i="175"/>
  <c r="E29" i="175" s="1"/>
  <c r="K18" i="172"/>
  <c r="K27" i="172"/>
  <c r="K18" i="241"/>
  <c r="H27" i="239"/>
  <c r="K29" i="250"/>
  <c r="N17" i="253"/>
  <c r="N7" i="253"/>
  <c r="N16" i="253"/>
  <c r="M18" i="238"/>
  <c r="E27" i="238"/>
  <c r="E18" i="238"/>
  <c r="K27" i="259"/>
  <c r="K27" i="245"/>
  <c r="K27" i="241"/>
  <c r="E29" i="250"/>
  <c r="N17" i="238"/>
  <c r="N25" i="238"/>
  <c r="N7" i="238"/>
  <c r="N22" i="238"/>
  <c r="N8" i="238"/>
  <c r="N16" i="238"/>
  <c r="N24" i="238"/>
  <c r="N13" i="238"/>
  <c r="N15" i="238"/>
  <c r="N26" i="238"/>
  <c r="N11" i="238"/>
  <c r="N12" i="238"/>
  <c r="E27" i="253"/>
  <c r="K18" i="260"/>
  <c r="K29" i="260" s="1"/>
  <c r="E27" i="362"/>
  <c r="E29" i="177"/>
  <c r="K29" i="180"/>
  <c r="H29" i="183"/>
  <c r="K27" i="256"/>
  <c r="K29" i="256" s="1"/>
  <c r="H29" i="177"/>
  <c r="H29" i="181"/>
  <c r="E29" i="183"/>
  <c r="H27" i="179"/>
  <c r="E29" i="182"/>
  <c r="K27" i="179"/>
  <c r="K18" i="179"/>
  <c r="E18" i="260"/>
  <c r="E27" i="260"/>
  <c r="K18" i="257"/>
  <c r="K27" i="257"/>
  <c r="N17" i="254"/>
  <c r="M18" i="254"/>
  <c r="N8" i="254"/>
  <c r="N16" i="254"/>
  <c r="N23" i="254"/>
  <c r="N24" i="254"/>
  <c r="N7" i="254"/>
  <c r="N12" i="254"/>
  <c r="N9" i="254"/>
  <c r="N15" i="254"/>
  <c r="N26" i="254"/>
  <c r="N21" i="254"/>
  <c r="N10" i="254"/>
  <c r="N13" i="254"/>
  <c r="N22" i="254"/>
  <c r="N14" i="254"/>
  <c r="N14" i="253"/>
  <c r="N23" i="253"/>
  <c r="N24" i="253"/>
  <c r="N22" i="253"/>
  <c r="N26" i="253"/>
  <c r="E29" i="173"/>
  <c r="E27" i="179"/>
  <c r="E18" i="179"/>
  <c r="H18" i="175"/>
  <c r="H29" i="178"/>
  <c r="H29" i="176"/>
  <c r="E29" i="176"/>
  <c r="H29" i="174"/>
  <c r="E29" i="174"/>
  <c r="E29" i="181"/>
  <c r="H29" i="173"/>
  <c r="H29" i="182"/>
  <c r="H29" i="362"/>
  <c r="N22" i="362"/>
  <c r="E29" i="254"/>
  <c r="N15" i="253"/>
  <c r="E29" i="251"/>
  <c r="E27" i="246"/>
  <c r="E27" i="245"/>
  <c r="H27" i="175"/>
  <c r="N26" i="362"/>
  <c r="N10" i="362"/>
  <c r="N15" i="362"/>
  <c r="N17" i="362"/>
  <c r="M18" i="362"/>
  <c r="N7" i="362"/>
  <c r="N16" i="362"/>
  <c r="N11" i="362"/>
  <c r="N25" i="362"/>
  <c r="N9" i="362"/>
  <c r="E18" i="362"/>
  <c r="E29" i="362" s="1"/>
  <c r="K18" i="259"/>
  <c r="E27" i="255"/>
  <c r="M18" i="253"/>
  <c r="E18" i="253"/>
  <c r="H18" i="252"/>
  <c r="H27" i="252"/>
  <c r="E18" i="252"/>
  <c r="E29" i="252" s="1"/>
  <c r="K29" i="251"/>
  <c r="H18" i="246"/>
  <c r="H27" i="246"/>
  <c r="E18" i="246"/>
  <c r="E29" i="242"/>
  <c r="E27" i="249"/>
  <c r="K18" i="245"/>
  <c r="K29" i="245" s="1"/>
  <c r="H18" i="241"/>
  <c r="H27" i="241"/>
  <c r="K29" i="247"/>
  <c r="H29" i="238"/>
  <c r="K18" i="175"/>
  <c r="K27" i="175"/>
  <c r="E18" i="172"/>
  <c r="H18" i="172"/>
  <c r="E27" i="172"/>
  <c r="H27" i="172"/>
  <c r="N14" i="362"/>
  <c r="N13" i="362"/>
  <c r="N24" i="362"/>
  <c r="N21" i="362"/>
  <c r="N12" i="362"/>
  <c r="N23" i="362"/>
  <c r="K27" i="362"/>
  <c r="K18" i="362"/>
  <c r="H18" i="260"/>
  <c r="H27" i="260"/>
  <c r="H27" i="259"/>
  <c r="E18" i="259"/>
  <c r="E27" i="259"/>
  <c r="H18" i="259"/>
  <c r="H27" i="257"/>
  <c r="H18" i="257"/>
  <c r="E27" i="256"/>
  <c r="H18" i="256"/>
  <c r="H27" i="256"/>
  <c r="E18" i="256"/>
  <c r="H18" i="255"/>
  <c r="E18" i="255"/>
  <c r="H27" i="255"/>
  <c r="K27" i="254"/>
  <c r="H27" i="254"/>
  <c r="K18" i="254"/>
  <c r="H18" i="254"/>
  <c r="K27" i="253"/>
  <c r="K18" i="253"/>
  <c r="K27" i="252"/>
  <c r="N27" i="252"/>
  <c r="K18" i="252"/>
  <c r="H18" i="251"/>
  <c r="H27" i="251"/>
  <c r="H18" i="244"/>
  <c r="E18" i="244"/>
  <c r="H27" i="244"/>
  <c r="E27" i="244"/>
  <c r="K29" i="242"/>
  <c r="H27" i="242"/>
  <c r="H18" i="242"/>
  <c r="H18" i="249"/>
  <c r="H27" i="249"/>
  <c r="K29" i="249"/>
  <c r="E18" i="249"/>
  <c r="E29" i="249" s="1"/>
  <c r="H27" i="245"/>
  <c r="E18" i="245"/>
  <c r="H18" i="245"/>
  <c r="E29" i="241"/>
  <c r="E18" i="248"/>
  <c r="H18" i="248"/>
  <c r="K29" i="248"/>
  <c r="H27" i="248"/>
  <c r="E27" i="248"/>
  <c r="H18" i="250"/>
  <c r="H27" i="250"/>
  <c r="H18" i="247"/>
  <c r="E27" i="247"/>
  <c r="H27" i="247"/>
  <c r="E18" i="247"/>
  <c r="E29" i="243"/>
  <c r="H18" i="243"/>
  <c r="H27" i="243"/>
  <c r="N25" i="239"/>
  <c r="N21" i="239"/>
  <c r="N22" i="239"/>
  <c r="N11" i="239"/>
  <c r="N16" i="239"/>
  <c r="N12" i="239"/>
  <c r="N8" i="239"/>
  <c r="N26" i="239"/>
  <c r="N15" i="239"/>
  <c r="N7" i="239"/>
  <c r="N9" i="239"/>
  <c r="N14" i="239"/>
  <c r="N13" i="239"/>
  <c r="N10" i="239"/>
  <c r="N24" i="239"/>
  <c r="N23" i="239"/>
  <c r="N17" i="239"/>
  <c r="M18" i="239"/>
  <c r="K18" i="239"/>
  <c r="K27" i="239"/>
  <c r="K18" i="238"/>
  <c r="K27" i="238"/>
  <c r="K29" i="255" l="1"/>
  <c r="H29" i="253"/>
  <c r="N18" i="252"/>
  <c r="N29" i="252" s="1"/>
  <c r="H29" i="239"/>
  <c r="K29" i="172"/>
  <c r="K29" i="241"/>
  <c r="E29" i="238"/>
  <c r="E29" i="179"/>
  <c r="K29" i="179"/>
  <c r="E29" i="260"/>
  <c r="E29" i="253"/>
  <c r="H29" i="175"/>
  <c r="K29" i="257"/>
  <c r="K29" i="259"/>
  <c r="H29" i="252"/>
  <c r="E29" i="244"/>
  <c r="E29" i="245"/>
  <c r="N27" i="238"/>
  <c r="N18" i="238"/>
  <c r="H29" i="246"/>
  <c r="N27" i="253"/>
  <c r="N27" i="254"/>
  <c r="N18" i="254"/>
  <c r="N18" i="253"/>
  <c r="E29" i="246"/>
  <c r="E29" i="255"/>
  <c r="K29" i="254"/>
  <c r="H29" i="245"/>
  <c r="N18" i="362"/>
  <c r="N27" i="362"/>
  <c r="H29" i="259"/>
  <c r="H29" i="257"/>
  <c r="K29" i="253"/>
  <c r="H29" i="242"/>
  <c r="H29" i="241"/>
  <c r="E29" i="247"/>
  <c r="H29" i="172"/>
  <c r="E29" i="172"/>
  <c r="K29" i="362"/>
  <c r="H29" i="260"/>
  <c r="E29" i="259"/>
  <c r="E29" i="256"/>
  <c r="H29" i="256"/>
  <c r="H29" i="255"/>
  <c r="H29" i="254"/>
  <c r="K29" i="252"/>
  <c r="H29" i="251"/>
  <c r="H29" i="244"/>
  <c r="H29" i="249"/>
  <c r="H29" i="248"/>
  <c r="E29" i="248"/>
  <c r="H29" i="250"/>
  <c r="H29" i="247"/>
  <c r="H29" i="243"/>
  <c r="K29" i="239"/>
  <c r="N18" i="239"/>
  <c r="N27" i="239"/>
  <c r="K29" i="238"/>
  <c r="N29" i="253" l="1"/>
  <c r="N29" i="238"/>
  <c r="N29" i="254"/>
  <c r="N29" i="362"/>
  <c r="N29" i="239"/>
  <c r="I27" i="171"/>
  <c r="F27" i="171"/>
  <c r="C27" i="171"/>
  <c r="L26" i="171"/>
  <c r="L25" i="171"/>
  <c r="L24" i="171"/>
  <c r="L23" i="171"/>
  <c r="L22" i="171"/>
  <c r="L21" i="171"/>
  <c r="I18" i="171"/>
  <c r="F18" i="171"/>
  <c r="L7" i="171"/>
  <c r="L21" i="237"/>
  <c r="L7" i="237"/>
  <c r="I18" i="237"/>
  <c r="J11" i="171" l="1"/>
  <c r="J13" i="171"/>
  <c r="J17" i="171"/>
  <c r="J8" i="171"/>
  <c r="J12" i="171"/>
  <c r="J15" i="171"/>
  <c r="J14" i="171"/>
  <c r="J9" i="171"/>
  <c r="J10" i="171"/>
  <c r="J16" i="171"/>
  <c r="G13" i="171"/>
  <c r="G17" i="171"/>
  <c r="G9" i="171"/>
  <c r="G14" i="171"/>
  <c r="G10" i="171"/>
  <c r="G15" i="171"/>
  <c r="G11" i="171"/>
  <c r="G16" i="171"/>
  <c r="G8" i="171"/>
  <c r="G12" i="171"/>
  <c r="J11" i="237"/>
  <c r="J15" i="237"/>
  <c r="J8" i="237"/>
  <c r="J12" i="237"/>
  <c r="J16" i="237"/>
  <c r="J9" i="237"/>
  <c r="J13" i="237"/>
  <c r="J10" i="237"/>
  <c r="J14" i="237"/>
  <c r="J17" i="237"/>
  <c r="G7" i="171"/>
  <c r="D7" i="171"/>
  <c r="L18" i="171"/>
  <c r="L27" i="171"/>
  <c r="J7" i="237"/>
  <c r="I29" i="171"/>
  <c r="J7" i="171"/>
  <c r="F29" i="171"/>
  <c r="C29" i="171"/>
  <c r="K9" i="171" l="1"/>
  <c r="K13" i="171"/>
  <c r="K17" i="171"/>
  <c r="K11" i="171"/>
  <c r="K8" i="171"/>
  <c r="K16" i="171"/>
  <c r="K10" i="171"/>
  <c r="K14" i="171"/>
  <c r="K15" i="171"/>
  <c r="K12" i="171"/>
  <c r="H10" i="171"/>
  <c r="H14" i="171"/>
  <c r="H11" i="171"/>
  <c r="H15" i="171"/>
  <c r="H8" i="171"/>
  <c r="H12" i="171"/>
  <c r="H16" i="171"/>
  <c r="H9" i="171"/>
  <c r="H13" i="171"/>
  <c r="H17" i="171"/>
  <c r="M8" i="171"/>
  <c r="M12" i="171"/>
  <c r="M16" i="171"/>
  <c r="M17" i="171"/>
  <c r="M14" i="171"/>
  <c r="M13" i="171"/>
  <c r="M15" i="171"/>
  <c r="M10" i="171"/>
  <c r="M9" i="171"/>
  <c r="M11" i="171"/>
  <c r="E8" i="171"/>
  <c r="E12" i="171"/>
  <c r="E16" i="171"/>
  <c r="E9" i="171"/>
  <c r="E13" i="171"/>
  <c r="E17" i="171"/>
  <c r="E10" i="171"/>
  <c r="E14" i="171"/>
  <c r="E11" i="171"/>
  <c r="E15" i="171"/>
  <c r="D18" i="171"/>
  <c r="G18" i="171"/>
  <c r="L29" i="171"/>
  <c r="M7" i="171"/>
  <c r="J18" i="237"/>
  <c r="H23" i="171"/>
  <c r="H7" i="171"/>
  <c r="H26" i="171"/>
  <c r="H22" i="171"/>
  <c r="H25" i="171"/>
  <c r="H21" i="171"/>
  <c r="H24" i="171"/>
  <c r="J18" i="171"/>
  <c r="E25" i="171"/>
  <c r="E21" i="171"/>
  <c r="E7" i="171"/>
  <c r="E23" i="171"/>
  <c r="E24" i="171"/>
  <c r="E26" i="171"/>
  <c r="E22" i="171"/>
  <c r="K25" i="171"/>
  <c r="K21" i="171"/>
  <c r="K7" i="171"/>
  <c r="K26" i="171"/>
  <c r="K24" i="171"/>
  <c r="K23" i="171"/>
  <c r="K22" i="171"/>
  <c r="N12" i="171" l="1"/>
  <c r="N9" i="171"/>
  <c r="N13" i="171"/>
  <c r="N17" i="171"/>
  <c r="N8" i="171"/>
  <c r="N16" i="171"/>
  <c r="N10" i="171"/>
  <c r="N15" i="171"/>
  <c r="N14" i="171"/>
  <c r="N11" i="171"/>
  <c r="N26" i="171"/>
  <c r="N22" i="171"/>
  <c r="N23" i="171"/>
  <c r="M18" i="171"/>
  <c r="N25" i="171"/>
  <c r="N21" i="171"/>
  <c r="N7" i="171"/>
  <c r="N24" i="171"/>
  <c r="K29" i="175"/>
  <c r="H27" i="171"/>
  <c r="K18" i="171"/>
  <c r="E18" i="171"/>
  <c r="H18" i="171"/>
  <c r="K27" i="171"/>
  <c r="E27" i="171"/>
  <c r="H29" i="171" l="1"/>
  <c r="N18" i="171"/>
  <c r="N27" i="171"/>
  <c r="E29" i="171"/>
  <c r="K29" i="171"/>
  <c r="N29" i="171" l="1"/>
  <c r="L22" i="237" l="1"/>
  <c r="L23" i="237"/>
  <c r="L24" i="237"/>
  <c r="L25" i="237"/>
  <c r="L26" i="237"/>
  <c r="I27" i="240" l="1"/>
  <c r="I18" i="240"/>
  <c r="F27" i="240"/>
  <c r="F18" i="240"/>
  <c r="C27" i="240"/>
  <c r="C18" i="240"/>
  <c r="L27" i="237"/>
  <c r="I27" i="237"/>
  <c r="F27" i="237"/>
  <c r="F18" i="237"/>
  <c r="C27" i="237"/>
  <c r="C18" i="237"/>
  <c r="G8" i="237" l="1"/>
  <c r="G12" i="237"/>
  <c r="G16" i="237"/>
  <c r="G13" i="237"/>
  <c r="G15" i="237"/>
  <c r="G9" i="237"/>
  <c r="G10" i="237"/>
  <c r="G14" i="237"/>
  <c r="G17" i="237"/>
  <c r="G11" i="237"/>
  <c r="D15" i="237"/>
  <c r="D8" i="237"/>
  <c r="D12" i="237"/>
  <c r="D17" i="237"/>
  <c r="D13" i="237"/>
  <c r="D9" i="237"/>
  <c r="D10" i="237"/>
  <c r="D14" i="237"/>
  <c r="D16" i="237"/>
  <c r="D11" i="237"/>
  <c r="D17" i="240"/>
  <c r="D16" i="240"/>
  <c r="D14" i="240"/>
  <c r="D12" i="240"/>
  <c r="D10" i="240"/>
  <c r="D8" i="240"/>
  <c r="D11" i="240"/>
  <c r="D13" i="240"/>
  <c r="D15" i="240"/>
  <c r="D7" i="240"/>
  <c r="D9" i="240"/>
  <c r="G15" i="240"/>
  <c r="G13" i="240"/>
  <c r="G11" i="240"/>
  <c r="G9" i="240"/>
  <c r="G7" i="240"/>
  <c r="G16" i="240"/>
  <c r="G8" i="240"/>
  <c r="G17" i="240"/>
  <c r="G10" i="240"/>
  <c r="G12" i="240"/>
  <c r="G14" i="240"/>
  <c r="J17" i="240"/>
  <c r="J16" i="240"/>
  <c r="J14" i="240"/>
  <c r="J12" i="240"/>
  <c r="J10" i="240"/>
  <c r="J8" i="240"/>
  <c r="J13" i="240"/>
  <c r="J15" i="240"/>
  <c r="J7" i="240"/>
  <c r="J9" i="240"/>
  <c r="J11" i="240"/>
  <c r="G7" i="237"/>
  <c r="D7" i="237"/>
  <c r="I29" i="240"/>
  <c r="C29" i="237"/>
  <c r="I29" i="237"/>
  <c r="F29" i="237"/>
  <c r="F29" i="240"/>
  <c r="C29" i="240"/>
  <c r="K8" i="237" l="1"/>
  <c r="K12" i="237"/>
  <c r="K16" i="237"/>
  <c r="K9" i="237"/>
  <c r="K13" i="237"/>
  <c r="K10" i="237"/>
  <c r="K14" i="237"/>
  <c r="K17" i="237"/>
  <c r="K11" i="237"/>
  <c r="K15" i="237"/>
  <c r="H9" i="237"/>
  <c r="H13" i="237"/>
  <c r="H16" i="237"/>
  <c r="H10" i="237"/>
  <c r="H14" i="237"/>
  <c r="H17" i="237"/>
  <c r="H11" i="237"/>
  <c r="H15" i="237"/>
  <c r="H8" i="237"/>
  <c r="H12" i="237"/>
  <c r="E16" i="237"/>
  <c r="E17" i="237"/>
  <c r="E17" i="240"/>
  <c r="E16" i="240"/>
  <c r="E14" i="240"/>
  <c r="E12" i="240"/>
  <c r="E10" i="240"/>
  <c r="E8" i="240"/>
  <c r="E15" i="240"/>
  <c r="E13" i="240"/>
  <c r="E11" i="240"/>
  <c r="E9" i="240"/>
  <c r="E7" i="240"/>
  <c r="H15" i="240"/>
  <c r="H13" i="240"/>
  <c r="H11" i="240"/>
  <c r="H9" i="240"/>
  <c r="H7" i="240"/>
  <c r="H17" i="240"/>
  <c r="H16" i="240"/>
  <c r="H14" i="240"/>
  <c r="H12" i="240"/>
  <c r="H10" i="240"/>
  <c r="H8" i="240"/>
  <c r="K17" i="240"/>
  <c r="K16" i="240"/>
  <c r="K14" i="240"/>
  <c r="K12" i="240"/>
  <c r="K10" i="240"/>
  <c r="K8" i="240"/>
  <c r="K15" i="240"/>
  <c r="K13" i="240"/>
  <c r="K11" i="240"/>
  <c r="K9" i="240"/>
  <c r="K7" i="240"/>
  <c r="J18" i="240"/>
  <c r="K23" i="240"/>
  <c r="K26" i="240"/>
  <c r="K22" i="240"/>
  <c r="K25" i="240"/>
  <c r="K21" i="240"/>
  <c r="K24" i="240"/>
  <c r="G18" i="240"/>
  <c r="H25" i="240"/>
  <c r="H21" i="240"/>
  <c r="H24" i="240"/>
  <c r="H23" i="240"/>
  <c r="H26" i="240"/>
  <c r="H22" i="240"/>
  <c r="D18" i="240"/>
  <c r="E23" i="240"/>
  <c r="E26" i="240"/>
  <c r="E22" i="240"/>
  <c r="E25" i="240"/>
  <c r="E21" i="240"/>
  <c r="E24" i="240"/>
  <c r="K21" i="237"/>
  <c r="K7" i="237"/>
  <c r="H26" i="237"/>
  <c r="H22" i="237"/>
  <c r="H25" i="237"/>
  <c r="H21" i="237"/>
  <c r="H24" i="237"/>
  <c r="H23" i="237"/>
  <c r="H7" i="237"/>
  <c r="G18" i="237"/>
  <c r="E26" i="237"/>
  <c r="E22" i="237"/>
  <c r="E12" i="237"/>
  <c r="E8" i="237"/>
  <c r="E14" i="237"/>
  <c r="E25" i="237"/>
  <c r="E21" i="237"/>
  <c r="E15" i="237"/>
  <c r="E11" i="237"/>
  <c r="E7" i="237"/>
  <c r="E10" i="237"/>
  <c r="E24" i="237"/>
  <c r="E23" i="237"/>
  <c r="E13" i="237"/>
  <c r="E9" i="237"/>
  <c r="D18" i="237"/>
  <c r="L18" i="237"/>
  <c r="K22" i="237"/>
  <c r="K26" i="237"/>
  <c r="K23" i="237"/>
  <c r="K25" i="237"/>
  <c r="K24" i="237"/>
  <c r="M8" i="237" l="1"/>
  <c r="M17" i="237"/>
  <c r="M15" i="237"/>
  <c r="M14" i="237"/>
  <c r="M13" i="237"/>
  <c r="M16" i="237"/>
  <c r="M11" i="237"/>
  <c r="M10" i="237"/>
  <c r="M9" i="237"/>
  <c r="M12" i="237"/>
  <c r="K27" i="240"/>
  <c r="K18" i="240"/>
  <c r="H18" i="240"/>
  <c r="H27" i="240"/>
  <c r="E27" i="240"/>
  <c r="E18" i="240"/>
  <c r="K18" i="237"/>
  <c r="H18" i="237"/>
  <c r="H27" i="237"/>
  <c r="E27" i="237"/>
  <c r="M7" i="237"/>
  <c r="E18" i="237"/>
  <c r="L29" i="237"/>
  <c r="K27" i="237"/>
  <c r="N16" i="237" l="1"/>
  <c r="N17" i="237"/>
  <c r="N12" i="237"/>
  <c r="N14" i="237"/>
  <c r="N13" i="237"/>
  <c r="N15" i="237"/>
  <c r="N8" i="237"/>
  <c r="N10" i="237"/>
  <c r="N9" i="237"/>
  <c r="N11" i="237"/>
  <c r="H29" i="237"/>
  <c r="H29" i="240"/>
  <c r="N22" i="237"/>
  <c r="N24" i="237"/>
  <c r="N23" i="237"/>
  <c r="N26" i="237"/>
  <c r="N25" i="237"/>
  <c r="N21" i="237"/>
  <c r="N7" i="237"/>
  <c r="E29" i="237"/>
  <c r="K29" i="240"/>
  <c r="K29" i="237"/>
  <c r="M18" i="237"/>
  <c r="E29" i="240"/>
  <c r="N27" i="237" l="1"/>
  <c r="N18" i="237"/>
  <c r="N29" i="237" l="1"/>
  <c r="H18" i="179"/>
  <c r="H29" i="179" s="1"/>
</calcChain>
</file>

<file path=xl/sharedStrings.xml><?xml version="1.0" encoding="utf-8"?>
<sst xmlns="http://schemas.openxmlformats.org/spreadsheetml/2006/main" count="3291" uniqueCount="274">
  <si>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</si>
  <si>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</si>
  <si>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</si>
  <si>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</si>
  <si>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</si>
  <si>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</si>
  <si>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</si>
  <si>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</si>
  <si>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</si>
  <si>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</si>
  <si>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</si>
  <si>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</si>
  <si>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</si>
  <si>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</si>
  <si>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</si>
  <si>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</si>
  <si>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</si>
  <si>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</si>
  <si>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</si>
  <si>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</si>
  <si>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</si>
  <si>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</si>
  <si>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Pagina 101</t>
  </si>
  <si>
    <t>Testata RTL 102.5</t>
  </si>
  <si>
    <t>Testata Radio Deejay</t>
  </si>
  <si>
    <t>Testata Virgin Radio</t>
  </si>
  <si>
    <t>Testata Radio Monte Carlo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</si>
  <si>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</si>
  <si>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</si>
  <si>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</si>
  <si>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</si>
  <si>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</si>
  <si>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</si>
  <si>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</si>
  <si>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</si>
  <si>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</si>
  <si>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</si>
  <si>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</si>
  <si>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</si>
  <si>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</si>
  <si>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</si>
  <si>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</si>
  <si>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</si>
  <si>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</si>
  <si>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</si>
  <si>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</si>
  <si>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</si>
  <si>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</si>
  <si>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</si>
  <si>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</si>
  <si>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</si>
  <si>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</si>
  <si>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</si>
  <si>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</si>
  <si>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</si>
  <si>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</si>
  <si>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</si>
  <si>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</si>
  <si>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</si>
  <si>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</si>
  <si>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</si>
  <si>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</si>
  <si>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</si>
  <si>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</si>
  <si>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</si>
  <si>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</si>
  <si>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</si>
  <si>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</si>
  <si>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</si>
  <si>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</si>
  <si>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</si>
  <si>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</si>
  <si>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</si>
  <si>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</si>
  <si>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</si>
  <si>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</si>
  <si>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</si>
  <si>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</si>
  <si>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</si>
  <si>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</si>
  <si>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</si>
  <si>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</si>
  <si>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</si>
  <si>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</si>
  <si>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Matteo Salvini (Governo/Ministri/Sottosegretari)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</si>
  <si>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</si>
  <si>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</si>
  <si>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</si>
  <si>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Danilo Toninelli (Governo/Ministri/Sottosegretari)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</si>
  <si>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</si>
  <si>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</si>
  <si>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</si>
  <si>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</si>
  <si>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</si>
  <si>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</si>
  <si>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</si>
  <si>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</si>
  <si>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</si>
  <si>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</si>
  <si>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</si>
  <si>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</si>
  <si>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</si>
  <si>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</si>
  <si>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</si>
  <si>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</si>
  <si>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</si>
  <si>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Alessandro Di Battista (MoVimento 5 Stelle)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</si>
  <si>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</si>
  <si>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</si>
  <si>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</si>
  <si>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</si>
  <si>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</si>
  <si>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</si>
  <si>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</si>
  <si>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</si>
  <si>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</si>
  <si>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</si>
  <si>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</si>
  <si>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</si>
  <si>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</si>
  <si>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</si>
  <si>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</si>
  <si>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</si>
  <si>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</si>
  <si>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</si>
  <si>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</si>
  <si>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</si>
  <si>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</si>
  <si>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</si>
  <si>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Carlo Calenda (Partito Democratico)</t>
  </si>
  <si>
    <t>Matteo Salvini (Lega Salvini Premier)</t>
  </si>
  <si>
    <t>Nicola Zingaretti (Partito Democratico)</t>
  </si>
  <si>
    <t>Paola De Micheli (Partito Democratico)</t>
  </si>
  <si>
    <t>Maurizio Gasparri (Forza Italia)</t>
  </si>
  <si>
    <t>Riccardo Molinari (Lega Salvini Premier)</t>
  </si>
  <si>
    <t>Silvio Berlusconi (Forza Italia)</t>
  </si>
  <si>
    <t>Salvatore Martello (Altro)</t>
  </si>
  <si>
    <t>Alfonso Bonafede (Governo/Ministri/Sottosegretari)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</si>
  <si>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</si>
  <si>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</si>
  <si>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</si>
  <si>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</si>
  <si>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</si>
  <si>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</si>
  <si>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</si>
  <si>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</si>
  <si>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</si>
  <si>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</si>
  <si>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</si>
  <si>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</si>
  <si>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</si>
  <si>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</si>
  <si>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</si>
  <si>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</si>
  <si>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</si>
  <si>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</si>
  <si>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</si>
  <si>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</si>
  <si>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</si>
  <si>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</si>
  <si>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</si>
  <si>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</si>
  <si>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</si>
  <si>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</si>
  <si>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</si>
  <si>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</si>
  <si>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</si>
  <si>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</si>
  <si>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</si>
  <si>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</si>
  <si>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</si>
  <si>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</si>
  <si>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</si>
  <si>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</si>
  <si>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</si>
  <si>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</si>
  <si>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</si>
  <si>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</si>
  <si>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</si>
  <si>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</si>
  <si>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</si>
  <si>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</si>
  <si>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B6 - Tempo di parola dei soggetti politici ed istituzionali nei programmi extra-gr di rete e di testata. Rete Radio 105 network - Testata Videonews</t>
  </si>
  <si>
    <t>Tab. B7 - Tempo di parola dei soggetti politici ed istituzionali nei programmi extra-gr di rete e di testata. Rete Radio Monte Carlo - Testata Radio Monte Carlo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</si>
  <si>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</si>
  <si>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</si>
  <si>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</si>
  <si>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</si>
  <si>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</si>
  <si>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</si>
  <si>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</si>
  <si>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</si>
  <si>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Graziano Delrio (Partito Democratico)</t>
  </si>
  <si>
    <t>Anna Maria Bernini (Forza Italia)</t>
  </si>
  <si>
    <t>Renato Brunetta (Forza Italia)</t>
  </si>
  <si>
    <t>Pier Carlo Padoan (Partito Democratico)</t>
  </si>
  <si>
    <t>Andrea Orlando (Partito Democratico)</t>
  </si>
  <si>
    <t>Francesco D'Uva (MoVimento 5 Stelle)</t>
  </si>
  <si>
    <t>Maurizio Martina (Partito Democratico)</t>
  </si>
  <si>
    <t>Sergio Costa (Governo/Ministri/Sottosegretari)</t>
  </si>
  <si>
    <t>Maria Elena Boschi (Partito Democratico)</t>
  </si>
  <si>
    <t>Giancarlo Giorgetti (Lega Salvini Premier)</t>
  </si>
  <si>
    <t>Marco Bucci (Forza Italia)</t>
  </si>
  <si>
    <t>Matteo Renzi (Partito Democratico)</t>
  </si>
  <si>
    <t>Romano Prodi (Altro)</t>
  </si>
  <si>
    <t>Andrea Marcucci (Partito Democratico)</t>
  </si>
  <si>
    <t>Gianluigi Paragone (MoVimento 5 Stelle)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</si>
  <si>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</si>
  <si>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</si>
  <si>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</si>
  <si>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</si>
  <si>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</si>
  <si>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</si>
  <si>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</si>
  <si>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Periodo dal 01.08.2019 al 31.08.2019</t>
  </si>
  <si>
    <t>Stefano Patuanelli (MoVimento 5 Stelle)</t>
  </si>
  <si>
    <t>Antonio Misiani (Partito Democratico)</t>
  </si>
  <si>
    <t>Tommaso Foti (Fratelli d'Italia)</t>
  </si>
  <si>
    <t>Antonio Tajani (Forza Italia)</t>
  </si>
  <si>
    <t>Giorgio Mule (Forza Italia)</t>
  </si>
  <si>
    <t>Manlio Di Stefano (MoVimento 5 Stelle)</t>
  </si>
  <si>
    <t>Massimiliano Romeo (Lega Salvini Premier)</t>
  </si>
  <si>
    <t>Andrea Gnassi (Partito Democratico)</t>
  </si>
  <si>
    <t>Giovanni Toti (Altro)</t>
  </si>
  <si>
    <t>Lucia Borgonzoni (Lega Salvini Premier)</t>
  </si>
  <si>
    <t>Riccardo Fraccaro (MoVimento 5 Stelle)</t>
  </si>
  <si>
    <t>Giovanni Fortunato (Fratelli d'Italia)</t>
  </si>
  <si>
    <t>Antonio Fontanella (Altro)</t>
  </si>
  <si>
    <t>Francesco Cascio (Forza Italia)</t>
  </si>
  <si>
    <t>Giovanni Malpezzi (Partito Democratico)</t>
  </si>
  <si>
    <t>Fausto Turbanti (Altro)</t>
  </si>
  <si>
    <t>Elvy Bentani (Forza Italia)</t>
  </si>
  <si>
    <t>Roberta Nesto (Altro)</t>
  </si>
  <si>
    <t>Loredana De Petris (Liberi e Uguali)</t>
  </si>
  <si>
    <t>Federico Fornaro (Liberi e Uguali)</t>
  </si>
  <si>
    <t>Manfred Schullian (Per le autonomie - Minoranze Linguistiche)</t>
  </si>
  <si>
    <t>Pietro Grasso (Liberi e Uguali)</t>
  </si>
  <si>
    <t>Virginia Raggi (MoVimento 5 Stelle)</t>
  </si>
  <si>
    <t>Stefano Buffagni (MoVimento 5 Stelle)</t>
  </si>
  <si>
    <t>Emanuele Fiano (Partito Democratico)</t>
  </si>
  <si>
    <t>Nicola Morra (MoVimento 5 Stelle)</t>
  </si>
  <si>
    <t>Giorgio Mul (Forza Italia)</t>
  </si>
  <si>
    <t>Fabio Rampelli (Fratelli d'Italia)</t>
  </si>
  <si>
    <t>Ignazio Abbate (Altro)</t>
  </si>
  <si>
    <t>Calogero Mancuso (Altro)</t>
  </si>
  <si>
    <t>Delia Maria Castellini (Altro)</t>
  </si>
  <si>
    <t>Francesco Piro (Partito Democratico)</t>
  </si>
  <si>
    <t>Luciana Castellina (Liberi e Uguali)</t>
  </si>
  <si>
    <t>Cristina Tajani (Liberi e Uguali)</t>
  </si>
  <si>
    <t>Gessica Laloni (Partito Democratico)</t>
  </si>
  <si>
    <t>Monica Lozzi (MoVimento 5 Stelle)</t>
  </si>
  <si>
    <t>Alessandro Gentilucci (Altro)</t>
  </si>
  <si>
    <t>Carla Ruocco (MoVimento 5 Stelle)</t>
  </si>
  <si>
    <t>Alessandra Locatelli (Governo/Ministri/Sottosegretari)</t>
  </si>
  <si>
    <t>Dino Giarrusso (MoVimento 5 Stelle)</t>
  </si>
  <si>
    <t>Laura Castelli (Governo/Ministri/Sottosegretari)</t>
  </si>
  <si>
    <t>Alessia Morani (Partito Democratico)</t>
  </si>
  <si>
    <t>Paola Nugnes (Altro)</t>
  </si>
  <si>
    <t>Antonio Tajani (Unione Europea)</t>
  </si>
  <si>
    <t>Lucio Malan (Forza Italia)</t>
  </si>
  <si>
    <t>Aureliana Curcio (Altro)</t>
  </si>
  <si>
    <t>Lorenzo Giorgi (Forza Italia)</t>
  </si>
  <si>
    <t>Paolo Manuele (Altro)</t>
  </si>
  <si>
    <t>Paolo Ciubej (Altro)</t>
  </si>
  <si>
    <t>Marco Minniti (Partito Democratico)</t>
  </si>
  <si>
    <t>Gian Marco Centinaio (Lega Salvini Premier)</t>
  </si>
  <si>
    <t>Gianni Cuperlo (Partito Democratico)</t>
  </si>
  <si>
    <t>Vincenzo De Luca (Partito Democratico)</t>
  </si>
  <si>
    <t>Tempo di Parola: indica il tempo in cui il soggetto politico/istituzionale parla direttamente in voce.
Radio Uno:
Radio Due: Miracolo italiano; Radio2 di tutto un pop.
Radio Tre: Fahrenheit;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</si>
  <si>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Il mattino di Radio1; Imbarco immediato; Inviato speciale; La radio in comune; L'estate di Radio1; Le storie di Radio1; Mangiafioco sono io; Notti d'estate; Radio anch'io; Radio di bordo; Speciale GR 1; Un disco per l'esteta; Zapping Radio1.
Radio Due: 
Radio Tre: </t>
    </r>
  </si>
  <si>
    <t>Tempo di Parola: indica il tempo in cui il soggetto politico/istituzionale parla direttamente in voce
Rete Radio 24: I padrieterni.
Testata Radio 24: #autotrasporti; Effetto notte estate; Ma cos'è questa estate; Speciale Radio24.</t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</si>
  <si>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</si>
  <si>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Monte Carlo:
Testata Radio Monte Carlo: La Bella Italia.</t>
  </si>
  <si>
    <t>Tempo di Parola: indica il tempo in cui il soggetto politico/istituzionale parla direttamente in voce
Rete Radio Capital: 
Testata Radio Capital: Circo Massimo - speciale; Tg zero - speciale.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</si>
</sst>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7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0" fillId="0" borderId="4" xfId="0" applyBorder="1" applyAlignment="1"/>
    <xf numFmtId="0" fontId="0" fillId="0" borderId="5" xfId="0" applyBorder="1" applyAlignment="1"/>
    <xf numFmtId="0" fontId="23" fillId="0" borderId="48" xfId="97" applyFont="1" applyFill="1" applyBorder="1" applyAlignment="1">
      <alignment horizontal="center"/>
    </xf>
    <xf numFmtId="0" fontId="0" fillId="0" borderId="48" xfId="0" applyBorder="1" applyAlignment="1"/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42" fillId="0" borderId="30" xfId="97" applyFont="1" applyFill="1" applyBorder="1" applyAlignment="1">
      <alignment vertical="center"/>
    </xf>
    <xf numFmtId="164" fontId="39" fillId="0" borderId="31" xfId="97" applyNumberFormat="1" applyFont="1" applyFill="1" applyBorder="1" applyAlignment="1">
      <alignment horizontal="center" vertical="center"/>
    </xf>
    <xf numFmtId="10" fontId="39" fillId="0" borderId="40" xfId="97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42" fillId="0" borderId="27" xfId="97" applyFont="1" applyFill="1" applyBorder="1" applyAlignment="1">
      <alignment vertical="center"/>
    </xf>
    <xf numFmtId="10" fontId="39" fillId="0" borderId="29" xfId="160" applyNumberFormat="1" applyFont="1" applyFill="1" applyBorder="1" applyAlignment="1">
      <alignment horizontal="center" vertical="center"/>
    </xf>
    <xf numFmtId="164" fontId="39" fillId="0" borderId="28" xfId="97" applyNumberFormat="1" applyFont="1" applyFill="1" applyBorder="1" applyAlignment="1">
      <alignment horizontal="center"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24" xfId="97" applyFont="1" applyFill="1" applyBorder="1" applyAlignment="1">
      <alignment vertical="top" wrapText="1"/>
    </xf>
    <xf numFmtId="0" fontId="24" fillId="0" borderId="25" xfId="0" applyFont="1" applyBorder="1" applyAlignment="1">
      <alignment vertical="top"/>
    </xf>
    <xf numFmtId="0" fontId="24" fillId="0" borderId="2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1.30092592592593E-2</c:v>
                </c:pt>
                <c:pt idx="2">
                  <c:v>1.29050925925926E-2</c:v>
                </c:pt>
                <c:pt idx="3">
                  <c:v>1.58564814814815E-3</c:v>
                </c:pt>
                <c:pt idx="4">
                  <c:v>9.7453703703703695E-3</c:v>
                </c:pt>
                <c:pt idx="5">
                  <c:v>3.6111111111111101E-3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2.0914351851851899E-2</c:v>
                </c:pt>
                <c:pt idx="12">
                  <c:v>7.1064814814814801E-3</c:v>
                </c:pt>
                <c:pt idx="13">
                  <c:v>5.3125000000000004E-3</c:v>
                </c:pt>
                <c:pt idx="14">
                  <c:v>2.0162037037036999E-2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5.4166666666666703E-3</c:v>
                </c:pt>
                <c:pt idx="2">
                  <c:v>2.4479166666666701E-2</c:v>
                </c:pt>
                <c:pt idx="3">
                  <c:v>0</c:v>
                </c:pt>
                <c:pt idx="4">
                  <c:v>4.8611111111111103E-3</c:v>
                </c:pt>
                <c:pt idx="5">
                  <c:v>9.4212962962962991E-3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7.7546296296296304E-3</c:v>
                </c:pt>
                <c:pt idx="12">
                  <c:v>8.1712962962962998E-3</c:v>
                </c:pt>
                <c:pt idx="13">
                  <c:v>7.1180555555555598E-3</c:v>
                </c:pt>
                <c:pt idx="14">
                  <c:v>2.2118055555555599E-2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2.2002314814814801E-2</c:v>
                </c:pt>
                <c:pt idx="2">
                  <c:v>2.0833333333333301E-2</c:v>
                </c:pt>
                <c:pt idx="3">
                  <c:v>1.5972222222222199E-3</c:v>
                </c:pt>
                <c:pt idx="4">
                  <c:v>2.1712962962963E-2</c:v>
                </c:pt>
                <c:pt idx="5">
                  <c:v>7.0370370370370404E-3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4.7164351851851902E-2</c:v>
                </c:pt>
                <c:pt idx="12">
                  <c:v>1.08796296296296E-2</c:v>
                </c:pt>
                <c:pt idx="13">
                  <c:v>9.5486111111111101E-3</c:v>
                </c:pt>
                <c:pt idx="14">
                  <c:v>3.09375E-2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6.53935185185185E-3</c:v>
                </c:pt>
                <c:pt idx="2">
                  <c:v>6.1689814814814802E-3</c:v>
                </c:pt>
                <c:pt idx="3">
                  <c:v>0</c:v>
                </c:pt>
                <c:pt idx="4">
                  <c:v>3.3680555555555599E-3</c:v>
                </c:pt>
                <c:pt idx="5">
                  <c:v>1.9675925925925899E-4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6.4004629629629602E-3</c:v>
                </c:pt>
                <c:pt idx="12">
                  <c:v>5.0231481481481498E-3</c:v>
                </c:pt>
                <c:pt idx="13">
                  <c:v>3.6805555555555602E-3</c:v>
                </c:pt>
                <c:pt idx="14">
                  <c:v>1.40972222222222E-2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4.8148148148148204E-3</c:v>
                </c:pt>
                <c:pt idx="2">
                  <c:v>4.8958333333333302E-3</c:v>
                </c:pt>
                <c:pt idx="3">
                  <c:v>1.9675925925925899E-4</c:v>
                </c:pt>
                <c:pt idx="4">
                  <c:v>5.6712962962962999E-4</c:v>
                </c:pt>
                <c:pt idx="5">
                  <c:v>4.2824074074074102E-4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1.30787037037037E-3</c:v>
                </c:pt>
                <c:pt idx="12">
                  <c:v>1.6203703703703701E-3</c:v>
                </c:pt>
                <c:pt idx="13">
                  <c:v>1.07638888888889E-3</c:v>
                </c:pt>
                <c:pt idx="14">
                  <c:v>4.8148148148148204E-3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2.5462962962962999E-4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1.38888888888889E-4</c:v>
                </c:pt>
                <c:pt idx="14">
                  <c:v>9.2592592592592602E-5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4.9768518518518499E-4</c:v>
                </c:pt>
                <c:pt idx="2">
                  <c:v>6.7129629629629603E-4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3.2407407407407401E-4</c:v>
                </c:pt>
                <c:pt idx="12">
                  <c:v>0</c:v>
                </c:pt>
                <c:pt idx="13">
                  <c:v>0</c:v>
                </c:pt>
                <c:pt idx="14">
                  <c:v>1.04166666666667E-4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3.00925925925926E-4</c:v>
                </c:pt>
                <c:pt idx="2">
                  <c:v>2.7777777777777799E-4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1.4004629629629599E-3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2.1180555555555601E-3</c:v>
                </c:pt>
                <c:pt idx="2">
                  <c:v>3.4027777777777802E-3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2.1296296296296302E-3</c:v>
                </c:pt>
                <c:pt idx="12">
                  <c:v>5.20833333333333E-4</c:v>
                </c:pt>
                <c:pt idx="13">
                  <c:v>3.8194444444444398E-4</c:v>
                </c:pt>
                <c:pt idx="14">
                  <c:v>1.1574074074074099E-3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2.19907407407407E-4</c:v>
                </c:pt>
                <c:pt idx="2">
                  <c:v>1.6782407407407399E-3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2.19907407407407E-4</c:v>
                </c:pt>
                <c:pt idx="13">
                  <c:v>1.8518518518518501E-4</c:v>
                </c:pt>
                <c:pt idx="14">
                  <c:v>1.16898148148148E-3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7.3032407407407404E-3</c:v>
                </c:pt>
                <c:pt idx="2">
                  <c:v>1.72453703703704E-3</c:v>
                </c:pt>
                <c:pt idx="3">
                  <c:v>0</c:v>
                </c:pt>
                <c:pt idx="4">
                  <c:v>6.2037037037037E-3</c:v>
                </c:pt>
                <c:pt idx="5">
                  <c:v>9.1435185185185196E-4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5.9490740740740702E-3</c:v>
                </c:pt>
                <c:pt idx="12">
                  <c:v>1.0069444444444401E-3</c:v>
                </c:pt>
                <c:pt idx="13">
                  <c:v>2.0138888888888901E-3</c:v>
                </c:pt>
                <c:pt idx="14">
                  <c:v>6.6087962962963001E-3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2.5925925925925899E-3</c:v>
                </c:pt>
                <c:pt idx="2">
                  <c:v>7.8587962962962995E-3</c:v>
                </c:pt>
                <c:pt idx="3">
                  <c:v>5.20833333333333E-4</c:v>
                </c:pt>
                <c:pt idx="4">
                  <c:v>2.7662037037037E-3</c:v>
                </c:pt>
                <c:pt idx="5">
                  <c:v>3.3564814814814801E-4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8.0208333333333295E-3</c:v>
                </c:pt>
                <c:pt idx="12">
                  <c:v>1.2615740740740699E-3</c:v>
                </c:pt>
                <c:pt idx="13">
                  <c:v>5.90277777777778E-4</c:v>
                </c:pt>
                <c:pt idx="14">
                  <c:v>4.9768518518518504E-3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9.3749999999999997E-4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3.4722222222222202E-4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9.5486111111111101E-3</c:v>
                </c:pt>
                <c:pt idx="2">
                  <c:v>1.92708333333333E-2</c:v>
                </c:pt>
                <c:pt idx="3">
                  <c:v>1.05324074074074E-3</c:v>
                </c:pt>
                <c:pt idx="4">
                  <c:v>7.3148148148148096E-3</c:v>
                </c:pt>
                <c:pt idx="5">
                  <c:v>4.31712962962963E-3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2.1701388888888899E-2</c:v>
                </c:pt>
                <c:pt idx="12">
                  <c:v>3.32175925925926E-3</c:v>
                </c:pt>
                <c:pt idx="13">
                  <c:v>2.9050925925925902E-3</c:v>
                </c:pt>
                <c:pt idx="14">
                  <c:v>1.3518518518518499E-2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2.7731481481481499E-2</c:v>
                </c:pt>
                <c:pt idx="2">
                  <c:v>7.7777777777777802E-3</c:v>
                </c:pt>
                <c:pt idx="3">
                  <c:v>2.16435185185185E-3</c:v>
                </c:pt>
                <c:pt idx="4">
                  <c:v>1.9456018518518501E-2</c:v>
                </c:pt>
                <c:pt idx="5">
                  <c:v>4.76851851851852E-3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6.6504629629629594E-2</c:v>
                </c:pt>
                <c:pt idx="12">
                  <c:v>3.7037037037036999E-3</c:v>
                </c:pt>
                <c:pt idx="13">
                  <c:v>2.3958333333333301E-3</c:v>
                </c:pt>
                <c:pt idx="14">
                  <c:v>1.08217592592593E-2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2.89351851851852E-4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1.2731481481481499E-4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4782720"/>
        <c:axId val="175177728"/>
      </c:barChart>
      <c:catAx>
        <c:axId val="17478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5177728"/>
        <c:crosses val="autoZero"/>
        <c:auto val="1"/>
        <c:lblAlgn val="ctr"/>
        <c:lblOffset val="100"/>
        <c:noMultiLvlLbl val="0"/>
      </c:catAx>
      <c:valAx>
        <c:axId val="1751777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747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'gr2-RAI'!$D$2:$D$18</c:f>
              <c:numCache>
                <c:formatCode>0.00%</c:formatCode>
                <c:ptCount val="17"/>
                <c:pt idx="0">
                  <c:v>0.89549148903542397</c:v>
                </c:pt>
                <c:pt idx="1">
                  <c:v>0.98465512002430899</c:v>
                </c:pt>
                <c:pt idx="2">
                  <c:v>0.72682953252803195</c:v>
                </c:pt>
                <c:pt idx="3">
                  <c:v>0.89716203844980202</c:v>
                </c:pt>
                <c:pt idx="4">
                  <c:v>0.56782713085234104</c:v>
                </c:pt>
                <c:pt idx="5">
                  <c:v>1</c:v>
                </c:pt>
                <c:pt idx="6">
                  <c:v>0.64730792498487599</c:v>
                </c:pt>
                <c:pt idx="7">
                  <c:v>9.3394077448747198E-2</c:v>
                </c:pt>
                <c:pt idx="8">
                  <c:v>0.55987532808398899</c:v>
                </c:pt>
                <c:pt idx="9">
                  <c:v>0.56996268656716398</c:v>
                </c:pt>
                <c:pt idx="10">
                  <c:v>0.81392067722213501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0.84052177572059705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'gr2-RAI'!$E$2:$E$18</c:f>
              <c:numCache>
                <c:formatCode>0.00%</c:formatCode>
                <c:ptCount val="17"/>
                <c:pt idx="0">
                  <c:v>0.104508510964576</c:v>
                </c:pt>
                <c:pt idx="1">
                  <c:v>1.5344879975691301E-2</c:v>
                </c:pt>
                <c:pt idx="2">
                  <c:v>0.27317046747196799</c:v>
                </c:pt>
                <c:pt idx="3">
                  <c:v>0.102837961550198</c:v>
                </c:pt>
                <c:pt idx="4">
                  <c:v>0.43217286914765901</c:v>
                </c:pt>
                <c:pt idx="5">
                  <c:v>0</c:v>
                </c:pt>
                <c:pt idx="6">
                  <c:v>0.35269207501512401</c:v>
                </c:pt>
                <c:pt idx="7">
                  <c:v>0.90660592255125305</c:v>
                </c:pt>
                <c:pt idx="8">
                  <c:v>0.44012467191601001</c:v>
                </c:pt>
                <c:pt idx="9">
                  <c:v>0.43003731343283602</c:v>
                </c:pt>
                <c:pt idx="10">
                  <c:v>0.18607932277786501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0.159478224279402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9759360"/>
        <c:axId val="199760896"/>
      </c:barChart>
      <c:catAx>
        <c:axId val="199759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760896"/>
        <c:crosses val="autoZero"/>
        <c:auto val="1"/>
        <c:lblAlgn val="ctr"/>
        <c:lblOffset val="100"/>
        <c:noMultiLvlLbl val="0"/>
      </c:catAx>
      <c:valAx>
        <c:axId val="1997608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975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24'!$D$2:$D$18</c:f>
              <c:numCache>
                <c:formatCode>0.00%</c:formatCode>
                <c:ptCount val="17"/>
                <c:pt idx="0">
                  <c:v>0.61239935587761696</c:v>
                </c:pt>
                <c:pt idx="1">
                  <c:v>1</c:v>
                </c:pt>
                <c:pt idx="2">
                  <c:v>0.83439490445859898</c:v>
                </c:pt>
                <c:pt idx="3">
                  <c:v>0.985421994884911</c:v>
                </c:pt>
                <c:pt idx="4">
                  <c:v>0.87462686567164205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0.658757062146893</c:v>
                </c:pt>
                <c:pt idx="9">
                  <c:v>1</c:v>
                </c:pt>
                <c:pt idx="10">
                  <c:v>0.51940524193548399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0.63876483348220003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24'!$E$2:$E$18</c:f>
              <c:numCache>
                <c:formatCode>0.00%</c:formatCode>
                <c:ptCount val="17"/>
                <c:pt idx="0">
                  <c:v>0.38760064412238299</c:v>
                </c:pt>
                <c:pt idx="1">
                  <c:v>0</c:v>
                </c:pt>
                <c:pt idx="2">
                  <c:v>0.16560509554140099</c:v>
                </c:pt>
                <c:pt idx="3">
                  <c:v>1.45780051150895E-2</c:v>
                </c:pt>
                <c:pt idx="4">
                  <c:v>0.125373134328358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0.341242937853107</c:v>
                </c:pt>
                <c:pt idx="9">
                  <c:v>0</c:v>
                </c:pt>
                <c:pt idx="10">
                  <c:v>0.48059475806451601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0.36123516651780002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9855488"/>
        <c:axId val="199881856"/>
      </c:barChart>
      <c:catAx>
        <c:axId val="1998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881856"/>
        <c:crosses val="autoZero"/>
        <c:auto val="1"/>
        <c:lblAlgn val="ctr"/>
        <c:lblOffset val="100"/>
        <c:noMultiLvlLbl val="0"/>
      </c:catAx>
      <c:valAx>
        <c:axId val="1998818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98554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'gr2-Mediaset'!$D$2:$D$18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0.57142857142857095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'gr2-Mediaset'!$E$2:$E$18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0.42857142857142899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0177536"/>
        <c:axId val="200179072"/>
      </c:barChart>
      <c:catAx>
        <c:axId val="200177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179072"/>
        <c:crosses val="autoZero"/>
        <c:auto val="1"/>
        <c:lblAlgn val="ctr"/>
        <c:lblOffset val="100"/>
        <c:noMultiLvlLbl val="0"/>
      </c:catAx>
      <c:valAx>
        <c:axId val="2001790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017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'gr2-Eleumedia'!$D$2:$D$18</c:f>
              <c:numCache>
                <c:formatCode>0.00%</c:formatCode>
                <c:ptCount val="17"/>
                <c:pt idx="0">
                  <c:v>0.69008535784635605</c:v>
                </c:pt>
                <c:pt idx="1">
                  <c:v>1</c:v>
                </c:pt>
                <c:pt idx="2">
                  <c:v>0.98136882129277603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'gr2-Eleumedia'!$E$2:$E$18</c:f>
              <c:numCache>
                <c:formatCode>0.00%</c:formatCode>
                <c:ptCount val="17"/>
                <c:pt idx="0">
                  <c:v>0.309914642153644</c:v>
                </c:pt>
                <c:pt idx="1">
                  <c:v>0</c:v>
                </c:pt>
                <c:pt idx="2">
                  <c:v>1.8631178707224302E-2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1364224"/>
        <c:axId val="201365760"/>
      </c:barChart>
      <c:catAx>
        <c:axId val="20136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365760"/>
        <c:crosses val="autoZero"/>
        <c:auto val="1"/>
        <c:lblAlgn val="ctr"/>
        <c:lblOffset val="100"/>
        <c:noMultiLvlLbl val="0"/>
      </c:catAx>
      <c:valAx>
        <c:axId val="2013657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1364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Kiss Kiss'!$D$2:$D$18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Kiss Kiss'!$E$2:$E$18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3233536"/>
        <c:axId val="203247616"/>
      </c:barChart>
      <c:catAx>
        <c:axId val="20323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247616"/>
        <c:crosses val="autoZero"/>
        <c:auto val="1"/>
        <c:lblAlgn val="ctr"/>
        <c:lblOffset val="100"/>
        <c:noMultiLvlLbl val="0"/>
      </c:catAx>
      <c:valAx>
        <c:axId val="2032476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23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'gr2-RTL 102.5'!$D$2:$D$18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'gr2-RTL 102.5'!$E$2:$E$18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4599296"/>
        <c:axId val="204600832"/>
      </c:barChart>
      <c:catAx>
        <c:axId val="204599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4600832"/>
        <c:crosses val="autoZero"/>
        <c:auto val="1"/>
        <c:lblAlgn val="ctr"/>
        <c:lblOffset val="100"/>
        <c:noMultiLvlLbl val="0"/>
      </c:catAx>
      <c:valAx>
        <c:axId val="2046008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45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'gr2-RDS'!$D$2:$D$18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'gr2-RDS'!$E$2:$E$18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292096"/>
        <c:axId val="208297984"/>
      </c:barChart>
      <c:catAx>
        <c:axId val="208292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8297984"/>
        <c:crosses val="autoZero"/>
        <c:auto val="1"/>
        <c:lblAlgn val="ctr"/>
        <c:lblOffset val="100"/>
        <c:noMultiLvlLbl val="0"/>
      </c:catAx>
      <c:valAx>
        <c:axId val="2082979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82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Italia'!$D$2:$D$18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'gr2-Radio Italia'!$E$2:$E$18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4807296"/>
        <c:axId val="214808832"/>
      </c:barChart>
      <c:catAx>
        <c:axId val="214807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4808832"/>
        <c:crosses val="autoZero"/>
        <c:auto val="1"/>
        <c:lblAlgn val="ctr"/>
        <c:lblOffset val="100"/>
        <c:noMultiLvlLbl val="0"/>
      </c:catAx>
      <c:valAx>
        <c:axId val="2148088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1480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'gr1-RAI'!$D$2:$D$18</c:f>
              <c:numCache>
                <c:formatCode>0.00%</c:formatCode>
                <c:ptCount val="17"/>
                <c:pt idx="0">
                  <c:v>0.94174067495559499</c:v>
                </c:pt>
                <c:pt idx="1">
                  <c:v>0.98360148514851498</c:v>
                </c:pt>
                <c:pt idx="2">
                  <c:v>0.87607030193780999</c:v>
                </c:pt>
                <c:pt idx="3">
                  <c:v>0.64365482233502502</c:v>
                </c:pt>
                <c:pt idx="4">
                  <c:v>0.44067796610169502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0.59550561797752799</c:v>
                </c:pt>
                <c:pt idx="9">
                  <c:v>0.46323529411764702</c:v>
                </c:pt>
                <c:pt idx="10">
                  <c:v>0.74278846153846101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'gr1-RAI'!$E$2:$E$18</c:f>
              <c:numCache>
                <c:formatCode>0.00%</c:formatCode>
                <c:ptCount val="17"/>
                <c:pt idx="0">
                  <c:v>5.8259325044405001E-2</c:v>
                </c:pt>
                <c:pt idx="1">
                  <c:v>1.6398514851485101E-2</c:v>
                </c:pt>
                <c:pt idx="2">
                  <c:v>0.12392969806218999</c:v>
                </c:pt>
                <c:pt idx="3">
                  <c:v>0.35634517766497498</c:v>
                </c:pt>
                <c:pt idx="4">
                  <c:v>0.55932203389830504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0.40449438202247201</c:v>
                </c:pt>
                <c:pt idx="9">
                  <c:v>0.53676470588235303</c:v>
                </c:pt>
                <c:pt idx="10">
                  <c:v>0.25721153846153799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5420544"/>
        <c:axId val="175422080"/>
      </c:barChart>
      <c:catAx>
        <c:axId val="175420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5422080"/>
        <c:crosses val="autoZero"/>
        <c:auto val="1"/>
        <c:lblAlgn val="ctr"/>
        <c:lblOffset val="100"/>
        <c:noMultiLvlLbl val="0"/>
      </c:catAx>
      <c:valAx>
        <c:axId val="1754220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542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24'!$D$2:$D$18</c:f>
              <c:numCache>
                <c:formatCode>0.00%</c:formatCode>
                <c:ptCount val="17"/>
                <c:pt idx="0">
                  <c:v>0.97177642501383499</c:v>
                </c:pt>
                <c:pt idx="1">
                  <c:v>0.77014925373134302</c:v>
                </c:pt>
                <c:pt idx="2">
                  <c:v>0.88515337423312901</c:v>
                </c:pt>
                <c:pt idx="3">
                  <c:v>0.55153707052441203</c:v>
                </c:pt>
                <c:pt idx="4">
                  <c:v>0.106194690265487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0.88043478260869601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0.99321266968325805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24'!$E$2:$E$18</c:f>
              <c:numCache>
                <c:formatCode>0.00%</c:formatCode>
                <c:ptCount val="17"/>
                <c:pt idx="0">
                  <c:v>2.8223574986164901E-2</c:v>
                </c:pt>
                <c:pt idx="1">
                  <c:v>0.22985074626865701</c:v>
                </c:pt>
                <c:pt idx="2">
                  <c:v>0.114846625766871</c:v>
                </c:pt>
                <c:pt idx="3">
                  <c:v>0.44846292947558802</c:v>
                </c:pt>
                <c:pt idx="4">
                  <c:v>0.893805309734513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0.119565217391304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6.7873303167420799E-3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5561344"/>
        <c:axId val="175563136"/>
      </c:barChart>
      <c:catAx>
        <c:axId val="175561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5563136"/>
        <c:crosses val="autoZero"/>
        <c:auto val="1"/>
        <c:lblAlgn val="ctr"/>
        <c:lblOffset val="100"/>
        <c:noMultiLvlLbl val="0"/>
      </c:catAx>
      <c:valAx>
        <c:axId val="1755631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55613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'gr1-Mediaset'!$D$2:$D$18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'gr1-Mediaset'!$E$2:$E$18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9666048"/>
        <c:axId val="189667584"/>
      </c:barChart>
      <c:catAx>
        <c:axId val="189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667584"/>
        <c:crosses val="autoZero"/>
        <c:auto val="1"/>
        <c:lblAlgn val="ctr"/>
        <c:lblOffset val="100"/>
        <c:noMultiLvlLbl val="0"/>
      </c:catAx>
      <c:valAx>
        <c:axId val="1896675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966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'gr1-Eleumedia'!$D$2:$D$18</c:f>
              <c:numCache>
                <c:formatCode>0.00%</c:formatCode>
                <c:ptCount val="17"/>
                <c:pt idx="0">
                  <c:v>0.98093587521663805</c:v>
                </c:pt>
                <c:pt idx="1">
                  <c:v>0.89222042139384095</c:v>
                </c:pt>
                <c:pt idx="2">
                  <c:v>0.89855072463768104</c:v>
                </c:pt>
                <c:pt idx="3">
                  <c:v>1</c:v>
                </c:pt>
                <c:pt idx="4">
                  <c:v>0.290697674418605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0.78536585365853695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'gr1-Eleumedia'!$E$2:$E$18</c:f>
              <c:numCache>
                <c:formatCode>0.00%</c:formatCode>
                <c:ptCount val="17"/>
                <c:pt idx="0">
                  <c:v>1.90641247833622E-2</c:v>
                </c:pt>
                <c:pt idx="1">
                  <c:v>0.107779578606159</c:v>
                </c:pt>
                <c:pt idx="2">
                  <c:v>0.101449275362319</c:v>
                </c:pt>
                <c:pt idx="3">
                  <c:v>0</c:v>
                </c:pt>
                <c:pt idx="4">
                  <c:v>0.70930232558139505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0.21463414634146299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0987264"/>
        <c:axId val="190989056"/>
      </c:barChart>
      <c:catAx>
        <c:axId val="190987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989056"/>
        <c:crosses val="autoZero"/>
        <c:auto val="1"/>
        <c:lblAlgn val="ctr"/>
        <c:lblOffset val="100"/>
        <c:noMultiLvlLbl val="0"/>
      </c:catAx>
      <c:valAx>
        <c:axId val="1909890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09872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Kiss Kiss'!$D$2:$D$18</c:f>
              <c:numCache>
                <c:formatCode>0.00%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Kiss Kiss'!$E$2:$E$18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1079168"/>
        <c:axId val="191080704"/>
      </c:barChart>
      <c:catAx>
        <c:axId val="19107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080704"/>
        <c:crosses val="autoZero"/>
        <c:auto val="1"/>
        <c:lblAlgn val="ctr"/>
        <c:lblOffset val="100"/>
        <c:noMultiLvlLbl val="0"/>
      </c:catAx>
      <c:valAx>
        <c:axId val="1910807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107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'gr1-RTL 102.5'!$D$2:$D$18</c:f>
              <c:numCache>
                <c:formatCode>0.00%</c:formatCode>
                <c:ptCount val="17"/>
                <c:pt idx="0">
                  <c:v>1</c:v>
                </c:pt>
                <c:pt idx="1">
                  <c:v>0.99338061465720995</c:v>
                </c:pt>
                <c:pt idx="2">
                  <c:v>0.89833333333333298</c:v>
                </c:pt>
                <c:pt idx="3">
                  <c:v>1</c:v>
                </c:pt>
                <c:pt idx="4">
                  <c:v>4.0189125295508298E-2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0.56122448979591799</c:v>
                </c:pt>
                <c:pt idx="9">
                  <c:v>0.78620689655172404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'gr1-RTL 102.5'!$E$2:$E$18</c:f>
              <c:numCache>
                <c:formatCode>0.00%</c:formatCode>
                <c:ptCount val="17"/>
                <c:pt idx="0">
                  <c:v>0</c:v>
                </c:pt>
                <c:pt idx="1">
                  <c:v>6.6193853427895999E-3</c:v>
                </c:pt>
                <c:pt idx="2">
                  <c:v>0.101666666666667</c:v>
                </c:pt>
                <c:pt idx="3">
                  <c:v>0</c:v>
                </c:pt>
                <c:pt idx="4">
                  <c:v>0.959810874704492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0.43877551020408201</c:v>
                </c:pt>
                <c:pt idx="9">
                  <c:v>0.21379310344827601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5156224"/>
        <c:axId val="195162112"/>
      </c:barChart>
      <c:catAx>
        <c:axId val="195156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162112"/>
        <c:crosses val="autoZero"/>
        <c:auto val="1"/>
        <c:lblAlgn val="ctr"/>
        <c:lblOffset val="100"/>
        <c:noMultiLvlLbl val="0"/>
      </c:catAx>
      <c:valAx>
        <c:axId val="1951621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15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'gr1-RDS'!$D$2:$D$18</c:f>
              <c:numCache>
                <c:formatCode>0.00%</c:formatCode>
                <c:ptCount val="17"/>
                <c:pt idx="0">
                  <c:v>0.82651245551601404</c:v>
                </c:pt>
                <c:pt idx="1">
                  <c:v>0.91452991452991494</c:v>
                </c:pt>
                <c:pt idx="2">
                  <c:v>0.91478169384534402</c:v>
                </c:pt>
                <c:pt idx="3">
                  <c:v>0.81415929203539805</c:v>
                </c:pt>
                <c:pt idx="4">
                  <c:v>0.137019230769231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0.43715846994535501</c:v>
                </c:pt>
                <c:pt idx="9">
                  <c:v>0</c:v>
                </c:pt>
                <c:pt idx="10">
                  <c:v>0.94136291600633903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0.97454090150250405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'gr1-RDS'!$E$2:$E$18</c:f>
              <c:numCache>
                <c:formatCode>0.00%</c:formatCode>
                <c:ptCount val="17"/>
                <c:pt idx="0">
                  <c:v>0.17348754448398601</c:v>
                </c:pt>
                <c:pt idx="1">
                  <c:v>8.54700854700855E-2</c:v>
                </c:pt>
                <c:pt idx="2">
                  <c:v>8.5218306154655393E-2</c:v>
                </c:pt>
                <c:pt idx="3">
                  <c:v>0.185840707964602</c:v>
                </c:pt>
                <c:pt idx="4">
                  <c:v>0.86298076923076905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0.56284153005464499</c:v>
                </c:pt>
                <c:pt idx="9">
                  <c:v>1</c:v>
                </c:pt>
                <c:pt idx="10">
                  <c:v>5.8637083993660903E-2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2.5459098497495801E-2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7197824"/>
        <c:axId val="197199360"/>
      </c:barChart>
      <c:catAx>
        <c:axId val="197197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199360"/>
        <c:crosses val="autoZero"/>
        <c:auto val="1"/>
        <c:lblAlgn val="ctr"/>
        <c:lblOffset val="100"/>
        <c:noMultiLvlLbl val="0"/>
      </c:catAx>
      <c:valAx>
        <c:axId val="1971993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719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01.08.2019 al 31.08.2019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Italia'!$D$2:$D$18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Italia'!$A$2:$A$18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della Repubblica</c:v>
                </c:pt>
                <c:pt idx="12">
                  <c:v>Presidente del Senato</c:v>
                </c:pt>
                <c:pt idx="13">
                  <c:v>Presidente della Camera</c:v>
                </c:pt>
                <c:pt idx="14">
                  <c:v>Presidente del Consiglio</c:v>
                </c:pt>
                <c:pt idx="15">
                  <c:v>Governo/Ministri/Sottosegretari</c:v>
                </c:pt>
                <c:pt idx="16">
                  <c:v>Unione Europea</c:v>
                </c:pt>
              </c:strCache>
            </c:strRef>
          </c:cat>
          <c:val>
            <c:numRef>
              <c:f>'gr1-Radio Italia'!$E$2:$E$18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8402432"/>
        <c:axId val="198403968"/>
      </c:barChart>
      <c:catAx>
        <c:axId val="198402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403968"/>
        <c:crosses val="autoZero"/>
        <c:auto val="1"/>
        <c:lblAlgn val="ctr"/>
        <c:lblOffset val="100"/>
        <c:noMultiLvlLbl val="0"/>
      </c:catAx>
      <c:valAx>
        <c:axId val="1984039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840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432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0"/>
  <sheetViews>
    <sheetView showGridLines="0" showZeros="0" view="pageBreakPreview" topLeftCell="B1" zoomScaleNormal="7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9" t="s">
        <v>31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2.0162037037036999E-2</v>
      </c>
      <c r="D7" s="12">
        <f t="shared" ref="D7:D17" si="0">IFERROR(C7/C$18,0)</f>
        <v>0.19639233370913156</v>
      </c>
      <c r="E7" s="12">
        <f t="shared" ref="E7:E17" si="1">IFERROR(C7/C$29,0)</f>
        <v>0.15221950367004514</v>
      </c>
      <c r="F7" s="11">
        <v>5.3125000000000004E-3</v>
      </c>
      <c r="G7" s="12">
        <f t="shared" ref="G7:G17" si="2">IFERROR(F7/F$18,0)</f>
        <v>0.18035363457760309</v>
      </c>
      <c r="H7" s="12">
        <f t="shared" ref="H7:H17" si="3">IFERROR(F7/F$29,0)</f>
        <v>0.15029469548133592</v>
      </c>
      <c r="I7" s="11">
        <v>7.1064814814814801E-3</v>
      </c>
      <c r="J7" s="12">
        <f t="shared" ref="J7:J17" si="4">IFERROR(I7/I$18,0)</f>
        <v>0.20569514237855963</v>
      </c>
      <c r="K7" s="12">
        <f t="shared" ref="K7:K17" si="5">IFERROR(I7/I$29,0)</f>
        <v>0.16590110780870046</v>
      </c>
      <c r="L7" s="13">
        <f>SUM(C7,F7,I7)</f>
        <v>3.2581018518518481E-2</v>
      </c>
      <c r="M7" s="12">
        <f t="shared" ref="M7:M17" si="6">IFERROR(L7/L$18,0)</f>
        <v>0.19548611111111097</v>
      </c>
      <c r="N7" s="14">
        <f t="shared" ref="N7:N17" si="7">IFERROR(L7/L$29,0)</f>
        <v>0.15467882850706069</v>
      </c>
    </row>
    <row r="8" spans="2:14" x14ac:dyDescent="0.25">
      <c r="B8" s="155" t="s">
        <v>126</v>
      </c>
      <c r="C8" s="11">
        <v>2.2118055555555599E-2</v>
      </c>
      <c r="D8" s="12">
        <f t="shared" si="0"/>
        <v>0.21544532130777949</v>
      </c>
      <c r="E8" s="12">
        <f t="shared" si="1"/>
        <v>0.16698706745893077</v>
      </c>
      <c r="F8" s="11">
        <v>7.1180555555555598E-3</v>
      </c>
      <c r="G8" s="12">
        <f t="shared" si="2"/>
        <v>0.24165029469548138</v>
      </c>
      <c r="H8" s="12">
        <f t="shared" si="3"/>
        <v>0.20137524557956785</v>
      </c>
      <c r="I8" s="11">
        <v>8.1712962962962998E-3</v>
      </c>
      <c r="J8" s="12">
        <f t="shared" si="4"/>
        <v>0.23651591289782276</v>
      </c>
      <c r="K8" s="12">
        <f t="shared" si="5"/>
        <v>0.19075925425560686</v>
      </c>
      <c r="L8" s="13">
        <f t="shared" ref="L8:L17" si="8">SUM(C8,F8,I8)</f>
        <v>3.7407407407407459E-2</v>
      </c>
      <c r="M8" s="12">
        <f t="shared" si="6"/>
        <v>0.22444444444444483</v>
      </c>
      <c r="N8" s="14">
        <f t="shared" si="7"/>
        <v>0.17759217539425273</v>
      </c>
    </row>
    <row r="9" spans="2:14" x14ac:dyDescent="0.25">
      <c r="B9" s="10" t="s">
        <v>11</v>
      </c>
      <c r="C9" s="11">
        <v>3.09375E-2</v>
      </c>
      <c r="D9" s="12">
        <f t="shared" si="0"/>
        <v>0.30135287485907558</v>
      </c>
      <c r="E9" s="12">
        <f t="shared" si="1"/>
        <v>0.23357217756029358</v>
      </c>
      <c r="F9" s="11">
        <v>9.5486111111111101E-3</v>
      </c>
      <c r="G9" s="12">
        <f t="shared" si="2"/>
        <v>0.32416502946954795</v>
      </c>
      <c r="H9" s="12">
        <f t="shared" si="3"/>
        <v>0.2701375245579567</v>
      </c>
      <c r="I9" s="11">
        <v>1.08796296296296E-2</v>
      </c>
      <c r="J9" s="12">
        <f t="shared" si="4"/>
        <v>0.31490787269681686</v>
      </c>
      <c r="K9" s="12">
        <f t="shared" si="5"/>
        <v>0.25398540934882419</v>
      </c>
      <c r="L9" s="13">
        <f t="shared" si="8"/>
        <v>5.1365740740740712E-2</v>
      </c>
      <c r="M9" s="12">
        <f t="shared" si="6"/>
        <v>0.30819444444444438</v>
      </c>
      <c r="N9" s="14">
        <f t="shared" si="7"/>
        <v>0.24385955272267701</v>
      </c>
    </row>
    <row r="10" spans="2:14" x14ac:dyDescent="0.25">
      <c r="B10" s="10" t="s">
        <v>55</v>
      </c>
      <c r="C10" s="11">
        <v>1.40972222222222E-2</v>
      </c>
      <c r="D10" s="12">
        <f t="shared" si="0"/>
        <v>0.13731679819616666</v>
      </c>
      <c r="E10" s="12">
        <f t="shared" si="1"/>
        <v>0.10643131772107638</v>
      </c>
      <c r="F10" s="11">
        <v>3.6805555555555602E-3</v>
      </c>
      <c r="G10" s="12">
        <f t="shared" si="2"/>
        <v>0.12495088408644411</v>
      </c>
      <c r="H10" s="12">
        <f t="shared" si="3"/>
        <v>0.10412573673870344</v>
      </c>
      <c r="I10" s="11">
        <v>5.0231481481481498E-3</v>
      </c>
      <c r="J10" s="12">
        <f t="shared" si="4"/>
        <v>0.1453936348408712</v>
      </c>
      <c r="K10" s="12">
        <f t="shared" si="5"/>
        <v>0.11726560389084047</v>
      </c>
      <c r="L10" s="13">
        <f t="shared" si="8"/>
        <v>2.2800925925925912E-2</v>
      </c>
      <c r="M10" s="12">
        <f t="shared" si="6"/>
        <v>0.13680555555555551</v>
      </c>
      <c r="N10" s="14">
        <f t="shared" si="7"/>
        <v>0.10824770591790754</v>
      </c>
    </row>
    <row r="11" spans="2:14" x14ac:dyDescent="0.25">
      <c r="B11" s="10" t="s">
        <v>12</v>
      </c>
      <c r="C11" s="11">
        <v>4.8148148148148204E-3</v>
      </c>
      <c r="D11" s="12">
        <f t="shared" si="0"/>
        <v>4.6899661781285289E-2</v>
      </c>
      <c r="E11" s="12">
        <f t="shared" si="1"/>
        <v>3.6350926249563133E-2</v>
      </c>
      <c r="F11" s="11">
        <v>1.07638888888889E-3</v>
      </c>
      <c r="G11" s="12">
        <f t="shared" si="2"/>
        <v>3.6542239685658173E-2</v>
      </c>
      <c r="H11" s="12">
        <f t="shared" si="3"/>
        <v>3.0451866404715151E-2</v>
      </c>
      <c r="I11" s="11">
        <v>1.6203703703703701E-3</v>
      </c>
      <c r="J11" s="12">
        <f t="shared" si="4"/>
        <v>4.6901172529313272E-2</v>
      </c>
      <c r="K11" s="12">
        <f t="shared" si="5"/>
        <v>3.7827614158335611E-2</v>
      </c>
      <c r="L11" s="13">
        <f t="shared" si="8"/>
        <v>7.5115740740740802E-3</v>
      </c>
      <c r="M11" s="12">
        <f t="shared" si="6"/>
        <v>4.5069444444444502E-2</v>
      </c>
      <c r="N11" s="14">
        <f t="shared" si="7"/>
        <v>3.5661300071432533E-2</v>
      </c>
    </row>
    <row r="12" spans="2:14" x14ac:dyDescent="0.25">
      <c r="B12" s="10" t="s">
        <v>138</v>
      </c>
      <c r="C12" s="11">
        <v>9.2592592592592602E-5</v>
      </c>
      <c r="D12" s="12">
        <f t="shared" si="0"/>
        <v>9.0191657271702387E-4</v>
      </c>
      <c r="E12" s="12">
        <f t="shared" si="1"/>
        <v>6.9905627403005948E-4</v>
      </c>
      <c r="F12" s="11">
        <v>1.38888888888889E-4</v>
      </c>
      <c r="G12" s="12">
        <f t="shared" si="2"/>
        <v>4.7151277013752473E-3</v>
      </c>
      <c r="H12" s="12">
        <f t="shared" si="3"/>
        <v>3.9292730844793736E-3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2.314814814814816E-4</v>
      </c>
      <c r="M12" s="12">
        <f t="shared" si="6"/>
        <v>1.38888888888889E-3</v>
      </c>
      <c r="N12" s="14">
        <f t="shared" si="7"/>
        <v>1.0989614814000779E-3</v>
      </c>
    </row>
    <row r="13" spans="2:14" x14ac:dyDescent="0.25">
      <c r="B13" s="10" t="s">
        <v>139</v>
      </c>
      <c r="C13" s="11">
        <v>1.04166666666667E-4</v>
      </c>
      <c r="D13" s="12">
        <f t="shared" si="0"/>
        <v>1.014656144306655E-3</v>
      </c>
      <c r="E13" s="12">
        <f t="shared" si="1"/>
        <v>7.8643830828381935E-4</v>
      </c>
      <c r="F13" s="15">
        <v>0</v>
      </c>
      <c r="G13" s="12">
        <f t="shared" si="2"/>
        <v>0</v>
      </c>
      <c r="H13" s="12">
        <f t="shared" si="3"/>
        <v>0</v>
      </c>
      <c r="I13" s="15">
        <v>0</v>
      </c>
      <c r="J13" s="12">
        <f t="shared" si="4"/>
        <v>0</v>
      </c>
      <c r="K13" s="12">
        <f t="shared" si="5"/>
        <v>0</v>
      </c>
      <c r="L13" s="13">
        <f t="shared" si="8"/>
        <v>1.04166666666667E-4</v>
      </c>
      <c r="M13" s="12">
        <f t="shared" si="6"/>
        <v>6.2500000000000218E-4</v>
      </c>
      <c r="N13" s="14">
        <f t="shared" si="7"/>
        <v>4.9453266663003633E-4</v>
      </c>
    </row>
    <row r="14" spans="2:14" x14ac:dyDescent="0.25">
      <c r="B14" s="10" t="s">
        <v>140</v>
      </c>
      <c r="C14" s="11">
        <v>1.4004629629629599E-3</v>
      </c>
      <c r="D14" s="12">
        <f t="shared" si="0"/>
        <v>1.3641488162344955E-2</v>
      </c>
      <c r="E14" s="12">
        <f t="shared" si="1"/>
        <v>1.0573226144704625E-2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1.4004629629629599E-3</v>
      </c>
      <c r="M14" s="12">
        <f t="shared" si="6"/>
        <v>8.4027777777777625E-3</v>
      </c>
      <c r="N14" s="14">
        <f t="shared" si="7"/>
        <v>6.648716962470453E-3</v>
      </c>
    </row>
    <row r="15" spans="2:14" x14ac:dyDescent="0.25">
      <c r="B15" s="10" t="s">
        <v>141</v>
      </c>
      <c r="C15" s="11">
        <v>1.1574074074074099E-3</v>
      </c>
      <c r="D15" s="12">
        <f t="shared" si="0"/>
        <v>1.1273957158962821E-2</v>
      </c>
      <c r="E15" s="12">
        <f t="shared" si="1"/>
        <v>8.7382034253757606E-3</v>
      </c>
      <c r="F15" s="11">
        <v>3.8194444444444398E-4</v>
      </c>
      <c r="G15" s="12">
        <f t="shared" si="2"/>
        <v>1.2966601178781904E-2</v>
      </c>
      <c r="H15" s="12">
        <f t="shared" si="3"/>
        <v>1.0805500982318255E-2</v>
      </c>
      <c r="I15" s="11">
        <v>5.20833333333333E-4</v>
      </c>
      <c r="J15" s="12">
        <f t="shared" si="4"/>
        <v>1.5075376884422115E-2</v>
      </c>
      <c r="K15" s="12">
        <f t="shared" si="5"/>
        <v>1.2158875979465012E-2</v>
      </c>
      <c r="L15" s="13">
        <f t="shared" si="8"/>
        <v>2.0601851851851866E-3</v>
      </c>
      <c r="M15" s="12">
        <f t="shared" si="6"/>
        <v>1.2361111111111125E-2</v>
      </c>
      <c r="N15" s="14">
        <f t="shared" si="7"/>
        <v>9.7807571844606943E-3</v>
      </c>
    </row>
    <row r="16" spans="2:14" x14ac:dyDescent="0.25">
      <c r="B16" s="10" t="s">
        <v>142</v>
      </c>
      <c r="C16" s="11">
        <v>1.16898148148148E-3</v>
      </c>
      <c r="D16" s="12">
        <f t="shared" si="0"/>
        <v>1.1386696730552412E-2</v>
      </c>
      <c r="E16" s="12">
        <f t="shared" si="1"/>
        <v>8.8255854596294894E-3</v>
      </c>
      <c r="F16" s="11">
        <v>1.8518518518518501E-4</v>
      </c>
      <c r="G16" s="12">
        <f t="shared" si="2"/>
        <v>6.286836935166986E-3</v>
      </c>
      <c r="H16" s="12">
        <f t="shared" si="3"/>
        <v>5.2390307793058226E-3</v>
      </c>
      <c r="I16" s="11">
        <v>2.19907407407407E-4</v>
      </c>
      <c r="J16" s="12">
        <f t="shared" si="4"/>
        <v>6.3651591289782183E-3</v>
      </c>
      <c r="K16" s="12">
        <f t="shared" si="5"/>
        <v>5.1337476357741106E-3</v>
      </c>
      <c r="L16" s="13">
        <f t="shared" si="8"/>
        <v>1.5740740740740719E-3</v>
      </c>
      <c r="M16" s="12">
        <f t="shared" si="6"/>
        <v>9.4444444444444359E-3</v>
      </c>
      <c r="N16" s="14">
        <f t="shared" si="7"/>
        <v>7.4729380735205145E-3</v>
      </c>
    </row>
    <row r="17" spans="2:14" ht="15.75" thickBot="1" x14ac:dyDescent="0.3">
      <c r="B17" s="10" t="s">
        <v>13</v>
      </c>
      <c r="C17" s="11">
        <v>6.6087962962963001E-3</v>
      </c>
      <c r="D17" s="12">
        <f t="shared" si="0"/>
        <v>6.4374295377677609E-2</v>
      </c>
      <c r="E17" s="12">
        <f t="shared" si="1"/>
        <v>4.9895141558895517E-2</v>
      </c>
      <c r="F17" s="11">
        <v>2.0138888888888901E-3</v>
      </c>
      <c r="G17" s="12">
        <f t="shared" si="2"/>
        <v>6.836935166994107E-2</v>
      </c>
      <c r="H17" s="12">
        <f t="shared" si="3"/>
        <v>5.6974459724950903E-2</v>
      </c>
      <c r="I17" s="11">
        <v>1.0069444444444401E-3</v>
      </c>
      <c r="J17" s="12">
        <f t="shared" si="4"/>
        <v>2.9145728643215983E-2</v>
      </c>
      <c r="K17" s="12">
        <f t="shared" si="5"/>
        <v>2.3507160226965605E-2</v>
      </c>
      <c r="L17" s="13">
        <f t="shared" si="8"/>
        <v>9.6296296296296303E-3</v>
      </c>
      <c r="M17" s="12">
        <f t="shared" si="6"/>
        <v>5.7777777777777803E-2</v>
      </c>
      <c r="N17" s="14">
        <f t="shared" si="7"/>
        <v>4.5716797626243214E-2</v>
      </c>
    </row>
    <row r="18" spans="2:14" ht="16.5" thickTop="1" thickBot="1" x14ac:dyDescent="0.3">
      <c r="B18" s="31" t="s">
        <v>3</v>
      </c>
      <c r="C18" s="32">
        <f>SUM(C7:C17)</f>
        <v>0.10266203703703702</v>
      </c>
      <c r="D18" s="33">
        <f>IFERROR(SUM(D7:D17),0)</f>
        <v>1</v>
      </c>
      <c r="E18" s="33">
        <f>IFERROR(SUM(E7:E17),0)</f>
        <v>0.77507864383082836</v>
      </c>
      <c r="F18" s="32">
        <f>SUM(F7:F17)</f>
        <v>2.9456018518518531E-2</v>
      </c>
      <c r="G18" s="33">
        <f>IFERROR(SUM(G7:G17),0)</f>
        <v>0.99999999999999989</v>
      </c>
      <c r="H18" s="33">
        <f>IFERROR(SUM(H7:H17),0)</f>
        <v>0.83333333333333337</v>
      </c>
      <c r="I18" s="32">
        <f>SUM(I7:I17)</f>
        <v>3.4548611111111079E-2</v>
      </c>
      <c r="J18" s="33">
        <f>IFERROR(SUM(J7:J17),0)</f>
        <v>0.99999999999999989</v>
      </c>
      <c r="K18" s="33">
        <f>IFERROR(SUM(K7:K17),0)</f>
        <v>0.80653877330451229</v>
      </c>
      <c r="L18" s="32">
        <f>SUM(L7:L17)</f>
        <v>0.1666666666666666</v>
      </c>
      <c r="M18" s="33">
        <f>IFERROR(SUM(M7:M17),0)</f>
        <v>1.0000000000000002</v>
      </c>
      <c r="N18" s="34">
        <f>IFERROR(SUM(N7:N17),0)</f>
        <v>0.7912522666080557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6" t="s">
        <v>5</v>
      </c>
      <c r="L20" s="16" t="s">
        <v>64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4.9768518518518504E-3</v>
      </c>
      <c r="D21" s="19"/>
      <c r="E21" s="12">
        <f>IFERROR(C21/C$29,0)</f>
        <v>3.7574274729115682E-2</v>
      </c>
      <c r="F21" s="11">
        <v>5.90277777777778E-4</v>
      </c>
      <c r="G21" s="19"/>
      <c r="H21" s="12">
        <f>IFERROR(F21/F$29,0)</f>
        <v>1.6699410609037329E-2</v>
      </c>
      <c r="I21" s="11">
        <v>1.2615740740740699E-3</v>
      </c>
      <c r="J21" s="19"/>
      <c r="K21" s="12">
        <f>IFERROR(I21/I$29,0)</f>
        <v>2.9451499594704063E-2</v>
      </c>
      <c r="L21" s="13">
        <f>SUM(C21,F21,I21)</f>
        <v>6.8287037037036979E-3</v>
      </c>
      <c r="M21" s="19"/>
      <c r="N21" s="14">
        <f>IFERROR(L21/L$29,0)</f>
        <v>3.2419363701302252E-2</v>
      </c>
    </row>
    <row r="22" spans="2:14" x14ac:dyDescent="0.25">
      <c r="B22" s="18" t="s">
        <v>16</v>
      </c>
      <c r="C22" s="11">
        <v>3.4722222222222202E-4</v>
      </c>
      <c r="D22" s="19"/>
      <c r="E22" s="12">
        <f t="shared" ref="E22:E26" si="9">IFERROR(C22/C$29,0)</f>
        <v>2.621461027612721E-3</v>
      </c>
      <c r="F22" s="11">
        <v>0</v>
      </c>
      <c r="G22" s="19"/>
      <c r="H22" s="12">
        <f t="shared" ref="H22:H26" si="10">IFERROR(F22/F$29,0)</f>
        <v>0</v>
      </c>
      <c r="I22" s="11">
        <v>0</v>
      </c>
      <c r="J22" s="19"/>
      <c r="K22" s="12">
        <f t="shared" ref="K22:K26" si="11">IFERROR(I22/I$29,0)</f>
        <v>0</v>
      </c>
      <c r="L22" s="13">
        <f t="shared" ref="L22:L26" si="12">SUM(C22,F22,I22)</f>
        <v>3.4722222222222202E-4</v>
      </c>
      <c r="M22" s="19"/>
      <c r="N22" s="14">
        <f t="shared" ref="N22:N26" si="13">IFERROR(L22/L$29,0)</f>
        <v>1.648442222100115E-3</v>
      </c>
    </row>
    <row r="23" spans="2:14" x14ac:dyDescent="0.25">
      <c r="B23" s="18" t="s">
        <v>17</v>
      </c>
      <c r="C23" s="11">
        <v>0</v>
      </c>
      <c r="D23" s="19"/>
      <c r="E23" s="12">
        <f t="shared" si="9"/>
        <v>0</v>
      </c>
      <c r="F23" s="11">
        <v>0</v>
      </c>
      <c r="G23" s="19"/>
      <c r="H23" s="12">
        <f t="shared" si="10"/>
        <v>0</v>
      </c>
      <c r="I23" s="11">
        <v>0</v>
      </c>
      <c r="J23" s="19"/>
      <c r="K23" s="12">
        <f t="shared" si="11"/>
        <v>0</v>
      </c>
      <c r="L23" s="13">
        <f t="shared" si="12"/>
        <v>0</v>
      </c>
      <c r="M23" s="19"/>
      <c r="N23" s="14">
        <f t="shared" si="13"/>
        <v>0</v>
      </c>
    </row>
    <row r="24" spans="2:14" x14ac:dyDescent="0.25">
      <c r="B24" s="18" t="s">
        <v>18</v>
      </c>
      <c r="C24" s="11">
        <v>1.3518518518518499E-2</v>
      </c>
      <c r="D24" s="19"/>
      <c r="E24" s="12">
        <f t="shared" si="9"/>
        <v>0.10206221600838852</v>
      </c>
      <c r="F24" s="11">
        <v>2.9050925925925902E-3</v>
      </c>
      <c r="G24" s="19"/>
      <c r="H24" s="12">
        <f t="shared" si="10"/>
        <v>8.2187295350360096E-2</v>
      </c>
      <c r="I24" s="11">
        <v>3.32175925925926E-3</v>
      </c>
      <c r="J24" s="19"/>
      <c r="K24" s="12">
        <f t="shared" si="11"/>
        <v>7.7546609024588042E-2</v>
      </c>
      <c r="L24" s="13">
        <f t="shared" si="12"/>
        <v>1.9745370370370351E-2</v>
      </c>
      <c r="M24" s="19"/>
      <c r="N24" s="14">
        <f t="shared" si="13"/>
        <v>9.3741414363426492E-2</v>
      </c>
    </row>
    <row r="25" spans="2:14" x14ac:dyDescent="0.25">
      <c r="B25" s="18" t="s">
        <v>19</v>
      </c>
      <c r="C25" s="11">
        <v>1.08217592592593E-2</v>
      </c>
      <c r="D25" s="19"/>
      <c r="E25" s="12">
        <f t="shared" si="9"/>
        <v>8.1702202027263499E-2</v>
      </c>
      <c r="F25" s="11">
        <v>2.3958333333333301E-3</v>
      </c>
      <c r="G25" s="19"/>
      <c r="H25" s="12">
        <f t="shared" si="10"/>
        <v>6.7779960707269049E-2</v>
      </c>
      <c r="I25" s="11">
        <v>3.7037037037036999E-3</v>
      </c>
      <c r="J25" s="19"/>
      <c r="K25" s="12">
        <f t="shared" si="11"/>
        <v>8.6463118076195611E-2</v>
      </c>
      <c r="L25" s="13">
        <f t="shared" si="12"/>
        <v>1.692129629629633E-2</v>
      </c>
      <c r="M25" s="19"/>
      <c r="N25" s="14">
        <f t="shared" si="13"/>
        <v>8.0334084290345803E-2</v>
      </c>
    </row>
    <row r="26" spans="2:14" ht="15.75" thickBot="1" x14ac:dyDescent="0.3">
      <c r="B26" s="23" t="s">
        <v>20</v>
      </c>
      <c r="C26" s="20">
        <v>1.2731481481481499E-4</v>
      </c>
      <c r="D26" s="24"/>
      <c r="E26" s="21">
        <f t="shared" si="9"/>
        <v>9.6120237679133303E-4</v>
      </c>
      <c r="F26" s="20">
        <v>0</v>
      </c>
      <c r="G26" s="24"/>
      <c r="H26" s="21">
        <f t="shared" si="10"/>
        <v>0</v>
      </c>
      <c r="I26" s="20">
        <v>0</v>
      </c>
      <c r="J26" s="24"/>
      <c r="K26" s="21">
        <f t="shared" si="11"/>
        <v>0</v>
      </c>
      <c r="L26" s="13">
        <f t="shared" si="12"/>
        <v>1.2731481481481499E-4</v>
      </c>
      <c r="M26" s="24"/>
      <c r="N26" s="22">
        <f t="shared" si="13"/>
        <v>6.0442881477004327E-4</v>
      </c>
    </row>
    <row r="27" spans="2:14" ht="16.5" thickTop="1" thickBot="1" x14ac:dyDescent="0.3">
      <c r="B27" s="31" t="s">
        <v>3</v>
      </c>
      <c r="C27" s="32">
        <f>SUM(C21:C26)</f>
        <v>2.9791666666666689E-2</v>
      </c>
      <c r="D27" s="33"/>
      <c r="E27" s="33">
        <f>IFERROR(SUM(E21:E26),0)</f>
        <v>0.22492135616917178</v>
      </c>
      <c r="F27" s="32">
        <f>SUM(F21:F26)</f>
        <v>5.8912037037036988E-3</v>
      </c>
      <c r="G27" s="33"/>
      <c r="H27" s="33">
        <f>IFERROR(SUM(H21:H26),0)</f>
        <v>0.16666666666666646</v>
      </c>
      <c r="I27" s="32">
        <f>SUM(I21:I26)</f>
        <v>8.2870370370370303E-3</v>
      </c>
      <c r="J27" s="33"/>
      <c r="K27" s="33">
        <f>IFERROR(SUM(K21:K26),0)</f>
        <v>0.19346122669548771</v>
      </c>
      <c r="L27" s="32">
        <f>SUM(L21:L26)</f>
        <v>4.3969907407407416E-2</v>
      </c>
      <c r="M27" s="33"/>
      <c r="N27" s="34">
        <f>IFERROR(SUM(N21:N26),0)</f>
        <v>0.20874773339194472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0.13245370370370371</v>
      </c>
      <c r="D29" s="35"/>
      <c r="E29" s="36">
        <f>IFERROR(SUM(E18,E27),0)</f>
        <v>1.0000000000000002</v>
      </c>
      <c r="F29" s="32">
        <f>SUM(F18,F27)</f>
        <v>3.5347222222222231E-2</v>
      </c>
      <c r="G29" s="35"/>
      <c r="H29" s="36">
        <f>IFERROR(SUM(H18,H27),0)</f>
        <v>0.99999999999999978</v>
      </c>
      <c r="I29" s="32">
        <f>SUM(I18,I27)</f>
        <v>4.2835648148148109E-2</v>
      </c>
      <c r="J29" s="35"/>
      <c r="K29" s="36">
        <f>IFERROR(SUM(K18,K27),0)</f>
        <v>1</v>
      </c>
      <c r="L29" s="37">
        <f>SUM(L18,L27)</f>
        <v>0.21063657407407402</v>
      </c>
      <c r="M29" s="35"/>
      <c r="N29" s="38">
        <f>IFERROR(SUM(N18,N27),0)</f>
        <v>1.0000000000000004</v>
      </c>
    </row>
    <row r="30" spans="2:14" ht="66" customHeight="1" thickTop="1" thickBot="1" x14ac:dyDescent="0.3">
      <c r="B30" s="186" t="s">
        <v>209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45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1.7638888888888898E-2</v>
      </c>
      <c r="D7" s="12">
        <f t="shared" ref="D7:D17" si="0">IFERROR(C7/C$18,0)</f>
        <v>0.37316356513222271</v>
      </c>
      <c r="E7" s="12">
        <f t="shared" ref="E7:E17" si="1">IFERROR(C7/C$29,0)</f>
        <v>0.18251497005987999</v>
      </c>
      <c r="F7" s="11">
        <v>3.6111111111111101E-3</v>
      </c>
      <c r="G7" s="12">
        <f t="shared" ref="G7:G17" si="2">IFERROR(F7/F$18,0)</f>
        <v>0.16711301553294047</v>
      </c>
      <c r="H7" s="12">
        <f t="shared" ref="H7:H17" si="3">IFERROR(F7/F$29,0)</f>
        <v>0.11637448713166723</v>
      </c>
      <c r="I7" s="11">
        <v>2.1250000000000002E-2</v>
      </c>
      <c r="J7" s="12">
        <f t="shared" ref="J7:J17" si="4">IFERROR(I7/I$18,0)</f>
        <v>0.30851957654175755</v>
      </c>
      <c r="K7" s="14">
        <f t="shared" ref="K7:K17" si="5">IFERROR(I7/I$29,0)</f>
        <v>0.16644003263530049</v>
      </c>
    </row>
    <row r="8" spans="2:11" x14ac:dyDescent="0.25">
      <c r="B8" s="155" t="s">
        <v>126</v>
      </c>
      <c r="C8" s="11">
        <v>1.2071759259259299E-2</v>
      </c>
      <c r="D8" s="12">
        <f t="shared" si="0"/>
        <v>0.25538687561214524</v>
      </c>
      <c r="E8" s="12">
        <f t="shared" si="1"/>
        <v>0.12491017964071875</v>
      </c>
      <c r="F8" s="11">
        <v>9.4212962962962991E-3</v>
      </c>
      <c r="G8" s="12">
        <f t="shared" si="2"/>
        <v>0.43599357257632571</v>
      </c>
      <c r="H8" s="12">
        <f t="shared" si="3"/>
        <v>0.30361805296531147</v>
      </c>
      <c r="I8" s="11">
        <v>2.1493055555555599E-2</v>
      </c>
      <c r="J8" s="12">
        <f t="shared" si="4"/>
        <v>0.31204839522769329</v>
      </c>
      <c r="K8" s="14">
        <f t="shared" si="5"/>
        <v>0.16834375849877647</v>
      </c>
    </row>
    <row r="9" spans="2:11" x14ac:dyDescent="0.25">
      <c r="B9" s="10" t="s">
        <v>11</v>
      </c>
      <c r="C9" s="11">
        <v>1.4305555555555601E-2</v>
      </c>
      <c r="D9" s="12">
        <f t="shared" si="0"/>
        <v>0.30264446620959873</v>
      </c>
      <c r="E9" s="12">
        <f t="shared" si="1"/>
        <v>0.14802395209580857</v>
      </c>
      <c r="F9" s="11">
        <v>7.0370370370370404E-3</v>
      </c>
      <c r="G9" s="12">
        <f t="shared" si="2"/>
        <v>0.32565613283342271</v>
      </c>
      <c r="H9" s="12">
        <f t="shared" si="3"/>
        <v>0.22678105184632608</v>
      </c>
      <c r="I9" s="11">
        <v>2.13425925925926E-2</v>
      </c>
      <c r="J9" s="12">
        <f t="shared" si="4"/>
        <v>0.30986388842211388</v>
      </c>
      <c r="K9" s="14">
        <f t="shared" si="5"/>
        <v>0.16716526153567221</v>
      </c>
    </row>
    <row r="10" spans="2:11" x14ac:dyDescent="0.25">
      <c r="B10" s="10" t="s">
        <v>55</v>
      </c>
      <c r="C10" s="11">
        <v>1.4351851851851899E-3</v>
      </c>
      <c r="D10" s="12">
        <f t="shared" si="0"/>
        <v>3.0362389813907969E-2</v>
      </c>
      <c r="E10" s="12">
        <f t="shared" si="1"/>
        <v>1.4850299401197626E-2</v>
      </c>
      <c r="F10" s="11">
        <v>1.9675925925925899E-4</v>
      </c>
      <c r="G10" s="12">
        <f t="shared" si="2"/>
        <v>9.1055168719871311E-3</v>
      </c>
      <c r="H10" s="12">
        <f t="shared" si="3"/>
        <v>6.3409175680716051E-3</v>
      </c>
      <c r="I10" s="11">
        <v>1.63194444444444E-3</v>
      </c>
      <c r="J10" s="12">
        <f t="shared" si="4"/>
        <v>2.3693496891278702E-2</v>
      </c>
      <c r="K10" s="14">
        <f t="shared" si="5"/>
        <v>1.2782159369050819E-2</v>
      </c>
    </row>
    <row r="11" spans="2:11" x14ac:dyDescent="0.25">
      <c r="B11" s="10" t="s">
        <v>12</v>
      </c>
      <c r="C11" s="11">
        <v>1.2037037037037001E-3</v>
      </c>
      <c r="D11" s="12">
        <f t="shared" si="0"/>
        <v>2.5465230166503299E-2</v>
      </c>
      <c r="E11" s="12">
        <f t="shared" si="1"/>
        <v>1.2455089820359221E-2</v>
      </c>
      <c r="F11" s="11">
        <v>4.2824074074074102E-4</v>
      </c>
      <c r="G11" s="12">
        <f t="shared" si="2"/>
        <v>1.9817889662560269E-2</v>
      </c>
      <c r="H11" s="12">
        <f t="shared" si="3"/>
        <v>1.3800820589332345E-2</v>
      </c>
      <c r="I11" s="11">
        <v>1.63194444444444E-3</v>
      </c>
      <c r="J11" s="12">
        <f t="shared" si="4"/>
        <v>2.3693496891278702E-2</v>
      </c>
      <c r="K11" s="14">
        <f t="shared" si="5"/>
        <v>1.2782159369050819E-2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>
        <v>1.38888888888889E-4</v>
      </c>
      <c r="D15" s="12">
        <f t="shared" si="0"/>
        <v>2.9382957884426992E-3</v>
      </c>
      <c r="E15" s="12">
        <f t="shared" si="1"/>
        <v>1.4371257485029925E-3</v>
      </c>
      <c r="F15" s="11">
        <v>0</v>
      </c>
      <c r="G15" s="12">
        <f t="shared" si="2"/>
        <v>0</v>
      </c>
      <c r="H15" s="12">
        <f t="shared" si="3"/>
        <v>0</v>
      </c>
      <c r="I15" s="11">
        <v>1.38888888888889E-4</v>
      </c>
      <c r="J15" s="12">
        <f t="shared" si="4"/>
        <v>2.0164678205343645E-3</v>
      </c>
      <c r="K15" s="14">
        <f t="shared" si="5"/>
        <v>1.0878433505575203E-3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4.7453703703703698E-4</v>
      </c>
      <c r="D17" s="12">
        <f t="shared" si="0"/>
        <v>1.0039177277179213E-2</v>
      </c>
      <c r="E17" s="12">
        <f t="shared" si="1"/>
        <v>4.9101796407185535E-3</v>
      </c>
      <c r="F17" s="11">
        <v>9.1435185185185196E-4</v>
      </c>
      <c r="G17" s="12">
        <f t="shared" si="2"/>
        <v>4.2313872522763793E-2</v>
      </c>
      <c r="H17" s="12">
        <f t="shared" si="3"/>
        <v>2.9466616933979856E-2</v>
      </c>
      <c r="I17" s="11">
        <v>1.38888888888889E-3</v>
      </c>
      <c r="J17" s="12">
        <f t="shared" si="4"/>
        <v>2.0164678205343647E-2</v>
      </c>
      <c r="K17" s="14">
        <f t="shared" si="5"/>
        <v>1.0878433505575203E-2</v>
      </c>
    </row>
    <row r="18" spans="2:11" ht="16.5" thickTop="1" thickBot="1" x14ac:dyDescent="0.3">
      <c r="B18" s="31" t="s">
        <v>3</v>
      </c>
      <c r="C18" s="32">
        <f>SUM(C7:C17)</f>
        <v>4.7268518518518619E-2</v>
      </c>
      <c r="D18" s="33">
        <f>IFERROR(SUM(D7:D17),0)</f>
        <v>0.99999999999999978</v>
      </c>
      <c r="E18" s="33">
        <f>IFERROR(SUM(E7:E17),0)</f>
        <v>0.48910179640718565</v>
      </c>
      <c r="F18" s="32">
        <f>SUM(F7:F17)</f>
        <v>2.16087962962963E-2</v>
      </c>
      <c r="G18" s="33">
        <f>IFERROR(SUM(G7:G17),0)</f>
        <v>1.0000000000000002</v>
      </c>
      <c r="H18" s="33">
        <f>IFERROR(SUM(H7:H17),0)</f>
        <v>0.6963819470346887</v>
      </c>
      <c r="I18" s="32">
        <f>SUM(I7:I17)</f>
        <v>6.887731481481485E-2</v>
      </c>
      <c r="J18" s="33">
        <f>IFERROR(SUM(J7:J17),0)</f>
        <v>1.0000000000000002</v>
      </c>
      <c r="K18" s="34">
        <f>IFERROR(SUM(K7:K17),0)</f>
        <v>0.53947964826398354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1.1122685185185201E-2</v>
      </c>
      <c r="D21" s="19"/>
      <c r="E21" s="12">
        <f>IFERROR(C21/C$29,0)</f>
        <v>0.11508982035928138</v>
      </c>
      <c r="F21" s="11">
        <v>3.3564814814814801E-4</v>
      </c>
      <c r="G21" s="19"/>
      <c r="H21" s="12">
        <f>IFERROR(F21/F$29,0)</f>
        <v>1.0816859380828043E-2</v>
      </c>
      <c r="I21" s="11">
        <v>1.14583333333333E-2</v>
      </c>
      <c r="J21" s="19"/>
      <c r="K21" s="14">
        <f>IFERROR(I21/I$29,0)</f>
        <v>8.9747076420995095E-2</v>
      </c>
    </row>
    <row r="22" spans="2:11" x14ac:dyDescent="0.25">
      <c r="B22" s="18" t="s">
        <v>16</v>
      </c>
      <c r="C22" s="11">
        <v>9.0277777777777795E-4</v>
      </c>
      <c r="D22" s="19"/>
      <c r="E22" s="12">
        <f t="shared" ref="E22:E26" si="6">IFERROR(C22/C$29,0)</f>
        <v>9.3413173652694449E-3</v>
      </c>
      <c r="F22" s="11">
        <v>0</v>
      </c>
      <c r="G22" s="19"/>
      <c r="H22" s="12">
        <f t="shared" ref="H22:H26" si="7">IFERROR(F22/F$29,0)</f>
        <v>0</v>
      </c>
      <c r="I22" s="11">
        <v>9.0277777777777795E-4</v>
      </c>
      <c r="J22" s="19"/>
      <c r="K22" s="14">
        <f t="shared" ref="K22:K26" si="8">IFERROR(I22/I$29,0)</f>
        <v>7.0709817786238777E-3</v>
      </c>
    </row>
    <row r="23" spans="2:11" x14ac:dyDescent="0.25">
      <c r="B23" s="18" t="s">
        <v>17</v>
      </c>
      <c r="C23" s="11">
        <v>2.5462962962962999E-4</v>
      </c>
      <c r="D23" s="19"/>
      <c r="E23" s="12">
        <f t="shared" si="6"/>
        <v>2.6347305389221544E-3</v>
      </c>
      <c r="F23" s="11">
        <v>0</v>
      </c>
      <c r="G23" s="19"/>
      <c r="H23" s="12">
        <f t="shared" si="7"/>
        <v>0</v>
      </c>
      <c r="I23" s="11">
        <v>2.5462962962962999E-4</v>
      </c>
      <c r="J23" s="19"/>
      <c r="K23" s="14">
        <f t="shared" si="8"/>
        <v>1.994379476022122E-3</v>
      </c>
    </row>
    <row r="24" spans="2:11" x14ac:dyDescent="0.25">
      <c r="B24" s="18" t="s">
        <v>18</v>
      </c>
      <c r="C24" s="11">
        <v>1.31828703703704E-2</v>
      </c>
      <c r="D24" s="19"/>
      <c r="E24" s="12">
        <f t="shared" si="6"/>
        <v>0.13640718562874257</v>
      </c>
      <c r="F24" s="11">
        <v>4.31712962962963E-3</v>
      </c>
      <c r="G24" s="19"/>
      <c r="H24" s="12">
        <f t="shared" si="7"/>
        <v>0.13912719134651247</v>
      </c>
      <c r="I24" s="11">
        <v>1.7500000000000002E-2</v>
      </c>
      <c r="J24" s="19"/>
      <c r="K24" s="14">
        <f t="shared" si="8"/>
        <v>0.13706826217024748</v>
      </c>
    </row>
    <row r="25" spans="2:11" x14ac:dyDescent="0.25">
      <c r="B25" s="18" t="s">
        <v>19</v>
      </c>
      <c r="C25" s="11">
        <v>2.3495370370370399E-2</v>
      </c>
      <c r="D25" s="19"/>
      <c r="E25" s="12">
        <f t="shared" si="6"/>
        <v>0.24311377245508967</v>
      </c>
      <c r="F25" s="11">
        <v>4.76851851851852E-3</v>
      </c>
      <c r="G25" s="19"/>
      <c r="H25" s="12">
        <f t="shared" si="7"/>
        <v>0.15367400223797092</v>
      </c>
      <c r="I25" s="11">
        <v>2.8263888888888901E-2</v>
      </c>
      <c r="J25" s="19"/>
      <c r="K25" s="14">
        <f t="shared" si="8"/>
        <v>0.22137612183845531</v>
      </c>
    </row>
    <row r="26" spans="2:11" ht="15.75" thickBot="1" x14ac:dyDescent="0.3">
      <c r="B26" s="23" t="s">
        <v>20</v>
      </c>
      <c r="C26" s="20">
        <v>4.1666666666666702E-4</v>
      </c>
      <c r="D26" s="24"/>
      <c r="E26" s="21">
        <f t="shared" si="6"/>
        <v>4.3113772455089776E-3</v>
      </c>
      <c r="F26" s="20">
        <v>0</v>
      </c>
      <c r="G26" s="24"/>
      <c r="H26" s="21">
        <f t="shared" si="7"/>
        <v>0</v>
      </c>
      <c r="I26" s="20">
        <v>4.1666666666666702E-4</v>
      </c>
      <c r="J26" s="24"/>
      <c r="K26" s="22">
        <f t="shared" si="8"/>
        <v>3.2635300516725614E-3</v>
      </c>
    </row>
    <row r="27" spans="2:11" ht="16.5" thickTop="1" thickBot="1" x14ac:dyDescent="0.3">
      <c r="B27" s="31" t="s">
        <v>3</v>
      </c>
      <c r="C27" s="32">
        <f>SUM(C21:C26)</f>
        <v>4.9375000000000079E-2</v>
      </c>
      <c r="D27" s="33"/>
      <c r="E27" s="33">
        <f>IFERROR(SUM(E21:E26),0)</f>
        <v>0.51089820359281424</v>
      </c>
      <c r="F27" s="32">
        <f>SUM(F21:F26)</f>
        <v>9.4212962962962991E-3</v>
      </c>
      <c r="G27" s="33"/>
      <c r="H27" s="33">
        <f>IFERROR(SUM(H21:H26),0)</f>
        <v>0.30361805296531141</v>
      </c>
      <c r="I27" s="32">
        <f>SUM(I21:I26)</f>
        <v>5.8796296296296284E-2</v>
      </c>
      <c r="J27" s="33"/>
      <c r="K27" s="34">
        <f>IFERROR(SUM(K21:K26),0)</f>
        <v>0.46052035173601646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9.6643518518518698E-2</v>
      </c>
      <c r="D29" s="35"/>
      <c r="E29" s="36">
        <f>IFERROR(SUM(E18,E27),0)</f>
        <v>0.99999999999999989</v>
      </c>
      <c r="F29" s="32">
        <f>SUM(F18,F27)</f>
        <v>3.1030092592592599E-2</v>
      </c>
      <c r="G29" s="35"/>
      <c r="H29" s="36">
        <f>IFERROR(SUM(H18,H27),0)</f>
        <v>1</v>
      </c>
      <c r="I29" s="32">
        <f>SUM(I18,I27)</f>
        <v>0.12767361111111114</v>
      </c>
      <c r="J29" s="35"/>
      <c r="K29" s="38">
        <f>IFERROR(SUM(K18,K27),0)</f>
        <v>1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9" t="s">
        <v>48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3.8506944444444399E-2</v>
      </c>
      <c r="D7" s="12">
        <f t="shared" ref="D7:D17" si="0">IFERROR(C7/C$18,0)</f>
        <v>0.36860181697318833</v>
      </c>
      <c r="E7" s="12">
        <f t="shared" ref="E7:E17" si="1">IFERROR(C7/C$29,0)</f>
        <v>0.18466918294849002</v>
      </c>
      <c r="F7" s="11">
        <v>9.7453703703703695E-3</v>
      </c>
      <c r="G7" s="12">
        <f t="shared" ref="G7:G17" si="2">IFERROR(F7/F$18,0)</f>
        <v>0.20976581963129029</v>
      </c>
      <c r="H7" s="12">
        <f t="shared" ref="H7:H17" si="3">IFERROR(F7/F$29,0)</f>
        <v>0.12823636917453546</v>
      </c>
      <c r="I7" s="11">
        <v>4.8252314814814803E-2</v>
      </c>
      <c r="J7" s="12">
        <f t="shared" ref="J7:J17" si="4">IFERROR(I7/I$18,0)</f>
        <v>0.31970858895705512</v>
      </c>
      <c r="K7" s="14">
        <f t="shared" ref="K7:K17" si="5">IFERROR(I7/I$29,0)</f>
        <v>0.16959563908550968</v>
      </c>
    </row>
    <row r="8" spans="2:11" x14ac:dyDescent="0.25">
      <c r="B8" s="155" t="s">
        <v>126</v>
      </c>
      <c r="C8" s="11">
        <v>9.4212962962962991E-3</v>
      </c>
      <c r="D8" s="12">
        <f t="shared" si="0"/>
        <v>9.0183913139818384E-2</v>
      </c>
      <c r="E8" s="12">
        <f t="shared" si="1"/>
        <v>4.5182060390763785E-2</v>
      </c>
      <c r="F8" s="11">
        <v>4.8611111111111103E-3</v>
      </c>
      <c r="G8" s="12">
        <f t="shared" si="2"/>
        <v>0.1046337817638265</v>
      </c>
      <c r="H8" s="12">
        <f t="shared" si="3"/>
        <v>6.3965884861407238E-2</v>
      </c>
      <c r="I8" s="11">
        <v>1.42824074074074E-2</v>
      </c>
      <c r="J8" s="12">
        <f t="shared" si="4"/>
        <v>9.4631901840490737E-2</v>
      </c>
      <c r="K8" s="14">
        <f t="shared" si="5"/>
        <v>5.0199332845171238E-2</v>
      </c>
    </row>
    <row r="9" spans="2:11" x14ac:dyDescent="0.25">
      <c r="B9" s="10" t="s">
        <v>11</v>
      </c>
      <c r="C9" s="11">
        <v>4.1562500000000002E-2</v>
      </c>
      <c r="D9" s="12">
        <f t="shared" si="0"/>
        <v>0.39785065366718397</v>
      </c>
      <c r="E9" s="12">
        <f t="shared" si="1"/>
        <v>0.19932282415630553</v>
      </c>
      <c r="F9" s="11">
        <v>2.1712962962963E-2</v>
      </c>
      <c r="G9" s="12">
        <f t="shared" si="2"/>
        <v>0.46736422521175924</v>
      </c>
      <c r="H9" s="12">
        <f t="shared" si="3"/>
        <v>0.28571428571428614</v>
      </c>
      <c r="I9" s="11">
        <v>6.3275462962963006E-2</v>
      </c>
      <c r="J9" s="12">
        <f t="shared" si="4"/>
        <v>0.41924846625766898</v>
      </c>
      <c r="K9" s="14">
        <f t="shared" si="5"/>
        <v>0.22239850296965274</v>
      </c>
    </row>
    <row r="10" spans="2:11" x14ac:dyDescent="0.25">
      <c r="B10" s="10" t="s">
        <v>55</v>
      </c>
      <c r="C10" s="11">
        <v>2.6157407407407401E-3</v>
      </c>
      <c r="D10" s="12">
        <f t="shared" si="0"/>
        <v>2.503877686682917E-2</v>
      </c>
      <c r="E10" s="12">
        <f t="shared" si="1"/>
        <v>1.2544404973357015E-2</v>
      </c>
      <c r="F10" s="11">
        <v>3.3680555555555599E-3</v>
      </c>
      <c r="G10" s="12">
        <f t="shared" si="2"/>
        <v>7.2496263079222759E-2</v>
      </c>
      <c r="H10" s="12">
        <f t="shared" si="3"/>
        <v>4.4319220225403647E-2</v>
      </c>
      <c r="I10" s="11">
        <v>5.9837962962963004E-3</v>
      </c>
      <c r="J10" s="12">
        <f t="shared" si="4"/>
        <v>3.9647239263803709E-2</v>
      </c>
      <c r="K10" s="14">
        <f t="shared" si="5"/>
        <v>2.1031649174192511E-2</v>
      </c>
    </row>
    <row r="11" spans="2:11" x14ac:dyDescent="0.25">
      <c r="B11" s="10" t="s">
        <v>12</v>
      </c>
      <c r="C11" s="11">
        <v>9.0277777777777795E-4</v>
      </c>
      <c r="D11" s="12">
        <f t="shared" si="0"/>
        <v>8.641701750498566E-3</v>
      </c>
      <c r="E11" s="12">
        <f t="shared" si="1"/>
        <v>4.3294849023090597E-3</v>
      </c>
      <c r="F11" s="11">
        <v>5.6712962962962999E-4</v>
      </c>
      <c r="G11" s="12">
        <f t="shared" si="2"/>
        <v>1.2207274539113102E-2</v>
      </c>
      <c r="H11" s="12">
        <f t="shared" si="3"/>
        <v>7.4626865671641833E-3</v>
      </c>
      <c r="I11" s="11">
        <v>1.46990740740741E-3</v>
      </c>
      <c r="J11" s="12">
        <f t="shared" si="4"/>
        <v>9.7392638036809982E-3</v>
      </c>
      <c r="K11" s="14">
        <f t="shared" si="5"/>
        <v>5.1663819054592877E-3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1.1574074074074101E-5</v>
      </c>
      <c r="D13" s="12">
        <f t="shared" si="0"/>
        <v>1.1079104808331519E-4</v>
      </c>
      <c r="E13" s="12">
        <f t="shared" si="1"/>
        <v>5.550621669627012E-5</v>
      </c>
      <c r="F13" s="11">
        <v>0</v>
      </c>
      <c r="G13" s="12">
        <f t="shared" si="2"/>
        <v>0</v>
      </c>
      <c r="H13" s="12">
        <f t="shared" si="3"/>
        <v>0</v>
      </c>
      <c r="I13" s="11">
        <v>1.1574074074074101E-5</v>
      </c>
      <c r="J13" s="12">
        <f t="shared" si="4"/>
        <v>7.6687116564417345E-5</v>
      </c>
      <c r="K13" s="14">
        <f t="shared" si="5"/>
        <v>4.0680172483931425E-5</v>
      </c>
    </row>
    <row r="14" spans="2:1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>
        <v>4.1666666666666702E-4</v>
      </c>
      <c r="D15" s="12">
        <f t="shared" si="0"/>
        <v>3.9884777309993407E-3</v>
      </c>
      <c r="E15" s="12">
        <f t="shared" si="1"/>
        <v>1.9982238010657215E-3</v>
      </c>
      <c r="F15" s="11">
        <v>0</v>
      </c>
      <c r="G15" s="12">
        <f t="shared" si="2"/>
        <v>0</v>
      </c>
      <c r="H15" s="12">
        <f t="shared" si="3"/>
        <v>0</v>
      </c>
      <c r="I15" s="11">
        <v>4.1666666666666702E-4</v>
      </c>
      <c r="J15" s="12">
        <f t="shared" si="4"/>
        <v>2.7607361963190207E-3</v>
      </c>
      <c r="K15" s="14">
        <f t="shared" si="5"/>
        <v>1.464486209421529E-3</v>
      </c>
    </row>
    <row r="16" spans="2:11" x14ac:dyDescent="0.25">
      <c r="B16" s="10" t="s">
        <v>142</v>
      </c>
      <c r="C16" s="11">
        <v>1.04166666666667E-4</v>
      </c>
      <c r="D16" s="12">
        <f t="shared" si="0"/>
        <v>9.9711943274983757E-4</v>
      </c>
      <c r="E16" s="12">
        <f t="shared" si="1"/>
        <v>4.9955595026643146E-4</v>
      </c>
      <c r="F16" s="11">
        <v>0</v>
      </c>
      <c r="G16" s="12">
        <f t="shared" si="2"/>
        <v>0</v>
      </c>
      <c r="H16" s="12">
        <f t="shared" si="3"/>
        <v>0</v>
      </c>
      <c r="I16" s="11">
        <v>1.04166666666667E-4</v>
      </c>
      <c r="J16" s="12">
        <f t="shared" si="4"/>
        <v>6.901840490797568E-4</v>
      </c>
      <c r="K16" s="14">
        <f t="shared" si="5"/>
        <v>3.6612155235538313E-4</v>
      </c>
    </row>
    <row r="17" spans="2:11" ht="15.75" thickBot="1" x14ac:dyDescent="0.3">
      <c r="B17" s="10" t="s">
        <v>13</v>
      </c>
      <c r="C17" s="11">
        <v>1.09259259259259E-2</v>
      </c>
      <c r="D17" s="12">
        <f t="shared" si="0"/>
        <v>0.10458674939064905</v>
      </c>
      <c r="E17" s="12">
        <f t="shared" si="1"/>
        <v>5.2397868561278746E-2</v>
      </c>
      <c r="F17" s="11">
        <v>6.2037037037037E-3</v>
      </c>
      <c r="G17" s="12">
        <f t="shared" si="2"/>
        <v>0.13353263577478805</v>
      </c>
      <c r="H17" s="12">
        <f t="shared" si="3"/>
        <v>8.1632653061224428E-2</v>
      </c>
      <c r="I17" s="11">
        <v>1.7129629629629599E-2</v>
      </c>
      <c r="J17" s="12">
        <f t="shared" si="4"/>
        <v>0.11349693251533721</v>
      </c>
      <c r="K17" s="14">
        <f t="shared" si="5"/>
        <v>6.0206655276218261E-2</v>
      </c>
    </row>
    <row r="18" spans="2:11" ht="16.5" thickTop="1" thickBot="1" x14ac:dyDescent="0.3">
      <c r="B18" s="31" t="s">
        <v>3</v>
      </c>
      <c r="C18" s="32">
        <f>SUM(C7:C17)</f>
        <v>0.10446759259259253</v>
      </c>
      <c r="D18" s="33">
        <f>IFERROR(SUM(D7:D17),0)</f>
        <v>1</v>
      </c>
      <c r="E18" s="33">
        <f>IFERROR(SUM(E7:E17),0)</f>
        <v>0.50099911190053248</v>
      </c>
      <c r="F18" s="32">
        <f>SUM(F7:F17)</f>
        <v>4.6458333333333372E-2</v>
      </c>
      <c r="G18" s="33">
        <f>IFERROR(SUM(G7:G17),0)</f>
        <v>0.99999999999999989</v>
      </c>
      <c r="H18" s="33">
        <f>IFERROR(SUM(H7:H17),0)</f>
        <v>0.61133109960402121</v>
      </c>
      <c r="I18" s="32">
        <f>SUM(I7:I17)</f>
        <v>0.15092592592592594</v>
      </c>
      <c r="J18" s="33">
        <f>IFERROR(SUM(J7:J17),0)</f>
        <v>0.99999999999999989</v>
      </c>
      <c r="K18" s="34">
        <f>IFERROR(SUM(K7:K17),0)</f>
        <v>0.53046944919046457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1.6724537037037E-2</v>
      </c>
      <c r="D21" s="19"/>
      <c r="E21" s="12">
        <f>IFERROR(C21/C$29,0)</f>
        <v>8.0206483126109951E-2</v>
      </c>
      <c r="F21" s="11">
        <v>2.7662037037037E-3</v>
      </c>
      <c r="G21" s="19"/>
      <c r="H21" s="12">
        <f>IFERROR(F21/F$29,0)</f>
        <v>3.6399634480657882E-2</v>
      </c>
      <c r="I21" s="11">
        <v>1.9490740740740701E-2</v>
      </c>
      <c r="J21" s="19"/>
      <c r="K21" s="14">
        <f>IFERROR(I21/I$29,0)</f>
        <v>6.8505410462940217E-2</v>
      </c>
    </row>
    <row r="22" spans="2:11" x14ac:dyDescent="0.25">
      <c r="B22" s="18" t="s">
        <v>16</v>
      </c>
      <c r="C22" s="11">
        <v>5.78703703703704E-4</v>
      </c>
      <c r="D22" s="19"/>
      <c r="E22" s="12">
        <f t="shared" ref="E22:E26" si="6">IFERROR(C22/C$29,0)</f>
        <v>2.7753108348135009E-3</v>
      </c>
      <c r="F22" s="11">
        <v>0</v>
      </c>
      <c r="G22" s="19"/>
      <c r="H22" s="12">
        <f t="shared" ref="H22:H26" si="7">IFERROR(F22/F$29,0)</f>
        <v>0</v>
      </c>
      <c r="I22" s="11">
        <v>5.78703703703704E-4</v>
      </c>
      <c r="J22" s="19"/>
      <c r="K22" s="14">
        <f t="shared" ref="K22:K26" si="8">IFERROR(I22/I$29,0)</f>
        <v>2.0340086241965676E-3</v>
      </c>
    </row>
    <row r="23" spans="2:11" x14ac:dyDescent="0.25">
      <c r="B23" s="18" t="s">
        <v>17</v>
      </c>
      <c r="C23" s="11">
        <v>1.0879629629629601E-3</v>
      </c>
      <c r="D23" s="19"/>
      <c r="E23" s="12">
        <f t="shared" si="6"/>
        <v>5.2175843694493651E-3</v>
      </c>
      <c r="F23" s="11">
        <v>0</v>
      </c>
      <c r="G23" s="19"/>
      <c r="H23" s="12">
        <f t="shared" si="7"/>
        <v>0</v>
      </c>
      <c r="I23" s="11">
        <v>1.0879629629629601E-3</v>
      </c>
      <c r="J23" s="19"/>
      <c r="K23" s="14">
        <f t="shared" si="8"/>
        <v>3.8239362134895351E-3</v>
      </c>
    </row>
    <row r="24" spans="2:11" x14ac:dyDescent="0.25">
      <c r="B24" s="18" t="s">
        <v>18</v>
      </c>
      <c r="C24" s="11">
        <v>1.9664351851851902E-2</v>
      </c>
      <c r="D24" s="19"/>
      <c r="E24" s="12">
        <f t="shared" si="6"/>
        <v>9.4305062166962952E-2</v>
      </c>
      <c r="F24" s="11">
        <v>7.3148148148148096E-3</v>
      </c>
      <c r="G24" s="19"/>
      <c r="H24" s="12">
        <f t="shared" si="7"/>
        <v>9.6253426743831777E-2</v>
      </c>
      <c r="I24" s="11">
        <v>2.69791666666667E-2</v>
      </c>
      <c r="J24" s="19"/>
      <c r="K24" s="14">
        <f t="shared" si="8"/>
        <v>9.4825482060044042E-2</v>
      </c>
    </row>
    <row r="25" spans="2:11" x14ac:dyDescent="0.25">
      <c r="B25" s="18" t="s">
        <v>19</v>
      </c>
      <c r="C25" s="11">
        <v>6.5995370370370399E-2</v>
      </c>
      <c r="D25" s="19"/>
      <c r="E25" s="12">
        <f t="shared" si="6"/>
        <v>0.31649644760213164</v>
      </c>
      <c r="F25" s="11">
        <v>1.9456018518518501E-2</v>
      </c>
      <c r="G25" s="19"/>
      <c r="H25" s="12">
        <f t="shared" si="7"/>
        <v>0.25601583917148923</v>
      </c>
      <c r="I25" s="11">
        <v>8.5451388888888896E-2</v>
      </c>
      <c r="J25" s="19"/>
      <c r="K25" s="14">
        <f t="shared" si="8"/>
        <v>0.30034171344886501</v>
      </c>
    </row>
    <row r="26" spans="2:11" ht="15.75" thickBot="1" x14ac:dyDescent="0.3">
      <c r="B26" s="23" t="s">
        <v>20</v>
      </c>
      <c r="C26" s="20">
        <v>0</v>
      </c>
      <c r="D26" s="24"/>
      <c r="E26" s="21">
        <f t="shared" si="6"/>
        <v>0</v>
      </c>
      <c r="F26" s="20">
        <v>0</v>
      </c>
      <c r="G26" s="24"/>
      <c r="H26" s="21">
        <f t="shared" si="7"/>
        <v>0</v>
      </c>
      <c r="I26" s="20">
        <v>0</v>
      </c>
      <c r="J26" s="24"/>
      <c r="K26" s="22">
        <f t="shared" si="8"/>
        <v>0</v>
      </c>
    </row>
    <row r="27" spans="2:11" ht="16.5" thickTop="1" thickBot="1" x14ac:dyDescent="0.3">
      <c r="B27" s="31" t="s">
        <v>3</v>
      </c>
      <c r="C27" s="32">
        <f>SUM(C21:C26)</f>
        <v>0.10405092592592596</v>
      </c>
      <c r="D27" s="33"/>
      <c r="E27" s="33">
        <f>IFERROR(SUM(E21:E26),0)</f>
        <v>0.49900088809946741</v>
      </c>
      <c r="F27" s="32">
        <f>SUM(F21:F26)</f>
        <v>2.9537037037037011E-2</v>
      </c>
      <c r="G27" s="33"/>
      <c r="H27" s="33">
        <f>IFERROR(SUM(H21:H26),0)</f>
        <v>0.3886689003959789</v>
      </c>
      <c r="I27" s="32">
        <f>SUM(I21:I26)</f>
        <v>0.13358796296296296</v>
      </c>
      <c r="J27" s="33"/>
      <c r="K27" s="34">
        <f>IFERROR(SUM(K21:K26),0)</f>
        <v>0.46953055080953537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0.20851851851851849</v>
      </c>
      <c r="D29" s="35"/>
      <c r="E29" s="36">
        <f>IFERROR(SUM(E18,E27),0)</f>
        <v>0.99999999999999989</v>
      </c>
      <c r="F29" s="32">
        <f>SUM(F18,F27)</f>
        <v>7.599537037037038E-2</v>
      </c>
      <c r="G29" s="35"/>
      <c r="H29" s="36">
        <f>IFERROR(SUM(H18,H27),0)</f>
        <v>1</v>
      </c>
      <c r="I29" s="32">
        <f>SUM(I18,I27)</f>
        <v>0.2845138888888889</v>
      </c>
      <c r="J29" s="35"/>
      <c r="K29" s="38">
        <f>IFERROR(SUM(K18,K27),0)</f>
        <v>1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42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1.57407407407407E-3</v>
      </c>
      <c r="D7" s="12">
        <f t="shared" ref="D7:D17" si="0">IFERROR(C7/C$18,0)</f>
        <v>0.20058997050147453</v>
      </c>
      <c r="E7" s="12">
        <f t="shared" ref="E7:E17" si="1">IFERROR(C7/C$29,0)</f>
        <v>1.8314031780231565E-2</v>
      </c>
      <c r="F7" s="11">
        <v>1.58564814814815E-3</v>
      </c>
      <c r="G7" s="12">
        <f t="shared" ref="G7:G17" si="2">IFERROR(F7/F$18,0)</f>
        <v>0.46917808219178153</v>
      </c>
      <c r="H7" s="12">
        <f t="shared" ref="H7:H17" si="3">IFERROR(F7/F$29,0)</f>
        <v>0.22276422764227682</v>
      </c>
      <c r="I7" s="11">
        <v>3.15972222222222E-3</v>
      </c>
      <c r="J7" s="12">
        <f t="shared" ref="J7:J17" si="4">IFERROR(I7/I$18,0)</f>
        <v>0.28144329896907183</v>
      </c>
      <c r="K7" s="14">
        <f t="shared" ref="K7:K17" si="5">IFERROR(I7/I$29,0)</f>
        <v>3.3951001119263753E-2</v>
      </c>
    </row>
    <row r="8" spans="2:11" x14ac:dyDescent="0.25">
      <c r="B8" s="155" t="s">
        <v>126</v>
      </c>
      <c r="C8" s="11">
        <v>1.35416666666667E-3</v>
      </c>
      <c r="D8" s="12">
        <f t="shared" si="0"/>
        <v>0.17256637168141645</v>
      </c>
      <c r="E8" s="12">
        <f t="shared" si="1"/>
        <v>1.5755453810934586E-2</v>
      </c>
      <c r="F8" s="11">
        <v>0</v>
      </c>
      <c r="G8" s="12">
        <f t="shared" si="2"/>
        <v>0</v>
      </c>
      <c r="H8" s="12">
        <f t="shared" si="3"/>
        <v>0</v>
      </c>
      <c r="I8" s="11">
        <v>1.35416666666667E-3</v>
      </c>
      <c r="J8" s="12">
        <f t="shared" si="4"/>
        <v>0.12061855670103117</v>
      </c>
      <c r="K8" s="14">
        <f t="shared" si="5"/>
        <v>1.4550429051113084E-2</v>
      </c>
    </row>
    <row r="9" spans="2:11" x14ac:dyDescent="0.25">
      <c r="B9" s="10" t="s">
        <v>11</v>
      </c>
      <c r="C9" s="11">
        <v>3.2523148148148099E-3</v>
      </c>
      <c r="D9" s="12">
        <f t="shared" si="0"/>
        <v>0.41445427728613532</v>
      </c>
      <c r="E9" s="12">
        <f t="shared" si="1"/>
        <v>3.7840021545919672E-2</v>
      </c>
      <c r="F9" s="11">
        <v>1.5972222222222199E-3</v>
      </c>
      <c r="G9" s="12">
        <f t="shared" si="2"/>
        <v>0.47260273972602684</v>
      </c>
      <c r="H9" s="12">
        <f t="shared" si="3"/>
        <v>0.22439024390243884</v>
      </c>
      <c r="I9" s="11">
        <v>4.8495370370370402E-3</v>
      </c>
      <c r="J9" s="12">
        <f t="shared" si="4"/>
        <v>0.43195876288659801</v>
      </c>
      <c r="K9" s="14">
        <f t="shared" si="5"/>
        <v>5.2107946772789501E-2</v>
      </c>
    </row>
    <row r="10" spans="2:11" x14ac:dyDescent="0.25">
      <c r="B10" s="10" t="s">
        <v>55</v>
      </c>
      <c r="C10" s="11">
        <v>6.01851851851852E-4</v>
      </c>
      <c r="D10" s="12">
        <f t="shared" si="0"/>
        <v>7.6696165191740481E-2</v>
      </c>
      <c r="E10" s="12">
        <f t="shared" si="1"/>
        <v>7.0024239159709118E-3</v>
      </c>
      <c r="F10" s="11">
        <v>0</v>
      </c>
      <c r="G10" s="12">
        <f t="shared" si="2"/>
        <v>0</v>
      </c>
      <c r="H10" s="12">
        <f t="shared" si="3"/>
        <v>0</v>
      </c>
      <c r="I10" s="11">
        <v>6.01851851851852E-4</v>
      </c>
      <c r="J10" s="12">
        <f t="shared" si="4"/>
        <v>5.3608247422680395E-2</v>
      </c>
      <c r="K10" s="14">
        <f t="shared" si="5"/>
        <v>6.4668573560502452E-3</v>
      </c>
    </row>
    <row r="11" spans="2:11" x14ac:dyDescent="0.25">
      <c r="B11" s="10" t="s">
        <v>12</v>
      </c>
      <c r="C11" s="11">
        <v>7.5231481481481503E-4</v>
      </c>
      <c r="D11" s="12">
        <f t="shared" si="0"/>
        <v>9.5870206489675605E-2</v>
      </c>
      <c r="E11" s="12">
        <f t="shared" si="1"/>
        <v>8.7530298949636404E-3</v>
      </c>
      <c r="F11" s="11">
        <v>1.9675925925925899E-4</v>
      </c>
      <c r="G11" s="12">
        <f t="shared" si="2"/>
        <v>5.8219178082191715E-2</v>
      </c>
      <c r="H11" s="12">
        <f t="shared" si="3"/>
        <v>2.7642276422764206E-2</v>
      </c>
      <c r="I11" s="11">
        <v>9.4907407407407397E-4</v>
      </c>
      <c r="J11" s="12">
        <f t="shared" si="4"/>
        <v>8.4536082474226754E-2</v>
      </c>
      <c r="K11" s="14">
        <f t="shared" si="5"/>
        <v>1.0197736599925383E-2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3.1250000000000001E-4</v>
      </c>
      <c r="D17" s="12">
        <f t="shared" si="0"/>
        <v>3.9823008849557549E-2</v>
      </c>
      <c r="E17" s="12">
        <f t="shared" si="1"/>
        <v>3.6358739563695113E-3</v>
      </c>
      <c r="F17" s="11">
        <v>0</v>
      </c>
      <c r="G17" s="12">
        <f t="shared" si="2"/>
        <v>0</v>
      </c>
      <c r="H17" s="12">
        <f t="shared" si="3"/>
        <v>0</v>
      </c>
      <c r="I17" s="11">
        <v>3.1250000000000001E-4</v>
      </c>
      <c r="J17" s="12">
        <f t="shared" si="4"/>
        <v>2.783505154639174E-2</v>
      </c>
      <c r="K17" s="14">
        <f t="shared" si="5"/>
        <v>3.3577913194876266E-3</v>
      </c>
    </row>
    <row r="18" spans="2:11" ht="16.5" thickTop="1" thickBot="1" x14ac:dyDescent="0.3">
      <c r="B18" s="31" t="s">
        <v>3</v>
      </c>
      <c r="C18" s="32">
        <f>SUM(C7:C17)</f>
        <v>7.8472222222222172E-3</v>
      </c>
      <c r="D18" s="33">
        <f>IFERROR(SUM(D7:D17),0)</f>
        <v>0.99999999999999989</v>
      </c>
      <c r="E18" s="33">
        <f>IFERROR(SUM(E7:E17),0)</f>
        <v>9.1300834904389894E-2</v>
      </c>
      <c r="F18" s="32">
        <f>SUM(F7:F17)</f>
        <v>3.3796296296296287E-3</v>
      </c>
      <c r="G18" s="33">
        <f>IFERROR(SUM(G7:G17),0)</f>
        <v>1</v>
      </c>
      <c r="H18" s="33">
        <f>IFERROR(SUM(H7:H17),0)</f>
        <v>0.47479674796747984</v>
      </c>
      <c r="I18" s="32">
        <f>SUM(I7:I17)</f>
        <v>1.1226851851851858E-2</v>
      </c>
      <c r="J18" s="33">
        <f>IFERROR(SUM(J7:J17),0)</f>
        <v>0.99999999999999989</v>
      </c>
      <c r="K18" s="34">
        <f>IFERROR(SUM(K7:K17),0)</f>
        <v>0.1206317622186296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5.7407407407407398E-3</v>
      </c>
      <c r="D21" s="19"/>
      <c r="E21" s="12">
        <f>IFERROR(C21/C$29,0)</f>
        <v>6.6792351198491751E-2</v>
      </c>
      <c r="F21" s="11">
        <v>5.20833333333333E-4</v>
      </c>
      <c r="G21" s="19"/>
      <c r="H21" s="12">
        <f>IFERROR(F21/F$29,0)</f>
        <v>7.3170731707317069E-2</v>
      </c>
      <c r="I21" s="11">
        <v>6.2615740740740696E-3</v>
      </c>
      <c r="J21" s="19"/>
      <c r="K21" s="14">
        <f>IFERROR(I21/I$29,0)</f>
        <v>6.7280189031214993E-2</v>
      </c>
    </row>
    <row r="22" spans="2:1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x14ac:dyDescent="0.25">
      <c r="B23" s="18" t="s">
        <v>17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x14ac:dyDescent="0.25">
      <c r="B24" s="18" t="s">
        <v>18</v>
      </c>
      <c r="C24" s="11">
        <v>3.1250000000000002E-3</v>
      </c>
      <c r="D24" s="19"/>
      <c r="E24" s="12">
        <f t="shared" si="6"/>
        <v>3.6358739563695112E-2</v>
      </c>
      <c r="F24" s="11">
        <v>1.05324074074074E-3</v>
      </c>
      <c r="G24" s="19"/>
      <c r="H24" s="12">
        <f t="shared" si="7"/>
        <v>0.14796747967479673</v>
      </c>
      <c r="I24" s="11">
        <v>4.1782407407407402E-3</v>
      </c>
      <c r="J24" s="19"/>
      <c r="K24" s="14">
        <f t="shared" si="8"/>
        <v>4.4894913567964184E-2</v>
      </c>
    </row>
    <row r="25" spans="2:11" x14ac:dyDescent="0.25">
      <c r="B25" s="18" t="s">
        <v>19</v>
      </c>
      <c r="C25" s="11">
        <v>6.9212962962963004E-2</v>
      </c>
      <c r="D25" s="19"/>
      <c r="E25" s="12">
        <f t="shared" si="6"/>
        <v>0.80527875033665519</v>
      </c>
      <c r="F25" s="11">
        <v>2.16435185185185E-3</v>
      </c>
      <c r="G25" s="19"/>
      <c r="H25" s="12">
        <f t="shared" si="7"/>
        <v>0.30406504065040646</v>
      </c>
      <c r="I25" s="11">
        <v>7.1377314814814796E-2</v>
      </c>
      <c r="J25" s="19"/>
      <c r="K25" s="14">
        <f t="shared" si="8"/>
        <v>0.76694440989926627</v>
      </c>
    </row>
    <row r="26" spans="2:11" ht="15.75" thickBot="1" x14ac:dyDescent="0.3">
      <c r="B26" s="23" t="s">
        <v>20</v>
      </c>
      <c r="C26" s="20">
        <v>2.31481481481481E-5</v>
      </c>
      <c r="D26" s="24"/>
      <c r="E26" s="21">
        <f t="shared" si="6"/>
        <v>2.6932399676811138E-4</v>
      </c>
      <c r="F26" s="20">
        <v>0</v>
      </c>
      <c r="G26" s="24"/>
      <c r="H26" s="21">
        <f t="shared" si="7"/>
        <v>0</v>
      </c>
      <c r="I26" s="20">
        <v>2.31481481481481E-5</v>
      </c>
      <c r="J26" s="24"/>
      <c r="K26" s="22">
        <f t="shared" si="8"/>
        <v>2.4872528292500888E-4</v>
      </c>
    </row>
    <row r="27" spans="2:11" ht="16.5" thickTop="1" thickBot="1" x14ac:dyDescent="0.3">
      <c r="B27" s="31" t="s">
        <v>3</v>
      </c>
      <c r="C27" s="32">
        <f>SUM(C21:C26)</f>
        <v>7.8101851851851894E-2</v>
      </c>
      <c r="D27" s="33"/>
      <c r="E27" s="33">
        <f>IFERROR(SUM(E21:E26),0)</f>
        <v>0.90869916509561022</v>
      </c>
      <c r="F27" s="32">
        <f>SUM(F21:F26)</f>
        <v>3.7384259259259228E-3</v>
      </c>
      <c r="G27" s="33"/>
      <c r="H27" s="33">
        <f>IFERROR(SUM(H21:H26),0)</f>
        <v>0.52520325203252027</v>
      </c>
      <c r="I27" s="32">
        <f>SUM(I21:I26)</f>
        <v>8.1840277777777748E-2</v>
      </c>
      <c r="J27" s="33"/>
      <c r="K27" s="34">
        <f>IFERROR(SUM(K21:K26),0)</f>
        <v>0.87936823778137041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8.5949074074074108E-2</v>
      </c>
      <c r="D29" s="35"/>
      <c r="E29" s="36">
        <f>IFERROR(SUM(E18,E27),0)</f>
        <v>1</v>
      </c>
      <c r="F29" s="32">
        <f>SUM(F18,F27)</f>
        <v>7.1180555555555511E-3</v>
      </c>
      <c r="G29" s="35"/>
      <c r="H29" s="36">
        <f>IFERROR(SUM(H18,H27),0)</f>
        <v>1</v>
      </c>
      <c r="I29" s="32">
        <f>SUM(I18,I27)</f>
        <v>9.3067129629629611E-2</v>
      </c>
      <c r="J29" s="35"/>
      <c r="K29" s="38">
        <f>IFERROR(SUM(K18,K27),0)</f>
        <v>1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44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7.8831018518518495E-2</v>
      </c>
      <c r="D7" s="12">
        <f t="shared" ref="D7:D17" si="0">IFERROR(C7/C$18,0)</f>
        <v>0.39385878679234371</v>
      </c>
      <c r="E7" s="12">
        <f t="shared" ref="E7:E17" si="1">IFERROR(C7/C$29,0)</f>
        <v>0.18470508474576269</v>
      </c>
      <c r="F7" s="11">
        <v>1.29050925925926E-2</v>
      </c>
      <c r="G7" s="12">
        <f t="shared" ref="G7:G17" si="2">IFERROR(F7/F$18,0)</f>
        <v>0.16751802884615391</v>
      </c>
      <c r="H7" s="12">
        <f t="shared" ref="H7:H17" si="3">IFERROR(F7/F$29,0)</f>
        <v>0.11528122415219197</v>
      </c>
      <c r="I7" s="11">
        <v>9.1736111111111102E-2</v>
      </c>
      <c r="J7" s="12">
        <f t="shared" ref="J7:J17" si="4">IFERROR(I7/I$18,0)</f>
        <v>0.33095327571088556</v>
      </c>
      <c r="K7" s="14">
        <f t="shared" ref="K7:K17" si="5">IFERROR(I7/I$29,0)</f>
        <v>0.17027950243839562</v>
      </c>
    </row>
    <row r="8" spans="2:11" x14ac:dyDescent="0.25">
      <c r="B8" s="155" t="s">
        <v>126</v>
      </c>
      <c r="C8" s="11">
        <v>5.59606481481481E-2</v>
      </c>
      <c r="D8" s="12">
        <f t="shared" si="0"/>
        <v>0.27959289886081057</v>
      </c>
      <c r="E8" s="12">
        <f t="shared" si="1"/>
        <v>0.13111864406779652</v>
      </c>
      <c r="F8" s="11">
        <v>2.4479166666666701E-2</v>
      </c>
      <c r="G8" s="12">
        <f t="shared" si="2"/>
        <v>0.31775841346153882</v>
      </c>
      <c r="H8" s="12">
        <f t="shared" si="3"/>
        <v>0.21867245657568271</v>
      </c>
      <c r="I8" s="11">
        <v>8.0439814814814797E-2</v>
      </c>
      <c r="J8" s="12">
        <f t="shared" si="4"/>
        <v>0.29020000835107929</v>
      </c>
      <c r="K8" s="14">
        <f t="shared" si="5"/>
        <v>0.14931144864330675</v>
      </c>
    </row>
    <row r="9" spans="2:11" x14ac:dyDescent="0.25">
      <c r="B9" s="10" t="s">
        <v>11</v>
      </c>
      <c r="C9" s="11">
        <v>5.0810185185185201E-2</v>
      </c>
      <c r="D9" s="12">
        <f t="shared" si="0"/>
        <v>0.2538599433296711</v>
      </c>
      <c r="E9" s="12">
        <f t="shared" si="1"/>
        <v>0.11905084745762717</v>
      </c>
      <c r="F9" s="11">
        <v>2.0833333333333301E-2</v>
      </c>
      <c r="G9" s="12">
        <f t="shared" si="2"/>
        <v>0.27043269230769179</v>
      </c>
      <c r="H9" s="12">
        <f t="shared" si="3"/>
        <v>0.18610421836228261</v>
      </c>
      <c r="I9" s="11">
        <v>7.1643518518518495E-2</v>
      </c>
      <c r="J9" s="12">
        <f t="shared" si="4"/>
        <v>0.25846590671844327</v>
      </c>
      <c r="K9" s="14">
        <f t="shared" si="5"/>
        <v>0.13298386577008184</v>
      </c>
    </row>
    <row r="10" spans="2:11" x14ac:dyDescent="0.25">
      <c r="B10" s="10" t="s">
        <v>55</v>
      </c>
      <c r="C10" s="11">
        <v>7.2222222222222202E-3</v>
      </c>
      <c r="D10" s="12">
        <f t="shared" si="0"/>
        <v>3.6083964609957789E-2</v>
      </c>
      <c r="E10" s="12">
        <f t="shared" si="1"/>
        <v>1.6922033898305083E-2</v>
      </c>
      <c r="F10" s="11">
        <v>6.1689814814814802E-3</v>
      </c>
      <c r="G10" s="12">
        <f t="shared" si="2"/>
        <v>8.0078124999999958E-2</v>
      </c>
      <c r="H10" s="12">
        <f t="shared" si="3"/>
        <v>5.5107526881720423E-2</v>
      </c>
      <c r="I10" s="11">
        <v>1.33912037037037E-2</v>
      </c>
      <c r="J10" s="12">
        <f t="shared" si="4"/>
        <v>4.8310994195999817E-2</v>
      </c>
      <c r="K10" s="14">
        <f t="shared" si="5"/>
        <v>2.4856596558317397E-2</v>
      </c>
    </row>
    <row r="11" spans="2:11" x14ac:dyDescent="0.25">
      <c r="B11" s="10" t="s">
        <v>12</v>
      </c>
      <c r="C11" s="11">
        <v>4.0046296296296297E-3</v>
      </c>
      <c r="D11" s="12">
        <f t="shared" si="0"/>
        <v>2.0008095761290701E-2</v>
      </c>
      <c r="E11" s="12">
        <f t="shared" si="1"/>
        <v>9.3830508474576288E-3</v>
      </c>
      <c r="F11" s="11">
        <v>4.8958333333333302E-3</v>
      </c>
      <c r="G11" s="12">
        <f t="shared" si="2"/>
        <v>6.355168269230764E-2</v>
      </c>
      <c r="H11" s="12">
        <f t="shared" si="3"/>
        <v>4.3734491315136452E-2</v>
      </c>
      <c r="I11" s="11">
        <v>8.9004629629629607E-3</v>
      </c>
      <c r="J11" s="12">
        <f t="shared" si="4"/>
        <v>3.210990020460143E-2</v>
      </c>
      <c r="K11" s="14">
        <f t="shared" si="5"/>
        <v>1.6520935828302576E-2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1.2731481481481499E-4</v>
      </c>
      <c r="D13" s="12">
        <f t="shared" si="0"/>
        <v>6.3609552998323128E-4</v>
      </c>
      <c r="E13" s="12">
        <f t="shared" si="1"/>
        <v>2.9830508474576321E-4</v>
      </c>
      <c r="F13" s="11">
        <v>6.7129629629629603E-4</v>
      </c>
      <c r="G13" s="12">
        <f t="shared" si="2"/>
        <v>8.7139423076923028E-3</v>
      </c>
      <c r="H13" s="12">
        <f t="shared" si="3"/>
        <v>5.9966914805624468E-3</v>
      </c>
      <c r="I13" s="11">
        <v>7.9861111111111105E-4</v>
      </c>
      <c r="J13" s="12">
        <f t="shared" si="4"/>
        <v>2.8811223850682697E-3</v>
      </c>
      <c r="K13" s="14">
        <f t="shared" si="5"/>
        <v>1.48237265559542E-3</v>
      </c>
    </row>
    <row r="14" spans="2:11" x14ac:dyDescent="0.25">
      <c r="B14" s="10" t="s">
        <v>140</v>
      </c>
      <c r="C14" s="11">
        <v>8.1018518518518503E-5</v>
      </c>
      <c r="D14" s="12">
        <f t="shared" si="0"/>
        <v>4.047880645347829E-4</v>
      </c>
      <c r="E14" s="12">
        <f t="shared" si="1"/>
        <v>1.8983050847457626E-4</v>
      </c>
      <c r="F14" s="11">
        <v>2.7777777777777799E-4</v>
      </c>
      <c r="G14" s="12">
        <f t="shared" si="2"/>
        <v>3.6057692307692327E-3</v>
      </c>
      <c r="H14" s="12">
        <f t="shared" si="3"/>
        <v>2.4813895781637739E-3</v>
      </c>
      <c r="I14" s="11">
        <v>3.5879629629629602E-4</v>
      </c>
      <c r="J14" s="12">
        <f t="shared" si="4"/>
        <v>1.294417303436468E-3</v>
      </c>
      <c r="K14" s="14">
        <f t="shared" si="5"/>
        <v>6.6599351193417369E-4</v>
      </c>
    </row>
    <row r="15" spans="2:11" x14ac:dyDescent="0.25">
      <c r="B15" s="10" t="s">
        <v>141</v>
      </c>
      <c r="C15" s="11">
        <v>8.6805555555555605E-4</v>
      </c>
      <c r="D15" s="12">
        <f t="shared" si="0"/>
        <v>4.3370149771583917E-3</v>
      </c>
      <c r="E15" s="12">
        <f t="shared" si="1"/>
        <v>2.0338983050847475E-3</v>
      </c>
      <c r="F15" s="11">
        <v>3.4027777777777802E-3</v>
      </c>
      <c r="G15" s="12">
        <f t="shared" si="2"/>
        <v>4.4170673076923093E-2</v>
      </c>
      <c r="H15" s="12">
        <f t="shared" si="3"/>
        <v>3.039702233250623E-2</v>
      </c>
      <c r="I15" s="11">
        <v>4.2708333333333296E-3</v>
      </c>
      <c r="J15" s="12">
        <f t="shared" si="4"/>
        <v>1.5407741450582473E-2</v>
      </c>
      <c r="K15" s="14">
        <f t="shared" si="5"/>
        <v>7.9274711581841951E-3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1.6782407407407399E-3</v>
      </c>
      <c r="G16" s="12">
        <f t="shared" si="2"/>
        <v>2.1784855769230754E-2</v>
      </c>
      <c r="H16" s="12">
        <f t="shared" si="3"/>
        <v>1.4991728701406115E-2</v>
      </c>
      <c r="I16" s="11">
        <v>1.6782407407407399E-3</v>
      </c>
      <c r="J16" s="12">
        <f t="shared" si="4"/>
        <v>6.0545325483318682E-3</v>
      </c>
      <c r="K16" s="14">
        <f t="shared" si="5"/>
        <v>3.1151309429179102E-3</v>
      </c>
    </row>
    <row r="17" spans="2:11" ht="15.75" thickBot="1" x14ac:dyDescent="0.3">
      <c r="B17" s="10" t="s">
        <v>13</v>
      </c>
      <c r="C17" s="11">
        <v>2.2453703703703698E-3</v>
      </c>
      <c r="D17" s="12">
        <f t="shared" si="0"/>
        <v>1.1218412074249697E-2</v>
      </c>
      <c r="E17" s="12">
        <f t="shared" si="1"/>
        <v>5.2610169491525425E-3</v>
      </c>
      <c r="F17" s="11">
        <v>1.72453703703704E-3</v>
      </c>
      <c r="G17" s="12">
        <f t="shared" si="2"/>
        <v>2.2385817307692343E-2</v>
      </c>
      <c r="H17" s="12">
        <f t="shared" si="3"/>
        <v>1.5405293631100112E-2</v>
      </c>
      <c r="I17" s="11">
        <v>3.9699074074074098E-3</v>
      </c>
      <c r="J17" s="12">
        <f t="shared" si="4"/>
        <v>1.4322101131571263E-2</v>
      </c>
      <c r="K17" s="14">
        <f t="shared" si="5"/>
        <v>7.3688959546265127E-3</v>
      </c>
    </row>
    <row r="18" spans="2:11" ht="16.5" thickTop="1" thickBot="1" x14ac:dyDescent="0.3">
      <c r="B18" s="31" t="s">
        <v>3</v>
      </c>
      <c r="C18" s="32">
        <f>SUM(C7:C17)</f>
        <v>0.20015046296296291</v>
      </c>
      <c r="D18" s="33">
        <f>IFERROR(SUM(D7:D17),0)</f>
        <v>1</v>
      </c>
      <c r="E18" s="33">
        <f>IFERROR(SUM(E7:E17),0)</f>
        <v>0.4689627118644068</v>
      </c>
      <c r="F18" s="32">
        <f>SUM(F7:F17)</f>
        <v>7.7037037037037057E-2</v>
      </c>
      <c r="G18" s="33">
        <f>IFERROR(SUM(G7:G17),0)</f>
        <v>0.99999999999999989</v>
      </c>
      <c r="H18" s="33">
        <f>IFERROR(SUM(H7:H17),0)</f>
        <v>0.68817204301075274</v>
      </c>
      <c r="I18" s="32">
        <f>SUM(I7:I17)</f>
        <v>0.27718750000000003</v>
      </c>
      <c r="J18" s="33">
        <f>IFERROR(SUM(J7:J17),0)</f>
        <v>0.99999999999999989</v>
      </c>
      <c r="K18" s="34">
        <f>IFERROR(SUM(K7:K17),0)</f>
        <v>0.51451221346166243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7.42361111111111E-2</v>
      </c>
      <c r="D21" s="19"/>
      <c r="E21" s="12">
        <f>IFERROR(C21/C$29,0)</f>
        <v>0.17393898305084746</v>
      </c>
      <c r="F21" s="11">
        <v>7.8587962962962995E-3</v>
      </c>
      <c r="G21" s="19"/>
      <c r="H21" s="12">
        <f>IFERROR(F21/F$29,0)</f>
        <v>7.0202646815550079E-2</v>
      </c>
      <c r="I21" s="11">
        <v>8.2094907407407394E-2</v>
      </c>
      <c r="J21" s="19"/>
      <c r="K21" s="14">
        <f>IFERROR(I21/I$29,0)</f>
        <v>0.15238361226287409</v>
      </c>
    </row>
    <row r="22" spans="2:11" x14ac:dyDescent="0.25">
      <c r="B22" s="18" t="s">
        <v>16</v>
      </c>
      <c r="C22" s="11">
        <v>2.7662037037037E-3</v>
      </c>
      <c r="D22" s="19"/>
      <c r="E22" s="12">
        <f t="shared" ref="E22:E26" si="6">IFERROR(C22/C$29,0)</f>
        <v>6.4813559322033825E-3</v>
      </c>
      <c r="F22" s="11">
        <v>0</v>
      </c>
      <c r="G22" s="19"/>
      <c r="H22" s="12">
        <f t="shared" ref="H22:H26" si="7">IFERROR(F22/F$29,0)</f>
        <v>0</v>
      </c>
      <c r="I22" s="11">
        <v>2.7662037037037E-3</v>
      </c>
      <c r="J22" s="19"/>
      <c r="K22" s="14">
        <f t="shared" ref="K22:K26" si="8">IFERROR(I22/I$29,0)</f>
        <v>5.1345951403957233E-3</v>
      </c>
    </row>
    <row r="23" spans="2:11" x14ac:dyDescent="0.25">
      <c r="B23" s="18" t="s">
        <v>17</v>
      </c>
      <c r="C23" s="11">
        <v>3.1250000000000001E-4</v>
      </c>
      <c r="D23" s="19"/>
      <c r="E23" s="12">
        <f t="shared" si="6"/>
        <v>7.3220338983050865E-4</v>
      </c>
      <c r="F23" s="11">
        <v>0</v>
      </c>
      <c r="G23" s="19"/>
      <c r="H23" s="12">
        <f t="shared" si="7"/>
        <v>0</v>
      </c>
      <c r="I23" s="11">
        <v>3.1250000000000001E-4</v>
      </c>
      <c r="J23" s="19"/>
      <c r="K23" s="14">
        <f t="shared" si="8"/>
        <v>5.8005886523299045E-4</v>
      </c>
    </row>
    <row r="24" spans="2:11" x14ac:dyDescent="0.25">
      <c r="B24" s="18" t="s">
        <v>18</v>
      </c>
      <c r="C24" s="11">
        <v>7.1249999999999994E-2</v>
      </c>
      <c r="D24" s="19"/>
      <c r="E24" s="12">
        <f t="shared" si="6"/>
        <v>0.16694237288135594</v>
      </c>
      <c r="F24" s="11">
        <v>1.92708333333333E-2</v>
      </c>
      <c r="G24" s="19"/>
      <c r="H24" s="12">
        <f t="shared" si="7"/>
        <v>0.17214640198511139</v>
      </c>
      <c r="I24" s="11">
        <v>9.05208333333333E-2</v>
      </c>
      <c r="J24" s="19"/>
      <c r="K24" s="14">
        <f t="shared" si="8"/>
        <v>0.16802371796248949</v>
      </c>
    </row>
    <row r="25" spans="2:11" x14ac:dyDescent="0.25">
      <c r="B25" s="18" t="s">
        <v>19</v>
      </c>
      <c r="C25" s="11">
        <v>7.7881944444444406E-2</v>
      </c>
      <c r="D25" s="19"/>
      <c r="E25" s="12">
        <f t="shared" si="6"/>
        <v>0.18248135593220333</v>
      </c>
      <c r="F25" s="11">
        <v>7.7777777777777802E-3</v>
      </c>
      <c r="G25" s="19"/>
      <c r="H25" s="12">
        <f t="shared" si="7"/>
        <v>6.9478908188585639E-2</v>
      </c>
      <c r="I25" s="11">
        <v>8.5659722222222207E-2</v>
      </c>
      <c r="J25" s="19"/>
      <c r="K25" s="14">
        <f t="shared" si="8"/>
        <v>0.15900058005886525</v>
      </c>
    </row>
    <row r="26" spans="2:11" ht="15.75" thickBot="1" x14ac:dyDescent="0.3">
      <c r="B26" s="23" t="s">
        <v>20</v>
      </c>
      <c r="C26" s="20">
        <v>1.9675925925925899E-4</v>
      </c>
      <c r="D26" s="24"/>
      <c r="E26" s="21">
        <f t="shared" si="6"/>
        <v>4.6101694915254185E-4</v>
      </c>
      <c r="F26" s="20">
        <v>0</v>
      </c>
      <c r="G26" s="24"/>
      <c r="H26" s="21">
        <f t="shared" si="7"/>
        <v>0</v>
      </c>
      <c r="I26" s="20">
        <v>1.9675925925925899E-4</v>
      </c>
      <c r="J26" s="24"/>
      <c r="K26" s="22">
        <f t="shared" si="8"/>
        <v>3.652222484800305E-4</v>
      </c>
    </row>
    <row r="27" spans="2:11" ht="16.5" thickTop="1" thickBot="1" x14ac:dyDescent="0.3">
      <c r="B27" s="31" t="s">
        <v>3</v>
      </c>
      <c r="C27" s="32">
        <f>SUM(C21:C26)</f>
        <v>0.22664351851851847</v>
      </c>
      <c r="D27" s="33"/>
      <c r="E27" s="33">
        <f>IFERROR(SUM(E21:E26),0)</f>
        <v>0.53103728813559314</v>
      </c>
      <c r="F27" s="32">
        <f>SUM(F21:F26)</f>
        <v>3.490740740740738E-2</v>
      </c>
      <c r="G27" s="33"/>
      <c r="H27" s="33">
        <f>IFERROR(SUM(H21:H26),0)</f>
        <v>0.31182795698924709</v>
      </c>
      <c r="I27" s="32">
        <f>SUM(I21:I26)</f>
        <v>0.26155092592592583</v>
      </c>
      <c r="J27" s="33"/>
      <c r="K27" s="34">
        <f>IFERROR(SUM(K21:K26),0)</f>
        <v>0.48548778653833752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0.4267939814814814</v>
      </c>
      <c r="D29" s="35"/>
      <c r="E29" s="36">
        <f>IFERROR(SUM(E18,E27),0)</f>
        <v>1</v>
      </c>
      <c r="F29" s="32">
        <f>SUM(F18,F27)</f>
        <v>0.11194444444444443</v>
      </c>
      <c r="G29" s="35"/>
      <c r="H29" s="36">
        <f>IFERROR(SUM(H18,H27),0)</f>
        <v>0.99999999999999978</v>
      </c>
      <c r="I29" s="32">
        <f>SUM(I18,I27)</f>
        <v>0.5387384259259258</v>
      </c>
      <c r="J29" s="35"/>
      <c r="K29" s="38">
        <f>IFERROR(SUM(K18,K27),0)</f>
        <v>1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46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3.00810185185185E-2</v>
      </c>
      <c r="D7" s="12">
        <f t="shared" ref="D7:D17" si="0">IFERROR(C7/C$18,0)</f>
        <v>0.37406447898675865</v>
      </c>
      <c r="E7" s="12">
        <f t="shared" ref="E7:E17" si="1">IFERROR(C7/C$29,0)</f>
        <v>0.1858154000142988</v>
      </c>
      <c r="F7" s="11">
        <v>1.30092592592593E-2</v>
      </c>
      <c r="G7" s="12">
        <f t="shared" ref="G7:G17" si="2">IFERROR(F7/F$18,0)</f>
        <v>0.20822526861800719</v>
      </c>
      <c r="H7" s="12">
        <f t="shared" ref="H7:H17" si="3">IFERROR(F7/F$29,0)</f>
        <v>0.12560062576824257</v>
      </c>
      <c r="I7" s="11">
        <v>4.3090277777777797E-2</v>
      </c>
      <c r="J7" s="12">
        <f t="shared" ref="J7:J17" si="4">IFERROR(I7/I$18,0)</f>
        <v>0.3015551595658516</v>
      </c>
      <c r="K7" s="14">
        <f t="shared" ref="K7:K17" si="5">IFERROR(I7/I$29,0)</f>
        <v>0.16232124171607959</v>
      </c>
    </row>
    <row r="8" spans="2:11" x14ac:dyDescent="0.25">
      <c r="B8" s="155" t="s">
        <v>126</v>
      </c>
      <c r="C8" s="11">
        <v>9.3402777777777807E-3</v>
      </c>
      <c r="D8" s="12">
        <f t="shared" si="0"/>
        <v>0.11614853195164082</v>
      </c>
      <c r="E8" s="12">
        <f t="shared" si="1"/>
        <v>5.7696432401515688E-2</v>
      </c>
      <c r="F8" s="11">
        <v>5.4166666666666703E-3</v>
      </c>
      <c r="G8" s="12">
        <f t="shared" si="2"/>
        <v>8.6698777324935167E-2</v>
      </c>
      <c r="H8" s="12">
        <f t="shared" si="3"/>
        <v>5.2296345960442511E-2</v>
      </c>
      <c r="I8" s="11">
        <v>1.4756944444444401E-2</v>
      </c>
      <c r="J8" s="12">
        <f t="shared" si="4"/>
        <v>0.10327231491981186</v>
      </c>
      <c r="K8" s="14">
        <f t="shared" si="5"/>
        <v>5.558946634112296E-2</v>
      </c>
    </row>
    <row r="9" spans="2:11" x14ac:dyDescent="0.25">
      <c r="B9" s="10" t="s">
        <v>11</v>
      </c>
      <c r="C9" s="11">
        <v>2.6608796296296301E-2</v>
      </c>
      <c r="D9" s="12">
        <f t="shared" si="0"/>
        <v>0.33088658606793336</v>
      </c>
      <c r="E9" s="12">
        <f t="shared" si="1"/>
        <v>0.16436691213269461</v>
      </c>
      <c r="F9" s="11">
        <v>2.2002314814814801E-2</v>
      </c>
      <c r="G9" s="12">
        <f t="shared" si="2"/>
        <v>0.35216746943312294</v>
      </c>
      <c r="H9" s="12">
        <f t="shared" si="3"/>
        <v>0.2124259693820536</v>
      </c>
      <c r="I9" s="11">
        <v>4.8611111111111098E-2</v>
      </c>
      <c r="J9" s="12">
        <f t="shared" si="4"/>
        <v>0.34019115502996938</v>
      </c>
      <c r="K9" s="14">
        <f t="shared" si="5"/>
        <v>0.18311824206487612</v>
      </c>
    </row>
    <row r="10" spans="2:11" x14ac:dyDescent="0.25">
      <c r="B10" s="10" t="s">
        <v>55</v>
      </c>
      <c r="C10" s="11">
        <v>3.5532407407407401E-3</v>
      </c>
      <c r="D10" s="12">
        <f t="shared" si="0"/>
        <v>4.4185377086931495E-2</v>
      </c>
      <c r="E10" s="12">
        <f t="shared" si="1"/>
        <v>2.1948952598841769E-2</v>
      </c>
      <c r="F10" s="11">
        <v>6.53935185185185E-3</v>
      </c>
      <c r="G10" s="12">
        <f t="shared" si="2"/>
        <v>0.1046683957021118</v>
      </c>
      <c r="H10" s="12">
        <f t="shared" si="3"/>
        <v>6.3135545871046986E-2</v>
      </c>
      <c r="I10" s="11">
        <v>1.0092592592592599E-2</v>
      </c>
      <c r="J10" s="12">
        <f t="shared" si="4"/>
        <v>7.0630163615746089E-2</v>
      </c>
      <c r="K10" s="14">
        <f t="shared" si="5"/>
        <v>3.8018835019183843E-2</v>
      </c>
    </row>
    <row r="11" spans="2:11" x14ac:dyDescent="0.25">
      <c r="B11" s="10" t="s">
        <v>12</v>
      </c>
      <c r="C11" s="11">
        <v>3.0902777777777799E-3</v>
      </c>
      <c r="D11" s="12">
        <f t="shared" si="0"/>
        <v>3.8428324697754784E-2</v>
      </c>
      <c r="E11" s="12">
        <f t="shared" si="1"/>
        <v>1.9089154214627875E-2</v>
      </c>
      <c r="F11" s="11">
        <v>4.8148148148148204E-3</v>
      </c>
      <c r="G11" s="12">
        <f t="shared" si="2"/>
        <v>7.7065579844386847E-2</v>
      </c>
      <c r="H11" s="12">
        <f t="shared" si="3"/>
        <v>4.6485640853726695E-2</v>
      </c>
      <c r="I11" s="11">
        <v>7.9050925925925903E-3</v>
      </c>
      <c r="J11" s="12">
        <f t="shared" si="4"/>
        <v>5.5321561639397394E-2</v>
      </c>
      <c r="K11" s="14">
        <f t="shared" si="5"/>
        <v>2.977851412626438E-2</v>
      </c>
    </row>
    <row r="12" spans="2:11" x14ac:dyDescent="0.25">
      <c r="B12" s="10" t="s">
        <v>138</v>
      </c>
      <c r="C12" s="11">
        <v>1.38888888888889E-4</v>
      </c>
      <c r="D12" s="12">
        <f t="shared" si="0"/>
        <v>1.7271157167530241E-3</v>
      </c>
      <c r="E12" s="12">
        <f t="shared" si="1"/>
        <v>8.5793951526417416E-4</v>
      </c>
      <c r="F12" s="11">
        <v>2.5462962962962999E-4</v>
      </c>
      <c r="G12" s="12">
        <f t="shared" si="2"/>
        <v>4.0755835494627668E-3</v>
      </c>
      <c r="H12" s="12">
        <f t="shared" si="3"/>
        <v>2.4583752374567011E-3</v>
      </c>
      <c r="I12" s="11">
        <v>3.9351851851851901E-4</v>
      </c>
      <c r="J12" s="12">
        <f t="shared" si="4"/>
        <v>2.7539283978616608E-3</v>
      </c>
      <c r="K12" s="14">
        <f t="shared" si="5"/>
        <v>1.4823857690966185E-3</v>
      </c>
    </row>
    <row r="13" spans="2:11" x14ac:dyDescent="0.25">
      <c r="B13" s="10" t="s">
        <v>139</v>
      </c>
      <c r="C13" s="11">
        <v>9.2592592592592602E-5</v>
      </c>
      <c r="D13" s="12">
        <f t="shared" si="0"/>
        <v>1.1514104778353486E-3</v>
      </c>
      <c r="E13" s="12">
        <f t="shared" si="1"/>
        <v>5.7195967684278237E-4</v>
      </c>
      <c r="F13" s="11">
        <v>4.9768518518518499E-4</v>
      </c>
      <c r="G13" s="12">
        <f t="shared" si="2"/>
        <v>7.9659133012226664E-3</v>
      </c>
      <c r="H13" s="12">
        <f t="shared" si="3"/>
        <v>4.8050061459380886E-3</v>
      </c>
      <c r="I13" s="11">
        <v>5.90277777777778E-4</v>
      </c>
      <c r="J13" s="12">
        <f t="shared" si="4"/>
        <v>4.1308925967924875E-3</v>
      </c>
      <c r="K13" s="14">
        <f t="shared" si="5"/>
        <v>2.2235786536449259E-3</v>
      </c>
    </row>
    <row r="14" spans="2:11" x14ac:dyDescent="0.25">
      <c r="B14" s="10" t="s">
        <v>140</v>
      </c>
      <c r="C14" s="11">
        <v>5.78703703703704E-5</v>
      </c>
      <c r="D14" s="12">
        <f t="shared" si="0"/>
        <v>7.1963154864709323E-4</v>
      </c>
      <c r="E14" s="12">
        <f t="shared" si="1"/>
        <v>3.5747479802673913E-4</v>
      </c>
      <c r="F14" s="11">
        <v>3.00925925925926E-4</v>
      </c>
      <c r="G14" s="12">
        <f t="shared" si="2"/>
        <v>4.8165987402741736E-3</v>
      </c>
      <c r="H14" s="12">
        <f t="shared" si="3"/>
        <v>2.9053525533579158E-3</v>
      </c>
      <c r="I14" s="11">
        <v>3.5879629629629602E-4</v>
      </c>
      <c r="J14" s="12">
        <f t="shared" si="4"/>
        <v>2.5109347156973918E-3</v>
      </c>
      <c r="K14" s="14">
        <f t="shared" si="5"/>
        <v>1.3515870247645613E-3</v>
      </c>
    </row>
    <row r="15" spans="2:11" x14ac:dyDescent="0.25">
      <c r="B15" s="10" t="s">
        <v>141</v>
      </c>
      <c r="C15" s="11">
        <v>6.9444444444444404E-4</v>
      </c>
      <c r="D15" s="12">
        <f t="shared" si="0"/>
        <v>8.6355785837651088E-3</v>
      </c>
      <c r="E15" s="12">
        <f t="shared" si="1"/>
        <v>4.2896975763208655E-3</v>
      </c>
      <c r="F15" s="11">
        <v>2.1180555555555601E-3</v>
      </c>
      <c r="G15" s="12">
        <f t="shared" si="2"/>
        <v>3.3901444979622129E-2</v>
      </c>
      <c r="H15" s="12">
        <f t="shared" si="3"/>
        <v>2.0449212202480756E-2</v>
      </c>
      <c r="I15" s="11">
        <v>2.8124999999999999E-3</v>
      </c>
      <c r="J15" s="12">
        <f t="shared" si="4"/>
        <v>1.9682488255305376E-2</v>
      </c>
      <c r="K15" s="14">
        <f t="shared" si="5"/>
        <v>1.0594698290896407E-2</v>
      </c>
    </row>
    <row r="16" spans="2:11" x14ac:dyDescent="0.25">
      <c r="B16" s="10" t="s">
        <v>142</v>
      </c>
      <c r="C16" s="11">
        <v>2.89351851851852E-4</v>
      </c>
      <c r="D16" s="12">
        <f t="shared" si="0"/>
        <v>3.5981577432354661E-3</v>
      </c>
      <c r="E16" s="12">
        <f t="shared" si="1"/>
        <v>1.7873739901336958E-3</v>
      </c>
      <c r="F16" s="11">
        <v>2.19907407407407E-4</v>
      </c>
      <c r="G16" s="12">
        <f t="shared" si="2"/>
        <v>3.5198221563541962E-3</v>
      </c>
      <c r="H16" s="12">
        <f t="shared" si="3"/>
        <v>2.1231422505307803E-3</v>
      </c>
      <c r="I16" s="11">
        <v>5.09259259259259E-4</v>
      </c>
      <c r="J16" s="12">
        <f t="shared" si="4"/>
        <v>3.563907338409202E-3</v>
      </c>
      <c r="K16" s="14">
        <f t="shared" si="5"/>
        <v>1.918381583536797E-3</v>
      </c>
    </row>
    <row r="17" spans="2:11" ht="15.75" thickBot="1" x14ac:dyDescent="0.3">
      <c r="B17" s="10" t="s">
        <v>13</v>
      </c>
      <c r="C17" s="11">
        <v>6.4699074074074103E-3</v>
      </c>
      <c r="D17" s="12">
        <f t="shared" si="0"/>
        <v>8.0454807138745019E-2</v>
      </c>
      <c r="E17" s="12">
        <f t="shared" si="1"/>
        <v>3.9965682419389435E-2</v>
      </c>
      <c r="F17" s="11">
        <v>7.3032407407407404E-3</v>
      </c>
      <c r="G17" s="12">
        <f t="shared" si="2"/>
        <v>0.11689514635050009</v>
      </c>
      <c r="H17" s="12">
        <f t="shared" si="3"/>
        <v>7.0510671583417089E-2</v>
      </c>
      <c r="I17" s="11">
        <v>1.37731481481481E-2</v>
      </c>
      <c r="J17" s="12">
        <f t="shared" si="4"/>
        <v>9.6387493925157677E-2</v>
      </c>
      <c r="K17" s="14">
        <f t="shared" si="5"/>
        <v>5.1883501918381404E-2</v>
      </c>
    </row>
    <row r="18" spans="2:11" ht="16.5" thickTop="1" thickBot="1" x14ac:dyDescent="0.3">
      <c r="B18" s="31" t="s">
        <v>3</v>
      </c>
      <c r="C18" s="32">
        <f>SUM(C7:C17)</f>
        <v>8.041666666666665E-2</v>
      </c>
      <c r="D18" s="33">
        <f>IFERROR(SUM(D7:D17),0)</f>
        <v>1.0000000000000002</v>
      </c>
      <c r="E18" s="33">
        <f>IFERROR(SUM(E7:E17),0)</f>
        <v>0.49674697933795636</v>
      </c>
      <c r="F18" s="32">
        <f>SUM(F7:F17)</f>
        <v>6.2476851851851894E-2</v>
      </c>
      <c r="G18" s="33">
        <f>IFERROR(SUM(G7:G17),0)</f>
        <v>1</v>
      </c>
      <c r="H18" s="33">
        <f>IFERROR(SUM(H7:H17),0)</f>
        <v>0.6031958878086936</v>
      </c>
      <c r="I18" s="32">
        <f>SUM(I7:I17)</f>
        <v>0.14289351851851842</v>
      </c>
      <c r="J18" s="33">
        <f>IFERROR(SUM(J7:J17),0)</f>
        <v>1.0000000000000002</v>
      </c>
      <c r="K18" s="34">
        <f>IFERROR(SUM(K7:K17),0)</f>
        <v>0.53828043250784763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1.1076388888888899E-2</v>
      </c>
      <c r="D21" s="19"/>
      <c r="E21" s="12">
        <f>IFERROR(C21/C$29,0)</f>
        <v>6.842067634231791E-2</v>
      </c>
      <c r="F21" s="11">
        <v>2.5925925925925899E-3</v>
      </c>
      <c r="G21" s="19"/>
      <c r="H21" s="12">
        <f>IFERROR(F21/F$29,0)</f>
        <v>2.5030729690468167E-2</v>
      </c>
      <c r="I21" s="11">
        <v>1.3668981481481501E-2</v>
      </c>
      <c r="J21" s="19"/>
      <c r="K21" s="14">
        <f>IFERROR(I21/I$29,0)</f>
        <v>5.1491105685385494E-2</v>
      </c>
    </row>
    <row r="22" spans="2:11" x14ac:dyDescent="0.25">
      <c r="B22" s="18" t="s">
        <v>16</v>
      </c>
      <c r="C22" s="11">
        <v>1.5625000000000001E-3</v>
      </c>
      <c r="D22" s="19"/>
      <c r="E22" s="12">
        <f t="shared" ref="E22:E26" si="6">IFERROR(C22/C$29,0)</f>
        <v>9.6518195467219531E-3</v>
      </c>
      <c r="F22" s="11">
        <v>9.3749999999999997E-4</v>
      </c>
      <c r="G22" s="19"/>
      <c r="H22" s="12">
        <f t="shared" ref="H22:H26" si="7">IFERROR(F22/F$29,0)</f>
        <v>9.0512906469996587E-3</v>
      </c>
      <c r="I22" s="11">
        <v>2.5000000000000001E-3</v>
      </c>
      <c r="J22" s="19"/>
      <c r="K22" s="14">
        <f t="shared" ref="K22:K26" si="8">IFERROR(I22/I$29,0)</f>
        <v>9.4175095919079178E-3</v>
      </c>
    </row>
    <row r="23" spans="2:11" x14ac:dyDescent="0.25">
      <c r="B23" s="18" t="s">
        <v>17</v>
      </c>
      <c r="C23" s="11">
        <v>5.5555555555555599E-4</v>
      </c>
      <c r="D23" s="19"/>
      <c r="E23" s="12">
        <f t="shared" si="6"/>
        <v>3.4317580610566966E-3</v>
      </c>
      <c r="F23" s="11">
        <v>0</v>
      </c>
      <c r="G23" s="19"/>
      <c r="H23" s="12">
        <f t="shared" si="7"/>
        <v>0</v>
      </c>
      <c r="I23" s="11">
        <v>5.5555555555555599E-4</v>
      </c>
      <c r="J23" s="19"/>
      <c r="K23" s="14">
        <f t="shared" si="8"/>
        <v>2.0927799093128723E-3</v>
      </c>
    </row>
    <row r="24" spans="2:11" x14ac:dyDescent="0.25">
      <c r="B24" s="18" t="s">
        <v>18</v>
      </c>
      <c r="C24" s="11">
        <v>2.62268518518519E-2</v>
      </c>
      <c r="D24" s="19"/>
      <c r="E24" s="12">
        <f t="shared" si="6"/>
        <v>0.16200757846571839</v>
      </c>
      <c r="F24" s="11">
        <v>9.5486111111111101E-3</v>
      </c>
      <c r="G24" s="19"/>
      <c r="H24" s="12">
        <f t="shared" si="7"/>
        <v>9.2189071404626149E-2</v>
      </c>
      <c r="I24" s="11">
        <v>3.5775462962963002E-2</v>
      </c>
      <c r="J24" s="19"/>
      <c r="K24" s="14">
        <f t="shared" si="8"/>
        <v>0.13476630624346023</v>
      </c>
    </row>
    <row r="25" spans="2:11" x14ac:dyDescent="0.25">
      <c r="B25" s="18" t="s">
        <v>19</v>
      </c>
      <c r="C25" s="11">
        <v>4.1932870370370398E-2</v>
      </c>
      <c r="D25" s="19"/>
      <c r="E25" s="12">
        <f t="shared" si="6"/>
        <v>0.25902623865017521</v>
      </c>
      <c r="F25" s="11">
        <v>2.7731481481481499E-2</v>
      </c>
      <c r="G25" s="19"/>
      <c r="H25" s="12">
        <f t="shared" si="7"/>
        <v>0.26773941222482961</v>
      </c>
      <c r="I25" s="11">
        <v>6.9664351851851894E-2</v>
      </c>
      <c r="J25" s="19"/>
      <c r="K25" s="14">
        <f t="shared" si="8"/>
        <v>0.26242588071154532</v>
      </c>
    </row>
    <row r="26" spans="2:11" ht="15.75" thickBot="1" x14ac:dyDescent="0.3">
      <c r="B26" s="23" t="s">
        <v>20</v>
      </c>
      <c r="C26" s="20">
        <v>1.15740740740741E-4</v>
      </c>
      <c r="D26" s="24"/>
      <c r="E26" s="21">
        <f t="shared" si="6"/>
        <v>7.1494959605347957E-4</v>
      </c>
      <c r="F26" s="20">
        <v>2.89351851851852E-4</v>
      </c>
      <c r="G26" s="24"/>
      <c r="H26" s="21">
        <f t="shared" si="7"/>
        <v>2.7936082243826123E-3</v>
      </c>
      <c r="I26" s="20">
        <v>4.0509259259259301E-4</v>
      </c>
      <c r="J26" s="24"/>
      <c r="K26" s="22">
        <f t="shared" si="8"/>
        <v>1.5259853505406363E-3</v>
      </c>
    </row>
    <row r="27" spans="2:11" ht="16.5" thickTop="1" thickBot="1" x14ac:dyDescent="0.3">
      <c r="B27" s="31" t="s">
        <v>3</v>
      </c>
      <c r="C27" s="32">
        <f>SUM(C21:C26)</f>
        <v>8.1469907407407491E-2</v>
      </c>
      <c r="D27" s="33"/>
      <c r="E27" s="33">
        <f>IFERROR(SUM(E21:E26),0)</f>
        <v>0.50325302066204358</v>
      </c>
      <c r="F27" s="32">
        <f>SUM(F21:F26)</f>
        <v>4.1099537037037052E-2</v>
      </c>
      <c r="G27" s="33"/>
      <c r="H27" s="33">
        <f>IFERROR(SUM(H21:H26),0)</f>
        <v>0.39680411219130624</v>
      </c>
      <c r="I27" s="32">
        <f>SUM(I21:I26)</f>
        <v>0.12256944444444455</v>
      </c>
      <c r="J27" s="33"/>
      <c r="K27" s="34">
        <f>IFERROR(SUM(K21:K26),0)</f>
        <v>0.46171956749215248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0.16188657407407414</v>
      </c>
      <c r="D29" s="35"/>
      <c r="E29" s="36">
        <f>IFERROR(SUM(E18,E27),0)</f>
        <v>1</v>
      </c>
      <c r="F29" s="32">
        <f>SUM(F18,F27)</f>
        <v>0.10357638888888895</v>
      </c>
      <c r="G29" s="35"/>
      <c r="H29" s="36">
        <f>IFERROR(SUM(H18,H27),0)</f>
        <v>0.99999999999999978</v>
      </c>
      <c r="I29" s="32">
        <f>SUM(I18,I27)</f>
        <v>0.26546296296296296</v>
      </c>
      <c r="J29" s="35"/>
      <c r="K29" s="38">
        <f>IFERROR(SUM(K18,K27),0)</f>
        <v>1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5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35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8.03240740740741E-3</v>
      </c>
      <c r="D7" s="12">
        <f t="shared" ref="D7:D17" si="0">IFERROR(C7/C$18,0)</f>
        <v>0.25254730713246004</v>
      </c>
      <c r="E7" s="12">
        <f t="shared" ref="E7:E17" si="1">IFERROR(C7/C$29,0)</f>
        <v>0.13748019017432653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8.03240740740741E-3</v>
      </c>
      <c r="J7" s="12">
        <f t="shared" ref="J7:J17" si="4">IFERROR(I7/I$18,0)</f>
        <v>0.25254730713246004</v>
      </c>
      <c r="K7" s="14">
        <f t="shared" ref="K7:K17" si="5">IFERROR(I7/I$29,0)</f>
        <v>0.13748019017432653</v>
      </c>
    </row>
    <row r="8" spans="2:11" s="5" customFormat="1" x14ac:dyDescent="0.25">
      <c r="B8" s="155" t="s">
        <v>126</v>
      </c>
      <c r="C8" s="11">
        <v>3.5763888888888898E-3</v>
      </c>
      <c r="D8" s="12">
        <f t="shared" si="0"/>
        <v>0.11244541484716158</v>
      </c>
      <c r="E8" s="12">
        <f t="shared" si="1"/>
        <v>6.1212361331220308E-2</v>
      </c>
      <c r="F8" s="11">
        <v>0</v>
      </c>
      <c r="G8" s="12">
        <f t="shared" si="2"/>
        <v>0</v>
      </c>
      <c r="H8" s="12">
        <f t="shared" si="3"/>
        <v>0</v>
      </c>
      <c r="I8" s="11">
        <v>3.5763888888888898E-3</v>
      </c>
      <c r="J8" s="12">
        <f t="shared" si="4"/>
        <v>0.11244541484716158</v>
      </c>
      <c r="K8" s="14">
        <f t="shared" si="5"/>
        <v>6.1212361331220308E-2</v>
      </c>
    </row>
    <row r="9" spans="2:11" s="5" customFormat="1" x14ac:dyDescent="0.25">
      <c r="B9" s="10" t="s">
        <v>11</v>
      </c>
      <c r="C9" s="11">
        <v>7.8356481481481506E-3</v>
      </c>
      <c r="D9" s="12">
        <f t="shared" si="0"/>
        <v>0.24636098981077151</v>
      </c>
      <c r="E9" s="12">
        <f t="shared" si="1"/>
        <v>0.13411251980982575</v>
      </c>
      <c r="F9" s="11">
        <v>0</v>
      </c>
      <c r="G9" s="12">
        <f t="shared" si="2"/>
        <v>0</v>
      </c>
      <c r="H9" s="12">
        <f t="shared" si="3"/>
        <v>0</v>
      </c>
      <c r="I9" s="11">
        <v>7.8356481481481506E-3</v>
      </c>
      <c r="J9" s="12">
        <f t="shared" si="4"/>
        <v>0.24636098981077151</v>
      </c>
      <c r="K9" s="14">
        <f t="shared" si="5"/>
        <v>0.13411251980982575</v>
      </c>
    </row>
    <row r="10" spans="2:11" s="5" customFormat="1" x14ac:dyDescent="0.25">
      <c r="B10" s="10" t="s">
        <v>55</v>
      </c>
      <c r="C10" s="11">
        <v>1.25E-3</v>
      </c>
      <c r="D10" s="12">
        <f t="shared" si="0"/>
        <v>3.9301310043668117E-2</v>
      </c>
      <c r="E10" s="12">
        <f t="shared" si="1"/>
        <v>2.1394611727416801E-2</v>
      </c>
      <c r="F10" s="11">
        <v>0</v>
      </c>
      <c r="G10" s="12">
        <f t="shared" si="2"/>
        <v>0</v>
      </c>
      <c r="H10" s="12">
        <f t="shared" si="3"/>
        <v>0</v>
      </c>
      <c r="I10" s="11">
        <v>1.25E-3</v>
      </c>
      <c r="J10" s="12">
        <f t="shared" si="4"/>
        <v>3.9301310043668117E-2</v>
      </c>
      <c r="K10" s="14">
        <f t="shared" si="5"/>
        <v>2.1394611727416801E-2</v>
      </c>
    </row>
    <row r="11" spans="2:11" s="5" customFormat="1" x14ac:dyDescent="0.25">
      <c r="B11" s="10" t="s">
        <v>12</v>
      </c>
      <c r="C11" s="11">
        <v>1.07638888888889E-3</v>
      </c>
      <c r="D11" s="12">
        <f t="shared" si="0"/>
        <v>3.3842794759825358E-2</v>
      </c>
      <c r="E11" s="12">
        <f t="shared" si="1"/>
        <v>1.8423137876386709E-2</v>
      </c>
      <c r="F11" s="11">
        <v>0</v>
      </c>
      <c r="G11" s="12">
        <f t="shared" si="2"/>
        <v>0</v>
      </c>
      <c r="H11" s="12">
        <f t="shared" si="3"/>
        <v>0</v>
      </c>
      <c r="I11" s="11">
        <v>1.07638888888889E-3</v>
      </c>
      <c r="J11" s="12">
        <f t="shared" si="4"/>
        <v>3.3842794759825358E-2</v>
      </c>
      <c r="K11" s="14">
        <f t="shared" si="5"/>
        <v>1.8423137876386709E-2</v>
      </c>
    </row>
    <row r="12" spans="2:11" s="5" customFormat="1" x14ac:dyDescent="0.25">
      <c r="B12" s="10" t="s">
        <v>138</v>
      </c>
      <c r="C12" s="11">
        <v>4.6296296296296301E-5</v>
      </c>
      <c r="D12" s="12">
        <f t="shared" si="0"/>
        <v>1.455604075691412E-3</v>
      </c>
      <c r="E12" s="12">
        <f t="shared" si="1"/>
        <v>7.9239302694136316E-4</v>
      </c>
      <c r="F12" s="11">
        <v>0</v>
      </c>
      <c r="G12" s="12">
        <f t="shared" si="2"/>
        <v>0</v>
      </c>
      <c r="H12" s="12">
        <f t="shared" si="3"/>
        <v>0</v>
      </c>
      <c r="I12" s="11">
        <v>4.6296296296296301E-5</v>
      </c>
      <c r="J12" s="12">
        <f t="shared" si="4"/>
        <v>1.455604075691412E-3</v>
      </c>
      <c r="K12" s="14">
        <f t="shared" si="5"/>
        <v>7.9239302694136316E-4</v>
      </c>
    </row>
    <row r="13" spans="2:11" s="5" customFormat="1" x14ac:dyDescent="0.25">
      <c r="B13" s="10" t="s">
        <v>139</v>
      </c>
      <c r="C13" s="11">
        <v>1.1574074074074101E-5</v>
      </c>
      <c r="D13" s="12">
        <f t="shared" si="0"/>
        <v>3.6390101892285376E-4</v>
      </c>
      <c r="E13" s="12">
        <f t="shared" si="1"/>
        <v>1.9809825673534122E-4</v>
      </c>
      <c r="F13" s="11">
        <v>0</v>
      </c>
      <c r="G13" s="12">
        <f t="shared" si="2"/>
        <v>0</v>
      </c>
      <c r="H13" s="12">
        <f t="shared" si="3"/>
        <v>0</v>
      </c>
      <c r="I13" s="11">
        <v>1.1574074074074101E-5</v>
      </c>
      <c r="J13" s="12">
        <f t="shared" si="4"/>
        <v>3.6390101892285376E-4</v>
      </c>
      <c r="K13" s="14">
        <f t="shared" si="5"/>
        <v>1.9809825673534122E-4</v>
      </c>
    </row>
    <row r="14" spans="2:11" s="5" customFormat="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141</v>
      </c>
      <c r="C15" s="11">
        <v>1.7361111111111101E-4</v>
      </c>
      <c r="D15" s="12">
        <f t="shared" si="0"/>
        <v>5.458515283842791E-3</v>
      </c>
      <c r="E15" s="12">
        <f t="shared" si="1"/>
        <v>2.9714738510301097E-3</v>
      </c>
      <c r="F15" s="11">
        <v>0</v>
      </c>
      <c r="G15" s="12">
        <f t="shared" si="2"/>
        <v>0</v>
      </c>
      <c r="H15" s="12">
        <f t="shared" si="3"/>
        <v>0</v>
      </c>
      <c r="I15" s="11">
        <v>1.7361111111111101E-4</v>
      </c>
      <c r="J15" s="12">
        <f t="shared" si="4"/>
        <v>5.458515283842791E-3</v>
      </c>
      <c r="K15" s="14">
        <f t="shared" si="5"/>
        <v>2.9714738510301097E-3</v>
      </c>
    </row>
    <row r="16" spans="2:11" s="5" customFormat="1" x14ac:dyDescent="0.25">
      <c r="B16" s="10" t="s">
        <v>142</v>
      </c>
      <c r="C16" s="11">
        <v>2.31481481481481E-5</v>
      </c>
      <c r="D16" s="12">
        <f t="shared" si="0"/>
        <v>7.2780203784570438E-4</v>
      </c>
      <c r="E16" s="12">
        <f t="shared" si="1"/>
        <v>3.9619651347068071E-4</v>
      </c>
      <c r="F16" s="11">
        <v>0</v>
      </c>
      <c r="G16" s="12">
        <f t="shared" si="2"/>
        <v>0</v>
      </c>
      <c r="H16" s="12">
        <f t="shared" si="3"/>
        <v>0</v>
      </c>
      <c r="I16" s="11">
        <v>2.31481481481481E-5</v>
      </c>
      <c r="J16" s="12">
        <f t="shared" si="4"/>
        <v>7.2780203784570438E-4</v>
      </c>
      <c r="K16" s="14">
        <f t="shared" si="5"/>
        <v>3.9619651347068071E-4</v>
      </c>
    </row>
    <row r="17" spans="2:11" s="5" customFormat="1" ht="15.75" thickBot="1" x14ac:dyDescent="0.3">
      <c r="B17" s="10" t="s">
        <v>13</v>
      </c>
      <c r="C17" s="11">
        <v>9.7800925925925902E-3</v>
      </c>
      <c r="D17" s="12">
        <f t="shared" si="0"/>
        <v>0.30749636098981065</v>
      </c>
      <c r="E17" s="12">
        <f t="shared" si="1"/>
        <v>0.1673930269413629</v>
      </c>
      <c r="F17" s="11">
        <v>0</v>
      </c>
      <c r="G17" s="12">
        <f t="shared" si="2"/>
        <v>0</v>
      </c>
      <c r="H17" s="12">
        <f t="shared" si="3"/>
        <v>0</v>
      </c>
      <c r="I17" s="11">
        <v>9.7800925925925902E-3</v>
      </c>
      <c r="J17" s="12">
        <f t="shared" si="4"/>
        <v>0.30749636098981065</v>
      </c>
      <c r="K17" s="14">
        <f t="shared" si="5"/>
        <v>0.1673930269413629</v>
      </c>
    </row>
    <row r="18" spans="2:11" s="5" customFormat="1" ht="16.5" thickTop="1" thickBot="1" x14ac:dyDescent="0.3">
      <c r="B18" s="31" t="s">
        <v>3</v>
      </c>
      <c r="C18" s="32">
        <f>SUM(C7:C17)</f>
        <v>3.1805555555555559E-2</v>
      </c>
      <c r="D18" s="33">
        <f>IFERROR(SUM(D7:D17),0)</f>
        <v>1</v>
      </c>
      <c r="E18" s="33">
        <f>IFERROR(SUM(E7:E17),0)</f>
        <v>0.54437400950871651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3.1805555555555559E-2</v>
      </c>
      <c r="J18" s="33">
        <f>IFERROR(SUM(J7:J17),0)</f>
        <v>1</v>
      </c>
      <c r="K18" s="34">
        <f>IFERROR(SUM(K7:K17),0)</f>
        <v>0.54437400950871651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5.2430555555555598E-3</v>
      </c>
      <c r="D21" s="19"/>
      <c r="E21" s="12">
        <f>IFERROR(C21/C$29,0)</f>
        <v>8.9738510301109436E-2</v>
      </c>
      <c r="F21" s="11">
        <v>0</v>
      </c>
      <c r="G21" s="19"/>
      <c r="H21" s="12">
        <f>IFERROR(F21/F$29,0)</f>
        <v>0</v>
      </c>
      <c r="I21" s="11">
        <v>5.2430555555555598E-3</v>
      </c>
      <c r="J21" s="19"/>
      <c r="K21" s="14">
        <f>IFERROR(I21/I$29,0)</f>
        <v>8.9738510301109436E-2</v>
      </c>
    </row>
    <row r="22" spans="2:11" s="5" customFormat="1" x14ac:dyDescent="0.25">
      <c r="B22" s="18" t="s">
        <v>16</v>
      </c>
      <c r="C22" s="11">
        <v>2.0833333333333299E-4</v>
      </c>
      <c r="D22" s="19"/>
      <c r="E22" s="12">
        <f t="shared" ref="E22:E26" si="6">IFERROR(C22/C$29,0)</f>
        <v>3.5657686212361281E-3</v>
      </c>
      <c r="F22" s="11">
        <v>0</v>
      </c>
      <c r="G22" s="19"/>
      <c r="H22" s="12">
        <f t="shared" ref="H22:H26" si="7">IFERROR(F22/F$29,0)</f>
        <v>0</v>
      </c>
      <c r="I22" s="11">
        <v>2.0833333333333299E-4</v>
      </c>
      <c r="J22" s="19"/>
      <c r="K22" s="14">
        <f t="shared" ref="K22:K26" si="8">IFERROR(I22/I$29,0)</f>
        <v>3.5657686212361281E-3</v>
      </c>
    </row>
    <row r="23" spans="2:11" s="5" customFormat="1" x14ac:dyDescent="0.25">
      <c r="B23" s="18" t="s">
        <v>17</v>
      </c>
      <c r="C23" s="11">
        <v>2.19907407407407E-4</v>
      </c>
      <c r="D23" s="19"/>
      <c r="E23" s="12">
        <f t="shared" si="6"/>
        <v>3.7638668779714675E-3</v>
      </c>
      <c r="F23" s="11">
        <v>0</v>
      </c>
      <c r="G23" s="19"/>
      <c r="H23" s="12">
        <f t="shared" si="7"/>
        <v>0</v>
      </c>
      <c r="I23" s="11">
        <v>2.19907407407407E-4</v>
      </c>
      <c r="J23" s="19"/>
      <c r="K23" s="14">
        <f t="shared" si="8"/>
        <v>3.7638668779714675E-3</v>
      </c>
    </row>
    <row r="24" spans="2:11" s="5" customFormat="1" x14ac:dyDescent="0.25">
      <c r="B24" s="18" t="s">
        <v>18</v>
      </c>
      <c r="C24" s="11">
        <v>5.4629629629629603E-3</v>
      </c>
      <c r="D24" s="19"/>
      <c r="E24" s="12">
        <f t="shared" si="6"/>
        <v>9.3502377179080789E-2</v>
      </c>
      <c r="F24" s="11">
        <v>0</v>
      </c>
      <c r="G24" s="19"/>
      <c r="H24" s="12">
        <f t="shared" si="7"/>
        <v>0</v>
      </c>
      <c r="I24" s="11">
        <v>5.4629629629629603E-3</v>
      </c>
      <c r="J24" s="19"/>
      <c r="K24" s="14">
        <f t="shared" si="8"/>
        <v>9.3502377179080789E-2</v>
      </c>
    </row>
    <row r="25" spans="2:11" s="5" customFormat="1" x14ac:dyDescent="0.25">
      <c r="B25" s="18" t="s">
        <v>19</v>
      </c>
      <c r="C25" s="11">
        <v>1.51273148148148E-2</v>
      </c>
      <c r="D25" s="19"/>
      <c r="E25" s="12">
        <f t="shared" si="6"/>
        <v>0.25891442155309013</v>
      </c>
      <c r="F25" s="11">
        <v>0</v>
      </c>
      <c r="G25" s="19"/>
      <c r="H25" s="12">
        <f t="shared" si="7"/>
        <v>0</v>
      </c>
      <c r="I25" s="11">
        <v>1.51273148148148E-2</v>
      </c>
      <c r="J25" s="19"/>
      <c r="K25" s="14">
        <f t="shared" si="8"/>
        <v>0.25891442155309013</v>
      </c>
    </row>
    <row r="26" spans="2:11" s="5" customFormat="1" ht="15.75" thickBot="1" x14ac:dyDescent="0.3">
      <c r="B26" s="23" t="s">
        <v>20</v>
      </c>
      <c r="C26" s="20">
        <v>3.5879629629629602E-4</v>
      </c>
      <c r="D26" s="24"/>
      <c r="E26" s="21">
        <f t="shared" si="6"/>
        <v>6.1410459587955589E-3</v>
      </c>
      <c r="F26" s="20">
        <v>0</v>
      </c>
      <c r="G26" s="24"/>
      <c r="H26" s="21">
        <f t="shared" si="7"/>
        <v>0</v>
      </c>
      <c r="I26" s="20">
        <v>3.5879629629629602E-4</v>
      </c>
      <c r="J26" s="24"/>
      <c r="K26" s="22">
        <f t="shared" si="8"/>
        <v>6.1410459587955589E-3</v>
      </c>
    </row>
    <row r="27" spans="2:11" s="5" customFormat="1" ht="16.5" thickTop="1" thickBot="1" x14ac:dyDescent="0.3">
      <c r="B27" s="31" t="s">
        <v>3</v>
      </c>
      <c r="C27" s="32">
        <f>SUM(C21:C26)</f>
        <v>2.6620370370370357E-2</v>
      </c>
      <c r="D27" s="33"/>
      <c r="E27" s="33">
        <f>IFERROR(SUM(E21:E26),0)</f>
        <v>0.45562599049128349</v>
      </c>
      <c r="F27" s="32">
        <f>SUM(F21:F26)</f>
        <v>0</v>
      </c>
      <c r="G27" s="33"/>
      <c r="H27" s="33">
        <f>IFERROR(SUM(H21:H26),0)</f>
        <v>0</v>
      </c>
      <c r="I27" s="32">
        <f>SUM(I21:I26)</f>
        <v>2.6620370370370357E-2</v>
      </c>
      <c r="J27" s="33"/>
      <c r="K27" s="34">
        <f>IFERROR(SUM(K21:K26),0)</f>
        <v>0.45562599049128349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5.8425925925925916E-2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5.8425925925925916E-2</v>
      </c>
      <c r="J29" s="35"/>
      <c r="K29" s="38">
        <f>IFERROR(SUM(K18,K27),0)</f>
        <v>1</v>
      </c>
    </row>
    <row r="30" spans="2:11" s="5" customFormat="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0"/>
  <sheetViews>
    <sheetView showGridLines="0" showZeros="0" view="pageBreakPreview" topLeftCell="A4" zoomScale="110" zoomScaleNormal="10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36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1.0405092592592599E-2</v>
      </c>
      <c r="D7" s="12">
        <f t="shared" ref="D7:D17" si="0">IFERROR(C7/C$18,0)</f>
        <v>0.21584633853541432</v>
      </c>
      <c r="E7" s="12">
        <f t="shared" ref="E7:E17" si="1">IFERROR(C7/C$29,0)</f>
        <v>0.17994395516413142</v>
      </c>
      <c r="F7" s="11">
        <v>3.5416666666666661E-3</v>
      </c>
      <c r="G7" s="12">
        <f t="shared" ref="G7:G17" si="2">IFERROR(F7/F$18,0)</f>
        <v>0.17545871559633022</v>
      </c>
      <c r="H7" s="12">
        <f t="shared" ref="H7:H17" si="3">IFERROR(F7/F$29,0)</f>
        <v>0.14127423822714677</v>
      </c>
      <c r="I7" s="11">
        <v>6.6087962962962966E-3</v>
      </c>
      <c r="J7" s="12">
        <f t="shared" ref="J7:J17" si="4">IFERROR(I7/I$18,0)</f>
        <v>0.21062338620435264</v>
      </c>
      <c r="K7" s="12">
        <f t="shared" ref="K7:K17" si="5">IFERROR(I7/I$29,0)</f>
        <v>0.17520711874808223</v>
      </c>
      <c r="L7" s="13">
        <f>SUM(C7,F7,I7)</f>
        <v>2.0555555555555563E-2</v>
      </c>
      <c r="M7" s="12">
        <f t="shared" ref="M7:M17" si="6">IFERROR(L7/L$18,0)</f>
        <v>0.20603248259860801</v>
      </c>
      <c r="N7" s="14">
        <f t="shared" ref="N7:N17" si="7">IFERROR(L7/L$29,0)</f>
        <v>0.17042510315708675</v>
      </c>
    </row>
    <row r="8" spans="2:14" x14ac:dyDescent="0.25">
      <c r="B8" s="155" t="s">
        <v>126</v>
      </c>
      <c r="C8" s="11">
        <v>1.0439814814814799E-2</v>
      </c>
      <c r="D8" s="12">
        <f t="shared" si="0"/>
        <v>0.21656662665065995</v>
      </c>
      <c r="E8" s="12">
        <f t="shared" si="1"/>
        <v>0.18054443554843846</v>
      </c>
      <c r="F8" s="11">
        <v>5.2430555555555581E-3</v>
      </c>
      <c r="G8" s="12">
        <f t="shared" si="2"/>
        <v>0.25974770642201844</v>
      </c>
      <c r="H8" s="12">
        <f t="shared" si="3"/>
        <v>0.20914127423822723</v>
      </c>
      <c r="I8" s="11">
        <v>7.2222222222222202E-3</v>
      </c>
      <c r="J8" s="12">
        <f t="shared" si="4"/>
        <v>0.23017336776097375</v>
      </c>
      <c r="K8" s="12">
        <f t="shared" si="5"/>
        <v>0.19146977600490941</v>
      </c>
      <c r="L8" s="13">
        <f t="shared" ref="L8:L17" si="8">SUM(C8,F8,I8)</f>
        <v>2.2905092592592578E-2</v>
      </c>
      <c r="M8" s="12">
        <f t="shared" si="6"/>
        <v>0.22958236658932707</v>
      </c>
      <c r="N8" s="14">
        <f t="shared" si="7"/>
        <v>0.18990499952019951</v>
      </c>
    </row>
    <row r="9" spans="2:14" x14ac:dyDescent="0.25">
      <c r="B9" s="10" t="s">
        <v>11</v>
      </c>
      <c r="C9" s="11">
        <v>1.3842592592592601E-2</v>
      </c>
      <c r="D9" s="12">
        <f t="shared" si="0"/>
        <v>0.28715486194477807</v>
      </c>
      <c r="E9" s="12">
        <f t="shared" si="1"/>
        <v>0.23939151321056859</v>
      </c>
      <c r="F9" s="11">
        <v>6.5624999999999998E-3</v>
      </c>
      <c r="G9" s="12">
        <f t="shared" si="2"/>
        <v>0.32511467889908252</v>
      </c>
      <c r="H9" s="12">
        <f t="shared" si="3"/>
        <v>0.26177285318559557</v>
      </c>
      <c r="I9" s="11">
        <v>9.4907407407407388E-3</v>
      </c>
      <c r="J9" s="12">
        <f t="shared" si="4"/>
        <v>0.30247141276281808</v>
      </c>
      <c r="K9" s="12">
        <f t="shared" si="5"/>
        <v>0.25161092359619508</v>
      </c>
      <c r="L9" s="13">
        <f t="shared" si="8"/>
        <v>2.9895833333333337E-2</v>
      </c>
      <c r="M9" s="12">
        <f t="shared" si="6"/>
        <v>0.29965197215777273</v>
      </c>
      <c r="N9" s="14">
        <f t="shared" si="7"/>
        <v>0.24786488820650618</v>
      </c>
    </row>
    <row r="10" spans="2:14" x14ac:dyDescent="0.25">
      <c r="B10" s="10" t="s">
        <v>55</v>
      </c>
      <c r="C10" s="11">
        <v>7.09490740740741E-3</v>
      </c>
      <c r="D10" s="12">
        <f t="shared" si="0"/>
        <v>0.1471788715486195</v>
      </c>
      <c r="E10" s="12">
        <f t="shared" si="1"/>
        <v>0.12269815852682149</v>
      </c>
      <c r="F10" s="11">
        <v>2.731481481481481E-3</v>
      </c>
      <c r="G10" s="12">
        <f t="shared" si="2"/>
        <v>0.13532110091743116</v>
      </c>
      <c r="H10" s="12">
        <f t="shared" si="3"/>
        <v>0.10895660203139425</v>
      </c>
      <c r="I10" s="11">
        <v>4.8148148148148143E-3</v>
      </c>
      <c r="J10" s="12">
        <f t="shared" si="4"/>
        <v>0.15344891184064918</v>
      </c>
      <c r="K10" s="12">
        <f t="shared" si="5"/>
        <v>0.12764651733660629</v>
      </c>
      <c r="L10" s="13">
        <f t="shared" si="8"/>
        <v>1.4641203703703705E-2</v>
      </c>
      <c r="M10" s="12">
        <f t="shared" si="6"/>
        <v>0.14675174013921119</v>
      </c>
      <c r="N10" s="14">
        <f t="shared" si="7"/>
        <v>0.12138950196718169</v>
      </c>
    </row>
    <row r="11" spans="2:14" x14ac:dyDescent="0.25">
      <c r="B11" s="10" t="s">
        <v>12</v>
      </c>
      <c r="C11" s="11">
        <v>1.9444444444444401E-3</v>
      </c>
      <c r="D11" s="12">
        <f t="shared" si="0"/>
        <v>4.0336134453781425E-2</v>
      </c>
      <c r="E11" s="12">
        <f t="shared" si="1"/>
        <v>3.3626901521216897E-2</v>
      </c>
      <c r="F11" s="11">
        <v>6.249999999999999E-4</v>
      </c>
      <c r="G11" s="12">
        <f t="shared" si="2"/>
        <v>3.0963302752293569E-2</v>
      </c>
      <c r="H11" s="12">
        <f t="shared" si="3"/>
        <v>2.4930747922437668E-2</v>
      </c>
      <c r="I11" s="11">
        <v>1.6203703703703703E-3</v>
      </c>
      <c r="J11" s="12">
        <f t="shared" si="4"/>
        <v>5.1641460715603098E-2</v>
      </c>
      <c r="K11" s="12">
        <f t="shared" si="5"/>
        <v>4.2957962565204046E-2</v>
      </c>
      <c r="L11" s="13">
        <f t="shared" si="8"/>
        <v>4.1898148148148103E-3</v>
      </c>
      <c r="M11" s="12">
        <f t="shared" si="6"/>
        <v>4.1995359628770268E-2</v>
      </c>
      <c r="N11" s="14">
        <f t="shared" si="7"/>
        <v>3.4737549179541277E-2</v>
      </c>
    </row>
    <row r="12" spans="2:14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1.3888888888888889E-4</v>
      </c>
      <c r="G12" s="12">
        <f t="shared" si="2"/>
        <v>6.8807339449541271E-3</v>
      </c>
      <c r="H12" s="12">
        <f t="shared" si="3"/>
        <v>5.5401662049861496E-3</v>
      </c>
      <c r="I12" s="11"/>
      <c r="J12" s="12">
        <f t="shared" si="4"/>
        <v>0</v>
      </c>
      <c r="K12" s="12">
        <f t="shared" si="5"/>
        <v>0</v>
      </c>
      <c r="L12" s="13">
        <f t="shared" si="8"/>
        <v>1.3888888888888889E-4</v>
      </c>
      <c r="M12" s="12">
        <f t="shared" si="6"/>
        <v>1.3921113689095131E-3</v>
      </c>
      <c r="N12" s="14">
        <f t="shared" si="7"/>
        <v>1.1515209672776127E-3</v>
      </c>
    </row>
    <row r="13" spans="2:14" x14ac:dyDescent="0.25">
      <c r="B13" s="10" t="s">
        <v>139</v>
      </c>
      <c r="C13" s="15">
        <v>1.04166666666667E-4</v>
      </c>
      <c r="D13" s="12">
        <f t="shared" si="0"/>
        <v>2.1608643457383023E-3</v>
      </c>
      <c r="E13" s="12">
        <f t="shared" si="1"/>
        <v>1.8014411529223436E-3</v>
      </c>
      <c r="F13" s="15"/>
      <c r="G13" s="12">
        <f t="shared" si="2"/>
        <v>0</v>
      </c>
      <c r="H13" s="12">
        <f t="shared" si="3"/>
        <v>0</v>
      </c>
      <c r="I13" s="15"/>
      <c r="J13" s="12">
        <f t="shared" si="4"/>
        <v>0</v>
      </c>
      <c r="K13" s="12">
        <f t="shared" si="5"/>
        <v>0</v>
      </c>
      <c r="L13" s="13">
        <f t="shared" si="8"/>
        <v>1.04166666666667E-4</v>
      </c>
      <c r="M13" s="12">
        <f t="shared" si="6"/>
        <v>1.0440835266821381E-3</v>
      </c>
      <c r="N13" s="14">
        <f t="shared" si="7"/>
        <v>8.6364072545821232E-4</v>
      </c>
    </row>
    <row r="14" spans="2:14" x14ac:dyDescent="0.25">
      <c r="B14" s="10" t="s">
        <v>140</v>
      </c>
      <c r="C14" s="15">
        <v>1.25E-3</v>
      </c>
      <c r="D14" s="12">
        <f t="shared" si="0"/>
        <v>2.5930372148859546E-2</v>
      </c>
      <c r="E14" s="12">
        <f t="shared" si="1"/>
        <v>2.1617293835068056E-2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1.25E-3</v>
      </c>
      <c r="M14" s="12">
        <f t="shared" si="6"/>
        <v>1.2529002320185618E-2</v>
      </c>
      <c r="N14" s="14">
        <f t="shared" si="7"/>
        <v>1.0363688705498515E-2</v>
      </c>
    </row>
    <row r="15" spans="2:14" x14ac:dyDescent="0.25">
      <c r="B15" s="10" t="s">
        <v>141</v>
      </c>
      <c r="C15" s="11">
        <v>3.7037037037037003E-4</v>
      </c>
      <c r="D15" s="12">
        <f t="shared" si="0"/>
        <v>7.6830732292917101E-3</v>
      </c>
      <c r="E15" s="12">
        <f t="shared" si="1"/>
        <v>6.405124099279417E-3</v>
      </c>
      <c r="F15" s="11">
        <v>3.1250000000000001E-4</v>
      </c>
      <c r="G15" s="12">
        <f t="shared" si="2"/>
        <v>1.5481651376146786E-2</v>
      </c>
      <c r="H15" s="12">
        <f t="shared" si="3"/>
        <v>1.2465373961218836E-2</v>
      </c>
      <c r="I15" s="11">
        <v>5.2083333333333333E-4</v>
      </c>
      <c r="J15" s="12">
        <f t="shared" si="4"/>
        <v>1.6599040944300994E-2</v>
      </c>
      <c r="K15" s="12">
        <f t="shared" si="5"/>
        <v>1.3807916538815586E-2</v>
      </c>
      <c r="L15" s="13">
        <f t="shared" si="8"/>
        <v>1.2037037037037034E-3</v>
      </c>
      <c r="M15" s="12">
        <f t="shared" si="6"/>
        <v>1.2064965197215777E-2</v>
      </c>
      <c r="N15" s="14">
        <f t="shared" si="7"/>
        <v>9.9798483830726408E-3</v>
      </c>
    </row>
    <row r="16" spans="2:14" x14ac:dyDescent="0.25">
      <c r="B16" s="10" t="s">
        <v>142</v>
      </c>
      <c r="C16" s="11">
        <v>2.19907407407407E-4</v>
      </c>
      <c r="D16" s="12">
        <f t="shared" si="0"/>
        <v>4.5618247298919489E-3</v>
      </c>
      <c r="E16" s="12">
        <f t="shared" si="1"/>
        <v>3.8030424339471503E-3</v>
      </c>
      <c r="F16" s="11">
        <v>1.0416666666666667E-4</v>
      </c>
      <c r="G16" s="12">
        <f t="shared" si="2"/>
        <v>5.1605504587155957E-3</v>
      </c>
      <c r="H16" s="12">
        <f t="shared" si="3"/>
        <v>4.1551246537396124E-3</v>
      </c>
      <c r="I16" s="11">
        <v>2.1990740740740738E-4</v>
      </c>
      <c r="J16" s="12">
        <f t="shared" si="4"/>
        <v>7.0084839542604192E-3</v>
      </c>
      <c r="K16" s="12">
        <f t="shared" si="5"/>
        <v>5.8300092052776913E-3</v>
      </c>
      <c r="L16" s="13">
        <f t="shared" si="8"/>
        <v>5.4398148148148101E-4</v>
      </c>
      <c r="M16" s="12">
        <f t="shared" si="6"/>
        <v>5.4524361948955881E-3</v>
      </c>
      <c r="N16" s="14">
        <f t="shared" si="7"/>
        <v>4.5101237885039796E-3</v>
      </c>
    </row>
    <row r="17" spans="2:14" ht="15.75" thickBot="1" x14ac:dyDescent="0.3">
      <c r="B17" s="10" t="s">
        <v>13</v>
      </c>
      <c r="C17" s="11">
        <v>2.5347222222222199E-3</v>
      </c>
      <c r="D17" s="12">
        <f t="shared" si="0"/>
        <v>5.2581032412965141E-2</v>
      </c>
      <c r="E17" s="12">
        <f t="shared" si="1"/>
        <v>4.383506805444351E-2</v>
      </c>
      <c r="F17" s="11">
        <v>9.2592592592592596E-4</v>
      </c>
      <c r="G17" s="12">
        <f t="shared" si="2"/>
        <v>4.5871559633027519E-2</v>
      </c>
      <c r="H17" s="12">
        <f t="shared" si="3"/>
        <v>3.6934441366574332E-2</v>
      </c>
      <c r="I17" s="11">
        <v>8.7962962962962962E-4</v>
      </c>
      <c r="J17" s="12">
        <f t="shared" si="4"/>
        <v>2.803393581704168E-2</v>
      </c>
      <c r="K17" s="12">
        <f t="shared" si="5"/>
        <v>2.3320036821110769E-2</v>
      </c>
      <c r="L17" s="13">
        <f t="shared" si="8"/>
        <v>4.3402777777777754E-3</v>
      </c>
      <c r="M17" s="12">
        <f t="shared" si="6"/>
        <v>4.3503480278422262E-2</v>
      </c>
      <c r="N17" s="14">
        <f t="shared" si="7"/>
        <v>3.5985030227425378E-2</v>
      </c>
    </row>
    <row r="18" spans="2:14" ht="16.5" thickTop="1" thickBot="1" x14ac:dyDescent="0.3">
      <c r="B18" s="31" t="s">
        <v>3</v>
      </c>
      <c r="C18" s="32">
        <f>SUM(C7:C17)</f>
        <v>4.8206018518518516E-2</v>
      </c>
      <c r="D18" s="33">
        <f>IFERROR(SUM(D7:D17),0)</f>
        <v>0.99999999999999989</v>
      </c>
      <c r="E18" s="33">
        <f>IFERROR(SUM(E7:E17),0)</f>
        <v>0.83366693354683741</v>
      </c>
      <c r="F18" s="32">
        <f>SUM(F7:F17)</f>
        <v>2.0185185185185188E-2</v>
      </c>
      <c r="G18" s="33">
        <f>IFERROR(SUM(G7:G17),0)</f>
        <v>0.99999999999999989</v>
      </c>
      <c r="H18" s="33">
        <f>IFERROR(SUM(H7:H17),0)</f>
        <v>0.80517082179132027</v>
      </c>
      <c r="I18" s="32">
        <f>SUM(I7:I17)</f>
        <v>3.1377314814814816E-2</v>
      </c>
      <c r="J18" s="33">
        <f>IFERROR(SUM(J7:J17),0)</f>
        <v>0.99999999999999989</v>
      </c>
      <c r="K18" s="33">
        <f>IFERROR(SUM(K7:K17),0)</f>
        <v>0.83185026081620095</v>
      </c>
      <c r="L18" s="32">
        <f>SUM(L7:L17)</f>
        <v>9.9768518518518493E-2</v>
      </c>
      <c r="M18" s="33">
        <f>IFERROR(SUM(M7:M17),0)</f>
        <v>1.0000000000000002</v>
      </c>
      <c r="N18" s="34">
        <f>IFERROR(SUM(N7:N17),0)</f>
        <v>0.82717589482775189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6" t="s">
        <v>5</v>
      </c>
      <c r="L20" s="16" t="s">
        <v>64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1.0185185185185199E-3</v>
      </c>
      <c r="D21" s="19"/>
      <c r="E21" s="12">
        <f>IFERROR(C21/C$29,0)</f>
        <v>1.761409127301844E-2</v>
      </c>
      <c r="F21" s="11">
        <v>5.9027777777777778E-4</v>
      </c>
      <c r="G21" s="19"/>
      <c r="H21" s="12">
        <f>IFERROR(F21/F$29,0)</f>
        <v>2.3545706371191133E-2</v>
      </c>
      <c r="I21" s="11">
        <v>8.5648148148148139E-4</v>
      </c>
      <c r="J21" s="19"/>
      <c r="K21" s="12">
        <f>IFERROR(I21/I$29,0)</f>
        <v>2.270635164160785E-2</v>
      </c>
      <c r="L21" s="13">
        <f>SUM(C21,F21,I21)</f>
        <v>2.4652777777777793E-3</v>
      </c>
      <c r="M21" s="19"/>
      <c r="N21" s="14">
        <f>IFERROR(L21/L$29,0)</f>
        <v>2.0439497169177638E-2</v>
      </c>
    </row>
    <row r="22" spans="2:14" x14ac:dyDescent="0.25">
      <c r="B22" s="18" t="s">
        <v>16</v>
      </c>
      <c r="C22" s="11">
        <v>6.9444444444444404E-5</v>
      </c>
      <c r="D22" s="19"/>
      <c r="E22" s="12">
        <f t="shared" ref="E22:E26" si="9">IFERROR(C22/C$29,0)</f>
        <v>1.2009607686148912E-3</v>
      </c>
      <c r="F22" s="11"/>
      <c r="G22" s="19"/>
      <c r="H22" s="12">
        <f t="shared" ref="H22:H26" si="10">IFERROR(F22/F$29,0)</f>
        <v>0</v>
      </c>
      <c r="I22" s="11">
        <v>0</v>
      </c>
      <c r="J22" s="19"/>
      <c r="K22" s="12">
        <f t="shared" ref="K22:K26" si="11">IFERROR(I22/I$29,0)</f>
        <v>0</v>
      </c>
      <c r="L22" s="13">
        <f t="shared" ref="L22:L26" si="12">SUM(C22,F22,I22)</f>
        <v>6.9444444444444404E-5</v>
      </c>
      <c r="M22" s="19"/>
      <c r="N22" s="14">
        <f t="shared" ref="N22:N26" si="13">IFERROR(L22/L$29,0)</f>
        <v>5.7576048363880601E-4</v>
      </c>
    </row>
    <row r="23" spans="2:14" x14ac:dyDescent="0.25">
      <c r="B23" s="18" t="s">
        <v>17</v>
      </c>
      <c r="C23" s="11">
        <v>0</v>
      </c>
      <c r="D23" s="19"/>
      <c r="E23" s="12">
        <f t="shared" si="9"/>
        <v>0</v>
      </c>
      <c r="F23" s="11"/>
      <c r="G23" s="19"/>
      <c r="H23" s="12">
        <f t="shared" si="10"/>
        <v>0</v>
      </c>
      <c r="I23" s="11">
        <v>0</v>
      </c>
      <c r="J23" s="19"/>
      <c r="K23" s="12">
        <f t="shared" si="11"/>
        <v>0</v>
      </c>
      <c r="L23" s="13">
        <f t="shared" si="12"/>
        <v>0</v>
      </c>
      <c r="M23" s="19"/>
      <c r="N23" s="14">
        <f t="shared" si="13"/>
        <v>0</v>
      </c>
    </row>
    <row r="24" spans="2:14" x14ac:dyDescent="0.25">
      <c r="B24" s="18" t="s">
        <v>18</v>
      </c>
      <c r="C24" s="11">
        <v>4.0856481481481499E-3</v>
      </c>
      <c r="D24" s="19"/>
      <c r="E24" s="12">
        <f t="shared" si="9"/>
        <v>7.0656525220176167E-2</v>
      </c>
      <c r="F24" s="11">
        <v>2.1527777777777778E-3</v>
      </c>
      <c r="G24" s="19"/>
      <c r="H24" s="12">
        <f t="shared" si="10"/>
        <v>8.5872576177285317E-2</v>
      </c>
      <c r="I24" s="11">
        <v>2.3958333333333336E-3</v>
      </c>
      <c r="J24" s="19"/>
      <c r="K24" s="12">
        <f t="shared" si="11"/>
        <v>6.3516416078551699E-2</v>
      </c>
      <c r="L24" s="13">
        <f t="shared" si="12"/>
        <v>8.6342592592592617E-3</v>
      </c>
      <c r="M24" s="19"/>
      <c r="N24" s="14">
        <f t="shared" si="13"/>
        <v>7.1586220132424952E-2</v>
      </c>
    </row>
    <row r="25" spans="2:14" x14ac:dyDescent="0.25">
      <c r="B25" s="18" t="s">
        <v>19</v>
      </c>
      <c r="C25" s="11">
        <v>4.31712962962963E-3</v>
      </c>
      <c r="D25" s="19"/>
      <c r="E25" s="12">
        <f t="shared" si="9"/>
        <v>7.4659727782225779E-2</v>
      </c>
      <c r="F25" s="11">
        <v>2.1412037037037038E-3</v>
      </c>
      <c r="G25" s="19"/>
      <c r="H25" s="12">
        <f t="shared" si="10"/>
        <v>8.5410895660203129E-2</v>
      </c>
      <c r="I25" s="11">
        <v>3.0902777777777769E-3</v>
      </c>
      <c r="J25" s="19"/>
      <c r="K25" s="12">
        <f t="shared" si="11"/>
        <v>8.1926971463639128E-2</v>
      </c>
      <c r="L25" s="13">
        <f t="shared" si="12"/>
        <v>9.5486111111111101E-3</v>
      </c>
      <c r="M25" s="19"/>
      <c r="N25" s="14">
        <f t="shared" si="13"/>
        <v>7.9167066500335864E-2</v>
      </c>
    </row>
    <row r="26" spans="2:14" ht="15.75" thickBot="1" x14ac:dyDescent="0.3">
      <c r="B26" s="23" t="s">
        <v>20</v>
      </c>
      <c r="C26" s="20">
        <v>1.2731481481481499E-4</v>
      </c>
      <c r="D26" s="24"/>
      <c r="E26" s="21">
        <f t="shared" si="9"/>
        <v>2.2017614091273049E-3</v>
      </c>
      <c r="F26" s="20">
        <v>0</v>
      </c>
      <c r="G26" s="24"/>
      <c r="H26" s="21">
        <f t="shared" si="10"/>
        <v>0</v>
      </c>
      <c r="I26" s="20"/>
      <c r="J26" s="24"/>
      <c r="K26" s="21">
        <f t="shared" si="11"/>
        <v>0</v>
      </c>
      <c r="L26" s="13">
        <f t="shared" si="12"/>
        <v>1.2731481481481499E-4</v>
      </c>
      <c r="M26" s="24"/>
      <c r="N26" s="22">
        <f t="shared" si="13"/>
        <v>1.0555608866711465E-3</v>
      </c>
    </row>
    <row r="27" spans="2:14" ht="16.5" thickTop="1" thickBot="1" x14ac:dyDescent="0.3">
      <c r="B27" s="31" t="s">
        <v>3</v>
      </c>
      <c r="C27" s="32">
        <f>SUM(C21:C26)</f>
        <v>9.6180555555555585E-3</v>
      </c>
      <c r="D27" s="33"/>
      <c r="E27" s="33">
        <f>IFERROR(SUM(E21:E26),0)</f>
        <v>0.16633306645316259</v>
      </c>
      <c r="F27" s="32">
        <f>SUM(F21:F26)</f>
        <v>4.8842592592592592E-3</v>
      </c>
      <c r="G27" s="33"/>
      <c r="H27" s="33">
        <f>IFERROR(SUM(H21:H26),0)</f>
        <v>0.19482917820867957</v>
      </c>
      <c r="I27" s="32">
        <f>SUM(I21:I26)</f>
        <v>6.3425925925925924E-3</v>
      </c>
      <c r="J27" s="33"/>
      <c r="K27" s="33">
        <f>IFERROR(SUM(K21:K26),0)</f>
        <v>0.16814973918379866</v>
      </c>
      <c r="L27" s="32">
        <f>SUM(L21:L26)</f>
        <v>2.0844907407407409E-2</v>
      </c>
      <c r="M27" s="33"/>
      <c r="N27" s="34">
        <f>IFERROR(SUM(N21:N26),0)</f>
        <v>0.17282410517224839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5.7824074074074076E-2</v>
      </c>
      <c r="D29" s="35"/>
      <c r="E29" s="36">
        <f>IFERROR(SUM(E18,E27),0)</f>
        <v>1</v>
      </c>
      <c r="F29" s="32">
        <f>SUM(F18,F27)</f>
        <v>2.5069444444444446E-2</v>
      </c>
      <c r="G29" s="35"/>
      <c r="H29" s="36">
        <f>IFERROR(SUM(H18,H27),0)</f>
        <v>0.99999999999999978</v>
      </c>
      <c r="I29" s="32">
        <f>SUM(I18,I27)</f>
        <v>3.771990740740741E-2</v>
      </c>
      <c r="J29" s="35"/>
      <c r="K29" s="36">
        <f>IFERROR(SUM(K18,K27),0)</f>
        <v>0.99999999999999956</v>
      </c>
      <c r="L29" s="37">
        <f>SUM(L18,L27)</f>
        <v>0.1206134259259259</v>
      </c>
      <c r="M29" s="35"/>
      <c r="N29" s="38">
        <f>IFERROR(SUM(N18,N27),0)</f>
        <v>1.0000000000000002</v>
      </c>
    </row>
    <row r="30" spans="2:14" ht="66" customHeight="1" thickTop="1" thickBot="1" x14ac:dyDescent="0.3">
      <c r="B30" s="186" t="s">
        <v>209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5"/>
  <sheetViews>
    <sheetView showGridLines="0" showZeros="0" view="pageBreakPreview" topLeftCell="A4" zoomScale="110" zoomScaleNormal="80" zoomScaleSheetLayoutView="110" zoomScalePageLayoutView="5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9" t="s">
        <v>37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s="5" customFormat="1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40</v>
      </c>
      <c r="C7" s="11">
        <v>6.12615740740741E-2</v>
      </c>
      <c r="D7" s="12">
        <f t="shared" ref="D7:D17" si="0">IFERROR(C7/C$18,0)</f>
        <v>0.28810145874156329</v>
      </c>
      <c r="E7" s="12">
        <f t="shared" ref="E7:E17" si="1">IFERROR(C7/C$29,0)</f>
        <v>0.18016883382122678</v>
      </c>
      <c r="F7" s="11">
        <v>3.4953703703703716E-2</v>
      </c>
      <c r="G7" s="12">
        <f t="shared" ref="G7:G17" si="2">IFERROR(F7/F$18,0)</f>
        <v>0.31749369217830131</v>
      </c>
      <c r="H7" s="12">
        <f t="shared" ref="H7:H17" si="3">IFERROR(F7/F$29,0)</f>
        <v>0.22438516977487194</v>
      </c>
      <c r="I7" s="11">
        <v>3.8506944444444455E-2</v>
      </c>
      <c r="J7" s="12">
        <f t="shared" ref="J7:J17" si="4">IFERROR(I7/I$18,0)</f>
        <v>0.28365589564327731</v>
      </c>
      <c r="K7" s="12">
        <f t="shared" ref="K7:K17" si="5">IFERROR(I7/I$29,0)</f>
        <v>0.17105398457583548</v>
      </c>
      <c r="L7" s="13">
        <f>SUM(C7,F7,I7)</f>
        <v>0.13472222222222227</v>
      </c>
      <c r="M7" s="12">
        <f t="shared" ref="M7:M17" si="6">IFERROR(L7/L$18,0)</f>
        <v>0.29384293035114739</v>
      </c>
      <c r="N7" s="14">
        <f t="shared" ref="N7:N17" si="7">IFERROR(L7/L$29,0)</f>
        <v>0.18687687639475337</v>
      </c>
    </row>
    <row r="8" spans="2:14" s="5" customFormat="1" x14ac:dyDescent="0.25">
      <c r="B8" s="155" t="s">
        <v>126</v>
      </c>
      <c r="C8" s="11">
        <v>5.2743055555555599E-2</v>
      </c>
      <c r="D8" s="12">
        <f t="shared" si="0"/>
        <v>0.24804049640757686</v>
      </c>
      <c r="E8" s="12">
        <f t="shared" si="1"/>
        <v>0.15511607325209348</v>
      </c>
      <c r="F8" s="11">
        <v>2.8958333333333332E-2</v>
      </c>
      <c r="G8" s="12">
        <f t="shared" si="2"/>
        <v>0.26303616484440712</v>
      </c>
      <c r="H8" s="12">
        <f t="shared" si="3"/>
        <v>0.18589791217772497</v>
      </c>
      <c r="I8" s="11">
        <v>3.1631944444444442E-2</v>
      </c>
      <c r="J8" s="12">
        <f t="shared" si="4"/>
        <v>0.23301219200272816</v>
      </c>
      <c r="K8" s="12">
        <f t="shared" si="5"/>
        <v>0.14051413881748068</v>
      </c>
      <c r="L8" s="13">
        <f t="shared" ref="L8:L17" si="8">SUM(C8,F8,I8)</f>
        <v>0.11333333333333337</v>
      </c>
      <c r="M8" s="12">
        <f t="shared" si="6"/>
        <v>0.24719157852220233</v>
      </c>
      <c r="N8" s="14">
        <f t="shared" si="7"/>
        <v>0.15720776405991624</v>
      </c>
    </row>
    <row r="9" spans="2:14" s="5" customFormat="1" x14ac:dyDescent="0.25">
      <c r="B9" s="10" t="s">
        <v>11</v>
      </c>
      <c r="C9" s="11">
        <v>5.94328703703704E-2</v>
      </c>
      <c r="D9" s="12">
        <f t="shared" si="0"/>
        <v>0.27950141519703903</v>
      </c>
      <c r="E9" s="12">
        <f t="shared" si="1"/>
        <v>0.17479065967730958</v>
      </c>
      <c r="F9" s="11">
        <v>2.8958333333333312E-2</v>
      </c>
      <c r="G9" s="12">
        <f t="shared" si="2"/>
        <v>0.26303616484440695</v>
      </c>
      <c r="H9" s="12">
        <f t="shared" si="3"/>
        <v>0.18589791217772483</v>
      </c>
      <c r="I9" s="11">
        <v>4.4583333333333357E-2</v>
      </c>
      <c r="J9" s="12">
        <f t="shared" si="4"/>
        <v>0.32841674482053035</v>
      </c>
      <c r="K9" s="12">
        <f t="shared" si="5"/>
        <v>0.19804627249357334</v>
      </c>
      <c r="L9" s="13">
        <f t="shared" si="8"/>
        <v>0.13297453703703707</v>
      </c>
      <c r="M9" s="12">
        <f t="shared" si="6"/>
        <v>0.2900310504127433</v>
      </c>
      <c r="N9" s="14">
        <f t="shared" si="7"/>
        <v>0.18445261451025097</v>
      </c>
    </row>
    <row r="10" spans="2:14" s="5" customFormat="1" x14ac:dyDescent="0.25">
      <c r="B10" s="10" t="s">
        <v>55</v>
      </c>
      <c r="C10" s="11">
        <v>1.8148148148148101E-2</v>
      </c>
      <c r="D10" s="12">
        <f t="shared" si="0"/>
        <v>8.5347267581101421E-2</v>
      </c>
      <c r="E10" s="12">
        <f t="shared" si="1"/>
        <v>5.3373272516849188E-2</v>
      </c>
      <c r="F10" s="11">
        <v>8.1018518518518514E-3</v>
      </c>
      <c r="G10" s="12">
        <f t="shared" si="2"/>
        <v>7.3591253153910866E-2</v>
      </c>
      <c r="H10" s="12">
        <f t="shared" si="3"/>
        <v>5.200980756371202E-2</v>
      </c>
      <c r="I10" s="11">
        <v>1.2384259259259256E-2</v>
      </c>
      <c r="J10" s="12">
        <f t="shared" si="4"/>
        <v>9.1226873561258359E-2</v>
      </c>
      <c r="K10" s="12">
        <f t="shared" si="5"/>
        <v>5.5012853470436995E-2</v>
      </c>
      <c r="L10" s="13">
        <f t="shared" si="8"/>
        <v>3.8634259259259209E-2</v>
      </c>
      <c r="M10" s="12">
        <f t="shared" si="6"/>
        <v>8.4265266452931989E-2</v>
      </c>
      <c r="N10" s="14">
        <f t="shared" si="7"/>
        <v>5.3590636890522826E-2</v>
      </c>
    </row>
    <row r="11" spans="2:14" s="5" customFormat="1" x14ac:dyDescent="0.25">
      <c r="B11" s="10" t="s">
        <v>12</v>
      </c>
      <c r="C11" s="11">
        <v>9.4328703703703692E-3</v>
      </c>
      <c r="D11" s="12">
        <f t="shared" si="0"/>
        <v>4.436098410624862E-2</v>
      </c>
      <c r="E11" s="12">
        <f t="shared" si="1"/>
        <v>2.7741847641091961E-2</v>
      </c>
      <c r="F11" s="11">
        <v>3.0092592592592597E-3</v>
      </c>
      <c r="G11" s="12">
        <f t="shared" si="2"/>
        <v>2.7333894028595471E-2</v>
      </c>
      <c r="H11" s="12">
        <f t="shared" si="3"/>
        <v>1.9317928523664468E-2</v>
      </c>
      <c r="I11" s="11">
        <v>5.3124999999999986E-3</v>
      </c>
      <c r="J11" s="12">
        <f t="shared" si="4"/>
        <v>3.9133770994969709E-2</v>
      </c>
      <c r="K11" s="12">
        <f t="shared" si="5"/>
        <v>2.3598971722365029E-2</v>
      </c>
      <c r="L11" s="13">
        <f t="shared" si="8"/>
        <v>1.7754629629629627E-2</v>
      </c>
      <c r="M11" s="12">
        <f t="shared" si="6"/>
        <v>3.8724661096104805E-2</v>
      </c>
      <c r="N11" s="14">
        <f t="shared" si="7"/>
        <v>2.4627931992229513E-2</v>
      </c>
    </row>
    <row r="12" spans="2:14" s="5" customFormat="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/>
      <c r="J12" s="12">
        <f t="shared" si="4"/>
        <v>0</v>
      </c>
      <c r="K12" s="12">
        <f t="shared" si="5"/>
        <v>0</v>
      </c>
      <c r="L12" s="13">
        <f t="shared" si="8"/>
        <v>0</v>
      </c>
      <c r="M12" s="12">
        <f t="shared" si="6"/>
        <v>0</v>
      </c>
      <c r="N12" s="14">
        <f t="shared" si="7"/>
        <v>0</v>
      </c>
    </row>
    <row r="13" spans="2:14" s="5" customFormat="1" x14ac:dyDescent="0.25">
      <c r="B13" s="10" t="s">
        <v>139</v>
      </c>
      <c r="C13" s="15">
        <v>3.4722222222222202E-5</v>
      </c>
      <c r="D13" s="12">
        <f t="shared" si="0"/>
        <v>1.6329196603527091E-4</v>
      </c>
      <c r="E13" s="12">
        <f t="shared" si="1"/>
        <v>1.0211723058070656E-4</v>
      </c>
      <c r="F13" s="15"/>
      <c r="G13" s="12">
        <f t="shared" si="2"/>
        <v>0</v>
      </c>
      <c r="H13" s="12">
        <f t="shared" si="3"/>
        <v>0</v>
      </c>
      <c r="I13" s="15"/>
      <c r="J13" s="12">
        <f t="shared" si="4"/>
        <v>0</v>
      </c>
      <c r="K13" s="12">
        <f t="shared" si="5"/>
        <v>0</v>
      </c>
      <c r="L13" s="13">
        <f t="shared" si="8"/>
        <v>3.4722222222222202E-5</v>
      </c>
      <c r="M13" s="12">
        <f t="shared" si="6"/>
        <v>7.5732714008027615E-5</v>
      </c>
      <c r="N13" s="14">
        <f t="shared" si="7"/>
        <v>4.8164143400709582E-5</v>
      </c>
    </row>
    <row r="14" spans="2:14" s="5" customFormat="1" x14ac:dyDescent="0.25">
      <c r="B14" s="10" t="s">
        <v>140</v>
      </c>
      <c r="C14" s="15">
        <v>7.0601851851851804E-4</v>
      </c>
      <c r="D14" s="12">
        <f t="shared" si="0"/>
        <v>3.3202699760505085E-3</v>
      </c>
      <c r="E14" s="12">
        <f t="shared" si="1"/>
        <v>2.0763836884743663E-3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7.0601851851851804E-4</v>
      </c>
      <c r="M14" s="12">
        <f t="shared" si="6"/>
        <v>1.5398985181632279E-3</v>
      </c>
      <c r="N14" s="14">
        <f t="shared" si="7"/>
        <v>9.7933758248109487E-4</v>
      </c>
    </row>
    <row r="15" spans="2:14" s="5" customFormat="1" x14ac:dyDescent="0.25">
      <c r="B15" s="10" t="s">
        <v>141</v>
      </c>
      <c r="C15" s="11">
        <v>1.2384259259259299E-3</v>
      </c>
      <c r="D15" s="12">
        <f t="shared" si="0"/>
        <v>5.8240801219246845E-3</v>
      </c>
      <c r="E15" s="12">
        <f t="shared" si="1"/>
        <v>3.6421812240452142E-3</v>
      </c>
      <c r="F15" s="11">
        <v>1.6203703703703703E-4</v>
      </c>
      <c r="G15" s="12">
        <f t="shared" si="2"/>
        <v>1.4718250630782173E-3</v>
      </c>
      <c r="H15" s="12">
        <f t="shared" si="3"/>
        <v>1.0401961512742405E-3</v>
      </c>
      <c r="I15" s="11">
        <v>1.3194444444444443E-3</v>
      </c>
      <c r="J15" s="12">
        <f t="shared" si="4"/>
        <v>9.7194986784892093E-3</v>
      </c>
      <c r="K15" s="12">
        <f t="shared" si="5"/>
        <v>5.8611825192802034E-3</v>
      </c>
      <c r="L15" s="13">
        <f t="shared" si="8"/>
        <v>2.7199074074074113E-3</v>
      </c>
      <c r="M15" s="12">
        <f t="shared" si="6"/>
        <v>5.9323959306288414E-3</v>
      </c>
      <c r="N15" s="14">
        <f t="shared" si="7"/>
        <v>3.7728578997222586E-3</v>
      </c>
    </row>
    <row r="16" spans="2:14" s="5" customFormat="1" x14ac:dyDescent="0.25">
      <c r="B16" s="10" t="s">
        <v>142</v>
      </c>
      <c r="C16" s="11">
        <v>5.78703703703704E-4</v>
      </c>
      <c r="D16" s="12">
        <f t="shared" si="0"/>
        <v>2.7215327672545182E-3</v>
      </c>
      <c r="E16" s="12">
        <f t="shared" si="1"/>
        <v>1.7019538430117778E-3</v>
      </c>
      <c r="F16" s="11">
        <v>2.8935185185185189E-4</v>
      </c>
      <c r="G16" s="12">
        <f t="shared" si="2"/>
        <v>2.6282590412111026E-3</v>
      </c>
      <c r="H16" s="12">
        <f t="shared" si="3"/>
        <v>1.8574931272754296E-3</v>
      </c>
      <c r="I16" s="11">
        <v>6.9444444444444444E-5</v>
      </c>
      <c r="J16" s="12">
        <f t="shared" si="4"/>
        <v>5.1155256202574796E-4</v>
      </c>
      <c r="K16" s="12">
        <f t="shared" si="5"/>
        <v>3.0848329048843183E-4</v>
      </c>
      <c r="L16" s="13">
        <f t="shared" si="8"/>
        <v>9.375000000000004E-4</v>
      </c>
      <c r="M16" s="12">
        <f t="shared" si="6"/>
        <v>2.0447832782167475E-3</v>
      </c>
      <c r="N16" s="14">
        <f t="shared" si="7"/>
        <v>1.3004318718191602E-3</v>
      </c>
    </row>
    <row r="17" spans="2:14" s="5" customFormat="1" ht="15.75" thickBot="1" x14ac:dyDescent="0.3">
      <c r="B17" s="10" t="s">
        <v>13</v>
      </c>
      <c r="C17" s="11">
        <v>9.0624999999999994E-3</v>
      </c>
      <c r="D17" s="12">
        <f t="shared" si="0"/>
        <v>4.261920313520573E-2</v>
      </c>
      <c r="E17" s="12">
        <f t="shared" si="1"/>
        <v>2.6652597181564423E-2</v>
      </c>
      <c r="F17" s="11">
        <v>5.6597222222222222E-3</v>
      </c>
      <c r="G17" s="12">
        <f t="shared" si="2"/>
        <v>5.1408746846089162E-2</v>
      </c>
      <c r="H17" s="12">
        <f t="shared" si="3"/>
        <v>3.6332565569507397E-2</v>
      </c>
      <c r="I17" s="11">
        <v>1.9444444444444444E-3</v>
      </c>
      <c r="J17" s="12">
        <f t="shared" si="4"/>
        <v>1.4323471736720942E-2</v>
      </c>
      <c r="K17" s="12">
        <f t="shared" si="5"/>
        <v>8.6375321336760909E-3</v>
      </c>
      <c r="L17" s="13">
        <f t="shared" si="8"/>
        <v>1.6666666666666666E-2</v>
      </c>
      <c r="M17" s="12">
        <f t="shared" si="6"/>
        <v>3.6351702723853276E-2</v>
      </c>
      <c r="N17" s="14">
        <f t="shared" si="7"/>
        <v>2.3118788832340614E-2</v>
      </c>
    </row>
    <row r="18" spans="2:14" s="5" customFormat="1" ht="16.5" thickTop="1" thickBot="1" x14ac:dyDescent="0.3">
      <c r="B18" s="31" t="s">
        <v>3</v>
      </c>
      <c r="C18" s="32">
        <f>SUM(C7:C17)</f>
        <v>0.21263888888888896</v>
      </c>
      <c r="D18" s="33">
        <f>IFERROR(SUM(D7:D17),0)</f>
        <v>1</v>
      </c>
      <c r="E18" s="33">
        <f>IFERROR(SUM(E7:E17),0)</f>
        <v>0.62536592007624758</v>
      </c>
      <c r="F18" s="32">
        <f>SUM(F7:F17)</f>
        <v>0.11009259259259256</v>
      </c>
      <c r="G18" s="33">
        <f>IFERROR(SUM(G7:G17),0)</f>
        <v>1.0000000000000002</v>
      </c>
      <c r="H18" s="33">
        <f>IFERROR(SUM(H7:H17),0)</f>
        <v>0.70673898506575528</v>
      </c>
      <c r="I18" s="32">
        <f>SUM(I7:I17)</f>
        <v>0.13575231481481487</v>
      </c>
      <c r="J18" s="33">
        <f>IFERROR(SUM(J7:J17),0)</f>
        <v>0.99999999999999989</v>
      </c>
      <c r="K18" s="33">
        <f>IFERROR(SUM(K7:K17),0)</f>
        <v>0.60303341902313634</v>
      </c>
      <c r="L18" s="32">
        <f>SUM(L7:L17)</f>
        <v>0.45848379629629638</v>
      </c>
      <c r="M18" s="33">
        <f>IFERROR(SUM(M7:M17),0)</f>
        <v>1</v>
      </c>
      <c r="N18" s="34">
        <f>IFERROR(SUM(N7:N17),0)</f>
        <v>0.63597540417743681</v>
      </c>
    </row>
    <row r="19" spans="2:14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6" t="s">
        <v>5</v>
      </c>
      <c r="L20" s="16" t="s">
        <v>64</v>
      </c>
      <c r="M20" s="16" t="s">
        <v>5</v>
      </c>
      <c r="N20" s="17" t="s">
        <v>5</v>
      </c>
    </row>
    <row r="21" spans="2:14" s="5" customFormat="1" x14ac:dyDescent="0.25">
      <c r="B21" s="18" t="s">
        <v>15</v>
      </c>
      <c r="C21" s="11">
        <v>3.1157407407407401E-2</v>
      </c>
      <c r="D21" s="19"/>
      <c r="E21" s="12">
        <f>IFERROR(C21/C$29,0)</f>
        <v>9.1633194907754054E-2</v>
      </c>
      <c r="F21" s="11">
        <v>1.230324074074074E-2</v>
      </c>
      <c r="G21" s="19"/>
      <c r="H21" s="12">
        <f>IFERROR(F21/F$29,0)</f>
        <v>7.8980607771751254E-2</v>
      </c>
      <c r="I21" s="11">
        <v>2.0543981481481486E-2</v>
      </c>
      <c r="J21" s="19"/>
      <c r="K21" s="12">
        <f>IFERROR(I21/I$29,0)</f>
        <v>9.1259640102827763E-2</v>
      </c>
      <c r="L21" s="13">
        <f>SUM(C21,F21,I21)</f>
        <v>6.400462962962962E-2</v>
      </c>
      <c r="M21" s="19"/>
      <c r="N21" s="14">
        <f>IFERROR(L21/L$29,0)</f>
        <v>8.8782571001974703E-2</v>
      </c>
    </row>
    <row r="22" spans="2:14" s="5" customFormat="1" x14ac:dyDescent="0.25">
      <c r="B22" s="18" t="s">
        <v>16</v>
      </c>
      <c r="C22" s="11">
        <v>1.1574074074074099E-3</v>
      </c>
      <c r="D22" s="19"/>
      <c r="E22" s="12">
        <f t="shared" ref="E22:E26" si="9">IFERROR(C22/C$29,0)</f>
        <v>3.4039076860235612E-3</v>
      </c>
      <c r="F22" s="11"/>
      <c r="G22" s="19"/>
      <c r="H22" s="12">
        <f t="shared" ref="H22:H26" si="10">IFERROR(F22/F$29,0)</f>
        <v>0</v>
      </c>
      <c r="I22" s="11">
        <v>2.4305555555555556E-3</v>
      </c>
      <c r="J22" s="19"/>
      <c r="K22" s="12">
        <f t="shared" ref="K22:K26" si="11">IFERROR(I22/I$29,0)</f>
        <v>1.0796915167095114E-2</v>
      </c>
      <c r="L22" s="13">
        <f t="shared" ref="L22:L26" si="12">SUM(C22,F22,I22)</f>
        <v>3.5879629629629655E-3</v>
      </c>
      <c r="M22" s="19"/>
      <c r="N22" s="14">
        <f t="shared" ref="N22:N26" si="13">IFERROR(L22/L$29,0)</f>
        <v>4.9769614847399966E-3</v>
      </c>
    </row>
    <row r="23" spans="2:14" s="5" customFormat="1" x14ac:dyDescent="0.25">
      <c r="B23" s="18" t="s">
        <v>17</v>
      </c>
      <c r="C23" s="11">
        <v>6.5972222222222203E-4</v>
      </c>
      <c r="D23" s="19"/>
      <c r="E23" s="12">
        <f t="shared" si="9"/>
        <v>1.9402273810334252E-3</v>
      </c>
      <c r="F23" s="11"/>
      <c r="G23" s="19"/>
      <c r="H23" s="12">
        <f t="shared" si="10"/>
        <v>0</v>
      </c>
      <c r="I23" s="11">
        <v>3.5879629629629635E-4</v>
      </c>
      <c r="J23" s="19"/>
      <c r="K23" s="12">
        <f t="shared" si="11"/>
        <v>1.5938303341902313E-3</v>
      </c>
      <c r="L23" s="13">
        <f t="shared" si="12"/>
        <v>1.0185185185185184E-3</v>
      </c>
      <c r="M23" s="19"/>
      <c r="N23" s="14">
        <f t="shared" si="13"/>
        <v>1.412814873087482E-3</v>
      </c>
    </row>
    <row r="24" spans="2:14" s="5" customFormat="1" x14ac:dyDescent="0.25">
      <c r="B24" s="18" t="s">
        <v>18</v>
      </c>
      <c r="C24" s="11">
        <v>4.1759259259259301E-2</v>
      </c>
      <c r="D24" s="19"/>
      <c r="E24" s="12">
        <f t="shared" si="9"/>
        <v>0.12281298931172994</v>
      </c>
      <c r="F24" s="11">
        <v>1.4745370370370372E-2</v>
      </c>
      <c r="G24" s="19"/>
      <c r="H24" s="12">
        <f t="shared" si="10"/>
        <v>9.4657849765955898E-2</v>
      </c>
      <c r="I24" s="11">
        <v>3.0370370370370367E-2</v>
      </c>
      <c r="J24" s="19"/>
      <c r="K24" s="12">
        <f t="shared" si="11"/>
        <v>0.13491002570694083</v>
      </c>
      <c r="L24" s="13">
        <f t="shared" si="12"/>
        <v>8.6875000000000036E-2</v>
      </c>
      <c r="M24" s="19"/>
      <c r="N24" s="14">
        <f t="shared" si="13"/>
        <v>0.1205066867885755</v>
      </c>
    </row>
    <row r="25" spans="2:14" s="5" customFormat="1" x14ac:dyDescent="0.25">
      <c r="B25" s="18" t="s">
        <v>19</v>
      </c>
      <c r="C25" s="11">
        <v>4.9745370370370398E-2</v>
      </c>
      <c r="D25" s="19"/>
      <c r="E25" s="12">
        <f t="shared" si="9"/>
        <v>0.14629995234529242</v>
      </c>
      <c r="F25" s="11">
        <v>1.7881944444444443E-2</v>
      </c>
      <c r="G25" s="19"/>
      <c r="H25" s="12">
        <f t="shared" si="10"/>
        <v>0.11479307526562153</v>
      </c>
      <c r="I25" s="11">
        <v>3.5659722222222211E-2</v>
      </c>
      <c r="J25" s="19"/>
      <c r="K25" s="12">
        <f t="shared" si="11"/>
        <v>0.1584061696658097</v>
      </c>
      <c r="L25" s="13">
        <f t="shared" si="12"/>
        <v>0.10328703703703707</v>
      </c>
      <c r="M25" s="19"/>
      <c r="N25" s="14">
        <f t="shared" si="13"/>
        <v>0.14327227190264424</v>
      </c>
    </row>
    <row r="26" spans="2:14" s="5" customFormat="1" ht="15.75" thickBot="1" x14ac:dyDescent="0.3">
      <c r="B26" s="23" t="s">
        <v>20</v>
      </c>
      <c r="C26" s="20">
        <v>2.9050925925925902E-3</v>
      </c>
      <c r="D26" s="24"/>
      <c r="E26" s="21">
        <f t="shared" si="9"/>
        <v>8.5438082919191138E-3</v>
      </c>
      <c r="F26" s="20">
        <v>7.5231481481481471E-4</v>
      </c>
      <c r="G26" s="24"/>
      <c r="H26" s="21">
        <f t="shared" si="10"/>
        <v>4.829482130916116E-3</v>
      </c>
      <c r="I26" s="20"/>
      <c r="J26" s="24"/>
      <c r="K26" s="21">
        <f t="shared" si="11"/>
        <v>0</v>
      </c>
      <c r="L26" s="13">
        <f t="shared" si="12"/>
        <v>3.6574074074074048E-3</v>
      </c>
      <c r="M26" s="24"/>
      <c r="N26" s="22">
        <f t="shared" si="13"/>
        <v>5.0732897715414088E-3</v>
      </c>
    </row>
    <row r="27" spans="2:14" s="5" customFormat="1" ht="16.5" thickTop="1" thickBot="1" x14ac:dyDescent="0.3">
      <c r="B27" s="31" t="s">
        <v>3</v>
      </c>
      <c r="C27" s="32">
        <f>SUM(C21:C26)</f>
        <v>0.12738425925925934</v>
      </c>
      <c r="D27" s="33"/>
      <c r="E27" s="33">
        <f>IFERROR(SUM(E21:E26),0)</f>
        <v>0.37463407992375253</v>
      </c>
      <c r="F27" s="32">
        <f>SUM(F21:F26)</f>
        <v>4.5682870370370374E-2</v>
      </c>
      <c r="G27" s="33"/>
      <c r="H27" s="33">
        <f>IFERROR(SUM(H21:H26),0)</f>
        <v>0.29326101493424478</v>
      </c>
      <c r="I27" s="32">
        <f>SUM(I21:I26)</f>
        <v>8.9363425925925916E-2</v>
      </c>
      <c r="J27" s="33"/>
      <c r="K27" s="33">
        <f>IFERROR(SUM(K21:K26),0)</f>
        <v>0.39696658097686366</v>
      </c>
      <c r="L27" s="32">
        <f>SUM(L21:L26)</f>
        <v>0.26243055555555561</v>
      </c>
      <c r="M27" s="33"/>
      <c r="N27" s="34">
        <f>IFERROR(SUM(N21:N26),0)</f>
        <v>0.36402459582256336</v>
      </c>
    </row>
    <row r="28" spans="2:14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s="5" customFormat="1" ht="16.5" thickTop="1" thickBot="1" x14ac:dyDescent="0.3">
      <c r="B29" s="31" t="s">
        <v>6</v>
      </c>
      <c r="C29" s="32">
        <f>SUM(C18,C27)</f>
        <v>0.34002314814814827</v>
      </c>
      <c r="D29" s="35"/>
      <c r="E29" s="36">
        <f>IFERROR(SUM(E18,E27),0)</f>
        <v>1</v>
      </c>
      <c r="F29" s="32">
        <f>SUM(F18,F27)</f>
        <v>0.15577546296296294</v>
      </c>
      <c r="G29" s="35"/>
      <c r="H29" s="36">
        <f>IFERROR(SUM(H18,H27),0)</f>
        <v>1</v>
      </c>
      <c r="I29" s="32">
        <f>SUM(I18,I27)</f>
        <v>0.22511574074074078</v>
      </c>
      <c r="J29" s="35"/>
      <c r="K29" s="36">
        <f>IFERROR(SUM(K18,K27),0)</f>
        <v>1</v>
      </c>
      <c r="L29" s="37">
        <f>SUM(L18,L27)</f>
        <v>0.72091435185185193</v>
      </c>
      <c r="M29" s="35"/>
      <c r="N29" s="38">
        <f>IFERROR(SUM(N18,N27),0)</f>
        <v>1.0000000000000002</v>
      </c>
    </row>
    <row r="30" spans="2:14" s="5" customFormat="1" ht="66" customHeight="1" thickTop="1" thickBot="1" x14ac:dyDescent="0.3">
      <c r="B30" s="186" t="s">
        <v>212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</row>
    <row r="31" spans="2:14" s="5" customFormat="1" x14ac:dyDescent="0.25"/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0"/>
  <sheetViews>
    <sheetView showGridLines="0" showZeros="0" view="pageBreakPreview" topLeftCell="A4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38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7.1666666666666698E-2</v>
      </c>
      <c r="D7" s="12">
        <f t="shared" ref="D7:D17" si="0">IFERROR(C7/C$18,0)</f>
        <v>0.27474819186227095</v>
      </c>
      <c r="E7" s="12">
        <f t="shared" ref="E7:E17" si="1">IFERROR(C7/C$29,0)</f>
        <v>0.18013614941525577</v>
      </c>
      <c r="F7" s="11">
        <v>3.8495370370370395E-2</v>
      </c>
      <c r="G7" s="12">
        <f t="shared" ref="G7:G17" si="2">IFERROR(F7/F$18,0)</f>
        <v>0.29548685145700093</v>
      </c>
      <c r="H7" s="12">
        <f t="shared" ref="H7:H17" si="3">IFERROR(F7/F$29,0)</f>
        <v>0.21286400000000014</v>
      </c>
      <c r="I7" s="11">
        <v>4.5115740740740776E-2</v>
      </c>
      <c r="J7" s="12">
        <f t="shared" ref="J7:J17" si="4">IFERROR(I7/I$18,0)</f>
        <v>0.26994459833795015</v>
      </c>
      <c r="K7" s="12">
        <f t="shared" ref="K7:K17" si="5">IFERROR(I7/I$29,0)</f>
        <v>0.17165000660531071</v>
      </c>
      <c r="L7" s="13">
        <f>SUM(C7,F7,I7)</f>
        <v>0.15527777777777785</v>
      </c>
      <c r="M7" s="12">
        <f t="shared" ref="M7:M17" si="6">IFERROR(L7/L$18,0)</f>
        <v>0.27814981444239417</v>
      </c>
      <c r="N7" s="14">
        <f t="shared" ref="N7:N17" si="7">IFERROR(L7/L$29,0)</f>
        <v>0.18451889750783959</v>
      </c>
    </row>
    <row r="8" spans="2:14" x14ac:dyDescent="0.25">
      <c r="B8" s="155" t="s">
        <v>126</v>
      </c>
      <c r="C8" s="11">
        <v>6.3182870370370403E-2</v>
      </c>
      <c r="D8" s="12">
        <f t="shared" si="0"/>
        <v>0.24222389847805834</v>
      </c>
      <c r="E8" s="12">
        <f t="shared" si="1"/>
        <v>0.15881189270960616</v>
      </c>
      <c r="F8" s="11">
        <v>3.4201388888888892E-2</v>
      </c>
      <c r="G8" s="12">
        <f t="shared" si="2"/>
        <v>0.26252665245202561</v>
      </c>
      <c r="H8" s="12">
        <f t="shared" si="3"/>
        <v>0.18912000000000001</v>
      </c>
      <c r="I8" s="11">
        <v>3.8854166666666669E-2</v>
      </c>
      <c r="J8" s="12">
        <f t="shared" si="4"/>
        <v>0.23247922437673113</v>
      </c>
      <c r="K8" s="12">
        <f t="shared" si="5"/>
        <v>0.1478268527896428</v>
      </c>
      <c r="L8" s="13">
        <f t="shared" ref="L8:L17" si="8">SUM(C8,F8,I8)</f>
        <v>0.13623842592592597</v>
      </c>
      <c r="M8" s="12">
        <f t="shared" si="6"/>
        <v>0.24404453382538918</v>
      </c>
      <c r="N8" s="14">
        <f t="shared" si="7"/>
        <v>0.16189415195026682</v>
      </c>
    </row>
    <row r="9" spans="2:14" x14ac:dyDescent="0.25">
      <c r="B9" s="10" t="s">
        <v>11</v>
      </c>
      <c r="C9" s="11">
        <v>7.3275462962963001E-2</v>
      </c>
      <c r="D9" s="12">
        <f t="shared" si="0"/>
        <v>0.28091582730620762</v>
      </c>
      <c r="E9" s="12">
        <f t="shared" si="1"/>
        <v>0.18417990341537213</v>
      </c>
      <c r="F9" s="11">
        <v>3.5520833333333328E-2</v>
      </c>
      <c r="G9" s="12">
        <f t="shared" si="2"/>
        <v>0.27265458422174838</v>
      </c>
      <c r="H9" s="12">
        <f t="shared" si="3"/>
        <v>0.19641599999999995</v>
      </c>
      <c r="I9" s="11">
        <v>5.4074074074074156E-2</v>
      </c>
      <c r="J9" s="12">
        <f t="shared" si="4"/>
        <v>0.32354570637119134</v>
      </c>
      <c r="K9" s="12">
        <f t="shared" si="5"/>
        <v>0.20573340966136794</v>
      </c>
      <c r="L9" s="13">
        <f t="shared" si="8"/>
        <v>0.1628703703703705</v>
      </c>
      <c r="M9" s="12">
        <f t="shared" si="6"/>
        <v>0.29175046130242782</v>
      </c>
      <c r="N9" s="14">
        <f t="shared" si="7"/>
        <v>0.19354128844143706</v>
      </c>
    </row>
    <row r="10" spans="2:14" x14ac:dyDescent="0.25">
      <c r="B10" s="10" t="s">
        <v>55</v>
      </c>
      <c r="C10" s="11">
        <v>2.5243055555555598E-2</v>
      </c>
      <c r="D10" s="12">
        <f t="shared" si="0"/>
        <v>9.6774193548387219E-2</v>
      </c>
      <c r="E10" s="12">
        <f t="shared" si="1"/>
        <v>6.3449118519811581E-2</v>
      </c>
      <c r="F10" s="11">
        <v>1.0833333333333328E-2</v>
      </c>
      <c r="G10" s="12">
        <f t="shared" si="2"/>
        <v>8.3155650319829397E-2</v>
      </c>
      <c r="H10" s="12">
        <f t="shared" si="3"/>
        <v>5.9903999999999971E-2</v>
      </c>
      <c r="I10" s="11">
        <v>1.7199074074074068E-2</v>
      </c>
      <c r="J10" s="12">
        <f t="shared" si="4"/>
        <v>0.1029085872576176</v>
      </c>
      <c r="K10" s="12">
        <f t="shared" si="5"/>
        <v>6.5436611035272291E-2</v>
      </c>
      <c r="L10" s="13">
        <f t="shared" si="8"/>
        <v>5.3275462962962997E-2</v>
      </c>
      <c r="M10" s="12">
        <f t="shared" si="6"/>
        <v>9.5432587647461278E-2</v>
      </c>
      <c r="N10" s="14">
        <f t="shared" si="7"/>
        <v>6.3308026627056188E-2</v>
      </c>
    </row>
    <row r="11" spans="2:14" x14ac:dyDescent="0.25">
      <c r="B11" s="10" t="s">
        <v>12</v>
      </c>
      <c r="C11" s="11">
        <v>1.13773148148148E-2</v>
      </c>
      <c r="D11" s="12">
        <f t="shared" si="0"/>
        <v>4.3617162887695717E-2</v>
      </c>
      <c r="E11" s="12">
        <f t="shared" si="1"/>
        <v>2.8597195554779735E-2</v>
      </c>
      <c r="F11" s="11">
        <v>3.6342592592592594E-3</v>
      </c>
      <c r="G11" s="12">
        <f t="shared" si="2"/>
        <v>2.789623312011372E-2</v>
      </c>
      <c r="H11" s="12">
        <f t="shared" si="3"/>
        <v>2.0095999999999999E-2</v>
      </c>
      <c r="I11" s="11">
        <v>6.9328703703703696E-3</v>
      </c>
      <c r="J11" s="12">
        <f t="shared" si="4"/>
        <v>4.1481994459833756E-2</v>
      </c>
      <c r="K11" s="12">
        <f t="shared" si="5"/>
        <v>2.63772072746488E-2</v>
      </c>
      <c r="L11" s="13">
        <f t="shared" si="8"/>
        <v>2.194444444444443E-2</v>
      </c>
      <c r="M11" s="12">
        <f t="shared" si="6"/>
        <v>3.9309186656438483E-2</v>
      </c>
      <c r="N11" s="14">
        <f t="shared" si="7"/>
        <v>2.6076910381251005E-2</v>
      </c>
    </row>
    <row r="12" spans="2:14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1.3888888888888889E-4</v>
      </c>
      <c r="G12" s="12">
        <f t="shared" si="2"/>
        <v>1.0660980810234541E-3</v>
      </c>
      <c r="H12" s="12">
        <f t="shared" si="3"/>
        <v>7.6800000000000002E-4</v>
      </c>
      <c r="I12" s="11"/>
      <c r="J12" s="12">
        <f t="shared" si="4"/>
        <v>0</v>
      </c>
      <c r="K12" s="12">
        <f t="shared" si="5"/>
        <v>0</v>
      </c>
      <c r="L12" s="13">
        <f t="shared" si="8"/>
        <v>1.3888888888888889E-4</v>
      </c>
      <c r="M12" s="12">
        <f t="shared" si="6"/>
        <v>2.4879232061037035E-4</v>
      </c>
      <c r="N12" s="14">
        <f t="shared" si="7"/>
        <v>1.6504373659019633E-4</v>
      </c>
    </row>
    <row r="13" spans="2:14" x14ac:dyDescent="0.25">
      <c r="B13" s="10" t="s">
        <v>139</v>
      </c>
      <c r="C13" s="15">
        <v>1.38888888888889E-4</v>
      </c>
      <c r="D13" s="12">
        <f t="shared" si="0"/>
        <v>5.3245773616719195E-4</v>
      </c>
      <c r="E13" s="12">
        <f t="shared" si="1"/>
        <v>3.4910106475824775E-4</v>
      </c>
      <c r="F13" s="15"/>
      <c r="G13" s="12">
        <f t="shared" si="2"/>
        <v>0</v>
      </c>
      <c r="H13" s="12">
        <f t="shared" si="3"/>
        <v>0</v>
      </c>
      <c r="I13" s="15"/>
      <c r="J13" s="12">
        <f t="shared" si="4"/>
        <v>0</v>
      </c>
      <c r="K13" s="12">
        <f t="shared" si="5"/>
        <v>0</v>
      </c>
      <c r="L13" s="13">
        <f t="shared" si="8"/>
        <v>1.38888888888889E-4</v>
      </c>
      <c r="M13" s="12">
        <f t="shared" si="6"/>
        <v>2.4879232061037051E-4</v>
      </c>
      <c r="N13" s="14">
        <f t="shared" si="7"/>
        <v>1.6504373659019647E-4</v>
      </c>
    </row>
    <row r="14" spans="2:14" x14ac:dyDescent="0.25">
      <c r="B14" s="10" t="s">
        <v>140</v>
      </c>
      <c r="C14" s="15">
        <v>1.9560185185185201E-3</v>
      </c>
      <c r="D14" s="12">
        <f t="shared" si="0"/>
        <v>7.49877978435462E-3</v>
      </c>
      <c r="E14" s="12">
        <f t="shared" si="1"/>
        <v>4.9165066620119888E-3</v>
      </c>
      <c r="F14" s="15"/>
      <c r="G14" s="12">
        <f t="shared" si="2"/>
        <v>0</v>
      </c>
      <c r="H14" s="12">
        <f t="shared" si="3"/>
        <v>0</v>
      </c>
      <c r="I14" s="15"/>
      <c r="J14" s="12">
        <f t="shared" si="4"/>
        <v>0</v>
      </c>
      <c r="K14" s="12">
        <f t="shared" si="5"/>
        <v>0</v>
      </c>
      <c r="L14" s="13">
        <f t="shared" si="8"/>
        <v>1.9560185185185201E-3</v>
      </c>
      <c r="M14" s="12">
        <f t="shared" si="6"/>
        <v>3.5038251819293851E-3</v>
      </c>
      <c r="N14" s="14">
        <f t="shared" si="7"/>
        <v>2.3243659569786002E-3</v>
      </c>
    </row>
    <row r="15" spans="2:14" x14ac:dyDescent="0.25">
      <c r="B15" s="10" t="s">
        <v>141</v>
      </c>
      <c r="C15" s="11">
        <v>1.6087962962963E-3</v>
      </c>
      <c r="D15" s="12">
        <f t="shared" si="0"/>
        <v>6.167635443936649E-3</v>
      </c>
      <c r="E15" s="12">
        <f t="shared" si="1"/>
        <v>4.0437540001163758E-3</v>
      </c>
      <c r="F15" s="11">
        <v>4.7453703703703704E-4</v>
      </c>
      <c r="G15" s="12">
        <f t="shared" si="2"/>
        <v>3.6425017768301352E-3</v>
      </c>
      <c r="H15" s="12">
        <f t="shared" si="3"/>
        <v>2.624E-3</v>
      </c>
      <c r="I15" s="11">
        <v>1.8402777777777775E-3</v>
      </c>
      <c r="J15" s="12">
        <f t="shared" si="4"/>
        <v>1.1011080332409962E-2</v>
      </c>
      <c r="K15" s="12">
        <f t="shared" si="5"/>
        <v>7.0016293099652068E-3</v>
      </c>
      <c r="L15" s="13">
        <f t="shared" si="8"/>
        <v>3.9236111111111147E-3</v>
      </c>
      <c r="M15" s="12">
        <f t="shared" si="6"/>
        <v>7.0283830572429682E-3</v>
      </c>
      <c r="N15" s="14">
        <f t="shared" si="7"/>
        <v>4.6624855586730506E-3</v>
      </c>
    </row>
    <row r="16" spans="2:14" x14ac:dyDescent="0.25">
      <c r="B16" s="10" t="s">
        <v>142</v>
      </c>
      <c r="C16" s="11">
        <v>7.9861111111111105E-4</v>
      </c>
      <c r="D16" s="12">
        <f t="shared" si="0"/>
        <v>3.0616319829613512E-3</v>
      </c>
      <c r="E16" s="12">
        <f t="shared" si="1"/>
        <v>2.0073311223599228E-3</v>
      </c>
      <c r="F16" s="11">
        <v>3.9351851851851858E-4</v>
      </c>
      <c r="G16" s="12">
        <f t="shared" si="2"/>
        <v>3.0206112295664543E-3</v>
      </c>
      <c r="H16" s="12">
        <f t="shared" si="3"/>
        <v>2.1760000000000004E-3</v>
      </c>
      <c r="I16" s="11">
        <v>2.8935185185185184E-4</v>
      </c>
      <c r="J16" s="12">
        <f t="shared" si="4"/>
        <v>1.7313019390581702E-3</v>
      </c>
      <c r="K16" s="12">
        <f t="shared" si="5"/>
        <v>1.1008851116297495E-3</v>
      </c>
      <c r="L16" s="13">
        <f t="shared" si="8"/>
        <v>1.4814814814814814E-3</v>
      </c>
      <c r="M16" s="12">
        <f t="shared" si="6"/>
        <v>2.6537847531772833E-3</v>
      </c>
      <c r="N16" s="14">
        <f t="shared" si="7"/>
        <v>1.7604665236287608E-3</v>
      </c>
    </row>
    <row r="17" spans="2:14" ht="15.75" thickBot="1" x14ac:dyDescent="0.3">
      <c r="B17" s="10" t="s">
        <v>13</v>
      </c>
      <c r="C17" s="11">
        <v>1.15972222222222E-2</v>
      </c>
      <c r="D17" s="12">
        <f t="shared" si="0"/>
        <v>4.4460220969960405E-2</v>
      </c>
      <c r="E17" s="12">
        <f t="shared" si="1"/>
        <v>2.9149938907313606E-2</v>
      </c>
      <c r="F17" s="11">
        <v>6.585648148148146E-3</v>
      </c>
      <c r="G17" s="12">
        <f t="shared" si="2"/>
        <v>5.0550817341862106E-2</v>
      </c>
      <c r="H17" s="12">
        <f t="shared" si="3"/>
        <v>3.641599999999999E-2</v>
      </c>
      <c r="I17" s="11">
        <v>2.8240740740740743E-3</v>
      </c>
      <c r="J17" s="12">
        <f t="shared" si="4"/>
        <v>1.6897506925207743E-2</v>
      </c>
      <c r="K17" s="12">
        <f t="shared" si="5"/>
        <v>1.0744638689506357E-2</v>
      </c>
      <c r="L17" s="13">
        <f t="shared" si="8"/>
        <v>2.1006944444444418E-2</v>
      </c>
      <c r="M17" s="12">
        <f t="shared" si="6"/>
        <v>3.7629838492318463E-2</v>
      </c>
      <c r="N17" s="14">
        <f t="shared" si="7"/>
        <v>2.4962865159267166E-2</v>
      </c>
    </row>
    <row r="18" spans="2:14" ht="16.5" thickTop="1" thickBot="1" x14ac:dyDescent="0.3">
      <c r="B18" s="31" t="s">
        <v>3</v>
      </c>
      <c r="C18" s="32">
        <f>SUM(C7:C17)</f>
        <v>0.26084490740740751</v>
      </c>
      <c r="D18" s="33">
        <f>IFERROR(SUM(D7:D17),0)</f>
        <v>1.0000000000000002</v>
      </c>
      <c r="E18" s="33">
        <f>IFERROR(SUM(E7:E17),0)</f>
        <v>0.6556408913713857</v>
      </c>
      <c r="F18" s="32">
        <f>SUM(F7:F17)</f>
        <v>0.13027777777777777</v>
      </c>
      <c r="G18" s="33">
        <f>IFERROR(SUM(G7:G17),0)</f>
        <v>1.0000000000000002</v>
      </c>
      <c r="H18" s="33">
        <f>IFERROR(SUM(H7:H17),0)</f>
        <v>0.72038399999999991</v>
      </c>
      <c r="I18" s="32">
        <f>SUM(I7:I17)</f>
        <v>0.16712962962962977</v>
      </c>
      <c r="J18" s="33">
        <f>IFERROR(SUM(J7:J17),0)</f>
        <v>0.99999999999999989</v>
      </c>
      <c r="K18" s="33">
        <f>IFERROR(SUM(K7:K17),0)</f>
        <v>0.63587124047734378</v>
      </c>
      <c r="L18" s="32">
        <f>SUM(L7:L17)</f>
        <v>0.55825231481481519</v>
      </c>
      <c r="M18" s="33">
        <f>IFERROR(SUM(M7:M17),0)</f>
        <v>0.99999999999999967</v>
      </c>
      <c r="N18" s="34">
        <f>IFERROR(SUM(N7:N17),0)</f>
        <v>0.66337954557957868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6" t="s">
        <v>5</v>
      </c>
      <c r="L20" s="16" t="s">
        <v>64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3.21759259259259E-2</v>
      </c>
      <c r="D21" s="19"/>
      <c r="E21" s="12">
        <f>IFERROR(C21/C$29,0)</f>
        <v>8.0875080002327265E-2</v>
      </c>
      <c r="F21" s="11">
        <v>1.2893518518518516E-2</v>
      </c>
      <c r="G21" s="19"/>
      <c r="H21" s="12">
        <f>IFERROR(F21/F$29,0)</f>
        <v>7.1295999999999984E-2</v>
      </c>
      <c r="I21" s="11">
        <v>2.1400462962962968E-2</v>
      </c>
      <c r="J21" s="19"/>
      <c r="K21" s="12">
        <f>IFERROR(I21/I$29,0)</f>
        <v>8.1421462856136301E-2</v>
      </c>
      <c r="L21" s="13">
        <f>SUM(C21,F21,I21)</f>
        <v>6.646990740740738E-2</v>
      </c>
      <c r="M21" s="19"/>
      <c r="N21" s="14">
        <f>IFERROR(L21/L$29,0)</f>
        <v>7.8987181603124762E-2</v>
      </c>
    </row>
    <row r="22" spans="2:14" x14ac:dyDescent="0.25">
      <c r="B22" s="18" t="s">
        <v>16</v>
      </c>
      <c r="C22" s="11">
        <v>1.2268518518518501E-3</v>
      </c>
      <c r="D22" s="19"/>
      <c r="E22" s="12">
        <f t="shared" ref="E22:E26" si="9">IFERROR(C22/C$29,0)</f>
        <v>3.0837260720311811E-3</v>
      </c>
      <c r="F22" s="11"/>
      <c r="G22" s="19"/>
      <c r="H22" s="12">
        <f t="shared" ref="H22:H26" si="10">IFERROR(F22/F$29,0)</f>
        <v>0</v>
      </c>
      <c r="I22" s="11">
        <v>2.4305555555555556E-3</v>
      </c>
      <c r="J22" s="19"/>
      <c r="K22" s="12">
        <f t="shared" ref="K22:K26" si="11">IFERROR(I22/I$29,0)</f>
        <v>9.2474349376898968E-3</v>
      </c>
      <c r="L22" s="13">
        <f t="shared" ref="L22:L26" si="12">SUM(C22,F22,I22)</f>
        <v>3.6574074074074057E-3</v>
      </c>
      <c r="M22" s="19"/>
      <c r="N22" s="14">
        <f t="shared" ref="N22:N26" si="13">IFERROR(L22/L$29,0)</f>
        <v>4.3461517302085017E-3</v>
      </c>
    </row>
    <row r="23" spans="2:14" x14ac:dyDescent="0.25">
      <c r="B23" s="18" t="s">
        <v>17</v>
      </c>
      <c r="C23" s="11">
        <v>6.5972222222222203E-4</v>
      </c>
      <c r="D23" s="19"/>
      <c r="E23" s="12">
        <f t="shared" si="9"/>
        <v>1.6582300576016749E-3</v>
      </c>
      <c r="F23" s="11"/>
      <c r="G23" s="19"/>
      <c r="H23" s="12">
        <f t="shared" si="10"/>
        <v>0</v>
      </c>
      <c r="I23" s="11">
        <v>3.5879629629629635E-4</v>
      </c>
      <c r="J23" s="19"/>
      <c r="K23" s="12">
        <f t="shared" si="11"/>
        <v>1.3650975384208897E-3</v>
      </c>
      <c r="L23" s="13">
        <f t="shared" si="12"/>
        <v>1.0185185185185184E-3</v>
      </c>
      <c r="M23" s="19"/>
      <c r="N23" s="14">
        <f t="shared" si="13"/>
        <v>1.2103207349947731E-3</v>
      </c>
    </row>
    <row r="24" spans="2:14" x14ac:dyDescent="0.25">
      <c r="B24" s="18" t="s">
        <v>18</v>
      </c>
      <c r="C24" s="11">
        <v>4.5844907407407397E-2</v>
      </c>
      <c r="D24" s="19"/>
      <c r="E24" s="12">
        <f t="shared" si="9"/>
        <v>0.11523244312561814</v>
      </c>
      <c r="F24" s="11">
        <v>1.6898148148148152E-2</v>
      </c>
      <c r="G24" s="19"/>
      <c r="H24" s="12">
        <f t="shared" si="10"/>
        <v>9.3440000000000023E-2</v>
      </c>
      <c r="I24" s="11">
        <v>3.2766203703703693E-2</v>
      </c>
      <c r="J24" s="19"/>
      <c r="K24" s="12">
        <f t="shared" si="11"/>
        <v>0.12466423004095281</v>
      </c>
      <c r="L24" s="13">
        <f t="shared" si="12"/>
        <v>9.5509259259259238E-2</v>
      </c>
      <c r="M24" s="19"/>
      <c r="N24" s="14">
        <f t="shared" si="13"/>
        <v>0.11349507619519165</v>
      </c>
    </row>
    <row r="25" spans="2:14" x14ac:dyDescent="0.25">
      <c r="B25" s="18" t="s">
        <v>19</v>
      </c>
      <c r="C25" s="11">
        <v>5.4062499999999999E-2</v>
      </c>
      <c r="D25" s="19"/>
      <c r="E25" s="12">
        <f t="shared" si="9"/>
        <v>0.13588758945714782</v>
      </c>
      <c r="F25" s="11">
        <v>2.0023148148148154E-2</v>
      </c>
      <c r="G25" s="19"/>
      <c r="H25" s="12">
        <f t="shared" si="10"/>
        <v>0.11072000000000003</v>
      </c>
      <c r="I25" s="11">
        <v>3.8749999999999993E-2</v>
      </c>
      <c r="J25" s="19"/>
      <c r="K25" s="12">
        <f t="shared" si="11"/>
        <v>0.14743053414945606</v>
      </c>
      <c r="L25" s="13">
        <f t="shared" si="12"/>
        <v>0.11283564814814814</v>
      </c>
      <c r="M25" s="19"/>
      <c r="N25" s="14">
        <f t="shared" si="13"/>
        <v>0.13408428233481867</v>
      </c>
    </row>
    <row r="26" spans="2:14" ht="15.75" thickBot="1" x14ac:dyDescent="0.3">
      <c r="B26" s="23" t="s">
        <v>20</v>
      </c>
      <c r="C26" s="20">
        <v>3.0324074074074099E-3</v>
      </c>
      <c r="D26" s="24"/>
      <c r="E26" s="21">
        <f t="shared" si="9"/>
        <v>7.6220399138884091E-3</v>
      </c>
      <c r="F26" s="20">
        <v>7.5231481481481471E-4</v>
      </c>
      <c r="G26" s="24"/>
      <c r="H26" s="21">
        <f t="shared" si="10"/>
        <v>4.1599999999999996E-3</v>
      </c>
      <c r="I26" s="20"/>
      <c r="J26" s="24"/>
      <c r="K26" s="21">
        <f t="shared" si="11"/>
        <v>0</v>
      </c>
      <c r="L26" s="13">
        <f t="shared" si="12"/>
        <v>3.7847222222222245E-3</v>
      </c>
      <c r="M26" s="24"/>
      <c r="N26" s="22">
        <f t="shared" si="13"/>
        <v>4.4974418220828528E-3</v>
      </c>
    </row>
    <row r="27" spans="2:14" ht="16.5" thickTop="1" thickBot="1" x14ac:dyDescent="0.3">
      <c r="B27" s="31" t="s">
        <v>3</v>
      </c>
      <c r="C27" s="32">
        <f>SUM(C21:C26)</f>
        <v>0.13700231481481479</v>
      </c>
      <c r="D27" s="33"/>
      <c r="E27" s="33">
        <f>IFERROR(SUM(E21:E26),0)</f>
        <v>0.34435910862861452</v>
      </c>
      <c r="F27" s="32">
        <f>SUM(F21:F26)</f>
        <v>5.0567129629629642E-2</v>
      </c>
      <c r="G27" s="33"/>
      <c r="H27" s="33">
        <f>IFERROR(SUM(H21:H26),0)</f>
        <v>0.27961600000000003</v>
      </c>
      <c r="I27" s="32">
        <f>SUM(I21:I26)</f>
        <v>9.570601851851851E-2</v>
      </c>
      <c r="J27" s="33"/>
      <c r="K27" s="33">
        <f>IFERROR(SUM(K21:K26),0)</f>
        <v>0.36412875952265594</v>
      </c>
      <c r="L27" s="32">
        <f>SUM(L21:L26)</f>
        <v>0.28327546296296285</v>
      </c>
      <c r="M27" s="33"/>
      <c r="N27" s="34">
        <f>IFERROR(SUM(N21:N26),0)</f>
        <v>0.33662045442042121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0.3978472222222223</v>
      </c>
      <c r="D29" s="35"/>
      <c r="E29" s="36">
        <f>IFERROR(SUM(E18,E27),0)</f>
        <v>1.0000000000000002</v>
      </c>
      <c r="F29" s="32">
        <f>SUM(F18,F27)</f>
        <v>0.18084490740740741</v>
      </c>
      <c r="G29" s="35"/>
      <c r="H29" s="36">
        <f>IFERROR(SUM(H18,H27),0)</f>
        <v>1</v>
      </c>
      <c r="I29" s="32">
        <f>SUM(I18,I27)</f>
        <v>0.2628356481481483</v>
      </c>
      <c r="J29" s="35"/>
      <c r="K29" s="36">
        <f>IFERROR(SUM(K18,K27),0)</f>
        <v>0.99999999999999978</v>
      </c>
      <c r="L29" s="37">
        <f>SUM(L18,L27)</f>
        <v>0.8415277777777781</v>
      </c>
      <c r="M29" s="35"/>
      <c r="N29" s="38">
        <f>IFERROR(SUM(N18,N27),0)</f>
        <v>0.99999999999999989</v>
      </c>
    </row>
    <row r="30" spans="2:14" ht="66" customHeight="1" thickTop="1" thickBot="1" x14ac:dyDescent="0.3">
      <c r="B30" s="186" t="s">
        <v>211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5"/>
  <sheetViews>
    <sheetView showGridLines="0" showZeros="0" view="pageBreakPreview" topLeftCell="A7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39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1.9722222222222221E-2</v>
      </c>
      <c r="D7" s="12">
        <f t="shared" ref="D7:D17" si="0">IFERROR(C7/C$18,0)</f>
        <v>0.33055286129970901</v>
      </c>
      <c r="E7" s="12">
        <f t="shared" ref="E7:E17" si="1">IFERROR(C7/C$29,0)</f>
        <v>0.11086532205595317</v>
      </c>
      <c r="F7" s="11">
        <v>4.4328703703703717E-3</v>
      </c>
      <c r="G7" s="12">
        <f t="shared" ref="G7:G17" si="2">IFERROR(F7/F$18,0)</f>
        <v>0.24918672739102152</v>
      </c>
      <c r="H7" s="12">
        <f t="shared" ref="H7:H17" si="3">IFERROR(F7/F$29,0)</f>
        <v>0.13044959128065398</v>
      </c>
      <c r="I7" s="13">
        <f>SUM(C7,F7)</f>
        <v>2.4155092592592593E-2</v>
      </c>
      <c r="J7" s="12">
        <f t="shared" ref="J7:J17" si="4">IFERROR(I7/I$18,0)</f>
        <v>0.31186491332934851</v>
      </c>
      <c r="K7" s="14">
        <f t="shared" ref="K7:K17" si="5">IFERROR(I7/I$29,0)</f>
        <v>0.11400633672020105</v>
      </c>
    </row>
    <row r="8" spans="2:11" s="5" customFormat="1" x14ac:dyDescent="0.25">
      <c r="B8" s="155" t="s">
        <v>126</v>
      </c>
      <c r="C8" s="11">
        <v>4.6412037037037038E-3</v>
      </c>
      <c r="D8" s="12">
        <f t="shared" si="0"/>
        <v>7.7788554801163923E-2</v>
      </c>
      <c r="E8" s="12">
        <f t="shared" si="1"/>
        <v>2.6089785296031235E-2</v>
      </c>
      <c r="F8" s="11">
        <v>2.1064814814814813E-3</v>
      </c>
      <c r="G8" s="12">
        <f t="shared" si="2"/>
        <v>0.11841249186727389</v>
      </c>
      <c r="H8" s="12">
        <f t="shared" si="3"/>
        <v>6.1989100817438678E-2</v>
      </c>
      <c r="I8" s="13">
        <f>SUM(C8,F8)</f>
        <v>6.7476851851851847E-3</v>
      </c>
      <c r="J8" s="12">
        <f t="shared" si="4"/>
        <v>8.7118947997609095E-2</v>
      </c>
      <c r="K8" s="14">
        <f t="shared" si="5"/>
        <v>3.1847481699989078E-2</v>
      </c>
    </row>
    <row r="9" spans="2:11" s="5" customFormat="1" x14ac:dyDescent="0.25">
      <c r="B9" s="10" t="s">
        <v>11</v>
      </c>
      <c r="C9" s="11">
        <v>2.0347222222222221E-2</v>
      </c>
      <c r="D9" s="12">
        <f t="shared" si="0"/>
        <v>0.34102812803103782</v>
      </c>
      <c r="E9" s="12">
        <f t="shared" si="1"/>
        <v>0.11437865972674043</v>
      </c>
      <c r="F9" s="11">
        <v>7.2569444444444443E-3</v>
      </c>
      <c r="G9" s="12">
        <f t="shared" si="2"/>
        <v>0.40793754066363036</v>
      </c>
      <c r="H9" s="12">
        <f t="shared" si="3"/>
        <v>0.21355585831062665</v>
      </c>
      <c r="I9" s="13">
        <f>SUM(C9,F9)</f>
        <v>2.7604166666666666E-2</v>
      </c>
      <c r="J9" s="12">
        <f t="shared" si="4"/>
        <v>0.35639569635385537</v>
      </c>
      <c r="K9" s="14">
        <f t="shared" si="5"/>
        <v>0.13028515240904623</v>
      </c>
    </row>
    <row r="10" spans="2:11" s="5" customFormat="1" x14ac:dyDescent="0.25">
      <c r="B10" s="10" t="s">
        <v>55</v>
      </c>
      <c r="C10" s="11">
        <v>7.3032407407407404E-3</v>
      </c>
      <c r="D10" s="12">
        <f t="shared" si="0"/>
        <v>0.12240543161978661</v>
      </c>
      <c r="E10" s="12">
        <f t="shared" si="1"/>
        <v>4.1054001301236182E-2</v>
      </c>
      <c r="F10" s="11">
        <v>1.1458333333333331E-3</v>
      </c>
      <c r="G10" s="12">
        <f t="shared" si="2"/>
        <v>6.4411190631099527E-2</v>
      </c>
      <c r="H10" s="12">
        <f t="shared" si="3"/>
        <v>3.3719346049046306E-2</v>
      </c>
      <c r="I10" s="13">
        <f>SUM(C10,F10)</f>
        <v>8.4490740740740741E-3</v>
      </c>
      <c r="J10" s="12">
        <f t="shared" si="4"/>
        <v>0.10908547519426183</v>
      </c>
      <c r="K10" s="14">
        <f t="shared" si="5"/>
        <v>3.9877635747842248E-2</v>
      </c>
    </row>
    <row r="11" spans="2:11" s="5" customFormat="1" x14ac:dyDescent="0.25">
      <c r="B11" s="10" t="s">
        <v>12</v>
      </c>
      <c r="C11" s="11">
        <v>2.8472222222222215E-3</v>
      </c>
      <c r="D11" s="12">
        <f t="shared" si="0"/>
        <v>4.7720659553831223E-2</v>
      </c>
      <c r="E11" s="12">
        <f t="shared" si="1"/>
        <v>1.6005204944697461E-2</v>
      </c>
      <c r="F11" s="11">
        <v>7.7546296296296293E-4</v>
      </c>
      <c r="G11" s="12">
        <f t="shared" si="2"/>
        <v>4.3591411841249178E-2</v>
      </c>
      <c r="H11" s="12">
        <f t="shared" si="3"/>
        <v>2.2820163487738413E-2</v>
      </c>
      <c r="I11" s="13">
        <f>SUM(C11,F11)</f>
        <v>3.6226851851851845E-3</v>
      </c>
      <c r="J11" s="12">
        <f t="shared" si="4"/>
        <v>4.6772265391512254E-2</v>
      </c>
      <c r="K11" s="14">
        <f t="shared" si="5"/>
        <v>1.7098219163115918E-2</v>
      </c>
    </row>
    <row r="12" spans="2:11" s="5" customFormat="1" x14ac:dyDescent="0.25">
      <c r="B12" s="10" t="s">
        <v>138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3">
        <f>SUM(C12,F12)</f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139</v>
      </c>
      <c r="C13" s="11">
        <v>3.1249999999999995E-4</v>
      </c>
      <c r="D13" s="12">
        <f t="shared" si="0"/>
        <v>5.2376333656644026E-3</v>
      </c>
      <c r="E13" s="12">
        <f t="shared" si="1"/>
        <v>1.7566688353936241E-3</v>
      </c>
      <c r="F13" s="11">
        <v>0</v>
      </c>
      <c r="G13" s="12">
        <f t="shared" si="2"/>
        <v>0</v>
      </c>
      <c r="H13" s="12">
        <f t="shared" si="3"/>
        <v>0</v>
      </c>
      <c r="I13" s="13">
        <f>SUM(C13,F13)</f>
        <v>3.1249999999999995E-4</v>
      </c>
      <c r="J13" s="12">
        <f t="shared" si="4"/>
        <v>4.0346682606096831E-3</v>
      </c>
      <c r="K13" s="14">
        <f t="shared" si="5"/>
        <v>1.4749262536873158E-3</v>
      </c>
    </row>
    <row r="14" spans="2:11" s="5" customFormat="1" x14ac:dyDescent="0.25">
      <c r="B14" s="10" t="s">
        <v>140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3">
        <f>SUM(C14,F14)</f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141</v>
      </c>
      <c r="C15" s="11">
        <v>1.1574074074074076E-3</v>
      </c>
      <c r="D15" s="12">
        <f t="shared" si="0"/>
        <v>1.9398642095053348E-2</v>
      </c>
      <c r="E15" s="12">
        <f t="shared" si="1"/>
        <v>6.5061808718282392E-3</v>
      </c>
      <c r="F15" s="11">
        <v>8.564814814814815E-4</v>
      </c>
      <c r="G15" s="12">
        <f t="shared" si="2"/>
        <v>4.8145738451528947E-2</v>
      </c>
      <c r="H15" s="12">
        <f t="shared" si="3"/>
        <v>2.5204359673024521E-2</v>
      </c>
      <c r="I15" s="13">
        <f>SUM(C15,F15)</f>
        <v>2.0138888888888888E-3</v>
      </c>
      <c r="J15" s="12">
        <f t="shared" si="4"/>
        <v>2.6001195457262406E-2</v>
      </c>
      <c r="K15" s="14">
        <f t="shared" si="5"/>
        <v>9.5050803015404809E-3</v>
      </c>
    </row>
    <row r="16" spans="2:11" s="5" customFormat="1" x14ac:dyDescent="0.25">
      <c r="B16" s="10" t="s">
        <v>142</v>
      </c>
      <c r="C16" s="11">
        <v>3.2407407407407406E-4</v>
      </c>
      <c r="D16" s="12">
        <f t="shared" si="0"/>
        <v>5.4316197866149368E-3</v>
      </c>
      <c r="E16" s="12">
        <f t="shared" si="1"/>
        <v>1.8217306441119067E-3</v>
      </c>
      <c r="F16" s="11">
        <v>0</v>
      </c>
      <c r="G16" s="12">
        <f t="shared" si="2"/>
        <v>0</v>
      </c>
      <c r="H16" s="12">
        <f t="shared" si="3"/>
        <v>0</v>
      </c>
      <c r="I16" s="13">
        <f>SUM(C16,F16)</f>
        <v>3.2407407407407406E-4</v>
      </c>
      <c r="J16" s="12">
        <f t="shared" si="4"/>
        <v>4.1841004184100423E-3</v>
      </c>
      <c r="K16" s="14">
        <f t="shared" si="5"/>
        <v>1.5295531519720314E-3</v>
      </c>
    </row>
    <row r="17" spans="2:11" s="5" customFormat="1" ht="15.75" thickBot="1" x14ac:dyDescent="0.3">
      <c r="B17" s="10" t="s">
        <v>13</v>
      </c>
      <c r="C17" s="11">
        <v>3.0092592592592593E-3</v>
      </c>
      <c r="D17" s="12">
        <f t="shared" si="0"/>
        <v>5.0436469447138699E-2</v>
      </c>
      <c r="E17" s="12">
        <f t="shared" si="1"/>
        <v>1.691607026675342E-2</v>
      </c>
      <c r="F17" s="11">
        <v>1.2152777777777778E-3</v>
      </c>
      <c r="G17" s="12">
        <f t="shared" si="2"/>
        <v>6.8314899154196473E-2</v>
      </c>
      <c r="H17" s="12">
        <f t="shared" si="3"/>
        <v>3.5762942779291547E-2</v>
      </c>
      <c r="I17" s="13">
        <f>SUM(C17,F17)</f>
        <v>4.2245370370370371E-3</v>
      </c>
      <c r="J17" s="12">
        <f t="shared" si="4"/>
        <v>5.4542737597130915E-2</v>
      </c>
      <c r="K17" s="14">
        <f t="shared" si="5"/>
        <v>1.9938817873921124E-2</v>
      </c>
    </row>
    <row r="18" spans="2:11" s="5" customFormat="1" ht="16.5" thickTop="1" thickBot="1" x14ac:dyDescent="0.3">
      <c r="B18" s="31" t="s">
        <v>3</v>
      </c>
      <c r="C18" s="32">
        <f>SUM(C7:C17)</f>
        <v>5.966435185185185E-2</v>
      </c>
      <c r="D18" s="33">
        <f>IFERROR(SUM(D7:D17),0)</f>
        <v>1</v>
      </c>
      <c r="E18" s="33">
        <f>IFERROR(SUM(E7:E17),0)</f>
        <v>0.33539362394274569</v>
      </c>
      <c r="F18" s="32">
        <f>SUM(F7:F17)</f>
        <v>1.7789351851851855E-2</v>
      </c>
      <c r="G18" s="33">
        <f>IFERROR(SUM(G7:G17),0)</f>
        <v>1</v>
      </c>
      <c r="H18" s="33">
        <f>IFERROR(SUM(H7:H17),0)</f>
        <v>0.52350136239782019</v>
      </c>
      <c r="I18" s="32">
        <f>SUM(I7:I17)</f>
        <v>7.7453703703703691E-2</v>
      </c>
      <c r="J18" s="33">
        <f>IFERROR(SUM(J7:J17),0)</f>
        <v>1.0000000000000002</v>
      </c>
      <c r="K18" s="34">
        <f>IFERROR(SUM(K7:K17),0)</f>
        <v>0.36556320332131542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1.278935185185185E-2</v>
      </c>
      <c r="D21" s="19"/>
      <c r="E21" s="12">
        <f>IFERROR(C21/C$29,0)</f>
        <v>7.189329863370203E-2</v>
      </c>
      <c r="F21" s="11">
        <v>4.2824074074074075E-4</v>
      </c>
      <c r="G21" s="19"/>
      <c r="H21" s="12">
        <f>IFERROR(F21/F$29,0)</f>
        <v>1.260217983651226E-2</v>
      </c>
      <c r="I21" s="13">
        <f t="shared" ref="I21:I25" si="6">SUM(C21,F21)</f>
        <v>1.3217592592592592E-2</v>
      </c>
      <c r="J21" s="19"/>
      <c r="K21" s="14">
        <f>IFERROR(I21/I$29,0)</f>
        <v>6.2383917841144991E-2</v>
      </c>
    </row>
    <row r="22" spans="2:11" s="5" customFormat="1" x14ac:dyDescent="0.25">
      <c r="B22" s="18" t="s">
        <v>16</v>
      </c>
      <c r="C22" s="11"/>
      <c r="D22" s="19"/>
      <c r="E22" s="12">
        <f t="shared" ref="E22:E26" si="7">IFERROR(C22/C$29,0)</f>
        <v>0</v>
      </c>
      <c r="F22" s="11"/>
      <c r="G22" s="19"/>
      <c r="H22" s="12">
        <f t="shared" ref="H22:H26" si="8">IFERROR(F22/F$29,0)</f>
        <v>0</v>
      </c>
      <c r="I22" s="13">
        <f t="shared" si="6"/>
        <v>0</v>
      </c>
      <c r="J22" s="19"/>
      <c r="K22" s="14">
        <f t="shared" ref="K22:K26" si="9">IFERROR(I22/I$29,0)</f>
        <v>0</v>
      </c>
    </row>
    <row r="23" spans="2:11" s="5" customFormat="1" x14ac:dyDescent="0.25">
      <c r="B23" s="18" t="s">
        <v>17</v>
      </c>
      <c r="C23" s="11"/>
      <c r="D23" s="19"/>
      <c r="E23" s="12">
        <f t="shared" si="7"/>
        <v>0</v>
      </c>
      <c r="F23" s="11"/>
      <c r="G23" s="19"/>
      <c r="H23" s="12">
        <f t="shared" si="8"/>
        <v>0</v>
      </c>
      <c r="I23" s="13">
        <f t="shared" si="6"/>
        <v>0</v>
      </c>
      <c r="J23" s="19"/>
      <c r="K23" s="14">
        <f t="shared" si="9"/>
        <v>0</v>
      </c>
    </row>
    <row r="24" spans="2:11" s="5" customFormat="1" x14ac:dyDescent="0.25">
      <c r="B24" s="18" t="s">
        <v>18</v>
      </c>
      <c r="C24" s="11">
        <v>1.03125E-2</v>
      </c>
      <c r="D24" s="19"/>
      <c r="E24" s="12">
        <f t="shared" si="7"/>
        <v>5.7970071567989605E-2</v>
      </c>
      <c r="F24" s="11">
        <v>5.4861111111111135E-3</v>
      </c>
      <c r="G24" s="19"/>
      <c r="H24" s="12">
        <f t="shared" si="8"/>
        <v>0.16144414168937335</v>
      </c>
      <c r="I24" s="13">
        <f t="shared" si="6"/>
        <v>1.5798611111111114E-2</v>
      </c>
      <c r="J24" s="19"/>
      <c r="K24" s="14">
        <f t="shared" si="9"/>
        <v>7.4565716158636539E-2</v>
      </c>
    </row>
    <row r="25" spans="2:11" s="5" customFormat="1" x14ac:dyDescent="0.25">
      <c r="B25" s="18" t="s">
        <v>19</v>
      </c>
      <c r="C25" s="11">
        <v>9.5127314814814776E-2</v>
      </c>
      <c r="D25" s="19"/>
      <c r="E25" s="12">
        <f t="shared" si="7"/>
        <v>0.53474300585556267</v>
      </c>
      <c r="F25" s="11">
        <v>1.027777777777778E-2</v>
      </c>
      <c r="G25" s="19"/>
      <c r="H25" s="12">
        <f t="shared" si="8"/>
        <v>0.3024523160762943</v>
      </c>
      <c r="I25" s="13">
        <f t="shared" si="6"/>
        <v>0.10540509259259255</v>
      </c>
      <c r="J25" s="19"/>
      <c r="K25" s="14">
        <f t="shared" si="9"/>
        <v>0.49748716267890303</v>
      </c>
    </row>
    <row r="26" spans="2:11" s="5" customFormat="1" ht="15.75" thickBot="1" x14ac:dyDescent="0.3">
      <c r="B26" s="23" t="s">
        <v>20</v>
      </c>
      <c r="C26" s="20"/>
      <c r="D26" s="24"/>
      <c r="E26" s="21">
        <f t="shared" si="7"/>
        <v>0</v>
      </c>
      <c r="F26" s="20"/>
      <c r="G26" s="24"/>
      <c r="H26" s="21">
        <f t="shared" si="8"/>
        <v>0</v>
      </c>
      <c r="I26" s="13">
        <f>SUM(C26,F26)</f>
        <v>0</v>
      </c>
      <c r="J26" s="24"/>
      <c r="K26" s="22">
        <f t="shared" si="9"/>
        <v>0</v>
      </c>
    </row>
    <row r="27" spans="2:11" s="5" customFormat="1" ht="16.5" thickTop="1" thickBot="1" x14ac:dyDescent="0.3">
      <c r="B27" s="31" t="s">
        <v>3</v>
      </c>
      <c r="C27" s="32">
        <f>SUM(C21:C26)</f>
        <v>0.11822916666666664</v>
      </c>
      <c r="D27" s="33"/>
      <c r="E27" s="33">
        <f>IFERROR(SUM(E21:E26),0)</f>
        <v>0.66460637605725426</v>
      </c>
      <c r="F27" s="32">
        <f>SUM(F21:F26)</f>
        <v>1.6192129629629633E-2</v>
      </c>
      <c r="G27" s="33"/>
      <c r="H27" s="33">
        <f>IFERROR(SUM(H21:H26),0)</f>
        <v>0.47649863760217992</v>
      </c>
      <c r="I27" s="32">
        <f>SUM(I21:I26)</f>
        <v>0.13442129629629626</v>
      </c>
      <c r="J27" s="33"/>
      <c r="K27" s="34">
        <f>IFERROR(SUM(K21:K26),0)</f>
        <v>0.63443679667868458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0.17789351851851848</v>
      </c>
      <c r="D29" s="35"/>
      <c r="E29" s="36">
        <f>IFERROR(SUM(E18,E27),0)</f>
        <v>1</v>
      </c>
      <c r="F29" s="32">
        <f>SUM(F18,F27)</f>
        <v>3.3981481481481488E-2</v>
      </c>
      <c r="G29" s="35"/>
      <c r="H29" s="36">
        <f>IFERROR(SUM(H18,H27),0)</f>
        <v>1</v>
      </c>
      <c r="I29" s="32">
        <f>SUM(I18,I27)</f>
        <v>0.21187499999999995</v>
      </c>
      <c r="J29" s="35"/>
      <c r="K29" s="38">
        <f>IFERROR(SUM(K18,K27),0)</f>
        <v>1</v>
      </c>
    </row>
    <row r="30" spans="2:11" s="5" customFormat="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/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0"/>
  <sheetViews>
    <sheetView showGridLines="0" showZeros="0" view="pageBreakPreview" topLeftCell="A10" zoomScale="110" zoomScaleNormal="80" zoomScaleSheetLayoutView="110" zoomScalePageLayoutView="6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9" t="s">
        <v>32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40</v>
      </c>
      <c r="C7" s="11">
        <v>0.16619212962963001</v>
      </c>
      <c r="D7" s="12">
        <f t="shared" ref="D7:D17" si="0">IFERROR(C7/C$18,0)</f>
        <v>0.28738116681677223</v>
      </c>
      <c r="E7" s="12">
        <f t="shared" ref="E7:E17" si="1">IFERROR(C7/C$29,0)</f>
        <v>0.16930387209357203</v>
      </c>
      <c r="F7" s="11">
        <v>4.7824074074074102E-2</v>
      </c>
      <c r="G7" s="12">
        <f t="shared" ref="G7:G17" si="2">IFERROR(F7/F$18,0)</f>
        <v>0.2864669994453688</v>
      </c>
      <c r="H7" s="12">
        <f t="shared" ref="H7:H17" si="3">IFERROR(F7/F$29,0)</f>
        <v>0.18401246938321089</v>
      </c>
      <c r="I7" s="11">
        <v>4.8229166666666698E-2</v>
      </c>
      <c r="J7" s="12">
        <f t="shared" ref="J7:J17" si="4">IFERROR(I7/I$18,0)</f>
        <v>0.28535232486475381</v>
      </c>
      <c r="K7" s="12">
        <f t="shared" ref="K7:K17" si="5">IFERROR(I7/I$29,0)</f>
        <v>0.16665333546632544</v>
      </c>
      <c r="L7" s="13">
        <f>SUM(C7,F7,I7)</f>
        <v>0.26224537037037082</v>
      </c>
      <c r="M7" s="12">
        <f t="shared" ref="M7:M17" si="6">IFERROR(L7/L$18,0)</f>
        <v>0.28683917358719901</v>
      </c>
      <c r="N7" s="14">
        <f t="shared" ref="N7:N17" si="7">IFERROR(L7/L$29,0)</f>
        <v>0.17129983140673341</v>
      </c>
    </row>
    <row r="8" spans="2:14" x14ac:dyDescent="0.25">
      <c r="B8" s="155" t="s">
        <v>126</v>
      </c>
      <c r="C8" s="11">
        <v>0.14201388888888899</v>
      </c>
      <c r="D8" s="12">
        <f t="shared" si="0"/>
        <v>0.24557190033023119</v>
      </c>
      <c r="E8" s="12">
        <f t="shared" si="1"/>
        <v>0.14467292364288081</v>
      </c>
      <c r="F8" s="11">
        <v>4.1712962962963E-2</v>
      </c>
      <c r="G8" s="12">
        <f t="shared" si="2"/>
        <v>0.24986134220743211</v>
      </c>
      <c r="H8" s="12">
        <f t="shared" si="3"/>
        <v>0.16049877532843473</v>
      </c>
      <c r="I8" s="11">
        <v>4.0277777777777801E-2</v>
      </c>
      <c r="J8" s="12">
        <f t="shared" si="4"/>
        <v>0.23830719715127027</v>
      </c>
      <c r="K8" s="12">
        <f t="shared" si="5"/>
        <v>0.13917773156294996</v>
      </c>
      <c r="L8" s="13">
        <f t="shared" ref="L8:L17" si="8">SUM(C8,F8,I8)</f>
        <v>0.2240046296296298</v>
      </c>
      <c r="M8" s="12">
        <f t="shared" si="6"/>
        <v>0.24501215312943089</v>
      </c>
      <c r="N8" s="14">
        <f t="shared" si="7"/>
        <v>0.14632081106213765</v>
      </c>
    </row>
    <row r="9" spans="2:14" x14ac:dyDescent="0.25">
      <c r="B9" s="10" t="s">
        <v>11</v>
      </c>
      <c r="C9" s="11">
        <v>0.17438657407407401</v>
      </c>
      <c r="D9" s="12">
        <f t="shared" si="0"/>
        <v>0.30155108576003176</v>
      </c>
      <c r="E9" s="12">
        <f t="shared" si="1"/>
        <v>0.17765174739423659</v>
      </c>
      <c r="F9" s="11">
        <v>4.4965277777777798E-2</v>
      </c>
      <c r="G9" s="12">
        <f t="shared" si="2"/>
        <v>0.26934276206322788</v>
      </c>
      <c r="H9" s="12">
        <f t="shared" si="3"/>
        <v>0.17301269205076822</v>
      </c>
      <c r="I9" s="11">
        <v>5.5289351851851902E-2</v>
      </c>
      <c r="J9" s="12">
        <f t="shared" si="4"/>
        <v>0.32712456344586738</v>
      </c>
      <c r="K9" s="12">
        <f t="shared" si="5"/>
        <v>0.19104943209086558</v>
      </c>
      <c r="L9" s="13">
        <f t="shared" si="8"/>
        <v>0.27464120370370371</v>
      </c>
      <c r="M9" s="12">
        <f t="shared" si="6"/>
        <v>0.30039750860846653</v>
      </c>
      <c r="N9" s="14">
        <f t="shared" si="7"/>
        <v>0.17939684435741768</v>
      </c>
    </row>
    <row r="10" spans="2:14" x14ac:dyDescent="0.25">
      <c r="B10" s="10" t="s">
        <v>55</v>
      </c>
      <c r="C10" s="11">
        <v>4.2395833333333299E-2</v>
      </c>
      <c r="D10" s="12">
        <f t="shared" si="0"/>
        <v>7.331131792254568E-2</v>
      </c>
      <c r="E10" s="12">
        <f t="shared" si="1"/>
        <v>4.3189642975050659E-2</v>
      </c>
      <c r="F10" s="11">
        <v>1.1828703703703701E-2</v>
      </c>
      <c r="G10" s="12">
        <f t="shared" si="2"/>
        <v>7.0854132002218462E-2</v>
      </c>
      <c r="H10" s="12">
        <f t="shared" si="3"/>
        <v>4.5513248719661517E-2</v>
      </c>
      <c r="I10" s="11">
        <v>1.4583333333333301E-2</v>
      </c>
      <c r="J10" s="12">
        <f t="shared" si="4"/>
        <v>8.6283640347873475E-2</v>
      </c>
      <c r="K10" s="12">
        <f t="shared" si="5"/>
        <v>5.0391937290033467E-2</v>
      </c>
      <c r="L10" s="13">
        <f t="shared" si="8"/>
        <v>6.8807870370370297E-2</v>
      </c>
      <c r="M10" s="12">
        <f t="shared" si="6"/>
        <v>7.5260785902369731E-2</v>
      </c>
      <c r="N10" s="14">
        <f t="shared" si="7"/>
        <v>4.4945604100672047E-2</v>
      </c>
    </row>
    <row r="11" spans="2:14" x14ac:dyDescent="0.25">
      <c r="B11" s="10" t="s">
        <v>12</v>
      </c>
      <c r="C11" s="11">
        <v>2.2905092592592598E-2</v>
      </c>
      <c r="D11" s="12">
        <f t="shared" si="0"/>
        <v>3.9607725407785434E-2</v>
      </c>
      <c r="E11" s="12">
        <f t="shared" si="1"/>
        <v>2.3333962175163894E-2</v>
      </c>
      <c r="F11" s="11">
        <v>4.1435185185185203E-3</v>
      </c>
      <c r="G11" s="12">
        <f t="shared" si="2"/>
        <v>2.4819744869661667E-2</v>
      </c>
      <c r="H11" s="12">
        <f t="shared" si="3"/>
        <v>1.5942997105321755E-2</v>
      </c>
      <c r="I11" s="11">
        <v>6.2384259259259302E-3</v>
      </c>
      <c r="J11" s="12">
        <f t="shared" si="4"/>
        <v>3.6910223926590428E-2</v>
      </c>
      <c r="K11" s="12">
        <f t="shared" si="5"/>
        <v>2.1556550951847712E-2</v>
      </c>
      <c r="L11" s="13">
        <f t="shared" si="8"/>
        <v>3.3287037037037052E-2</v>
      </c>
      <c r="M11" s="12">
        <f t="shared" si="6"/>
        <v>3.6408750253190195E-2</v>
      </c>
      <c r="N11" s="14">
        <f t="shared" si="7"/>
        <v>2.1743239258794449E-2</v>
      </c>
    </row>
    <row r="12" spans="2:14" x14ac:dyDescent="0.25">
      <c r="B12" s="10" t="s">
        <v>138</v>
      </c>
      <c r="C12" s="11">
        <v>1.8518518518518501E-4</v>
      </c>
      <c r="D12" s="12">
        <f t="shared" si="0"/>
        <v>3.2022415690983639E-4</v>
      </c>
      <c r="E12" s="12">
        <f t="shared" si="1"/>
        <v>1.8865254916757042E-4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1.8518518518518501E-4</v>
      </c>
      <c r="M12" s="12">
        <f t="shared" si="6"/>
        <v>2.0255215718047368E-4</v>
      </c>
      <c r="N12" s="14">
        <f t="shared" si="7"/>
        <v>1.2096377890845295E-4</v>
      </c>
    </row>
    <row r="13" spans="2:14" x14ac:dyDescent="0.25">
      <c r="B13" s="10" t="s">
        <v>139</v>
      </c>
      <c r="C13" s="11">
        <v>9.1435185185185196E-4</v>
      </c>
      <c r="D13" s="12">
        <f t="shared" si="0"/>
        <v>1.5811067747423188E-3</v>
      </c>
      <c r="E13" s="12">
        <f t="shared" si="1"/>
        <v>9.3147196151487988E-4</v>
      </c>
      <c r="F13" s="15">
        <v>1.6203703703703701E-4</v>
      </c>
      <c r="G13" s="12">
        <f t="shared" si="2"/>
        <v>9.7060454797559537E-4</v>
      </c>
      <c r="H13" s="12">
        <f t="shared" si="3"/>
        <v>6.2346916054330844E-4</v>
      </c>
      <c r="I13" s="15">
        <v>0</v>
      </c>
      <c r="J13" s="12">
        <f t="shared" si="4"/>
        <v>0</v>
      </c>
      <c r="K13" s="12">
        <f t="shared" si="5"/>
        <v>0</v>
      </c>
      <c r="L13" s="13">
        <f t="shared" si="8"/>
        <v>1.0763888888888889E-3</v>
      </c>
      <c r="M13" s="12">
        <f t="shared" si="6"/>
        <v>1.1773344136115044E-3</v>
      </c>
      <c r="N13" s="14">
        <f t="shared" si="7"/>
        <v>7.0310196490538349E-4</v>
      </c>
    </row>
    <row r="14" spans="2:14" x14ac:dyDescent="0.25">
      <c r="B14" s="10" t="s">
        <v>140</v>
      </c>
      <c r="C14" s="11">
        <v>7.6388888888888904E-4</v>
      </c>
      <c r="D14" s="12">
        <f t="shared" si="0"/>
        <v>1.3209246472530767E-3</v>
      </c>
      <c r="E14" s="12">
        <f t="shared" si="1"/>
        <v>7.7819176531622881E-4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7.6388888888888904E-4</v>
      </c>
      <c r="M14" s="12">
        <f t="shared" si="6"/>
        <v>8.3552764836945478E-4</v>
      </c>
      <c r="N14" s="14">
        <f t="shared" si="7"/>
        <v>4.9897558799736903E-4</v>
      </c>
    </row>
    <row r="15" spans="2:14" x14ac:dyDescent="0.25">
      <c r="B15" s="10" t="s">
        <v>141</v>
      </c>
      <c r="C15" s="11">
        <v>2.48842592592593E-3</v>
      </c>
      <c r="D15" s="12">
        <f t="shared" si="0"/>
        <v>4.3030121084759376E-3</v>
      </c>
      <c r="E15" s="12">
        <f t="shared" si="1"/>
        <v>2.5350186294392338E-3</v>
      </c>
      <c r="F15" s="11">
        <v>1.6203703703703701E-4</v>
      </c>
      <c r="G15" s="12">
        <f t="shared" si="2"/>
        <v>9.7060454797559537E-4</v>
      </c>
      <c r="H15" s="12">
        <f t="shared" si="3"/>
        <v>6.2346916054330844E-4</v>
      </c>
      <c r="I15" s="11">
        <v>1.3657407407407401E-3</v>
      </c>
      <c r="J15" s="12">
        <f t="shared" si="4"/>
        <v>8.0805313976580057E-3</v>
      </c>
      <c r="K15" s="12">
        <f t="shared" si="5"/>
        <v>4.7192449208126666E-3</v>
      </c>
      <c r="L15" s="13">
        <f t="shared" si="8"/>
        <v>4.0162037037037067E-3</v>
      </c>
      <c r="M15" s="12">
        <f t="shared" si="6"/>
        <v>4.3928499088515304E-3</v>
      </c>
      <c r="N15" s="14">
        <f t="shared" si="7"/>
        <v>2.6234019550770778E-3</v>
      </c>
    </row>
    <row r="16" spans="2:14" x14ac:dyDescent="0.25">
      <c r="B16" s="10" t="s">
        <v>142</v>
      </c>
      <c r="C16" s="11">
        <v>1.1574074074074099E-3</v>
      </c>
      <c r="D16" s="12">
        <f t="shared" si="0"/>
        <v>2.0014009806864838E-3</v>
      </c>
      <c r="E16" s="12">
        <f t="shared" si="1"/>
        <v>1.1790784322973189E-3</v>
      </c>
      <c r="F16" s="11">
        <v>2.89351851851852E-4</v>
      </c>
      <c r="G16" s="12">
        <f t="shared" si="2"/>
        <v>1.7332224070992787E-3</v>
      </c>
      <c r="H16" s="12">
        <f t="shared" si="3"/>
        <v>1.1133377866844802E-3</v>
      </c>
      <c r="I16" s="11">
        <v>6.9444444444444404E-5</v>
      </c>
      <c r="J16" s="12">
        <f t="shared" si="4"/>
        <v>4.108744778470172E-4</v>
      </c>
      <c r="K16" s="12">
        <f t="shared" si="5"/>
        <v>2.399616061430169E-4</v>
      </c>
      <c r="L16" s="13">
        <f t="shared" si="8"/>
        <v>1.5162037037037065E-3</v>
      </c>
      <c r="M16" s="12">
        <f t="shared" si="6"/>
        <v>1.6583957869151327E-3</v>
      </c>
      <c r="N16" s="14">
        <f t="shared" si="7"/>
        <v>9.9039093981296124E-4</v>
      </c>
    </row>
    <row r="17" spans="2:14" ht="15.75" thickBot="1" x14ac:dyDescent="0.3">
      <c r="B17" s="10" t="s">
        <v>13</v>
      </c>
      <c r="C17" s="11">
        <v>2.4895833333333301E-2</v>
      </c>
      <c r="D17" s="12">
        <f t="shared" si="0"/>
        <v>4.3050135094566115E-2</v>
      </c>
      <c r="E17" s="12">
        <f t="shared" si="1"/>
        <v>2.536197707871524E-2</v>
      </c>
      <c r="F17" s="11">
        <v>1.5856481481481499E-2</v>
      </c>
      <c r="G17" s="12">
        <f t="shared" si="2"/>
        <v>9.4980587909040529E-2</v>
      </c>
      <c r="H17" s="12">
        <f t="shared" si="3"/>
        <v>6.1010910710309549E-2</v>
      </c>
      <c r="I17" s="11">
        <v>2.9629629629629602E-3</v>
      </c>
      <c r="J17" s="12">
        <f t="shared" si="4"/>
        <v>1.7530644388139394E-2</v>
      </c>
      <c r="K17" s="12">
        <f t="shared" si="5"/>
        <v>1.0238361862102051E-2</v>
      </c>
      <c r="L17" s="13">
        <f t="shared" si="8"/>
        <v>4.3715277777777756E-2</v>
      </c>
      <c r="M17" s="12">
        <f t="shared" si="6"/>
        <v>4.7814968604415586E-2</v>
      </c>
      <c r="N17" s="14">
        <f t="shared" si="7"/>
        <v>2.855501205857669E-2</v>
      </c>
    </row>
    <row r="18" spans="2:14" ht="16.5" thickTop="1" thickBot="1" x14ac:dyDescent="0.3">
      <c r="B18" s="31" t="s">
        <v>3</v>
      </c>
      <c r="C18" s="32">
        <f>SUM(C7:C17)</f>
        <v>0.57829861111111147</v>
      </c>
      <c r="D18" s="33">
        <f>IFERROR(SUM(D7:D17),0)</f>
        <v>1</v>
      </c>
      <c r="E18" s="33">
        <f>IFERROR(SUM(E7:E17),0)</f>
        <v>0.58912653869735465</v>
      </c>
      <c r="F18" s="32">
        <f>SUM(F7:F17)</f>
        <v>0.16694444444444456</v>
      </c>
      <c r="G18" s="33">
        <f>IFERROR(SUM(G7:G17),0)</f>
        <v>0.99999999999999978</v>
      </c>
      <c r="H18" s="33">
        <f>IFERROR(SUM(H7:H17),0)</f>
        <v>0.64235136940547777</v>
      </c>
      <c r="I18" s="32">
        <f>SUM(I7:I17)</f>
        <v>0.16901620370370382</v>
      </c>
      <c r="J18" s="33">
        <f>IFERROR(SUM(J7:J17),0)</f>
        <v>0.99999999999999978</v>
      </c>
      <c r="K18" s="33">
        <f>IFERROR(SUM(K7:K17),0)</f>
        <v>0.58402655575107987</v>
      </c>
      <c r="L18" s="32">
        <f>SUM(L7:L17)</f>
        <v>0.91425925925925977</v>
      </c>
      <c r="M18" s="33">
        <f>IFERROR(SUM(M7:M17),0)</f>
        <v>1.0000000000000002</v>
      </c>
      <c r="N18" s="34">
        <f>IFERROR(SUM(N7:N17),0)</f>
        <v>0.59719817647103324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6" t="s">
        <v>5</v>
      </c>
      <c r="L20" s="16" t="s">
        <v>64</v>
      </c>
      <c r="M20" s="16" t="s">
        <v>5</v>
      </c>
      <c r="N20" s="17" t="s">
        <v>5</v>
      </c>
    </row>
    <row r="21" spans="2:14" x14ac:dyDescent="0.25">
      <c r="B21" s="18" t="s">
        <v>15</v>
      </c>
      <c r="C21" s="11">
        <v>8.9849537037037006E-2</v>
      </c>
      <c r="D21" s="19"/>
      <c r="E21" s="12">
        <f>IFERROR(C21/C$29,0)</f>
        <v>9.1531858699240631E-2</v>
      </c>
      <c r="F21" s="11">
        <v>2.2638888888888899E-2</v>
      </c>
      <c r="G21" s="19"/>
      <c r="H21" s="12">
        <f>IFERROR(F21/F$29,0)</f>
        <v>8.7107548430193721E-2</v>
      </c>
      <c r="I21" s="11">
        <v>2.60532407407407E-2</v>
      </c>
      <c r="J21" s="19"/>
      <c r="K21" s="12">
        <f>IFERROR(I21/I$29,0)</f>
        <v>9.0025595904655087E-2</v>
      </c>
      <c r="L21" s="13">
        <f>SUM(C21,F21,I21)</f>
        <v>0.13854166666666662</v>
      </c>
      <c r="M21" s="19"/>
      <c r="N21" s="14">
        <f>IFERROR(L21/L$29,0)</f>
        <v>9.0496027095886417E-2</v>
      </c>
    </row>
    <row r="22" spans="2:14" x14ac:dyDescent="0.25">
      <c r="B22" s="18" t="s">
        <v>16</v>
      </c>
      <c r="C22" s="11">
        <v>3.76157407407407E-3</v>
      </c>
      <c r="D22" s="19"/>
      <c r="E22" s="12">
        <f t="shared" ref="E22:E26" si="9">IFERROR(C22/C$29,0)</f>
        <v>3.8320049049662733E-3</v>
      </c>
      <c r="F22" s="11">
        <v>0</v>
      </c>
      <c r="G22" s="19"/>
      <c r="H22" s="12">
        <f t="shared" ref="H22:H26" si="10">IFERROR(F22/F$29,0)</f>
        <v>0</v>
      </c>
      <c r="I22" s="11">
        <v>3.9004629629629602E-3</v>
      </c>
      <c r="J22" s="19"/>
      <c r="K22" s="12">
        <f t="shared" ref="K22:K26" si="11">IFERROR(I22/I$29,0)</f>
        <v>1.3477843545032781E-2</v>
      </c>
      <c r="L22" s="13">
        <f t="shared" ref="L22:L26" si="12">SUM(C22,F22,I22)</f>
        <v>7.6620370370370297E-3</v>
      </c>
      <c r="M22" s="19"/>
      <c r="N22" s="14">
        <f t="shared" ref="N22:N26" si="13">IFERROR(L22/L$29,0)</f>
        <v>5.0048763523372411E-3</v>
      </c>
    </row>
    <row r="23" spans="2:14" x14ac:dyDescent="0.25">
      <c r="B23" s="18" t="s">
        <v>17</v>
      </c>
      <c r="C23" s="11">
        <v>1.99074074074074E-3</v>
      </c>
      <c r="D23" s="19"/>
      <c r="E23" s="12">
        <f t="shared" si="9"/>
        <v>2.0280149035513833E-3</v>
      </c>
      <c r="F23" s="11">
        <v>2.4305555555555601E-4</v>
      </c>
      <c r="G23" s="19"/>
      <c r="H23" s="12">
        <f t="shared" si="10"/>
        <v>9.3520374081496461E-4</v>
      </c>
      <c r="I23" s="11">
        <v>3.5879629629629602E-4</v>
      </c>
      <c r="J23" s="19"/>
      <c r="K23" s="12">
        <f t="shared" si="11"/>
        <v>1.2398016317389205E-3</v>
      </c>
      <c r="L23" s="13">
        <f t="shared" si="12"/>
        <v>2.5925925925925917E-3</v>
      </c>
      <c r="M23" s="19"/>
      <c r="N23" s="14">
        <f t="shared" si="13"/>
        <v>1.6934929047183423E-3</v>
      </c>
    </row>
    <row r="24" spans="2:14" x14ac:dyDescent="0.25">
      <c r="B24" s="18" t="s">
        <v>18</v>
      </c>
      <c r="C24" s="11">
        <v>0.141261574074074</v>
      </c>
      <c r="D24" s="19"/>
      <c r="E24" s="12">
        <f t="shared" si="9"/>
        <v>0.14390652266188736</v>
      </c>
      <c r="F24" s="11">
        <v>2.87037037037037E-2</v>
      </c>
      <c r="G24" s="19"/>
      <c r="H24" s="12">
        <f t="shared" si="10"/>
        <v>0.11044310843910037</v>
      </c>
      <c r="I24" s="11">
        <v>4.0277777777777801E-2</v>
      </c>
      <c r="J24" s="19"/>
      <c r="K24" s="12">
        <f t="shared" si="11"/>
        <v>0.13917773156294996</v>
      </c>
      <c r="L24" s="13">
        <f t="shared" si="12"/>
        <v>0.2102430555555555</v>
      </c>
      <c r="M24" s="19"/>
      <c r="N24" s="14">
        <f t="shared" si="13"/>
        <v>0.13733169024200309</v>
      </c>
    </row>
    <row r="25" spans="2:14" x14ac:dyDescent="0.25">
      <c r="B25" s="18" t="s">
        <v>19</v>
      </c>
      <c r="C25" s="11">
        <v>0.16157407407407401</v>
      </c>
      <c r="D25" s="19"/>
      <c r="E25" s="12">
        <f t="shared" si="9"/>
        <v>0.16459934914870528</v>
      </c>
      <c r="F25" s="11">
        <v>4.06134259259259E-2</v>
      </c>
      <c r="G25" s="19"/>
      <c r="H25" s="12">
        <f t="shared" si="10"/>
        <v>0.15626809173903347</v>
      </c>
      <c r="I25" s="11">
        <v>4.9791666666666699E-2</v>
      </c>
      <c r="J25" s="19"/>
      <c r="K25" s="12">
        <f t="shared" si="11"/>
        <v>0.17205247160454334</v>
      </c>
      <c r="L25" s="13">
        <f t="shared" si="12"/>
        <v>0.25197916666666659</v>
      </c>
      <c r="M25" s="19"/>
      <c r="N25" s="14">
        <f t="shared" si="13"/>
        <v>0.16459390191349568</v>
      </c>
    </row>
    <row r="26" spans="2:14" ht="15.75" thickBot="1" x14ac:dyDescent="0.3">
      <c r="B26" s="23" t="s">
        <v>20</v>
      </c>
      <c r="C26" s="20">
        <v>4.8842592592592601E-3</v>
      </c>
      <c r="D26" s="24"/>
      <c r="E26" s="21">
        <f t="shared" si="9"/>
        <v>4.9757109842946757E-3</v>
      </c>
      <c r="F26" s="20">
        <v>7.5231481481481503E-4</v>
      </c>
      <c r="G26" s="24"/>
      <c r="H26" s="21">
        <f t="shared" si="10"/>
        <v>2.8946782453796479E-3</v>
      </c>
      <c r="I26" s="20">
        <v>0</v>
      </c>
      <c r="J26" s="24"/>
      <c r="K26" s="21">
        <f t="shared" si="11"/>
        <v>0</v>
      </c>
      <c r="L26" s="13">
        <f t="shared" si="12"/>
        <v>5.6365740740740751E-3</v>
      </c>
      <c r="M26" s="24"/>
      <c r="N26" s="22">
        <f t="shared" si="13"/>
        <v>3.681835020526041E-3</v>
      </c>
    </row>
    <row r="27" spans="2:14" ht="16.5" thickTop="1" thickBot="1" x14ac:dyDescent="0.3">
      <c r="B27" s="31" t="s">
        <v>3</v>
      </c>
      <c r="C27" s="32">
        <f>SUM(C21:C26)</f>
        <v>0.40332175925925906</v>
      </c>
      <c r="D27" s="33"/>
      <c r="E27" s="33">
        <f>IFERROR(SUM(E21:E26),0)</f>
        <v>0.41087346130264557</v>
      </c>
      <c r="F27" s="32">
        <f>SUM(F21:F26)</f>
        <v>9.2951388888888875E-2</v>
      </c>
      <c r="G27" s="33"/>
      <c r="H27" s="33">
        <f>IFERROR(SUM(H21:H26),0)</f>
        <v>0.35764863059452218</v>
      </c>
      <c r="I27" s="32">
        <f>SUM(I21:I26)</f>
        <v>0.12038194444444444</v>
      </c>
      <c r="J27" s="33"/>
      <c r="K27" s="33">
        <f>IFERROR(SUM(K21:K26),0)</f>
        <v>0.41597344424892013</v>
      </c>
      <c r="L27" s="32">
        <f>SUM(L21:L26)</f>
        <v>0.61665509259259244</v>
      </c>
      <c r="M27" s="33"/>
      <c r="N27" s="34">
        <f>IFERROR(SUM(N21:N26),0)</f>
        <v>0.40280182352896682</v>
      </c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ht="16.5" thickTop="1" thickBot="1" x14ac:dyDescent="0.3">
      <c r="B29" s="31" t="s">
        <v>6</v>
      </c>
      <c r="C29" s="32">
        <f>SUM(C18,C27)</f>
        <v>0.98162037037037053</v>
      </c>
      <c r="D29" s="35"/>
      <c r="E29" s="36">
        <f>IFERROR(SUM(E18,E27),0)</f>
        <v>1.0000000000000002</v>
      </c>
      <c r="F29" s="32">
        <f>SUM(F18,F27)</f>
        <v>0.25989583333333344</v>
      </c>
      <c r="G29" s="35"/>
      <c r="H29" s="36">
        <f>IFERROR(SUM(H18,H27),0)</f>
        <v>1</v>
      </c>
      <c r="I29" s="32">
        <f>SUM(I18,I27)</f>
        <v>0.28939814814814824</v>
      </c>
      <c r="J29" s="35"/>
      <c r="K29" s="36">
        <f>IFERROR(SUM(K18,K27),0)</f>
        <v>1</v>
      </c>
      <c r="L29" s="37">
        <f>SUM(L18,L27)</f>
        <v>1.5309143518518522</v>
      </c>
      <c r="M29" s="35"/>
      <c r="N29" s="38">
        <f>IFERROR(SUM(N18,N27),0)</f>
        <v>1</v>
      </c>
    </row>
    <row r="30" spans="2:14" ht="66" customHeight="1" thickTop="1" thickBot="1" x14ac:dyDescent="0.3">
      <c r="B30" s="186" t="s">
        <v>210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0"/>
  <sheetViews>
    <sheetView showGridLines="0" showZeros="0" view="pageBreakPreview" topLeftCell="A4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9" t="s">
        <v>56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1.57407407407407E-3</v>
      </c>
      <c r="D7" s="12">
        <f t="shared" ref="D7:D17" si="0">IFERROR(C7/C$18,0)</f>
        <v>0.20058997050147453</v>
      </c>
      <c r="E7" s="12">
        <f t="shared" ref="E7:E17" si="1">IFERROR(C7/C$29,0)</f>
        <v>1.8314031780231565E-2</v>
      </c>
      <c r="F7" s="11">
        <v>1.58564814814815E-3</v>
      </c>
      <c r="G7" s="12">
        <f t="shared" ref="G7:G17" si="2">IFERROR(F7/F$18,0)</f>
        <v>0.46917808219178153</v>
      </c>
      <c r="H7" s="12">
        <f t="shared" ref="H7:H17" si="3">IFERROR(F7/F$29,0)</f>
        <v>0.22276422764227682</v>
      </c>
      <c r="I7" s="11">
        <v>3.15972222222222E-3</v>
      </c>
      <c r="J7" s="12">
        <f t="shared" ref="J7:J17" si="4">IFERROR(I7/I$18,0)</f>
        <v>0.28144329896907183</v>
      </c>
      <c r="K7" s="14">
        <f t="shared" ref="K7:K17" si="5">IFERROR(I7/I$29,0)</f>
        <v>3.3951001119263753E-2</v>
      </c>
    </row>
    <row r="8" spans="2:11" x14ac:dyDescent="0.25">
      <c r="B8" s="155" t="s">
        <v>126</v>
      </c>
      <c r="C8" s="11">
        <v>1.35416666666667E-3</v>
      </c>
      <c r="D8" s="12">
        <f t="shared" si="0"/>
        <v>0.17256637168141645</v>
      </c>
      <c r="E8" s="12">
        <f t="shared" si="1"/>
        <v>1.5755453810934586E-2</v>
      </c>
      <c r="F8" s="11">
        <v>0</v>
      </c>
      <c r="G8" s="12">
        <f t="shared" si="2"/>
        <v>0</v>
      </c>
      <c r="H8" s="12">
        <f t="shared" si="3"/>
        <v>0</v>
      </c>
      <c r="I8" s="11">
        <v>1.35416666666667E-3</v>
      </c>
      <c r="J8" s="12">
        <f t="shared" si="4"/>
        <v>0.12061855670103117</v>
      </c>
      <c r="K8" s="14">
        <f t="shared" si="5"/>
        <v>1.4550429051113084E-2</v>
      </c>
    </row>
    <row r="9" spans="2:11" x14ac:dyDescent="0.25">
      <c r="B9" s="10" t="s">
        <v>11</v>
      </c>
      <c r="C9" s="11">
        <v>3.2523148148148099E-3</v>
      </c>
      <c r="D9" s="12">
        <f t="shared" si="0"/>
        <v>0.41445427728613532</v>
      </c>
      <c r="E9" s="12">
        <f t="shared" si="1"/>
        <v>3.7840021545919672E-2</v>
      </c>
      <c r="F9" s="11">
        <v>1.5972222222222199E-3</v>
      </c>
      <c r="G9" s="12">
        <f t="shared" si="2"/>
        <v>0.47260273972602684</v>
      </c>
      <c r="H9" s="12">
        <f t="shared" si="3"/>
        <v>0.22439024390243884</v>
      </c>
      <c r="I9" s="11">
        <v>4.8495370370370402E-3</v>
      </c>
      <c r="J9" s="12">
        <f t="shared" si="4"/>
        <v>0.43195876288659801</v>
      </c>
      <c r="K9" s="14">
        <f t="shared" si="5"/>
        <v>5.2107946772789501E-2</v>
      </c>
    </row>
    <row r="10" spans="2:11" x14ac:dyDescent="0.25">
      <c r="B10" s="10" t="s">
        <v>55</v>
      </c>
      <c r="C10" s="11">
        <v>6.01851851851852E-4</v>
      </c>
      <c r="D10" s="12">
        <f t="shared" si="0"/>
        <v>7.6696165191740481E-2</v>
      </c>
      <c r="E10" s="12">
        <f t="shared" si="1"/>
        <v>7.0024239159709118E-3</v>
      </c>
      <c r="F10" s="11">
        <v>0</v>
      </c>
      <c r="G10" s="12">
        <f t="shared" si="2"/>
        <v>0</v>
      </c>
      <c r="H10" s="12">
        <f t="shared" si="3"/>
        <v>0</v>
      </c>
      <c r="I10" s="11">
        <v>6.01851851851852E-4</v>
      </c>
      <c r="J10" s="12">
        <f t="shared" si="4"/>
        <v>5.3608247422680395E-2</v>
      </c>
      <c r="K10" s="14">
        <f t="shared" si="5"/>
        <v>6.4668573560502452E-3</v>
      </c>
    </row>
    <row r="11" spans="2:11" x14ac:dyDescent="0.25">
      <c r="B11" s="10" t="s">
        <v>12</v>
      </c>
      <c r="C11" s="11">
        <v>7.5231481481481503E-4</v>
      </c>
      <c r="D11" s="12">
        <f t="shared" si="0"/>
        <v>9.5870206489675605E-2</v>
      </c>
      <c r="E11" s="12">
        <f t="shared" si="1"/>
        <v>8.7530298949636404E-3</v>
      </c>
      <c r="F11" s="11">
        <v>1.9675925925925899E-4</v>
      </c>
      <c r="G11" s="12">
        <f t="shared" si="2"/>
        <v>5.8219178082191715E-2</v>
      </c>
      <c r="H11" s="12">
        <f t="shared" si="3"/>
        <v>2.7642276422764206E-2</v>
      </c>
      <c r="I11" s="11">
        <v>9.4907407407407397E-4</v>
      </c>
      <c r="J11" s="12">
        <f t="shared" si="4"/>
        <v>8.4536082474226754E-2</v>
      </c>
      <c r="K11" s="14">
        <f t="shared" si="5"/>
        <v>1.0197736599925383E-2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ht="15.75" thickBot="1" x14ac:dyDescent="0.3">
      <c r="B17" s="10" t="s">
        <v>13</v>
      </c>
      <c r="C17" s="11">
        <v>3.1250000000000001E-4</v>
      </c>
      <c r="D17" s="12">
        <f t="shared" si="0"/>
        <v>3.9823008849557549E-2</v>
      </c>
      <c r="E17" s="12">
        <f t="shared" si="1"/>
        <v>3.6358739563695113E-3</v>
      </c>
      <c r="F17" s="11">
        <v>0</v>
      </c>
      <c r="G17" s="12">
        <f t="shared" si="2"/>
        <v>0</v>
      </c>
      <c r="H17" s="12">
        <f t="shared" si="3"/>
        <v>0</v>
      </c>
      <c r="I17" s="11">
        <v>3.1250000000000001E-4</v>
      </c>
      <c r="J17" s="12">
        <f t="shared" si="4"/>
        <v>2.783505154639174E-2</v>
      </c>
      <c r="K17" s="14">
        <f t="shared" si="5"/>
        <v>3.3577913194876266E-3</v>
      </c>
    </row>
    <row r="18" spans="2:14" ht="16.5" thickTop="1" thickBot="1" x14ac:dyDescent="0.3">
      <c r="B18" s="31" t="s">
        <v>3</v>
      </c>
      <c r="C18" s="32">
        <f>SUM(C7:C17)</f>
        <v>7.8472222222222172E-3</v>
      </c>
      <c r="D18" s="33">
        <f>IFERROR(SUM(D7:D17),0)</f>
        <v>0.99999999999999989</v>
      </c>
      <c r="E18" s="33">
        <f>IFERROR(SUM(E7:E17),0)</f>
        <v>9.1300834904389894E-2</v>
      </c>
      <c r="F18" s="32">
        <f>SUM(F7:F17)</f>
        <v>3.3796296296296287E-3</v>
      </c>
      <c r="G18" s="33">
        <f>IFERROR(SUM(G7:G17),0)</f>
        <v>1</v>
      </c>
      <c r="H18" s="33">
        <f>IFERROR(SUM(H7:H17),0)</f>
        <v>0.47479674796747984</v>
      </c>
      <c r="I18" s="32">
        <f>SUM(I7:I17)</f>
        <v>1.1226851851851858E-2</v>
      </c>
      <c r="J18" s="33">
        <f>IFERROR(SUM(J7:J17),0)</f>
        <v>0.99999999999999989</v>
      </c>
      <c r="K18" s="34">
        <f>IFERROR(SUM(K7:K17),0)</f>
        <v>0.1206317622186296</v>
      </c>
    </row>
    <row r="19" spans="2:14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4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4" x14ac:dyDescent="0.25">
      <c r="B21" s="18" t="s">
        <v>15</v>
      </c>
      <c r="C21" s="11">
        <v>5.7407407407407398E-3</v>
      </c>
      <c r="D21" s="19"/>
      <c r="E21" s="12">
        <f>IFERROR(C21/C$29,0)</f>
        <v>6.6792351198491751E-2</v>
      </c>
      <c r="F21" s="11">
        <v>5.20833333333333E-4</v>
      </c>
      <c r="G21" s="19"/>
      <c r="H21" s="12">
        <f>IFERROR(F21/F$29,0)</f>
        <v>7.3170731707317069E-2</v>
      </c>
      <c r="I21" s="11">
        <v>6.2615740740740696E-3</v>
      </c>
      <c r="J21" s="19"/>
      <c r="K21" s="14">
        <f>IFERROR(I21/I$29,0)</f>
        <v>6.7280189031214993E-2</v>
      </c>
    </row>
    <row r="22" spans="2:14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4" x14ac:dyDescent="0.25">
      <c r="B23" s="18" t="s">
        <v>17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4" x14ac:dyDescent="0.25">
      <c r="B24" s="18" t="s">
        <v>18</v>
      </c>
      <c r="C24" s="11">
        <v>3.1250000000000002E-3</v>
      </c>
      <c r="D24" s="19"/>
      <c r="E24" s="12">
        <f t="shared" si="6"/>
        <v>3.6358739563695112E-2</v>
      </c>
      <c r="F24" s="11">
        <v>1.05324074074074E-3</v>
      </c>
      <c r="G24" s="19"/>
      <c r="H24" s="12">
        <f t="shared" si="7"/>
        <v>0.14796747967479673</v>
      </c>
      <c r="I24" s="11">
        <v>4.1782407407407402E-3</v>
      </c>
      <c r="J24" s="19"/>
      <c r="K24" s="14">
        <f t="shared" si="8"/>
        <v>4.4894913567964184E-2</v>
      </c>
    </row>
    <row r="25" spans="2:14" s="2" customFormat="1" x14ac:dyDescent="0.25">
      <c r="B25" s="18" t="s">
        <v>19</v>
      </c>
      <c r="C25" s="11">
        <v>6.9212962962963004E-2</v>
      </c>
      <c r="D25" s="19"/>
      <c r="E25" s="12">
        <f t="shared" si="6"/>
        <v>0.80527875033665519</v>
      </c>
      <c r="F25" s="11">
        <v>2.16435185185185E-3</v>
      </c>
      <c r="G25" s="19"/>
      <c r="H25" s="12">
        <f t="shared" si="7"/>
        <v>0.30406504065040646</v>
      </c>
      <c r="I25" s="11">
        <v>7.1377314814814796E-2</v>
      </c>
      <c r="J25" s="19"/>
      <c r="K25" s="14">
        <f t="shared" si="8"/>
        <v>0.76694440989926627</v>
      </c>
      <c r="L25" s="1"/>
      <c r="M25" s="1"/>
      <c r="N25" s="1"/>
    </row>
    <row r="26" spans="2:14" ht="15.75" thickBot="1" x14ac:dyDescent="0.3">
      <c r="B26" s="23" t="s">
        <v>20</v>
      </c>
      <c r="C26" s="20">
        <v>2.31481481481481E-5</v>
      </c>
      <c r="D26" s="24"/>
      <c r="E26" s="21">
        <f t="shared" si="6"/>
        <v>2.6932399676811138E-4</v>
      </c>
      <c r="F26" s="20">
        <v>0</v>
      </c>
      <c r="G26" s="24"/>
      <c r="H26" s="21">
        <f t="shared" si="7"/>
        <v>0</v>
      </c>
      <c r="I26" s="20">
        <v>2.31481481481481E-5</v>
      </c>
      <c r="J26" s="24"/>
      <c r="K26" s="22">
        <f t="shared" si="8"/>
        <v>2.4872528292500888E-4</v>
      </c>
    </row>
    <row r="27" spans="2:14" s="3" customFormat="1" ht="16.5" thickTop="1" thickBot="1" x14ac:dyDescent="0.3">
      <c r="B27" s="31" t="s">
        <v>3</v>
      </c>
      <c r="C27" s="32">
        <f>SUM(C21:C26)</f>
        <v>7.8101851851851894E-2</v>
      </c>
      <c r="D27" s="33"/>
      <c r="E27" s="33">
        <f>IFERROR(SUM(E21:E26),0)</f>
        <v>0.90869916509561022</v>
      </c>
      <c r="F27" s="32">
        <f>SUM(F21:F26)</f>
        <v>3.7384259259259228E-3</v>
      </c>
      <c r="G27" s="33"/>
      <c r="H27" s="33">
        <f>IFERROR(SUM(H21:H26),0)</f>
        <v>0.52520325203252027</v>
      </c>
      <c r="I27" s="32">
        <f>SUM(I21:I26)</f>
        <v>8.1840277777777748E-2</v>
      </c>
      <c r="J27" s="33"/>
      <c r="K27" s="34">
        <f>IFERROR(SUM(K21:K26),0)</f>
        <v>0.87936823778137041</v>
      </c>
      <c r="L27" s="1"/>
      <c r="M27" s="1"/>
      <c r="N27" s="1"/>
    </row>
    <row r="28" spans="2:14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4" ht="16.5" thickTop="1" thickBot="1" x14ac:dyDescent="0.3">
      <c r="B29" s="31" t="s">
        <v>6</v>
      </c>
      <c r="C29" s="32">
        <f>SUM(C18,C27)</f>
        <v>8.5949074074074108E-2</v>
      </c>
      <c r="D29" s="35"/>
      <c r="E29" s="36">
        <f>IFERROR(SUM(E18,E27),0)</f>
        <v>1</v>
      </c>
      <c r="F29" s="32">
        <f>SUM(F18,F27)</f>
        <v>7.1180555555555511E-3</v>
      </c>
      <c r="G29" s="35"/>
      <c r="H29" s="36">
        <f>IFERROR(SUM(H18,H27),0)</f>
        <v>1</v>
      </c>
      <c r="I29" s="32">
        <f>SUM(I18,I27)</f>
        <v>9.3067129629629611E-2</v>
      </c>
      <c r="J29" s="35"/>
      <c r="K29" s="38">
        <f>IFERROR(SUM(K18,K27),0)</f>
        <v>1</v>
      </c>
    </row>
    <row r="30" spans="2:14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5"/>
  <sheetViews>
    <sheetView showGridLines="0" showZeros="0" view="pageBreakPreview" zoomScale="110" zoomScaleNormal="9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57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1.3657407407407413E-2</v>
      </c>
      <c r="D7" s="12">
        <f t="shared" ref="D7:D17" si="0">IFERROR(C7/C$18,0)</f>
        <v>0.36008544400366188</v>
      </c>
      <c r="E7" s="12">
        <f t="shared" ref="E7:E17" si="1">IFERROR(C7/C$29,0)</f>
        <v>0.17231308411214957</v>
      </c>
      <c r="F7" s="11">
        <v>4.4212962962962964E-3</v>
      </c>
      <c r="G7" s="12">
        <f t="shared" ref="G7:G17" si="2">IFERROR(F7/F$18,0)</f>
        <v>0.20897155361050335</v>
      </c>
      <c r="H7" s="12">
        <f t="shared" ref="H7:H17" si="3">IFERROR(F7/F$29,0)</f>
        <v>0.16289978678038383</v>
      </c>
      <c r="I7" s="13">
        <f>SUM(C7,F7)</f>
        <v>1.8078703703703708E-2</v>
      </c>
      <c r="J7" s="12">
        <f t="shared" ref="J7:J17" si="4">IFERROR(I7/I$18,0)</f>
        <v>0.30597453476983361</v>
      </c>
      <c r="K7" s="14">
        <f t="shared" ref="K7:K17" si="5">IFERROR(I7/I$29,0)</f>
        <v>0.16991188948112698</v>
      </c>
    </row>
    <row r="8" spans="2:11" s="5" customFormat="1" x14ac:dyDescent="0.25">
      <c r="B8" s="155" t="s">
        <v>126</v>
      </c>
      <c r="C8" s="11">
        <v>1.0694444444444444E-2</v>
      </c>
      <c r="D8" s="12">
        <f t="shared" si="0"/>
        <v>0.28196521208422326</v>
      </c>
      <c r="E8" s="12">
        <f t="shared" si="1"/>
        <v>0.13492990654205603</v>
      </c>
      <c r="F8" s="11">
        <v>5.3009259259259251E-3</v>
      </c>
      <c r="G8" s="12">
        <f t="shared" si="2"/>
        <v>0.25054704595185995</v>
      </c>
      <c r="H8" s="12">
        <f t="shared" si="3"/>
        <v>0.1953091684434968</v>
      </c>
      <c r="I8" s="13">
        <f>SUM(C8,F8)</f>
        <v>1.5995370370370368E-2</v>
      </c>
      <c r="J8" s="12">
        <f t="shared" si="4"/>
        <v>0.27071498530852106</v>
      </c>
      <c r="K8" s="14">
        <f t="shared" si="5"/>
        <v>0.15033177417600346</v>
      </c>
    </row>
    <row r="9" spans="2:11" s="5" customFormat="1" x14ac:dyDescent="0.25">
      <c r="B9" s="10" t="s">
        <v>11</v>
      </c>
      <c r="C9" s="11">
        <v>9.5254629629629595E-3</v>
      </c>
      <c r="D9" s="12">
        <f t="shared" si="0"/>
        <v>0.25114433933475722</v>
      </c>
      <c r="E9" s="12">
        <f t="shared" si="1"/>
        <v>0.12018107476635506</v>
      </c>
      <c r="F9" s="11">
        <v>5.138888888888889E-3</v>
      </c>
      <c r="G9" s="12">
        <f t="shared" si="2"/>
        <v>0.24288840262582062</v>
      </c>
      <c r="H9" s="12">
        <f t="shared" si="3"/>
        <v>0.18933901918976551</v>
      </c>
      <c r="I9" s="13">
        <f>SUM(C9,F9)</f>
        <v>1.4664351851851849E-2</v>
      </c>
      <c r="J9" s="12">
        <f t="shared" si="4"/>
        <v>0.24818805093046029</v>
      </c>
      <c r="K9" s="14">
        <f t="shared" si="5"/>
        <v>0.1378222560643968</v>
      </c>
    </row>
    <row r="10" spans="2:11" s="5" customFormat="1" x14ac:dyDescent="0.25">
      <c r="B10" s="10" t="s">
        <v>55</v>
      </c>
      <c r="C10" s="11">
        <v>2.0370370370370373E-3</v>
      </c>
      <c r="D10" s="12">
        <f t="shared" si="0"/>
        <v>5.3707659444613962E-2</v>
      </c>
      <c r="E10" s="12">
        <f t="shared" si="1"/>
        <v>2.5700934579439248E-2</v>
      </c>
      <c r="F10" s="11">
        <v>2.4189814814814812E-3</v>
      </c>
      <c r="G10" s="12">
        <f t="shared" si="2"/>
        <v>0.11433260393873086</v>
      </c>
      <c r="H10" s="12">
        <f t="shared" si="3"/>
        <v>8.9125799573560774E-2</v>
      </c>
      <c r="I10" s="13">
        <f>SUM(C10,F10)</f>
        <v>4.4560185185185189E-3</v>
      </c>
      <c r="J10" s="12">
        <f t="shared" si="4"/>
        <v>7.5416258570029399E-2</v>
      </c>
      <c r="K10" s="14">
        <f t="shared" si="5"/>
        <v>4.1879691069291854E-2</v>
      </c>
    </row>
    <row r="11" spans="2:11" s="5" customFormat="1" x14ac:dyDescent="0.25">
      <c r="B11" s="10" t="s">
        <v>12</v>
      </c>
      <c r="C11" s="11">
        <v>1.0416666666666667E-3</v>
      </c>
      <c r="D11" s="12">
        <f t="shared" si="0"/>
        <v>2.7464144034177591E-2</v>
      </c>
      <c r="E11" s="12">
        <f t="shared" si="1"/>
        <v>1.3142523364485978E-2</v>
      </c>
      <c r="F11" s="11">
        <v>1.2847222222222223E-3</v>
      </c>
      <c r="G11" s="12">
        <f t="shared" si="2"/>
        <v>6.0722100656455155E-2</v>
      </c>
      <c r="H11" s="12">
        <f t="shared" si="3"/>
        <v>4.7334754797441377E-2</v>
      </c>
      <c r="I11" s="13">
        <f>SUM(C11,F11)</f>
        <v>2.3263888888888891E-3</v>
      </c>
      <c r="J11" s="12">
        <f t="shared" si="4"/>
        <v>3.9373163565132228E-2</v>
      </c>
      <c r="K11" s="14">
        <f t="shared" si="5"/>
        <v>2.1864462090721203E-2</v>
      </c>
    </row>
    <row r="12" spans="2:11" s="5" customFormat="1" x14ac:dyDescent="0.25">
      <c r="B12" s="10" t="s">
        <v>138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3">
        <f>SUM(C12,F12)</f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139</v>
      </c>
      <c r="C13" s="11">
        <v>0</v>
      </c>
      <c r="D13" s="12">
        <f t="shared" si="0"/>
        <v>0</v>
      </c>
      <c r="E13" s="12">
        <f t="shared" si="1"/>
        <v>0</v>
      </c>
      <c r="F13" s="11">
        <v>6.7129629629629635E-4</v>
      </c>
      <c r="G13" s="12">
        <f t="shared" si="2"/>
        <v>3.1728665207877468E-2</v>
      </c>
      <c r="H13" s="12">
        <f t="shared" si="3"/>
        <v>2.4733475479744142E-2</v>
      </c>
      <c r="I13" s="13">
        <f>SUM(C13,F13)</f>
        <v>6.7129629629629635E-4</v>
      </c>
      <c r="J13" s="12">
        <f t="shared" si="4"/>
        <v>1.1361410381978455E-2</v>
      </c>
      <c r="K13" s="14">
        <f t="shared" si="5"/>
        <v>6.3091482649842278E-3</v>
      </c>
    </row>
    <row r="14" spans="2:11" s="5" customFormat="1" x14ac:dyDescent="0.25">
      <c r="B14" s="10" t="s">
        <v>140</v>
      </c>
      <c r="C14" s="11">
        <v>8.1018518518518516E-5</v>
      </c>
      <c r="D14" s="12">
        <f t="shared" si="0"/>
        <v>2.1361000915471459E-3</v>
      </c>
      <c r="E14" s="12">
        <f t="shared" si="1"/>
        <v>1.0221962616822427E-3</v>
      </c>
      <c r="F14" s="11">
        <v>2.7777777777777778E-4</v>
      </c>
      <c r="G14" s="12">
        <f t="shared" si="2"/>
        <v>1.3129102844638953E-2</v>
      </c>
      <c r="H14" s="12">
        <f t="shared" si="3"/>
        <v>1.0234541577825162E-2</v>
      </c>
      <c r="I14" s="13">
        <f>SUM(C14,F14)</f>
        <v>3.5879629629629629E-4</v>
      </c>
      <c r="J14" s="12">
        <f t="shared" si="4"/>
        <v>6.0724779627815868E-3</v>
      </c>
      <c r="K14" s="14">
        <f t="shared" si="5"/>
        <v>3.3721309692157078E-3</v>
      </c>
    </row>
    <row r="15" spans="2:11" s="5" customFormat="1" x14ac:dyDescent="0.25">
      <c r="B15" s="10" t="s">
        <v>141</v>
      </c>
      <c r="C15" s="11">
        <v>4.0509259259259264E-4</v>
      </c>
      <c r="D15" s="12">
        <f t="shared" si="0"/>
        <v>1.068050045773573E-2</v>
      </c>
      <c r="E15" s="12">
        <f t="shared" si="1"/>
        <v>5.1109813084112138E-3</v>
      </c>
      <c r="F15" s="11">
        <v>9.953703703703702E-4</v>
      </c>
      <c r="G15" s="12">
        <f t="shared" si="2"/>
        <v>4.7045951859956241E-2</v>
      </c>
      <c r="H15" s="12">
        <f t="shared" si="3"/>
        <v>3.6673773987206823E-2</v>
      </c>
      <c r="I15" s="13">
        <f>SUM(C15,F15)</f>
        <v>1.4004629629629627E-3</v>
      </c>
      <c r="J15" s="12">
        <f t="shared" si="4"/>
        <v>2.3702252693437804E-2</v>
      </c>
      <c r="K15" s="14">
        <f t="shared" si="5"/>
        <v>1.3162188621777437E-2</v>
      </c>
    </row>
    <row r="16" spans="2:11" s="5" customFormat="1" x14ac:dyDescent="0.25">
      <c r="B16" s="10" t="s">
        <v>142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3">
        <f>SUM(C16,F16)</f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4.8611111111111115E-4</v>
      </c>
      <c r="D17" s="12">
        <f t="shared" si="0"/>
        <v>1.2816600549282877E-2</v>
      </c>
      <c r="E17" s="12">
        <f t="shared" si="1"/>
        <v>6.1331775700934569E-3</v>
      </c>
      <c r="F17" s="11">
        <v>6.4814814814814813E-4</v>
      </c>
      <c r="G17" s="12">
        <f t="shared" si="2"/>
        <v>3.0634573304157555E-2</v>
      </c>
      <c r="H17" s="12">
        <f t="shared" si="3"/>
        <v>2.3880597014925377E-2</v>
      </c>
      <c r="I17" s="13">
        <f>SUM(C17,F17)</f>
        <v>1.1342592592592593E-3</v>
      </c>
      <c r="J17" s="12">
        <f t="shared" si="4"/>
        <v>1.9196865817825665E-2</v>
      </c>
      <c r="K17" s="14">
        <f t="shared" si="5"/>
        <v>1.0660284999456109E-2</v>
      </c>
    </row>
    <row r="18" spans="2:11" s="5" customFormat="1" ht="16.5" thickTop="1" thickBot="1" x14ac:dyDescent="0.3">
      <c r="B18" s="31" t="s">
        <v>3</v>
      </c>
      <c r="C18" s="32">
        <f>SUM(C7:C17)</f>
        <v>3.7928240740740755E-2</v>
      </c>
      <c r="D18" s="33">
        <f>IFERROR(SUM(D7:D17),0)</f>
        <v>0.99999999999999978</v>
      </c>
      <c r="E18" s="33">
        <f>IFERROR(SUM(E7:E17),0)</f>
        <v>0.47853387850467277</v>
      </c>
      <c r="F18" s="32">
        <f>SUM(F7:F17)</f>
        <v>2.1157407407407403E-2</v>
      </c>
      <c r="G18" s="33">
        <f>IFERROR(SUM(G7:G17),0)</f>
        <v>1</v>
      </c>
      <c r="H18" s="33">
        <f>IFERROR(SUM(H7:H17),0)</f>
        <v>0.77953091684434994</v>
      </c>
      <c r="I18" s="32">
        <f>SUM(I7:I17)</f>
        <v>5.9085648148148144E-2</v>
      </c>
      <c r="J18" s="33">
        <f>IFERROR(SUM(J7:J17),0)</f>
        <v>1</v>
      </c>
      <c r="K18" s="34">
        <f>IFERROR(SUM(K7:K17),0)</f>
        <v>0.55531382573697374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1.3321759259259259E-2</v>
      </c>
      <c r="D21" s="19"/>
      <c r="E21" s="12">
        <f>IFERROR(C21/C$29,0)</f>
        <v>0.16807827102803732</v>
      </c>
      <c r="F21" s="11">
        <v>6.8287037037037036E-4</v>
      </c>
      <c r="G21" s="19"/>
      <c r="H21" s="12">
        <f>IFERROR(F21/F$29,0)</f>
        <v>2.5159914712153522E-2</v>
      </c>
      <c r="I21" s="13">
        <f t="shared" ref="I21:I25" si="6">SUM(C21,F21)</f>
        <v>1.4004629629629629E-2</v>
      </c>
      <c r="J21" s="19"/>
      <c r="K21" s="14">
        <f>IFERROR(I21/I$29,0)</f>
        <v>0.1316218862177744</v>
      </c>
    </row>
    <row r="22" spans="2:11" s="5" customFormat="1" x14ac:dyDescent="0.25">
      <c r="B22" s="18" t="s">
        <v>16</v>
      </c>
      <c r="C22" s="11">
        <v>3.7037037037037035E-4</v>
      </c>
      <c r="D22" s="19"/>
      <c r="E22" s="12">
        <f t="shared" ref="E22:E26" si="7">IFERROR(C22/C$29,0)</f>
        <v>4.672897196261681E-3</v>
      </c>
      <c r="F22" s="11">
        <v>0</v>
      </c>
      <c r="G22" s="19"/>
      <c r="H22" s="12">
        <f t="shared" ref="H22:H26" si="8">IFERROR(F22/F$29,0)</f>
        <v>0</v>
      </c>
      <c r="I22" s="13">
        <f t="shared" si="6"/>
        <v>3.7037037037037035E-4</v>
      </c>
      <c r="J22" s="19"/>
      <c r="K22" s="14">
        <f t="shared" ref="K22:K26" si="9">IFERROR(I22/I$29,0)</f>
        <v>3.4809093875775047E-3</v>
      </c>
    </row>
    <row r="23" spans="2:11" s="5" customFormat="1" x14ac:dyDescent="0.25">
      <c r="B23" s="18" t="s">
        <v>17</v>
      </c>
      <c r="C23" s="11">
        <v>1.0416666666666667E-4</v>
      </c>
      <c r="D23" s="19"/>
      <c r="E23" s="12">
        <f t="shared" si="7"/>
        <v>1.3142523364485978E-3</v>
      </c>
      <c r="F23" s="11">
        <v>0</v>
      </c>
      <c r="G23" s="19"/>
      <c r="H23" s="12">
        <f t="shared" si="8"/>
        <v>0</v>
      </c>
      <c r="I23" s="13">
        <f t="shared" si="6"/>
        <v>1.0416666666666667E-4</v>
      </c>
      <c r="J23" s="19"/>
      <c r="K23" s="14">
        <f t="shared" si="9"/>
        <v>9.7900576525617334E-4</v>
      </c>
    </row>
    <row r="24" spans="2:11" s="5" customFormat="1" x14ac:dyDescent="0.25">
      <c r="B24" s="18" t="s">
        <v>18</v>
      </c>
      <c r="C24" s="11">
        <v>1.2696759259259258E-2</v>
      </c>
      <c r="D24" s="19"/>
      <c r="E24" s="12">
        <f t="shared" si="7"/>
        <v>0.16019275700934574</v>
      </c>
      <c r="F24" s="11">
        <v>3.37962962962963E-3</v>
      </c>
      <c r="G24" s="19"/>
      <c r="H24" s="12">
        <f t="shared" si="8"/>
        <v>0.12452025586353949</v>
      </c>
      <c r="I24" s="13">
        <f t="shared" si="6"/>
        <v>1.607638888888889E-2</v>
      </c>
      <c r="J24" s="19"/>
      <c r="K24" s="14">
        <f t="shared" si="9"/>
        <v>0.15109322310453607</v>
      </c>
    </row>
    <row r="25" spans="2:11" s="5" customFormat="1" x14ac:dyDescent="0.25">
      <c r="B25" s="18" t="s">
        <v>19</v>
      </c>
      <c r="C25" s="11">
        <v>1.4837962962962959E-2</v>
      </c>
      <c r="D25" s="19"/>
      <c r="E25" s="12">
        <f t="shared" si="7"/>
        <v>0.18720794392523354</v>
      </c>
      <c r="F25" s="11">
        <v>1.9212962962962959E-3</v>
      </c>
      <c r="G25" s="19"/>
      <c r="H25" s="12">
        <f t="shared" si="8"/>
        <v>7.0788912579957355E-2</v>
      </c>
      <c r="I25" s="13">
        <f t="shared" si="6"/>
        <v>1.6759259259259255E-2</v>
      </c>
      <c r="J25" s="19"/>
      <c r="K25" s="14">
        <f t="shared" si="9"/>
        <v>0.15751114978788205</v>
      </c>
    </row>
    <row r="26" spans="2:11" s="5" customFormat="1" ht="15.75" thickBot="1" x14ac:dyDescent="0.3">
      <c r="B26" s="23" t="s">
        <v>20</v>
      </c>
      <c r="C26" s="20"/>
      <c r="D26" s="24"/>
      <c r="E26" s="21">
        <f t="shared" si="7"/>
        <v>0</v>
      </c>
      <c r="F26" s="20"/>
      <c r="G26" s="24"/>
      <c r="H26" s="21">
        <f t="shared" si="8"/>
        <v>0</v>
      </c>
      <c r="I26" s="13">
        <f>SUM(C26,F26)</f>
        <v>0</v>
      </c>
      <c r="J26" s="24"/>
      <c r="K26" s="22">
        <f t="shared" si="9"/>
        <v>0</v>
      </c>
    </row>
    <row r="27" spans="2:11" s="5" customFormat="1" ht="16.5" thickTop="1" thickBot="1" x14ac:dyDescent="0.3">
      <c r="B27" s="31" t="s">
        <v>3</v>
      </c>
      <c r="C27" s="32">
        <f>SUM(C21:C26)</f>
        <v>4.1331018518518517E-2</v>
      </c>
      <c r="D27" s="33"/>
      <c r="E27" s="33">
        <f>IFERROR(SUM(E21:E26),0)</f>
        <v>0.5214661214953269</v>
      </c>
      <c r="F27" s="32">
        <f>SUM(F21:F26)</f>
        <v>5.9837962962962961E-3</v>
      </c>
      <c r="G27" s="33"/>
      <c r="H27" s="33">
        <f>IFERROR(SUM(H21:H26),0)</f>
        <v>0.22046908315565034</v>
      </c>
      <c r="I27" s="32">
        <f>SUM(I21:I26)</f>
        <v>4.731481481481481E-2</v>
      </c>
      <c r="J27" s="33"/>
      <c r="K27" s="34">
        <f>IFERROR(SUM(K21:K26),0)</f>
        <v>0.4446861742630262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7.9259259259259279E-2</v>
      </c>
      <c r="D29" s="35"/>
      <c r="E29" s="36">
        <f>IFERROR(SUM(E18,E27),0)</f>
        <v>0.99999999999999967</v>
      </c>
      <c r="F29" s="32">
        <f>SUM(F18,F27)</f>
        <v>2.7141203703703699E-2</v>
      </c>
      <c r="G29" s="35"/>
      <c r="H29" s="36">
        <f>IFERROR(SUM(H18,H27),0)</f>
        <v>1.0000000000000002</v>
      </c>
      <c r="I29" s="32">
        <f>SUM(I18,I27)</f>
        <v>0.10640046296296296</v>
      </c>
      <c r="J29" s="35"/>
      <c r="K29" s="38">
        <f>IFERROR(SUM(K18,K27),0)</f>
        <v>1</v>
      </c>
    </row>
    <row r="30" spans="2:11" s="5" customFormat="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/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0"/>
  <sheetViews>
    <sheetView showGridLines="0" showZeros="0" view="pageBreakPreview" topLeftCell="A3" zoomScaleNormal="8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59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1.5636574074074074E-2</v>
      </c>
      <c r="D7" s="12">
        <f t="shared" ref="D7:D17" si="0">IFERROR(C7/C$18,0)</f>
        <v>0.38989898989898997</v>
      </c>
      <c r="E7" s="12">
        <f t="shared" ref="E7:E17" si="1">IFERROR(C7/C$29,0)</f>
        <v>0.19014778325123161</v>
      </c>
      <c r="F7" s="11">
        <v>6.3773148148148148E-3</v>
      </c>
      <c r="G7" s="12">
        <f t="shared" ref="G7:G17" si="2">IFERROR(F7/F$18,0)</f>
        <v>0.21710007880220647</v>
      </c>
      <c r="H7" s="12">
        <f t="shared" ref="H7:H17" si="3">IFERROR(F7/F$29,0)</f>
        <v>0.12340425531914893</v>
      </c>
      <c r="I7" s="13">
        <f>SUM(C7,F7)</f>
        <v>2.2013888888888888E-2</v>
      </c>
      <c r="J7" s="12">
        <f t="shared" ref="J7:J17" si="4">IFERROR(I7/I$18,0)</f>
        <v>0.31684157921039491</v>
      </c>
      <c r="K7" s="14">
        <f t="shared" ref="K7:K17" si="5">IFERROR(I7/I$29,0)</f>
        <v>0.16439066551426107</v>
      </c>
    </row>
    <row r="8" spans="2:11" x14ac:dyDescent="0.25">
      <c r="B8" s="155" t="s">
        <v>126</v>
      </c>
      <c r="C8" s="11">
        <v>3.7847222222222223E-3</v>
      </c>
      <c r="D8" s="12">
        <f t="shared" si="0"/>
        <v>9.4372294372294399E-2</v>
      </c>
      <c r="E8" s="12">
        <f t="shared" si="1"/>
        <v>4.6023926812104168E-2</v>
      </c>
      <c r="F8" s="11">
        <v>1.7824074074074072E-3</v>
      </c>
      <c r="G8" s="12">
        <f t="shared" si="2"/>
        <v>6.0677698975571313E-2</v>
      </c>
      <c r="H8" s="12">
        <f t="shared" si="3"/>
        <v>3.4490481522956327E-2</v>
      </c>
      <c r="I8" s="13">
        <f>SUM(C8,F8)</f>
        <v>5.5671296296296293E-3</v>
      </c>
      <c r="J8" s="12">
        <f t="shared" si="4"/>
        <v>8.0126603364984186E-2</v>
      </c>
      <c r="K8" s="14">
        <f t="shared" si="5"/>
        <v>4.1573033707865178E-2</v>
      </c>
    </row>
    <row r="9" spans="2:11" x14ac:dyDescent="0.25">
      <c r="B9" s="10" t="s">
        <v>11</v>
      </c>
      <c r="C9" s="11">
        <v>1.385416666666666E-2</v>
      </c>
      <c r="D9" s="12">
        <f t="shared" si="0"/>
        <v>0.3454545454545454</v>
      </c>
      <c r="E9" s="12">
        <f t="shared" si="1"/>
        <v>0.16847290640394089</v>
      </c>
      <c r="F9" s="11">
        <v>1.1041666666666665E-2</v>
      </c>
      <c r="G9" s="12">
        <f t="shared" si="2"/>
        <v>0.37588652482269502</v>
      </c>
      <c r="H9" s="12">
        <f t="shared" si="3"/>
        <v>0.21366181410974242</v>
      </c>
      <c r="I9" s="13">
        <f>SUM(C9,F9)</f>
        <v>2.4895833333333325E-2</v>
      </c>
      <c r="J9" s="12">
        <f t="shared" si="4"/>
        <v>0.35832083958020988</v>
      </c>
      <c r="K9" s="14">
        <f t="shared" si="5"/>
        <v>0.18591184096802074</v>
      </c>
    </row>
    <row r="10" spans="2:11" x14ac:dyDescent="0.25">
      <c r="B10" s="10" t="s">
        <v>55</v>
      </c>
      <c r="C10" s="11">
        <v>1.5856481481481485E-3</v>
      </c>
      <c r="D10" s="12">
        <f t="shared" si="0"/>
        <v>3.953823953823956E-2</v>
      </c>
      <c r="E10" s="12">
        <f t="shared" si="1"/>
        <v>1.9282195636875454E-2</v>
      </c>
      <c r="F10" s="11">
        <v>2.1990740740740738E-3</v>
      </c>
      <c r="G10" s="12">
        <f t="shared" si="2"/>
        <v>7.486209613869188E-2</v>
      </c>
      <c r="H10" s="12">
        <f t="shared" si="3"/>
        <v>4.2553191489361694E-2</v>
      </c>
      <c r="I10" s="13">
        <f>SUM(C10,F10)</f>
        <v>3.7847222222222223E-3</v>
      </c>
      <c r="J10" s="12">
        <f t="shared" si="4"/>
        <v>5.4472763618190922E-2</v>
      </c>
      <c r="K10" s="14">
        <f t="shared" si="5"/>
        <v>2.8262748487467598E-2</v>
      </c>
    </row>
    <row r="11" spans="2:11" x14ac:dyDescent="0.25">
      <c r="B11" s="10" t="s">
        <v>12</v>
      </c>
      <c r="C11" s="11">
        <v>1.2847222222222225E-3</v>
      </c>
      <c r="D11" s="12">
        <f t="shared" si="0"/>
        <v>3.2034632034632048E-2</v>
      </c>
      <c r="E11" s="12">
        <f t="shared" si="1"/>
        <v>1.562280084447573E-2</v>
      </c>
      <c r="F11" s="11">
        <v>1.9444444444444444E-3</v>
      </c>
      <c r="G11" s="12">
        <f t="shared" si="2"/>
        <v>6.6193853427895979E-2</v>
      </c>
      <c r="H11" s="12">
        <f t="shared" si="3"/>
        <v>3.7625979843225084E-2</v>
      </c>
      <c r="I11" s="13">
        <f>SUM(C11,F11)</f>
        <v>3.2291666666666666E-3</v>
      </c>
      <c r="J11" s="12">
        <f t="shared" si="4"/>
        <v>4.647676161919042E-2</v>
      </c>
      <c r="K11" s="14">
        <f t="shared" si="5"/>
        <v>2.4114088159031988E-2</v>
      </c>
    </row>
    <row r="12" spans="2:11" x14ac:dyDescent="0.25">
      <c r="B12" s="10" t="s">
        <v>138</v>
      </c>
      <c r="C12" s="11">
        <v>1.3888888888888889E-4</v>
      </c>
      <c r="D12" s="12">
        <f t="shared" si="0"/>
        <v>3.4632034632034641E-3</v>
      </c>
      <c r="E12" s="12">
        <f t="shared" si="1"/>
        <v>1.6889514426460246E-3</v>
      </c>
      <c r="F12" s="11">
        <v>2.5462962962962961E-4</v>
      </c>
      <c r="G12" s="12">
        <f t="shared" si="2"/>
        <v>8.6682427107959027E-3</v>
      </c>
      <c r="H12" s="12">
        <f t="shared" si="3"/>
        <v>4.9272116461366181E-3</v>
      </c>
      <c r="I12" s="13">
        <f>SUM(C12,F12)</f>
        <v>3.9351851851851852E-4</v>
      </c>
      <c r="J12" s="12">
        <f t="shared" si="4"/>
        <v>5.6638347492920221E-3</v>
      </c>
      <c r="K12" s="14">
        <f t="shared" si="5"/>
        <v>2.9386343993085574E-3</v>
      </c>
    </row>
    <row r="13" spans="2:11" x14ac:dyDescent="0.25">
      <c r="B13" s="10" t="s">
        <v>139</v>
      </c>
      <c r="C13" s="11">
        <v>5.7870370370370373E-5</v>
      </c>
      <c r="D13" s="12">
        <f t="shared" si="0"/>
        <v>1.4430014430014434E-3</v>
      </c>
      <c r="E13" s="12">
        <f t="shared" si="1"/>
        <v>7.0372976776917695E-4</v>
      </c>
      <c r="F13" s="11">
        <v>4.9768518518518521E-4</v>
      </c>
      <c r="G13" s="12">
        <f t="shared" si="2"/>
        <v>1.69424743892829E-2</v>
      </c>
      <c r="H13" s="12">
        <f t="shared" si="3"/>
        <v>9.6304591265397536E-3</v>
      </c>
      <c r="I13" s="13">
        <f>SUM(C13,F13)</f>
        <v>5.5555555555555556E-4</v>
      </c>
      <c r="J13" s="12">
        <f t="shared" si="4"/>
        <v>7.9960019990005012E-3</v>
      </c>
      <c r="K13" s="14">
        <f t="shared" si="5"/>
        <v>4.1486603284356105E-3</v>
      </c>
    </row>
    <row r="14" spans="2:11" x14ac:dyDescent="0.25">
      <c r="B14" s="10" t="s">
        <v>140</v>
      </c>
      <c r="C14" s="11">
        <v>5.7870370370370366E-5</v>
      </c>
      <c r="D14" s="12">
        <f t="shared" si="0"/>
        <v>1.4430014430014432E-3</v>
      </c>
      <c r="E14" s="12">
        <f t="shared" si="1"/>
        <v>7.0372976776917685E-4</v>
      </c>
      <c r="F14" s="11">
        <v>3.0092592592592595E-4</v>
      </c>
      <c r="G14" s="12">
        <f t="shared" si="2"/>
        <v>1.0244286840031522E-2</v>
      </c>
      <c r="H14" s="12">
        <f t="shared" si="3"/>
        <v>5.8230683090705494E-3</v>
      </c>
      <c r="I14" s="13">
        <f>SUM(C14,F14)</f>
        <v>3.5879629629629629E-4</v>
      </c>
      <c r="J14" s="12">
        <f t="shared" si="4"/>
        <v>5.1640846243544911E-3</v>
      </c>
      <c r="K14" s="14">
        <f t="shared" si="5"/>
        <v>2.6793431287813318E-3</v>
      </c>
    </row>
    <row r="15" spans="2:11" x14ac:dyDescent="0.25">
      <c r="B15" s="10" t="s">
        <v>141</v>
      </c>
      <c r="C15" s="11">
        <v>3.3564814814814818E-4</v>
      </c>
      <c r="D15" s="12">
        <f t="shared" si="0"/>
        <v>8.369408369408372E-3</v>
      </c>
      <c r="E15" s="12">
        <f t="shared" si="1"/>
        <v>4.0816326530612266E-3</v>
      </c>
      <c r="F15" s="11">
        <v>1.0532407407407409E-3</v>
      </c>
      <c r="G15" s="12">
        <f t="shared" si="2"/>
        <v>3.5855003940110326E-2</v>
      </c>
      <c r="H15" s="12">
        <f t="shared" si="3"/>
        <v>2.0380739081746924E-2</v>
      </c>
      <c r="I15" s="13">
        <f>SUM(C15,F15)</f>
        <v>1.3888888888888892E-3</v>
      </c>
      <c r="J15" s="12">
        <f t="shared" si="4"/>
        <v>1.9990004997501257E-2</v>
      </c>
      <c r="K15" s="14">
        <f t="shared" si="5"/>
        <v>1.0371650821089028E-2</v>
      </c>
    </row>
    <row r="16" spans="2:11" x14ac:dyDescent="0.25">
      <c r="B16" s="10" t="s">
        <v>142</v>
      </c>
      <c r="C16" s="11">
        <v>2.0833333333333332E-4</v>
      </c>
      <c r="D16" s="12">
        <f t="shared" si="0"/>
        <v>5.1948051948051957E-3</v>
      </c>
      <c r="E16" s="12">
        <f t="shared" si="1"/>
        <v>2.5334271639690367E-3</v>
      </c>
      <c r="F16" s="11">
        <v>2.199074074074074E-4</v>
      </c>
      <c r="G16" s="12">
        <f t="shared" si="2"/>
        <v>7.4862096138691887E-3</v>
      </c>
      <c r="H16" s="12">
        <f t="shared" si="3"/>
        <v>4.2553191489361703E-3</v>
      </c>
      <c r="I16" s="13">
        <f>SUM(C16,F16)</f>
        <v>4.2824074074074075E-4</v>
      </c>
      <c r="J16" s="12">
        <f t="shared" si="4"/>
        <v>6.1635848742295539E-3</v>
      </c>
      <c r="K16" s="14">
        <f t="shared" si="5"/>
        <v>3.1979256698357831E-3</v>
      </c>
    </row>
    <row r="17" spans="2:11" ht="15.75" thickBot="1" x14ac:dyDescent="0.3">
      <c r="B17" s="10" t="s">
        <v>13</v>
      </c>
      <c r="C17" s="11">
        <v>3.1597222222222226E-3</v>
      </c>
      <c r="D17" s="12">
        <f t="shared" si="0"/>
        <v>7.8787878787878823E-2</v>
      </c>
      <c r="E17" s="12">
        <f t="shared" si="1"/>
        <v>3.8423645320197063E-2</v>
      </c>
      <c r="F17" s="11">
        <v>3.7037037037037038E-3</v>
      </c>
      <c r="G17" s="12">
        <f t="shared" si="2"/>
        <v>0.1260835303388495</v>
      </c>
      <c r="H17" s="12">
        <f t="shared" si="3"/>
        <v>7.1668533034714446E-2</v>
      </c>
      <c r="I17" s="13">
        <f>SUM(C17,F17)</f>
        <v>6.8634259259259265E-3</v>
      </c>
      <c r="J17" s="12">
        <f t="shared" si="4"/>
        <v>9.8783941362652047E-2</v>
      </c>
      <c r="K17" s="14">
        <f t="shared" si="5"/>
        <v>5.125324114088161E-2</v>
      </c>
    </row>
    <row r="18" spans="2:11" ht="16.5" thickTop="1" thickBot="1" x14ac:dyDescent="0.3">
      <c r="B18" s="31" t="s">
        <v>3</v>
      </c>
      <c r="C18" s="32">
        <f>SUM(C7:C17)</f>
        <v>4.0104166666666656E-2</v>
      </c>
      <c r="D18" s="33">
        <f>IFERROR(SUM(D7:D17),0)</f>
        <v>1.0000000000000002</v>
      </c>
      <c r="E18" s="33">
        <f>IFERROR(SUM(E7:E17),0)</f>
        <v>0.48768472906403948</v>
      </c>
      <c r="F18" s="32">
        <f>SUM(F7:F17)</f>
        <v>2.9374999999999998E-2</v>
      </c>
      <c r="G18" s="33">
        <f>IFERROR(SUM(G7:G17),0)</f>
        <v>1</v>
      </c>
      <c r="H18" s="33">
        <f>IFERROR(SUM(H7:H17),0)</f>
        <v>0.56842105263157894</v>
      </c>
      <c r="I18" s="32">
        <f>SUM(I7:I17)</f>
        <v>6.9479166666666647E-2</v>
      </c>
      <c r="J18" s="33">
        <f>IFERROR(SUM(J7:J17),0)</f>
        <v>1.0000000000000002</v>
      </c>
      <c r="K18" s="34">
        <f>IFERROR(SUM(K7:K17),0)</f>
        <v>0.5188418323249786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5.6597222222222205E-3</v>
      </c>
      <c r="D21" s="19"/>
      <c r="E21" s="12">
        <f>IFERROR(C21/C$29,0)</f>
        <v>6.8824771287825479E-2</v>
      </c>
      <c r="F21" s="11">
        <v>1.4583333333333332E-3</v>
      </c>
      <c r="G21" s="19"/>
      <c r="H21" s="12">
        <f>IFERROR(F21/F$29,0)</f>
        <v>2.8219484882418811E-2</v>
      </c>
      <c r="I21" s="13">
        <f t="shared" ref="I21:I25" si="6">SUM(C21,F21)</f>
        <v>7.1180555555555537E-3</v>
      </c>
      <c r="J21" s="19"/>
      <c r="K21" s="14">
        <f>IFERROR(I21/I$29,0)</f>
        <v>5.3154710458081247E-2</v>
      </c>
    </row>
    <row r="22" spans="2:11" x14ac:dyDescent="0.25">
      <c r="B22" s="18" t="s">
        <v>16</v>
      </c>
      <c r="C22" s="11">
        <v>6.5972222222222224E-4</v>
      </c>
      <c r="D22" s="19"/>
      <c r="E22" s="12">
        <f t="shared" ref="E22:E26" si="7">IFERROR(C22/C$29,0)</f>
        <v>8.0225193525686172E-3</v>
      </c>
      <c r="F22" s="11">
        <v>2.3148148148148146E-4</v>
      </c>
      <c r="G22" s="19"/>
      <c r="H22" s="12">
        <f t="shared" ref="H22:H26" si="8">IFERROR(F22/F$29,0)</f>
        <v>4.4792833146696529E-3</v>
      </c>
      <c r="I22" s="13">
        <f t="shared" si="6"/>
        <v>8.9120370370370373E-4</v>
      </c>
      <c r="J22" s="19"/>
      <c r="K22" s="14">
        <f t="shared" ref="K22:K26" si="9">IFERROR(I22/I$29,0)</f>
        <v>6.6551426101987918E-3</v>
      </c>
    </row>
    <row r="23" spans="2:11" x14ac:dyDescent="0.25">
      <c r="B23" s="18" t="s">
        <v>17</v>
      </c>
      <c r="C23" s="11">
        <v>1.1574074074074075E-4</v>
      </c>
      <c r="D23" s="19"/>
      <c r="E23" s="12">
        <f t="shared" si="7"/>
        <v>1.4074595355383539E-3</v>
      </c>
      <c r="F23" s="11">
        <v>0</v>
      </c>
      <c r="G23" s="19"/>
      <c r="H23" s="12">
        <f t="shared" si="8"/>
        <v>0</v>
      </c>
      <c r="I23" s="13">
        <f t="shared" si="6"/>
        <v>1.1574074074074075E-4</v>
      </c>
      <c r="J23" s="19"/>
      <c r="K23" s="14">
        <f t="shared" si="9"/>
        <v>8.6430423509075219E-4</v>
      </c>
    </row>
    <row r="24" spans="2:11" x14ac:dyDescent="0.25">
      <c r="B24" s="18" t="s">
        <v>18</v>
      </c>
      <c r="C24" s="11">
        <v>1.3067129629629626E-2</v>
      </c>
      <c r="D24" s="19"/>
      <c r="E24" s="12">
        <f t="shared" si="7"/>
        <v>0.15890218156228011</v>
      </c>
      <c r="F24" s="11">
        <v>5.3935185185185188E-3</v>
      </c>
      <c r="G24" s="19"/>
      <c r="H24" s="12">
        <f t="shared" si="8"/>
        <v>0.10436730123180292</v>
      </c>
      <c r="I24" s="13">
        <f t="shared" si="6"/>
        <v>1.8460648148148146E-2</v>
      </c>
      <c r="J24" s="19"/>
      <c r="K24" s="14">
        <f t="shared" si="9"/>
        <v>0.13785652549697497</v>
      </c>
    </row>
    <row r="25" spans="2:11" x14ac:dyDescent="0.25">
      <c r="B25" s="18" t="s">
        <v>19</v>
      </c>
      <c r="C25" s="11">
        <v>2.2627314814814795E-2</v>
      </c>
      <c r="D25" s="19"/>
      <c r="E25" s="12">
        <f t="shared" si="7"/>
        <v>0.2751583391977479</v>
      </c>
      <c r="F25" s="11">
        <v>1.5219907407407409E-2</v>
      </c>
      <c r="G25" s="19"/>
      <c r="H25" s="12">
        <f t="shared" si="8"/>
        <v>0.29451287793952974</v>
      </c>
      <c r="I25" s="13">
        <f t="shared" si="6"/>
        <v>3.7847222222222206E-2</v>
      </c>
      <c r="J25" s="19"/>
      <c r="K25" s="14">
        <f t="shared" si="9"/>
        <v>0.28262748487467587</v>
      </c>
    </row>
    <row r="26" spans="2:11" ht="15.75" thickBot="1" x14ac:dyDescent="0.3">
      <c r="B26" s="23" t="s">
        <v>20</v>
      </c>
      <c r="C26" s="20"/>
      <c r="D26" s="24"/>
      <c r="E26" s="21">
        <f t="shared" si="7"/>
        <v>0</v>
      </c>
      <c r="F26" s="20"/>
      <c r="G26" s="24"/>
      <c r="H26" s="21">
        <f t="shared" si="8"/>
        <v>0</v>
      </c>
      <c r="I26" s="13">
        <f>SUM(C26,F26)</f>
        <v>0</v>
      </c>
      <c r="J26" s="24"/>
      <c r="K26" s="22">
        <f t="shared" si="9"/>
        <v>0</v>
      </c>
    </row>
    <row r="27" spans="2:11" ht="16.5" thickTop="1" thickBot="1" x14ac:dyDescent="0.3">
      <c r="B27" s="31" t="s">
        <v>3</v>
      </c>
      <c r="C27" s="32">
        <f>SUM(C21:C26)</f>
        <v>4.21296296296296E-2</v>
      </c>
      <c r="D27" s="33"/>
      <c r="E27" s="33">
        <f>IFERROR(SUM(E21:E26),0)</f>
        <v>0.51231527093596041</v>
      </c>
      <c r="F27" s="32">
        <f>SUM(F21:F26)</f>
        <v>2.2303240740740742E-2</v>
      </c>
      <c r="G27" s="33"/>
      <c r="H27" s="33">
        <f>IFERROR(SUM(H21:H26),0)</f>
        <v>0.43157894736842112</v>
      </c>
      <c r="I27" s="32">
        <f>SUM(I21:I26)</f>
        <v>6.4432870370370349E-2</v>
      </c>
      <c r="J27" s="33"/>
      <c r="K27" s="34">
        <f>IFERROR(SUM(K21:K26),0)</f>
        <v>0.48115816767502162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8.2233796296296263E-2</v>
      </c>
      <c r="D29" s="35"/>
      <c r="E29" s="36">
        <f>IFERROR(SUM(E18,E27),0)</f>
        <v>0.99999999999999989</v>
      </c>
      <c r="F29" s="32">
        <f>SUM(F18,F27)</f>
        <v>5.167824074074074E-2</v>
      </c>
      <c r="G29" s="35"/>
      <c r="H29" s="36">
        <f>IFERROR(SUM(H18,H27),0)</f>
        <v>1</v>
      </c>
      <c r="I29" s="32">
        <f>SUM(I18,I27)</f>
        <v>0.133912037037037</v>
      </c>
      <c r="J29" s="35"/>
      <c r="K29" s="38">
        <f>IFERROR(SUM(K18,K27),0)</f>
        <v>1.0000000000000002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0"/>
  <sheetViews>
    <sheetView showGridLines="0" showZeros="0" view="pageBreakPreview" topLeftCell="A4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9" t="s">
        <v>58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3.0092592592592595E-4</v>
      </c>
      <c r="D7" s="12">
        <f t="shared" ref="D7:D17" si="0">IFERROR(C7/C$18,0)</f>
        <v>3.7410071942446055E-2</v>
      </c>
      <c r="E7" s="12">
        <f t="shared" ref="E7:E17" si="1">IFERROR(C7/C$29,0)</f>
        <v>1.5578190533253447E-2</v>
      </c>
      <c r="F7" s="11"/>
      <c r="G7" s="12">
        <f t="shared" ref="G7:G17" si="2">IFERROR(F7/F$18,0)</f>
        <v>0</v>
      </c>
      <c r="H7" s="12">
        <f t="shared" ref="H7:H17" si="3">IFERROR(F7/F$29,0)</f>
        <v>0</v>
      </c>
      <c r="I7" s="13">
        <f>SUM(C7,F7)</f>
        <v>3.0092592592592595E-4</v>
      </c>
      <c r="J7" s="12">
        <f t="shared" ref="J7:J17" si="4">IFERROR(I7/I$18,0)</f>
        <v>3.7410071942446055E-2</v>
      </c>
      <c r="K7" s="14">
        <f t="shared" ref="K7:K17" si="5">IFERROR(I7/I$29,0)</f>
        <v>4.1520281060364117E-3</v>
      </c>
    </row>
    <row r="8" spans="2:11" x14ac:dyDescent="0.25">
      <c r="B8" s="155" t="s">
        <v>126</v>
      </c>
      <c r="C8" s="11"/>
      <c r="D8" s="12">
        <f t="shared" si="0"/>
        <v>0</v>
      </c>
      <c r="E8" s="12">
        <f t="shared" si="1"/>
        <v>0</v>
      </c>
      <c r="F8" s="11"/>
      <c r="G8" s="12">
        <f t="shared" si="2"/>
        <v>0</v>
      </c>
      <c r="H8" s="12">
        <f t="shared" si="3"/>
        <v>0</v>
      </c>
      <c r="I8" s="13">
        <f>SUM(C8,F8)</f>
        <v>0</v>
      </c>
      <c r="J8" s="12">
        <f t="shared" si="4"/>
        <v>0</v>
      </c>
      <c r="K8" s="14">
        <f t="shared" si="5"/>
        <v>0</v>
      </c>
    </row>
    <row r="9" spans="2:11" x14ac:dyDescent="0.25">
      <c r="B9" s="10" t="s">
        <v>11</v>
      </c>
      <c r="C9" s="11">
        <v>9.0277777777777795E-4</v>
      </c>
      <c r="D9" s="12">
        <f t="shared" si="0"/>
        <v>0.11223021582733816</v>
      </c>
      <c r="E9" s="12">
        <f t="shared" si="1"/>
        <v>4.6734571599760348E-2</v>
      </c>
      <c r="F9" s="11"/>
      <c r="G9" s="12">
        <f t="shared" si="2"/>
        <v>0</v>
      </c>
      <c r="H9" s="12">
        <f t="shared" si="3"/>
        <v>0</v>
      </c>
      <c r="I9" s="13">
        <f>SUM(C9,F9)</f>
        <v>9.0277777777777795E-4</v>
      </c>
      <c r="J9" s="12">
        <f t="shared" si="4"/>
        <v>0.11223021582733816</v>
      </c>
      <c r="K9" s="14">
        <f t="shared" si="5"/>
        <v>1.2456084318109236E-2</v>
      </c>
    </row>
    <row r="10" spans="2:11" x14ac:dyDescent="0.25">
      <c r="B10" s="10" t="s">
        <v>55</v>
      </c>
      <c r="C10" s="11">
        <v>1.851851851851852E-4</v>
      </c>
      <c r="D10" s="12">
        <f t="shared" si="0"/>
        <v>2.3021582733812957E-2</v>
      </c>
      <c r="E10" s="12">
        <f t="shared" si="1"/>
        <v>9.5865787896944298E-3</v>
      </c>
      <c r="F10" s="11"/>
      <c r="G10" s="12">
        <f t="shared" si="2"/>
        <v>0</v>
      </c>
      <c r="H10" s="12">
        <f t="shared" si="3"/>
        <v>0</v>
      </c>
      <c r="I10" s="13">
        <f>SUM(C10,F10)</f>
        <v>1.851851851851852E-4</v>
      </c>
      <c r="J10" s="12">
        <f t="shared" si="4"/>
        <v>2.3021582733812957E-2</v>
      </c>
      <c r="K10" s="14">
        <f t="shared" si="5"/>
        <v>2.5550942190993302E-3</v>
      </c>
    </row>
    <row r="11" spans="2:11" x14ac:dyDescent="0.25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/>
      <c r="G11" s="12">
        <f t="shared" si="2"/>
        <v>0</v>
      </c>
      <c r="H11" s="12">
        <f t="shared" si="3"/>
        <v>0</v>
      </c>
      <c r="I11" s="13">
        <f>SUM(C11,F11)</f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138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3">
        <f>SUM(C12,F12)</f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3">
        <f>SUM(C13,F13)</f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140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3">
        <f>SUM(C14,F14)</f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3">
        <f>SUM(C15,F15)</f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142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3">
        <f>SUM(C16,F16)</f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6.6550925925925918E-3</v>
      </c>
      <c r="D17" s="12">
        <f t="shared" si="0"/>
        <v>0.82733812949640295</v>
      </c>
      <c r="E17" s="12">
        <f t="shared" si="1"/>
        <v>0.3445176752546435</v>
      </c>
      <c r="F17" s="11"/>
      <c r="G17" s="12">
        <f t="shared" si="2"/>
        <v>0</v>
      </c>
      <c r="H17" s="12">
        <f t="shared" si="3"/>
        <v>0</v>
      </c>
      <c r="I17" s="13">
        <f>SUM(C17,F17)</f>
        <v>6.6550925925925918E-3</v>
      </c>
      <c r="J17" s="12">
        <f t="shared" si="4"/>
        <v>0.82733812949640295</v>
      </c>
      <c r="K17" s="14">
        <f t="shared" si="5"/>
        <v>9.1823698498882153E-2</v>
      </c>
    </row>
    <row r="18" spans="2:11" ht="16.5" thickTop="1" thickBot="1" x14ac:dyDescent="0.3">
      <c r="B18" s="31" t="s">
        <v>3</v>
      </c>
      <c r="C18" s="32">
        <f>SUM(C7:C17)</f>
        <v>8.0439814814814801E-3</v>
      </c>
      <c r="D18" s="33">
        <f>IFERROR(SUM(D7:D17),0)</f>
        <v>1.0000000000000002</v>
      </c>
      <c r="E18" s="33">
        <f>IFERROR(SUM(E7:E17),0)</f>
        <v>0.41641701617735172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8.0439814814814801E-3</v>
      </c>
      <c r="J18" s="33">
        <f>IFERROR(SUM(J7:J17),0)</f>
        <v>1.0000000000000002</v>
      </c>
      <c r="K18" s="34">
        <f>IFERROR(SUM(K7:K17),0)</f>
        <v>0.11098690514212713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2.8240740740740735E-3</v>
      </c>
      <c r="D21" s="19"/>
      <c r="E21" s="12">
        <f>IFERROR(C21/C$29,0)</f>
        <v>0.14619532654284001</v>
      </c>
      <c r="F21" s="11"/>
      <c r="G21" s="19"/>
      <c r="H21" s="12">
        <f>IFERROR(F21/F$29,0)</f>
        <v>0</v>
      </c>
      <c r="I21" s="11">
        <v>7.1180555555555537E-3</v>
      </c>
      <c r="J21" s="19"/>
      <c r="K21" s="14">
        <f>IFERROR(I21/I$29,0)</f>
        <v>9.8211434046630464E-2</v>
      </c>
    </row>
    <row r="22" spans="2:11" x14ac:dyDescent="0.25">
      <c r="B22" s="18" t="s">
        <v>16</v>
      </c>
      <c r="C22" s="11">
        <v>1.3888888888888889E-4</v>
      </c>
      <c r="D22" s="19"/>
      <c r="E22" s="12">
        <f t="shared" ref="E22:E26" si="6">IFERROR(C22/C$29,0)</f>
        <v>7.1899340922708214E-3</v>
      </c>
      <c r="F22" s="11"/>
      <c r="G22" s="19"/>
      <c r="H22" s="12">
        <f t="shared" ref="H22:H26" si="7">IFERROR(F22/F$29,0)</f>
        <v>0</v>
      </c>
      <c r="I22" s="11">
        <v>8.9120370370370373E-4</v>
      </c>
      <c r="J22" s="19"/>
      <c r="K22" s="14">
        <f t="shared" ref="K22:K26" si="8">IFERROR(I22/I$29,0)</f>
        <v>1.2296390929415526E-2</v>
      </c>
    </row>
    <row r="23" spans="2:11" x14ac:dyDescent="0.25">
      <c r="B23" s="18" t="s">
        <v>17</v>
      </c>
      <c r="C23" s="11"/>
      <c r="D23" s="19"/>
      <c r="E23" s="12">
        <f t="shared" si="6"/>
        <v>0</v>
      </c>
      <c r="F23" s="11"/>
      <c r="G23" s="19"/>
      <c r="H23" s="12">
        <f t="shared" si="7"/>
        <v>0</v>
      </c>
      <c r="I23" s="11">
        <v>1.1574074074074075E-4</v>
      </c>
      <c r="J23" s="19"/>
      <c r="K23" s="14">
        <f t="shared" si="8"/>
        <v>1.5969338869370813E-3</v>
      </c>
    </row>
    <row r="24" spans="2:11" x14ac:dyDescent="0.25">
      <c r="B24" s="18" t="s">
        <v>18</v>
      </c>
      <c r="C24" s="11">
        <v>7.5231481481481482E-4</v>
      </c>
      <c r="D24" s="19"/>
      <c r="E24" s="12">
        <f t="shared" si="6"/>
        <v>3.8945476333133618E-2</v>
      </c>
      <c r="F24" s="11"/>
      <c r="G24" s="19"/>
      <c r="H24" s="12">
        <f t="shared" si="7"/>
        <v>0</v>
      </c>
      <c r="I24" s="11">
        <v>1.8460648148148146E-2</v>
      </c>
      <c r="J24" s="19"/>
      <c r="K24" s="14">
        <f t="shared" si="8"/>
        <v>0.2547109549664644</v>
      </c>
    </row>
    <row r="25" spans="2:11" x14ac:dyDescent="0.25">
      <c r="B25" s="18" t="s">
        <v>19</v>
      </c>
      <c r="C25" s="11">
        <v>7.1990740740740739E-3</v>
      </c>
      <c r="D25" s="19"/>
      <c r="E25" s="12">
        <f t="shared" si="6"/>
        <v>0.37267825044937092</v>
      </c>
      <c r="F25" s="11"/>
      <c r="G25" s="19"/>
      <c r="H25" s="12">
        <f t="shared" si="7"/>
        <v>0</v>
      </c>
      <c r="I25" s="11">
        <v>3.7847222222222206E-2</v>
      </c>
      <c r="J25" s="19"/>
      <c r="K25" s="14">
        <f t="shared" si="8"/>
        <v>0.52219738102842528</v>
      </c>
    </row>
    <row r="26" spans="2:11" ht="15.75" thickBot="1" x14ac:dyDescent="0.3">
      <c r="B26" s="23" t="s">
        <v>20</v>
      </c>
      <c r="C26" s="20">
        <v>3.5879629629629635E-4</v>
      </c>
      <c r="D26" s="24"/>
      <c r="E26" s="21">
        <f t="shared" si="6"/>
        <v>1.8573996405032957E-2</v>
      </c>
      <c r="F26" s="20"/>
      <c r="G26" s="24"/>
      <c r="H26" s="21">
        <f t="shared" si="7"/>
        <v>0</v>
      </c>
      <c r="I26" s="20">
        <v>0</v>
      </c>
      <c r="J26" s="24"/>
      <c r="K26" s="22">
        <f t="shared" si="8"/>
        <v>0</v>
      </c>
    </row>
    <row r="27" spans="2:11" ht="16.5" thickTop="1" thickBot="1" x14ac:dyDescent="0.3">
      <c r="B27" s="31" t="s">
        <v>3</v>
      </c>
      <c r="C27" s="32">
        <f>SUM(C21:C26)</f>
        <v>1.1273148148148148E-2</v>
      </c>
      <c r="D27" s="33"/>
      <c r="E27" s="33">
        <f>IFERROR(SUM(E21:E26),0)</f>
        <v>0.58358298382264839</v>
      </c>
      <c r="F27" s="32">
        <f>SUM(F21:F26)</f>
        <v>0</v>
      </c>
      <c r="G27" s="33"/>
      <c r="H27" s="33">
        <f>IFERROR(SUM(H21:H26),0)</f>
        <v>0</v>
      </c>
      <c r="I27" s="32">
        <f>SUM(I21:I26)</f>
        <v>6.4432870370370349E-2</v>
      </c>
      <c r="J27" s="33"/>
      <c r="K27" s="34">
        <f>IFERROR(SUM(K21:K26),0)</f>
        <v>0.88901309485787272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1.9317129629629629E-2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7.2476851851851834E-2</v>
      </c>
      <c r="J29" s="35"/>
      <c r="K29" s="38">
        <f>IFERROR(SUM(K18,K27),0)</f>
        <v>0.99999999999999989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0"/>
  <sheetViews>
    <sheetView showGridLines="0" showZeros="0" view="pageBreakPreview" zoomScaleNormal="9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200" t="s">
        <v>191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2"/>
    </row>
    <row r="4" spans="2:14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x14ac:dyDescent="0.25">
      <c r="B5" s="52"/>
      <c r="C5" s="204" t="s">
        <v>7</v>
      </c>
      <c r="D5" s="204"/>
      <c r="E5" s="204"/>
      <c r="F5" s="204" t="s">
        <v>8</v>
      </c>
      <c r="G5" s="204"/>
      <c r="H5" s="204"/>
      <c r="I5" s="204" t="s">
        <v>9</v>
      </c>
      <c r="J5" s="204"/>
      <c r="K5" s="204"/>
      <c r="L5" s="204" t="s">
        <v>3</v>
      </c>
      <c r="M5" s="204"/>
      <c r="N5" s="205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40</v>
      </c>
      <c r="C7" s="44">
        <v>0</v>
      </c>
      <c r="D7" s="45">
        <f t="shared" ref="D7:D17" si="0">IFERROR(C7/C$18,0)</f>
        <v>0</v>
      </c>
      <c r="E7" s="45">
        <f t="shared" ref="E7:E17" si="1">IFERROR(C7/C$29,0)</f>
        <v>0</v>
      </c>
      <c r="F7" s="44">
        <v>0</v>
      </c>
      <c r="G7" s="45">
        <f t="shared" ref="G7:G17" si="2">IFERROR(F7/F$18,0)</f>
        <v>0</v>
      </c>
      <c r="H7" s="45">
        <f t="shared" ref="H7:H17" si="3">IFERROR(F7/F$29,0)</f>
        <v>0</v>
      </c>
      <c r="I7" s="44">
        <v>1.7013888888888901E-3</v>
      </c>
      <c r="J7" s="45">
        <f t="shared" ref="J7:J17" si="4">IFERROR(I7/I$18,0)</f>
        <v>7.6482830385015674E-2</v>
      </c>
      <c r="K7" s="45">
        <f t="shared" ref="K7:K17" si="5">IFERROR(I7/I$29,0)</f>
        <v>7.6482830385015674E-2</v>
      </c>
      <c r="L7" s="46">
        <f>SUM(C7,F7,I7)</f>
        <v>1.7013888888888901E-3</v>
      </c>
      <c r="M7" s="45">
        <f t="shared" ref="M7:M17" si="6">IFERROR(L7/L$18,0)</f>
        <v>6.079404466501246E-2</v>
      </c>
      <c r="N7" s="47">
        <f t="shared" ref="N7:N17" si="7">IFERROR(L7/L$29,0)</f>
        <v>6.079404466501246E-2</v>
      </c>
    </row>
    <row r="8" spans="2:14" x14ac:dyDescent="0.25">
      <c r="B8" s="152" t="s">
        <v>126</v>
      </c>
      <c r="C8" s="44">
        <v>0</v>
      </c>
      <c r="D8" s="45">
        <f t="shared" si="0"/>
        <v>0</v>
      </c>
      <c r="E8" s="45">
        <f t="shared" si="1"/>
        <v>0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7" si="8">SUM(C8,F8,I8)</f>
        <v>0</v>
      </c>
      <c r="M8" s="45">
        <f t="shared" si="6"/>
        <v>0</v>
      </c>
      <c r="N8" s="47">
        <f t="shared" si="7"/>
        <v>0</v>
      </c>
    </row>
    <row r="9" spans="2:14" x14ac:dyDescent="0.25">
      <c r="B9" s="43" t="s">
        <v>11</v>
      </c>
      <c r="C9" s="44">
        <v>0</v>
      </c>
      <c r="D9" s="45">
        <f t="shared" si="0"/>
        <v>0</v>
      </c>
      <c r="E9" s="45">
        <f t="shared" si="1"/>
        <v>0</v>
      </c>
      <c r="F9" s="44">
        <v>0</v>
      </c>
      <c r="G9" s="45">
        <f t="shared" si="2"/>
        <v>0</v>
      </c>
      <c r="H9" s="45">
        <f t="shared" si="3"/>
        <v>0</v>
      </c>
      <c r="I9" s="44">
        <v>8.4027777777777798E-3</v>
      </c>
      <c r="J9" s="45">
        <f t="shared" si="4"/>
        <v>0.37773152965660783</v>
      </c>
      <c r="K9" s="45">
        <f t="shared" si="5"/>
        <v>0.37773152965660783</v>
      </c>
      <c r="L9" s="46">
        <f t="shared" si="8"/>
        <v>8.4027777777777798E-3</v>
      </c>
      <c r="M9" s="45">
        <f t="shared" si="6"/>
        <v>0.30024813895781649</v>
      </c>
      <c r="N9" s="47">
        <f t="shared" si="7"/>
        <v>0.30024813895781649</v>
      </c>
    </row>
    <row r="10" spans="2:14" x14ac:dyDescent="0.25">
      <c r="B10" s="43" t="s">
        <v>55</v>
      </c>
      <c r="C10" s="44">
        <v>0</v>
      </c>
      <c r="D10" s="45">
        <f t="shared" si="0"/>
        <v>0</v>
      </c>
      <c r="E10" s="45">
        <f t="shared" si="1"/>
        <v>0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</v>
      </c>
      <c r="M10" s="45">
        <f t="shared" si="6"/>
        <v>0</v>
      </c>
      <c r="N10" s="47">
        <f t="shared" si="7"/>
        <v>0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25">
      <c r="B12" s="43" t="s">
        <v>138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 x14ac:dyDescent="0.25">
      <c r="B13" s="43" t="s">
        <v>139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si="8"/>
        <v>0</v>
      </c>
      <c r="M13" s="45">
        <f t="shared" si="6"/>
        <v>0</v>
      </c>
      <c r="N13" s="47">
        <f t="shared" si="7"/>
        <v>0</v>
      </c>
    </row>
    <row r="14" spans="2:14" x14ac:dyDescent="0.25">
      <c r="B14" s="43" t="s">
        <v>140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8"/>
        <v>0</v>
      </c>
      <c r="M14" s="45">
        <f t="shared" si="6"/>
        <v>0</v>
      </c>
      <c r="N14" s="47">
        <f t="shared" si="7"/>
        <v>0</v>
      </c>
    </row>
    <row r="15" spans="2:14" x14ac:dyDescent="0.25">
      <c r="B15" s="43" t="s">
        <v>141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7.2453703703703699E-3</v>
      </c>
      <c r="J15" s="45">
        <f t="shared" si="4"/>
        <v>0.32570239334027057</v>
      </c>
      <c r="K15" s="45">
        <f t="shared" si="5"/>
        <v>0.32570239334027057</v>
      </c>
      <c r="L15" s="46">
        <f t="shared" si="8"/>
        <v>7.2453703703703699E-3</v>
      </c>
      <c r="M15" s="45">
        <f t="shared" si="6"/>
        <v>0.25889164598842018</v>
      </c>
      <c r="N15" s="47">
        <f t="shared" si="7"/>
        <v>0.25889164598842018</v>
      </c>
    </row>
    <row r="16" spans="2:14" x14ac:dyDescent="0.25">
      <c r="B16" s="43" t="s">
        <v>142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 t="shared" si="6"/>
        <v>0</v>
      </c>
      <c r="N16" s="47">
        <f t="shared" si="7"/>
        <v>0</v>
      </c>
    </row>
    <row r="17" spans="2:14" ht="15.75" thickBot="1" x14ac:dyDescent="0.3">
      <c r="B17" s="43" t="s">
        <v>13</v>
      </c>
      <c r="C17" s="44">
        <v>0</v>
      </c>
      <c r="D17" s="45">
        <f t="shared" si="0"/>
        <v>0</v>
      </c>
      <c r="E17" s="45">
        <f t="shared" si="1"/>
        <v>0</v>
      </c>
      <c r="F17" s="44">
        <v>5.7407407407407398E-3</v>
      </c>
      <c r="G17" s="45">
        <f t="shared" si="2"/>
        <v>1</v>
      </c>
      <c r="H17" s="45">
        <f t="shared" si="3"/>
        <v>1</v>
      </c>
      <c r="I17" s="44">
        <v>4.8958333333333302E-3</v>
      </c>
      <c r="J17" s="45">
        <f t="shared" si="4"/>
        <v>0.22008324661810602</v>
      </c>
      <c r="K17" s="45">
        <f t="shared" si="5"/>
        <v>0.22008324661810602</v>
      </c>
      <c r="L17" s="46">
        <f t="shared" si="8"/>
        <v>1.0636574074074069E-2</v>
      </c>
      <c r="M17" s="45">
        <f t="shared" si="6"/>
        <v>0.3800661703887509</v>
      </c>
      <c r="N17" s="47">
        <f t="shared" si="7"/>
        <v>0.3800661703887509</v>
      </c>
    </row>
    <row r="18" spans="2:14" s="2" customFormat="1" ht="16.5" thickTop="1" thickBot="1" x14ac:dyDescent="0.3">
      <c r="B18" s="60" t="s">
        <v>3</v>
      </c>
      <c r="C18" s="61">
        <f>SUM(C7:C17)</f>
        <v>0</v>
      </c>
      <c r="D18" s="62">
        <f>IFERROR(SUM(D7:D17),0)</f>
        <v>0</v>
      </c>
      <c r="E18" s="62">
        <f>IFERROR(SUM(E7:E17),0)</f>
        <v>0</v>
      </c>
      <c r="F18" s="61">
        <f>SUM(F7:F17)</f>
        <v>5.7407407407407398E-3</v>
      </c>
      <c r="G18" s="62">
        <f>IFERROR(SUM(G7:G17),0)</f>
        <v>1</v>
      </c>
      <c r="H18" s="62">
        <f>IFERROR(SUM(H7:H17),0)</f>
        <v>1</v>
      </c>
      <c r="I18" s="61">
        <f>SUM(I7:I17)</f>
        <v>2.2245370370370367E-2</v>
      </c>
      <c r="J18" s="62">
        <f>IFERROR(SUM(J7:J17),0)</f>
        <v>1</v>
      </c>
      <c r="K18" s="62">
        <f>IFERROR(SUM(K7:K17),0)</f>
        <v>1</v>
      </c>
      <c r="L18" s="61">
        <f>SUM(L7:L17)</f>
        <v>2.7986111111111107E-2</v>
      </c>
      <c r="M18" s="62">
        <f>IFERROR(SUM(M7:M17),0)</f>
        <v>1</v>
      </c>
      <c r="N18" s="63">
        <f>IFERROR(SUM(N7:N17),0)</f>
        <v>1</v>
      </c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68"/>
    </row>
    <row r="20" spans="2:14" s="3" customFormat="1" x14ac:dyDescent="0.25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8" t="s">
        <v>5</v>
      </c>
      <c r="L20" s="48" t="s">
        <v>4</v>
      </c>
      <c r="M20" s="48" t="s">
        <v>5</v>
      </c>
      <c r="N20" s="49" t="s">
        <v>5</v>
      </c>
    </row>
    <row r="21" spans="2:14" x14ac:dyDescent="0.25">
      <c r="B21" s="50" t="s">
        <v>15</v>
      </c>
      <c r="C21" s="44">
        <v>0</v>
      </c>
      <c r="D21" s="51"/>
      <c r="E21" s="45">
        <f>IFERROR(C21/C$29,0)</f>
        <v>0</v>
      </c>
      <c r="F21" s="44">
        <v>0</v>
      </c>
      <c r="G21" s="51"/>
      <c r="H21" s="45">
        <f>IFERROR(F21/F$29,0)</f>
        <v>0</v>
      </c>
      <c r="I21" s="44">
        <v>0</v>
      </c>
      <c r="J21" s="51"/>
      <c r="K21" s="45">
        <f>IFERROR(I21/I$29,0)</f>
        <v>0</v>
      </c>
      <c r="L21" s="46">
        <f>SUM(C21,F21,I21)</f>
        <v>0</v>
      </c>
      <c r="M21" s="51"/>
      <c r="N21" s="47">
        <f>IFERROR(L21/L$29,0)</f>
        <v>0</v>
      </c>
    </row>
    <row r="22" spans="2:14" x14ac:dyDescent="0.25">
      <c r="B22" s="50" t="s">
        <v>16</v>
      </c>
      <c r="C22" s="44">
        <v>0</v>
      </c>
      <c r="D22" s="51"/>
      <c r="E22" s="45">
        <f t="shared" ref="E22:E26" si="9">IFERROR(C22/C$29,0)</f>
        <v>0</v>
      </c>
      <c r="F22" s="44">
        <v>0</v>
      </c>
      <c r="G22" s="51"/>
      <c r="H22" s="45">
        <f t="shared" ref="H22:H26" si="10">IFERROR(F22/F$29,0)</f>
        <v>0</v>
      </c>
      <c r="I22" s="44">
        <v>0</v>
      </c>
      <c r="J22" s="51"/>
      <c r="K22" s="45">
        <f t="shared" ref="K22:K26" si="11">IFERROR(I22/I$29,0)</f>
        <v>0</v>
      </c>
      <c r="L22" s="46">
        <f t="shared" ref="L22:L26" si="12">SUM(C22,F22,I22)</f>
        <v>0</v>
      </c>
      <c r="M22" s="51"/>
      <c r="N22" s="47">
        <f t="shared" ref="N22:N26" si="13">IFERROR(L22/L$29,0)</f>
        <v>0</v>
      </c>
    </row>
    <row r="23" spans="2:14" x14ac:dyDescent="0.25">
      <c r="B23" s="50" t="s">
        <v>17</v>
      </c>
      <c r="C23" s="44">
        <v>0</v>
      </c>
      <c r="D23" s="51"/>
      <c r="E23" s="45">
        <f t="shared" si="9"/>
        <v>0</v>
      </c>
      <c r="F23" s="44">
        <v>0</v>
      </c>
      <c r="G23" s="51"/>
      <c r="H23" s="45">
        <f t="shared" si="10"/>
        <v>0</v>
      </c>
      <c r="I23" s="44">
        <v>0</v>
      </c>
      <c r="J23" s="51"/>
      <c r="K23" s="45">
        <f t="shared" si="11"/>
        <v>0</v>
      </c>
      <c r="L23" s="46">
        <f t="shared" si="12"/>
        <v>0</v>
      </c>
      <c r="M23" s="51"/>
      <c r="N23" s="47">
        <f t="shared" si="13"/>
        <v>0</v>
      </c>
    </row>
    <row r="24" spans="2:14" x14ac:dyDescent="0.25">
      <c r="B24" s="50" t="s">
        <v>18</v>
      </c>
      <c r="C24" s="44">
        <v>0</v>
      </c>
      <c r="D24" s="51"/>
      <c r="E24" s="45">
        <f t="shared" si="9"/>
        <v>0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 x14ac:dyDescent="0.25">
      <c r="B25" s="50" t="s">
        <v>19</v>
      </c>
      <c r="C25" s="44">
        <v>0</v>
      </c>
      <c r="D25" s="51"/>
      <c r="E25" s="45">
        <f t="shared" si="9"/>
        <v>0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 ht="15.75" thickBot="1" x14ac:dyDescent="0.3">
      <c r="B26" s="55" t="s">
        <v>20</v>
      </c>
      <c r="C26" s="53">
        <v>0</v>
      </c>
      <c r="D26" s="56"/>
      <c r="E26" s="54">
        <f t="shared" si="9"/>
        <v>0</v>
      </c>
      <c r="F26" s="53">
        <v>0</v>
      </c>
      <c r="G26" s="56"/>
      <c r="H26" s="54">
        <f t="shared" si="10"/>
        <v>0</v>
      </c>
      <c r="I26" s="53">
        <v>0</v>
      </c>
      <c r="J26" s="56"/>
      <c r="K26" s="54">
        <f t="shared" si="11"/>
        <v>0</v>
      </c>
      <c r="L26" s="70">
        <f t="shared" si="12"/>
        <v>0</v>
      </c>
      <c r="M26" s="56"/>
      <c r="N26" s="67">
        <f t="shared" si="13"/>
        <v>0</v>
      </c>
    </row>
    <row r="27" spans="2:14" s="2" customFormat="1" ht="16.5" thickTop="1" thickBot="1" x14ac:dyDescent="0.3">
      <c r="B27" s="60" t="s">
        <v>3</v>
      </c>
      <c r="C27" s="61">
        <f>SUM(C21:C26)</f>
        <v>0</v>
      </c>
      <c r="D27" s="62"/>
      <c r="E27" s="62">
        <f>IFERROR(SUM(E21:E26),0)</f>
        <v>0</v>
      </c>
      <c r="F27" s="61">
        <f>SUM(F21:F26)</f>
        <v>0</v>
      </c>
      <c r="G27" s="62"/>
      <c r="H27" s="62">
        <f>IFERROR(SUM(H21:H26),0)</f>
        <v>0</v>
      </c>
      <c r="I27" s="61">
        <f>SUM(I21:I26)</f>
        <v>0</v>
      </c>
      <c r="J27" s="62"/>
      <c r="K27" s="62">
        <f>IFERROR(SUM(K21:K26),0)</f>
        <v>0</v>
      </c>
      <c r="L27" s="61">
        <f>SUM(L21:L26)</f>
        <v>0</v>
      </c>
      <c r="M27" s="62"/>
      <c r="N27" s="63">
        <f>IFERROR(SUM(N21:N26),0)</f>
        <v>0</v>
      </c>
    </row>
    <row r="28" spans="2:14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69"/>
    </row>
    <row r="29" spans="2:14" s="2" customFormat="1" ht="16.5" thickTop="1" thickBot="1" x14ac:dyDescent="0.3">
      <c r="B29" s="60" t="s">
        <v>6</v>
      </c>
      <c r="C29" s="61">
        <f>SUM(C18,C27)</f>
        <v>0</v>
      </c>
      <c r="D29" s="64"/>
      <c r="E29" s="65">
        <f>IFERROR(SUM(E18,E27),0)</f>
        <v>0</v>
      </c>
      <c r="F29" s="61">
        <f>SUM(F18,F27)</f>
        <v>5.7407407407407398E-3</v>
      </c>
      <c r="G29" s="64"/>
      <c r="H29" s="65">
        <f>IFERROR(SUM(H18,H27),0)</f>
        <v>1</v>
      </c>
      <c r="I29" s="61">
        <f>SUM(I18,I27)</f>
        <v>2.2245370370370367E-2</v>
      </c>
      <c r="J29" s="64"/>
      <c r="K29" s="65">
        <f>IFERROR(SUM(K18,K27),0)</f>
        <v>1</v>
      </c>
      <c r="L29" s="71">
        <f>SUM(L18,L27)</f>
        <v>2.7986111111111107E-2</v>
      </c>
      <c r="M29" s="64"/>
      <c r="N29" s="66">
        <f>IFERROR(SUM(N18,N27),0)</f>
        <v>1</v>
      </c>
    </row>
    <row r="30" spans="2:14" s="3" customFormat="1" ht="66" customHeight="1" thickTop="1" thickBot="1" x14ac:dyDescent="0.3">
      <c r="B30" s="197" t="s">
        <v>268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9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0"/>
  <sheetViews>
    <sheetView showGridLines="0" showZeros="0" view="pageBreakPreview" topLeftCell="A4" zoomScaleNormal="69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200" t="s">
        <v>207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2"/>
    </row>
    <row r="4" spans="2:14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x14ac:dyDescent="0.25">
      <c r="B5" s="52"/>
      <c r="C5" s="204" t="s">
        <v>7</v>
      </c>
      <c r="D5" s="204"/>
      <c r="E5" s="204"/>
      <c r="F5" s="204" t="s">
        <v>8</v>
      </c>
      <c r="G5" s="204"/>
      <c r="H5" s="204"/>
      <c r="I5" s="204" t="s">
        <v>9</v>
      </c>
      <c r="J5" s="204"/>
      <c r="K5" s="204"/>
      <c r="L5" s="204" t="s">
        <v>3</v>
      </c>
      <c r="M5" s="204"/>
      <c r="N5" s="205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40</v>
      </c>
      <c r="C7" s="44">
        <v>0.149247685185185</v>
      </c>
      <c r="D7" s="45">
        <f t="shared" ref="D7:D17" si="0">IFERROR(C7/C$18,0)</f>
        <v>0.17035696356382257</v>
      </c>
      <c r="E7" s="45">
        <f t="shared" ref="E7:E17" si="1">IFERROR(C7/C$29,0)</f>
        <v>0.14962521176115645</v>
      </c>
      <c r="F7" s="44">
        <v>0</v>
      </c>
      <c r="G7" s="45">
        <f t="shared" ref="G7:G17" si="2">IFERROR(F7/F$18,0)</f>
        <v>0</v>
      </c>
      <c r="H7" s="45">
        <f t="shared" ref="H7:H17" si="3">IFERROR(F7/F$29,0)</f>
        <v>0</v>
      </c>
      <c r="I7" s="44">
        <v>0</v>
      </c>
      <c r="J7" s="45">
        <f t="shared" ref="J7:J17" si="4">IFERROR(I7/I$18,0)</f>
        <v>0</v>
      </c>
      <c r="K7" s="45">
        <f t="shared" ref="K7:K17" si="5">IFERROR(I7/I$29,0)</f>
        <v>0</v>
      </c>
      <c r="L7" s="46">
        <f>SUM(C7,F7,I7)</f>
        <v>0.149247685185185</v>
      </c>
      <c r="M7" s="45">
        <f t="shared" ref="M7:M17" si="6">IFERROR(L7/L$18,0)</f>
        <v>0.17035696356382257</v>
      </c>
      <c r="N7" s="47">
        <f t="shared" ref="N7:N17" si="7">IFERROR(L7/L$29,0)</f>
        <v>0.14962521176115645</v>
      </c>
    </row>
    <row r="8" spans="2:14" x14ac:dyDescent="0.25">
      <c r="B8" s="152" t="s">
        <v>126</v>
      </c>
      <c r="C8" s="44">
        <v>0.152361111111111</v>
      </c>
      <c r="D8" s="45">
        <f t="shared" si="0"/>
        <v>0.17391074589795749</v>
      </c>
      <c r="E8" s="45">
        <f t="shared" si="1"/>
        <v>0.15274651319301005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7" si="8">SUM(C8,F8,I8)</f>
        <v>0.152361111111111</v>
      </c>
      <c r="M8" s="45">
        <f t="shared" si="6"/>
        <v>0.17391074589795749</v>
      </c>
      <c r="N8" s="47">
        <f t="shared" si="7"/>
        <v>0.15274651319301005</v>
      </c>
    </row>
    <row r="9" spans="2:14" x14ac:dyDescent="0.25">
      <c r="B9" s="43" t="s">
        <v>11</v>
      </c>
      <c r="C9" s="44">
        <v>0.20526620370370399</v>
      </c>
      <c r="D9" s="45">
        <f t="shared" si="0"/>
        <v>0.23429862340476165</v>
      </c>
      <c r="E9" s="45">
        <f t="shared" si="1"/>
        <v>0.20578543083242473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0.20526620370370399</v>
      </c>
      <c r="M9" s="45">
        <f t="shared" si="6"/>
        <v>0.23429862340476165</v>
      </c>
      <c r="N9" s="47">
        <f t="shared" si="7"/>
        <v>0.20578543083242473</v>
      </c>
    </row>
    <row r="10" spans="2:14" x14ac:dyDescent="0.25">
      <c r="B10" s="43" t="s">
        <v>55</v>
      </c>
      <c r="C10" s="44">
        <v>0.113784722222222</v>
      </c>
      <c r="D10" s="45">
        <f t="shared" si="0"/>
        <v>0.12987819378022014</v>
      </c>
      <c r="E10" s="45">
        <f t="shared" si="1"/>
        <v>0.11407254415075053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0.113784722222222</v>
      </c>
      <c r="M10" s="45">
        <f t="shared" si="6"/>
        <v>0.12987819378022014</v>
      </c>
      <c r="N10" s="47">
        <f t="shared" si="7"/>
        <v>0.11407254415075053</v>
      </c>
    </row>
    <row r="11" spans="2:14" x14ac:dyDescent="0.25">
      <c r="B11" s="43" t="s">
        <v>12</v>
      </c>
      <c r="C11" s="44">
        <v>8.6770833333333297E-2</v>
      </c>
      <c r="D11" s="45">
        <f t="shared" si="0"/>
        <v>9.9043517319734709E-2</v>
      </c>
      <c r="E11" s="45">
        <f t="shared" si="1"/>
        <v>8.6990322805226131E-2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8.6770833333333297E-2</v>
      </c>
      <c r="M11" s="45">
        <f t="shared" si="6"/>
        <v>9.9043517319734709E-2</v>
      </c>
      <c r="N11" s="47">
        <f t="shared" si="7"/>
        <v>8.6990322805226131E-2</v>
      </c>
    </row>
    <row r="12" spans="2:14" x14ac:dyDescent="0.25">
      <c r="B12" s="43" t="s">
        <v>138</v>
      </c>
      <c r="C12" s="44">
        <v>5.5324074074074104E-3</v>
      </c>
      <c r="D12" s="45">
        <f t="shared" si="0"/>
        <v>6.3148994636298833E-3</v>
      </c>
      <c r="E12" s="45">
        <f t="shared" si="1"/>
        <v>5.5464018008400864E-3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5.5324074074074104E-3</v>
      </c>
      <c r="M12" s="45">
        <f t="shared" si="6"/>
        <v>6.3148994636298833E-3</v>
      </c>
      <c r="N12" s="47">
        <f t="shared" si="7"/>
        <v>5.5464018008400864E-3</v>
      </c>
    </row>
    <row r="13" spans="2:14" x14ac:dyDescent="0.25">
      <c r="B13" s="43" t="s">
        <v>139</v>
      </c>
      <c r="C13" s="44">
        <v>1.9131944444444399E-2</v>
      </c>
      <c r="D13" s="45">
        <f t="shared" si="0"/>
        <v>2.1837926387824617E-2</v>
      </c>
      <c r="E13" s="45">
        <f t="shared" si="1"/>
        <v>1.9180339281984597E-2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si="8"/>
        <v>1.9131944444444399E-2</v>
      </c>
      <c r="M13" s="45">
        <f t="shared" si="6"/>
        <v>2.1837926387824617E-2</v>
      </c>
      <c r="N13" s="47">
        <f t="shared" si="7"/>
        <v>1.9180339281984597E-2</v>
      </c>
    </row>
    <row r="14" spans="2:14" x14ac:dyDescent="0.25">
      <c r="B14" s="43" t="s">
        <v>140</v>
      </c>
      <c r="C14" s="44">
        <v>5.0810185185185203E-3</v>
      </c>
      <c r="D14" s="45">
        <f t="shared" si="0"/>
        <v>5.799667080614055E-3</v>
      </c>
      <c r="E14" s="45">
        <f t="shared" si="1"/>
        <v>5.0938711099765641E-3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8"/>
        <v>5.0810185185185203E-3</v>
      </c>
      <c r="M14" s="45">
        <f t="shared" si="6"/>
        <v>5.799667080614055E-3</v>
      </c>
      <c r="N14" s="47">
        <f t="shared" si="7"/>
        <v>5.0938711099765641E-3</v>
      </c>
    </row>
    <row r="15" spans="2:14" x14ac:dyDescent="0.25">
      <c r="B15" s="43" t="s">
        <v>141</v>
      </c>
      <c r="C15" s="44">
        <v>6.3310185185185205E-2</v>
      </c>
      <c r="D15" s="45">
        <f t="shared" si="0"/>
        <v>7.2264644489655763E-2</v>
      </c>
      <c r="E15" s="45">
        <f t="shared" si="1"/>
        <v>6.3470330231370858E-2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6.3310185185185205E-2</v>
      </c>
      <c r="M15" s="45">
        <f t="shared" si="6"/>
        <v>7.2264644489655763E-2</v>
      </c>
      <c r="N15" s="47">
        <f t="shared" si="7"/>
        <v>6.3470330231370858E-2</v>
      </c>
    </row>
    <row r="16" spans="2:14" x14ac:dyDescent="0.25">
      <c r="B16" s="43" t="s">
        <v>142</v>
      </c>
      <c r="C16" s="44">
        <v>1.24074074074074E-2</v>
      </c>
      <c r="D16" s="45">
        <f t="shared" si="0"/>
        <v>1.4162284989563236E-2</v>
      </c>
      <c r="E16" s="45">
        <f t="shared" si="1"/>
        <v>1.2438792323222942E-2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1.24074074074074E-2</v>
      </c>
      <c r="M16" s="45">
        <f t="shared" si="6"/>
        <v>1.4162284989563236E-2</v>
      </c>
      <c r="N16" s="47">
        <f t="shared" si="7"/>
        <v>1.2438792323222942E-2</v>
      </c>
    </row>
    <row r="17" spans="2:14" ht="15.75" thickBot="1" x14ac:dyDescent="0.3">
      <c r="B17" s="43" t="s">
        <v>13</v>
      </c>
      <c r="C17" s="44">
        <v>6.31944444444444E-2</v>
      </c>
      <c r="D17" s="45">
        <f t="shared" si="0"/>
        <v>7.2132533622215736E-2</v>
      </c>
      <c r="E17" s="45">
        <f t="shared" si="1"/>
        <v>6.3354296720892961E-2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6.31944444444444E-2</v>
      </c>
      <c r="M17" s="45">
        <f t="shared" si="6"/>
        <v>7.2132533622215736E-2</v>
      </c>
      <c r="N17" s="47">
        <f t="shared" si="7"/>
        <v>6.3354296720892961E-2</v>
      </c>
    </row>
    <row r="18" spans="2:14" ht="16.5" thickTop="1" thickBot="1" x14ac:dyDescent="0.3">
      <c r="B18" s="60" t="s">
        <v>3</v>
      </c>
      <c r="C18" s="61">
        <f>SUM(C7:C17)</f>
        <v>0.87608796296296276</v>
      </c>
      <c r="D18" s="62">
        <f>IFERROR(SUM(D7:D17),0)</f>
        <v>1</v>
      </c>
      <c r="E18" s="62">
        <f>IFERROR(SUM(E7:E17),0)</f>
        <v>0.878304054210856</v>
      </c>
      <c r="F18" s="61">
        <f>SUM(F7:F17)</f>
        <v>0</v>
      </c>
      <c r="G18" s="62">
        <f>IFERROR(SUM(G7:G17),0)</f>
        <v>0</v>
      </c>
      <c r="H18" s="62">
        <f>IFERROR(SUM(H7:H17),0)</f>
        <v>0</v>
      </c>
      <c r="I18" s="61">
        <f>SUM(I7:I17)</f>
        <v>0</v>
      </c>
      <c r="J18" s="62">
        <f>IFERROR(SUM(J7:J17),0)</f>
        <v>0</v>
      </c>
      <c r="K18" s="62">
        <f>IFERROR(SUM(K7:K17),0)</f>
        <v>0</v>
      </c>
      <c r="L18" s="61">
        <f>SUM(L7:L17)</f>
        <v>0.87608796296296276</v>
      </c>
      <c r="M18" s="62">
        <f>IFERROR(SUM(M7:M17),0)</f>
        <v>1</v>
      </c>
      <c r="N18" s="63">
        <f>IFERROR(SUM(N7:N17),0)</f>
        <v>0.878304054210856</v>
      </c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68"/>
    </row>
    <row r="20" spans="2:14" x14ac:dyDescent="0.25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8" t="s">
        <v>5</v>
      </c>
      <c r="L20" s="48" t="s">
        <v>4</v>
      </c>
      <c r="M20" s="48" t="s">
        <v>5</v>
      </c>
      <c r="N20" s="49" t="s">
        <v>5</v>
      </c>
    </row>
    <row r="21" spans="2:14" x14ac:dyDescent="0.25">
      <c r="B21" s="50" t="s">
        <v>15</v>
      </c>
      <c r="C21" s="44">
        <v>1.9560185185185201E-3</v>
      </c>
      <c r="D21" s="51"/>
      <c r="E21" s="45">
        <f>IFERROR(C21/C$29,0)</f>
        <v>1.9609663270752612E-3</v>
      </c>
      <c r="F21" s="44">
        <v>0</v>
      </c>
      <c r="G21" s="51"/>
      <c r="H21" s="45">
        <f>IFERROR(F21/F$29,0)</f>
        <v>0</v>
      </c>
      <c r="I21" s="44">
        <v>0</v>
      </c>
      <c r="J21" s="51"/>
      <c r="K21" s="45">
        <f>IFERROR(I21/I$29,0)</f>
        <v>0</v>
      </c>
      <c r="L21" s="46">
        <f>SUM(C21,F21,I21)</f>
        <v>1.9560185185185201E-3</v>
      </c>
      <c r="M21" s="51"/>
      <c r="N21" s="47">
        <f>IFERROR(L21/L$29,0)</f>
        <v>1.9609663270752612E-3</v>
      </c>
    </row>
    <row r="22" spans="2:14" x14ac:dyDescent="0.25">
      <c r="B22" s="50" t="s">
        <v>16</v>
      </c>
      <c r="C22" s="44">
        <v>5.0115740740740702E-3</v>
      </c>
      <c r="D22" s="51"/>
      <c r="E22" s="45">
        <f t="shared" ref="E22:E26" si="9">IFERROR(C22/C$29,0)</f>
        <v>5.0242510036898631E-3</v>
      </c>
      <c r="F22" s="44">
        <v>0</v>
      </c>
      <c r="G22" s="51"/>
      <c r="H22" s="45">
        <f t="shared" ref="H22:H26" si="10">IFERROR(F22/F$29,0)</f>
        <v>0</v>
      </c>
      <c r="I22" s="44">
        <v>0</v>
      </c>
      <c r="J22" s="51"/>
      <c r="K22" s="45">
        <f t="shared" ref="K22:K26" si="11">IFERROR(I22/I$29,0)</f>
        <v>0</v>
      </c>
      <c r="L22" s="46">
        <f t="shared" ref="L22:L26" si="12">SUM(C22,F22,I22)</f>
        <v>5.0115740740740702E-3</v>
      </c>
      <c r="M22" s="51"/>
      <c r="N22" s="47">
        <f t="shared" ref="N22:N26" si="13">IFERROR(L22/L$29,0)</f>
        <v>5.0242510036898631E-3</v>
      </c>
    </row>
    <row r="23" spans="2:14" x14ac:dyDescent="0.25">
      <c r="B23" s="50" t="s">
        <v>17</v>
      </c>
      <c r="C23" s="44">
        <v>0</v>
      </c>
      <c r="D23" s="51"/>
      <c r="E23" s="45">
        <f t="shared" si="9"/>
        <v>0</v>
      </c>
      <c r="F23" s="44">
        <v>0</v>
      </c>
      <c r="G23" s="51"/>
      <c r="H23" s="45">
        <f t="shared" si="10"/>
        <v>0</v>
      </c>
      <c r="I23" s="44">
        <v>0</v>
      </c>
      <c r="J23" s="51"/>
      <c r="K23" s="45">
        <f t="shared" si="11"/>
        <v>0</v>
      </c>
      <c r="L23" s="46">
        <f t="shared" si="12"/>
        <v>0</v>
      </c>
      <c r="M23" s="51"/>
      <c r="N23" s="47">
        <f t="shared" si="13"/>
        <v>0</v>
      </c>
    </row>
    <row r="24" spans="2:14" x14ac:dyDescent="0.25">
      <c r="B24" s="50" t="s">
        <v>18</v>
      </c>
      <c r="C24" s="44">
        <v>5.4629629629629597E-2</v>
      </c>
      <c r="D24" s="51"/>
      <c r="E24" s="45">
        <f t="shared" si="9"/>
        <v>5.476781694553385E-2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5.4629629629629597E-2</v>
      </c>
      <c r="M24" s="51"/>
      <c r="N24" s="47">
        <f t="shared" si="13"/>
        <v>5.476781694553385E-2</v>
      </c>
    </row>
    <row r="25" spans="2:14" s="2" customFormat="1" x14ac:dyDescent="0.25">
      <c r="B25" s="50" t="s">
        <v>19</v>
      </c>
      <c r="C25" s="44">
        <v>5.5011574074074102E-2</v>
      </c>
      <c r="D25" s="51"/>
      <c r="E25" s="45">
        <f t="shared" si="9"/>
        <v>5.5150727530110737E-2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5.5011574074074102E-2</v>
      </c>
      <c r="M25" s="51"/>
      <c r="N25" s="47">
        <f t="shared" si="13"/>
        <v>5.5150727530110737E-2</v>
      </c>
    </row>
    <row r="26" spans="2:14" ht="15.75" thickBot="1" x14ac:dyDescent="0.3">
      <c r="B26" s="55" t="s">
        <v>20</v>
      </c>
      <c r="C26" s="53">
        <v>4.7800925925925901E-3</v>
      </c>
      <c r="D26" s="56"/>
      <c r="E26" s="54">
        <f t="shared" si="9"/>
        <v>4.7921839827342119E-3</v>
      </c>
      <c r="F26" s="53">
        <v>0</v>
      </c>
      <c r="G26" s="56"/>
      <c r="H26" s="54">
        <f t="shared" si="10"/>
        <v>0</v>
      </c>
      <c r="I26" s="53">
        <v>0</v>
      </c>
      <c r="J26" s="56"/>
      <c r="K26" s="54">
        <f t="shared" si="11"/>
        <v>0</v>
      </c>
      <c r="L26" s="70">
        <f t="shared" si="12"/>
        <v>4.7800925925925901E-3</v>
      </c>
      <c r="M26" s="56"/>
      <c r="N26" s="67">
        <f t="shared" si="13"/>
        <v>4.7921839827342119E-3</v>
      </c>
    </row>
    <row r="27" spans="2:14" s="3" customFormat="1" ht="16.5" thickTop="1" thickBot="1" x14ac:dyDescent="0.3">
      <c r="B27" s="60" t="s">
        <v>3</v>
      </c>
      <c r="C27" s="61">
        <f>SUM(C21:C26)</f>
        <v>0.12138888888888887</v>
      </c>
      <c r="D27" s="62"/>
      <c r="E27" s="62">
        <f>IFERROR(SUM(E21:E26),0)</f>
        <v>0.12169594578914392</v>
      </c>
      <c r="F27" s="61">
        <f>SUM(F21:F26)</f>
        <v>0</v>
      </c>
      <c r="G27" s="62"/>
      <c r="H27" s="62">
        <f>IFERROR(SUM(H21:H26),0)</f>
        <v>0</v>
      </c>
      <c r="I27" s="61">
        <f>SUM(I21:I26)</f>
        <v>0</v>
      </c>
      <c r="J27" s="62"/>
      <c r="K27" s="62">
        <f>IFERROR(SUM(K21:K26),0)</f>
        <v>0</v>
      </c>
      <c r="L27" s="61">
        <f>SUM(L21:L26)</f>
        <v>0.12138888888888887</v>
      </c>
      <c r="M27" s="62"/>
      <c r="N27" s="63">
        <f>IFERROR(SUM(N21:N26),0)</f>
        <v>0.12169594578914392</v>
      </c>
    </row>
    <row r="28" spans="2:14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69"/>
    </row>
    <row r="29" spans="2:14" ht="16.5" thickTop="1" thickBot="1" x14ac:dyDescent="0.3">
      <c r="B29" s="60" t="s">
        <v>6</v>
      </c>
      <c r="C29" s="61">
        <f>SUM(C18,C27)</f>
        <v>0.99747685185185164</v>
      </c>
      <c r="D29" s="64"/>
      <c r="E29" s="65">
        <f>IFERROR(SUM(E18,E27),0)</f>
        <v>0.99999999999999989</v>
      </c>
      <c r="F29" s="61">
        <f>SUM(F18,F27)</f>
        <v>0</v>
      </c>
      <c r="G29" s="64"/>
      <c r="H29" s="65">
        <f>IFERROR(SUM(H18,H27),0)</f>
        <v>0</v>
      </c>
      <c r="I29" s="61">
        <f>SUM(I18,I27)</f>
        <v>0</v>
      </c>
      <c r="J29" s="64"/>
      <c r="K29" s="65">
        <f>IFERROR(SUM(K18,K27),0)</f>
        <v>0</v>
      </c>
      <c r="L29" s="71">
        <f>SUM(L18,L27)</f>
        <v>0.99747685185185164</v>
      </c>
      <c r="M29" s="64"/>
      <c r="N29" s="66">
        <f>IFERROR(SUM(N18,N27),0)</f>
        <v>0.99999999999999989</v>
      </c>
    </row>
    <row r="30" spans="2:14" ht="81.75" customHeight="1" thickTop="1" thickBot="1" x14ac:dyDescent="0.3">
      <c r="B30" s="197" t="s">
        <v>269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9"/>
    </row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0"/>
  <sheetViews>
    <sheetView showGridLines="0" showZeros="0" view="pageBreakPreview" topLeftCell="A4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143</v>
      </c>
      <c r="D5" s="209"/>
      <c r="E5" s="209"/>
      <c r="F5" s="204" t="s">
        <v>125</v>
      </c>
      <c r="G5" s="209"/>
      <c r="H5" s="209"/>
      <c r="I5" s="204" t="s">
        <v>3</v>
      </c>
      <c r="J5" s="204"/>
      <c r="K5" s="205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44">
        <v>0</v>
      </c>
      <c r="D7" s="45">
        <f t="shared" ref="D7:D17" si="0">IFERROR(C7/C$18,0)</f>
        <v>0</v>
      </c>
      <c r="E7" s="45">
        <f t="shared" ref="E7:E17" si="1">IFERROR(C7/C$29,0)</f>
        <v>0</v>
      </c>
      <c r="F7" s="44">
        <v>7.1874999999999994E-2</v>
      </c>
      <c r="G7" s="45">
        <f t="shared" ref="G7:G17" si="2">IFERROR(F7/F$18,0)</f>
        <v>0.18099151875491823</v>
      </c>
      <c r="H7" s="45">
        <f t="shared" ref="H7:H17" si="3">IFERROR(F7/F$29,0)</f>
        <v>0.13076161799077718</v>
      </c>
      <c r="I7" s="44">
        <f>SUM(C7,F7)</f>
        <v>7.1874999999999994E-2</v>
      </c>
      <c r="J7" s="45">
        <f t="shared" ref="J7:J17" si="4">IFERROR(I7/I$18,0)</f>
        <v>0.18099151875491823</v>
      </c>
      <c r="K7" s="47">
        <f t="shared" ref="K7:K17" si="5">IFERROR(I7/I$29,0)</f>
        <v>0.13042930353692342</v>
      </c>
    </row>
    <row r="8" spans="2:11" x14ac:dyDescent="0.25">
      <c r="B8" s="152" t="s">
        <v>126</v>
      </c>
      <c r="C8" s="44">
        <v>0</v>
      </c>
      <c r="D8" s="45">
        <f t="shared" si="0"/>
        <v>0</v>
      </c>
      <c r="E8" s="45">
        <f t="shared" si="1"/>
        <v>0</v>
      </c>
      <c r="F8" s="44">
        <v>5.70949074074074E-2</v>
      </c>
      <c r="G8" s="45">
        <f t="shared" si="2"/>
        <v>0.14377313398035613</v>
      </c>
      <c r="H8" s="45">
        <f t="shared" si="3"/>
        <v>0.10387231264871236</v>
      </c>
      <c r="I8" s="44">
        <f t="shared" ref="I8:I17" si="6">SUM(C8,F8)</f>
        <v>5.70949074074074E-2</v>
      </c>
      <c r="J8" s="45">
        <f t="shared" si="4"/>
        <v>0.14377313398035613</v>
      </c>
      <c r="K8" s="47">
        <f t="shared" si="5"/>
        <v>0.1036083340334369</v>
      </c>
    </row>
    <row r="9" spans="2:11" x14ac:dyDescent="0.25">
      <c r="B9" s="43" t="s">
        <v>11</v>
      </c>
      <c r="C9" s="44">
        <v>0</v>
      </c>
      <c r="D9" s="45">
        <f t="shared" si="0"/>
        <v>0</v>
      </c>
      <c r="E9" s="45">
        <f t="shared" si="1"/>
        <v>0</v>
      </c>
      <c r="F9" s="44">
        <v>0.13265046296296301</v>
      </c>
      <c r="G9" s="45">
        <f t="shared" si="2"/>
        <v>0.33403281746378721</v>
      </c>
      <c r="H9" s="45">
        <f t="shared" si="3"/>
        <v>0.24132993619843765</v>
      </c>
      <c r="I9" s="44">
        <f t="shared" si="6"/>
        <v>0.13265046296296301</v>
      </c>
      <c r="J9" s="45">
        <f t="shared" si="4"/>
        <v>0.33403281746378721</v>
      </c>
      <c r="K9" s="47">
        <f t="shared" si="5"/>
        <v>0.240716626060657</v>
      </c>
    </row>
    <row r="10" spans="2:11" x14ac:dyDescent="0.25">
      <c r="B10" s="43" t="s">
        <v>55</v>
      </c>
      <c r="C10" s="44">
        <v>0</v>
      </c>
      <c r="D10" s="45">
        <f t="shared" si="0"/>
        <v>0</v>
      </c>
      <c r="E10" s="45">
        <f t="shared" si="1"/>
        <v>0</v>
      </c>
      <c r="F10" s="44">
        <v>4.5254629629629603E-2</v>
      </c>
      <c r="G10" s="45">
        <f t="shared" si="2"/>
        <v>0.11395762291976327</v>
      </c>
      <c r="H10" s="45">
        <f t="shared" si="3"/>
        <v>8.2331389105304104E-2</v>
      </c>
      <c r="I10" s="44">
        <f t="shared" si="6"/>
        <v>4.5254629629629603E-2</v>
      </c>
      <c r="J10" s="45">
        <f t="shared" si="4"/>
        <v>0.11395762291976327</v>
      </c>
      <c r="K10" s="47">
        <f t="shared" si="5"/>
        <v>8.2122154078803591E-2</v>
      </c>
    </row>
    <row r="11" spans="2:11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1.5509259259259301E-2</v>
      </c>
      <c r="G11" s="45">
        <f t="shared" si="2"/>
        <v>3.9054530617003397E-2</v>
      </c>
      <c r="H11" s="45">
        <f t="shared" si="3"/>
        <v>2.8215872481101755E-2</v>
      </c>
      <c r="I11" s="44">
        <f t="shared" si="6"/>
        <v>1.5509259259259301E-2</v>
      </c>
      <c r="J11" s="45">
        <f t="shared" si="4"/>
        <v>3.9054530617003397E-2</v>
      </c>
      <c r="K11" s="47">
        <f t="shared" si="5"/>
        <v>2.8144165336469865E-2</v>
      </c>
    </row>
    <row r="12" spans="2:11" x14ac:dyDescent="0.25">
      <c r="B12" s="43" t="s">
        <v>138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139</v>
      </c>
      <c r="C13" s="44">
        <v>0</v>
      </c>
      <c r="D13" s="45">
        <f t="shared" si="0"/>
        <v>0</v>
      </c>
      <c r="E13" s="45">
        <f t="shared" si="1"/>
        <v>0</v>
      </c>
      <c r="F13" s="44">
        <v>2.6273148148148102E-3</v>
      </c>
      <c r="G13" s="45">
        <f t="shared" si="2"/>
        <v>6.6159540672087553E-3</v>
      </c>
      <c r="H13" s="45">
        <f t="shared" si="3"/>
        <v>4.7798530247836341E-3</v>
      </c>
      <c r="I13" s="44">
        <f t="shared" si="6"/>
        <v>2.6273148148148102E-3</v>
      </c>
      <c r="J13" s="45">
        <f t="shared" si="4"/>
        <v>6.6159540672087553E-3</v>
      </c>
      <c r="K13" s="47">
        <f t="shared" si="5"/>
        <v>4.7677056204318141E-3</v>
      </c>
    </row>
    <row r="14" spans="2:11" x14ac:dyDescent="0.25">
      <c r="B14" s="43" t="s">
        <v>140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141</v>
      </c>
      <c r="C15" s="44">
        <v>0</v>
      </c>
      <c r="D15" s="45">
        <f t="shared" si="0"/>
        <v>0</v>
      </c>
      <c r="E15" s="45">
        <f t="shared" si="1"/>
        <v>0</v>
      </c>
      <c r="F15" s="44">
        <v>2.0486111111111101E-2</v>
      </c>
      <c r="G15" s="45">
        <f t="shared" si="2"/>
        <v>5.1586954620967011E-2</v>
      </c>
      <c r="H15" s="45">
        <f t="shared" si="3"/>
        <v>3.7270219620559659E-2</v>
      </c>
      <c r="I15" s="44">
        <f t="shared" si="6"/>
        <v>2.0486111111111101E-2</v>
      </c>
      <c r="J15" s="45">
        <f t="shared" si="4"/>
        <v>5.1586954620967011E-2</v>
      </c>
      <c r="K15" s="47">
        <f t="shared" si="5"/>
        <v>3.7175501974292167E-2</v>
      </c>
    </row>
    <row r="16" spans="2:11" x14ac:dyDescent="0.25">
      <c r="B16" s="43" t="s">
        <v>142</v>
      </c>
      <c r="C16" s="44">
        <v>0</v>
      </c>
      <c r="D16" s="45">
        <f t="shared" si="0"/>
        <v>0</v>
      </c>
      <c r="E16" s="45">
        <f t="shared" si="1"/>
        <v>0</v>
      </c>
      <c r="F16" s="44">
        <v>5.6944444444444403E-3</v>
      </c>
      <c r="G16" s="45">
        <f t="shared" si="2"/>
        <v>1.4339424674302692E-2</v>
      </c>
      <c r="H16" s="45">
        <f t="shared" si="3"/>
        <v>1.0359857657240311E-2</v>
      </c>
      <c r="I16" s="44">
        <f t="shared" si="6"/>
        <v>5.6944444444444403E-3</v>
      </c>
      <c r="J16" s="45">
        <f t="shared" si="4"/>
        <v>1.4339424674302692E-2</v>
      </c>
      <c r="K16" s="47">
        <f t="shared" si="5"/>
        <v>1.0333529362345616E-2</v>
      </c>
    </row>
    <row r="17" spans="2:14" ht="15.75" thickBot="1" x14ac:dyDescent="0.3">
      <c r="B17" s="43" t="s">
        <v>13</v>
      </c>
      <c r="C17" s="44">
        <v>0</v>
      </c>
      <c r="D17" s="45">
        <f t="shared" si="0"/>
        <v>0</v>
      </c>
      <c r="E17" s="45">
        <f t="shared" si="1"/>
        <v>0</v>
      </c>
      <c r="F17" s="44">
        <v>4.5925925925925898E-2</v>
      </c>
      <c r="G17" s="45">
        <f t="shared" si="2"/>
        <v>0.11564804290169325</v>
      </c>
      <c r="H17" s="45">
        <f t="shared" si="3"/>
        <v>8.3552673138068204E-2</v>
      </c>
      <c r="I17" s="44">
        <f t="shared" si="6"/>
        <v>4.5925925925925898E-2</v>
      </c>
      <c r="J17" s="45">
        <f t="shared" si="4"/>
        <v>0.11564804290169325</v>
      </c>
      <c r="K17" s="47">
        <f t="shared" si="5"/>
        <v>8.334033436948661E-2</v>
      </c>
    </row>
    <row r="18" spans="2:14" ht="16.5" thickTop="1" thickBot="1" x14ac:dyDescent="0.3">
      <c r="B18" s="60" t="s">
        <v>3</v>
      </c>
      <c r="C18" s="61">
        <f>SUM(C7:C17)</f>
        <v>0</v>
      </c>
      <c r="D18" s="62">
        <f>IFERROR(SUM(D7:D17),0)</f>
        <v>0</v>
      </c>
      <c r="E18" s="62">
        <f>IFERROR(SUM(E7:E17),0)</f>
        <v>0</v>
      </c>
      <c r="F18" s="61">
        <f>SUM(F7:F17)</f>
        <v>0.39711805555555557</v>
      </c>
      <c r="G18" s="62">
        <f>IFERROR(SUM(G7:G17),0)</f>
        <v>0.99999999999999989</v>
      </c>
      <c r="H18" s="62">
        <f>IFERROR(SUM(H7:H17),0)</f>
        <v>0.72247373186498498</v>
      </c>
      <c r="I18" s="61">
        <f>SUM(I7:I17)</f>
        <v>0.39711805555555557</v>
      </c>
      <c r="J18" s="62">
        <f>IFERROR(SUM(J7:J17),0)</f>
        <v>0.99999999999999989</v>
      </c>
      <c r="K18" s="63">
        <f>IFERROR(SUM(K7:K17),0)</f>
        <v>0.72063765437284721</v>
      </c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4" x14ac:dyDescent="0.25">
      <c r="B20" s="40" t="s">
        <v>14</v>
      </c>
      <c r="C20" s="41" t="s">
        <v>4</v>
      </c>
      <c r="D20" s="48" t="s">
        <v>5</v>
      </c>
      <c r="E20" s="48" t="s">
        <v>5</v>
      </c>
      <c r="F20" s="41" t="s">
        <v>4</v>
      </c>
      <c r="G20" s="48" t="s">
        <v>5</v>
      </c>
      <c r="H20" s="48" t="s">
        <v>5</v>
      </c>
      <c r="I20" s="41" t="s">
        <v>4</v>
      </c>
      <c r="J20" s="48" t="s">
        <v>5</v>
      </c>
      <c r="K20" s="49" t="s">
        <v>5</v>
      </c>
    </row>
    <row r="21" spans="2:14" x14ac:dyDescent="0.25">
      <c r="B21" s="50" t="s">
        <v>15</v>
      </c>
      <c r="C21" s="44">
        <v>0</v>
      </c>
      <c r="D21" s="51"/>
      <c r="E21" s="45">
        <f>IFERROR(C21/C$29,0)</f>
        <v>0</v>
      </c>
      <c r="F21" s="44">
        <v>1.9791666666666699E-3</v>
      </c>
      <c r="G21" s="51"/>
      <c r="H21" s="45">
        <f>IFERROR(F21/F$29,0)</f>
        <v>3.600682234528653E-3</v>
      </c>
      <c r="I21" s="44">
        <f t="shared" ref="I21:I26" si="7">SUM(C21,F21)</f>
        <v>1.9791666666666699E-3</v>
      </c>
      <c r="J21" s="51"/>
      <c r="K21" s="47">
        <f>IFERROR(I21/I$29,0)</f>
        <v>3.5915315466689118E-3</v>
      </c>
    </row>
    <row r="22" spans="2:14" x14ac:dyDescent="0.25">
      <c r="B22" s="50" t="s">
        <v>16</v>
      </c>
      <c r="C22" s="44">
        <v>0</v>
      </c>
      <c r="D22" s="51"/>
      <c r="E22" s="45">
        <f t="shared" ref="E22:E26" si="8">IFERROR(C22/C$29,0)</f>
        <v>0</v>
      </c>
      <c r="F22" s="44">
        <v>0</v>
      </c>
      <c r="G22" s="51"/>
      <c r="H22" s="45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4" x14ac:dyDescent="0.25">
      <c r="B23" s="50" t="s">
        <v>17</v>
      </c>
      <c r="C23" s="44">
        <v>0</v>
      </c>
      <c r="D23" s="51"/>
      <c r="E23" s="45">
        <f t="shared" si="8"/>
        <v>0</v>
      </c>
      <c r="F23" s="44">
        <v>0</v>
      </c>
      <c r="G23" s="51"/>
      <c r="H23" s="45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4" x14ac:dyDescent="0.25">
      <c r="B24" s="50" t="s">
        <v>18</v>
      </c>
      <c r="C24" s="44">
        <v>0</v>
      </c>
      <c r="D24" s="51"/>
      <c r="E24" s="45">
        <f t="shared" si="8"/>
        <v>0</v>
      </c>
      <c r="F24" s="44">
        <v>4.8923611111111098E-2</v>
      </c>
      <c r="G24" s="51"/>
      <c r="H24" s="45">
        <f t="shared" si="9"/>
        <v>8.9006338042997582E-2</v>
      </c>
      <c r="I24" s="44">
        <f t="shared" si="7"/>
        <v>4.8923611111111098E-2</v>
      </c>
      <c r="J24" s="51"/>
      <c r="K24" s="47">
        <f t="shared" si="10"/>
        <v>8.8780139460640131E-2</v>
      </c>
    </row>
    <row r="25" spans="2:14" s="2" customFormat="1" x14ac:dyDescent="0.25">
      <c r="B25" s="50" t="s">
        <v>19</v>
      </c>
      <c r="C25" s="44">
        <v>1.4004629629629599E-3</v>
      </c>
      <c r="D25" s="51"/>
      <c r="E25" s="45">
        <f t="shared" si="8"/>
        <v>1</v>
      </c>
      <c r="F25" s="44">
        <v>8.9305555555555596E-2</v>
      </c>
      <c r="G25" s="51"/>
      <c r="H25" s="45">
        <f t="shared" si="9"/>
        <v>0.16247288960013481</v>
      </c>
      <c r="I25" s="44">
        <f t="shared" si="7"/>
        <v>9.0706018518518561E-2</v>
      </c>
      <c r="J25" s="51"/>
      <c r="K25" s="47">
        <f t="shared" si="10"/>
        <v>0.16460136100142825</v>
      </c>
      <c r="L25" s="1"/>
      <c r="M25" s="1"/>
      <c r="N25" s="1"/>
    </row>
    <row r="26" spans="2:14" ht="15.75" thickBot="1" x14ac:dyDescent="0.3">
      <c r="B26" s="55" t="s">
        <v>20</v>
      </c>
      <c r="C26" s="53">
        <v>0</v>
      </c>
      <c r="D26" s="56"/>
      <c r="E26" s="54">
        <f t="shared" si="8"/>
        <v>0</v>
      </c>
      <c r="F26" s="53">
        <v>1.2337962962963E-2</v>
      </c>
      <c r="G26" s="56"/>
      <c r="H26" s="54">
        <f t="shared" si="9"/>
        <v>2.2446358257354089E-2</v>
      </c>
      <c r="I26" s="44">
        <f t="shared" si="7"/>
        <v>1.2337962962963E-2</v>
      </c>
      <c r="J26" s="56"/>
      <c r="K26" s="67">
        <f t="shared" si="10"/>
        <v>2.2389313618415587E-2</v>
      </c>
    </row>
    <row r="27" spans="2:14" s="3" customFormat="1" ht="16.5" thickTop="1" thickBot="1" x14ac:dyDescent="0.3">
      <c r="B27" s="60" t="s">
        <v>3</v>
      </c>
      <c r="C27" s="61">
        <f>SUM(C21:C26)</f>
        <v>1.4004629629629599E-3</v>
      </c>
      <c r="D27" s="62"/>
      <c r="E27" s="62">
        <f>IFERROR(SUM(E21:E26),0)</f>
        <v>1</v>
      </c>
      <c r="F27" s="61">
        <f>SUM(F21:F26)</f>
        <v>0.15254629629629637</v>
      </c>
      <c r="G27" s="62"/>
      <c r="H27" s="62">
        <f>IFERROR(SUM(H21:H26),0)</f>
        <v>0.27752626813501513</v>
      </c>
      <c r="I27" s="61">
        <f>SUM(I21:I26)</f>
        <v>0.15394675925925932</v>
      </c>
      <c r="J27" s="62"/>
      <c r="K27" s="63">
        <f>IFERROR(SUM(K21:K26),0)</f>
        <v>0.27936234562715284</v>
      </c>
      <c r="L27" s="1"/>
      <c r="M27" s="1"/>
      <c r="N27" s="1"/>
    </row>
    <row r="28" spans="2:14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4" ht="16.5" thickTop="1" thickBot="1" x14ac:dyDescent="0.3">
      <c r="B29" s="60" t="s">
        <v>6</v>
      </c>
      <c r="C29" s="61">
        <f>SUM(C18,C27)</f>
        <v>1.4004629629629599E-3</v>
      </c>
      <c r="D29" s="64"/>
      <c r="E29" s="65">
        <f>IFERROR(SUM(E18,E27),0)</f>
        <v>1</v>
      </c>
      <c r="F29" s="61">
        <f>SUM(F18,F27)</f>
        <v>0.54966435185185192</v>
      </c>
      <c r="G29" s="64"/>
      <c r="H29" s="65">
        <f>IFERROR(SUM(H18,H27),0)</f>
        <v>1</v>
      </c>
      <c r="I29" s="61">
        <f>SUM(I18,I27)</f>
        <v>0.55106481481481495</v>
      </c>
      <c r="J29" s="64"/>
      <c r="K29" s="66">
        <f>IFERROR(SUM(K18,K27),0)</f>
        <v>1</v>
      </c>
    </row>
    <row r="30" spans="2:14" ht="66" customHeight="1" thickTop="1" thickBot="1" x14ac:dyDescent="0.3">
      <c r="B30" s="206" t="s">
        <v>270</v>
      </c>
      <c r="C30" s="207"/>
      <c r="D30" s="207"/>
      <c r="E30" s="207"/>
      <c r="F30" s="207"/>
      <c r="G30" s="207"/>
      <c r="H30" s="207"/>
      <c r="I30" s="207"/>
      <c r="J30" s="207"/>
      <c r="K30" s="208"/>
    </row>
  </sheetData>
  <mergeCells count="6">
    <mergeCell ref="B30:K30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18 I18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0"/>
  <sheetViews>
    <sheetView showGridLines="0" showZeros="0" view="pageBreakPreview" zoomScaleNormal="8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144</v>
      </c>
      <c r="D5" s="209"/>
      <c r="E5" s="209"/>
      <c r="F5" s="204" t="s">
        <v>22</v>
      </c>
      <c r="G5" s="209"/>
      <c r="H5" s="209"/>
      <c r="I5" s="204" t="s">
        <v>3</v>
      </c>
      <c r="J5" s="204"/>
      <c r="K5" s="205"/>
    </row>
    <row r="6" spans="2:11" s="136" customFormat="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69">
        <f t="shared" ref="D7:D17" si="0">IFERROR(C7/C$18,0)</f>
        <v>0</v>
      </c>
      <c r="E7" s="169">
        <f t="shared" ref="E7:E17" si="1">IFERROR(C7/C$29,0)</f>
        <v>0</v>
      </c>
      <c r="F7" s="137">
        <v>0</v>
      </c>
      <c r="G7" s="169">
        <f t="shared" ref="G7:G17" si="2">IFERROR(F7/F$18,0)</f>
        <v>0</v>
      </c>
      <c r="H7" s="169">
        <f t="shared" ref="H7:H17" si="3">IFERROR(F7/F$29,0)</f>
        <v>0</v>
      </c>
      <c r="I7" s="44">
        <f>SUM(C7,F7)</f>
        <v>0</v>
      </c>
      <c r="J7" s="163">
        <f>IFERROR(I7/I$18,0)</f>
        <v>0</v>
      </c>
      <c r="K7" s="164">
        <f t="shared" ref="K7:K17" si="4">IFERROR(I7/I$29,0)</f>
        <v>0</v>
      </c>
    </row>
    <row r="8" spans="2:11" x14ac:dyDescent="0.25">
      <c r="B8" s="152" t="s">
        <v>126</v>
      </c>
      <c r="C8" s="137">
        <v>0</v>
      </c>
      <c r="D8" s="169">
        <f t="shared" si="0"/>
        <v>0</v>
      </c>
      <c r="E8" s="169">
        <f t="shared" si="1"/>
        <v>0</v>
      </c>
      <c r="F8" s="137">
        <v>0</v>
      </c>
      <c r="G8" s="169">
        <f t="shared" si="2"/>
        <v>0</v>
      </c>
      <c r="H8" s="169">
        <f t="shared" si="3"/>
        <v>0</v>
      </c>
      <c r="I8" s="44">
        <f t="shared" ref="I8:I17" si="5">SUM(C8,F8)</f>
        <v>0</v>
      </c>
      <c r="J8" s="163">
        <f t="shared" ref="J8:J17" si="6">IFERROR(I8/I$18,0)</f>
        <v>0</v>
      </c>
      <c r="K8" s="164">
        <f t="shared" si="4"/>
        <v>0</v>
      </c>
    </row>
    <row r="9" spans="2:11" x14ac:dyDescent="0.25">
      <c r="B9" s="43" t="s">
        <v>11</v>
      </c>
      <c r="C9" s="137">
        <v>0</v>
      </c>
      <c r="D9" s="169">
        <f t="shared" si="0"/>
        <v>0</v>
      </c>
      <c r="E9" s="169">
        <f t="shared" si="1"/>
        <v>0</v>
      </c>
      <c r="F9" s="137">
        <v>0</v>
      </c>
      <c r="G9" s="169">
        <f t="shared" si="2"/>
        <v>0</v>
      </c>
      <c r="H9" s="169">
        <f t="shared" si="3"/>
        <v>0</v>
      </c>
      <c r="I9" s="44">
        <f t="shared" si="5"/>
        <v>0</v>
      </c>
      <c r="J9" s="163">
        <f t="shared" si="6"/>
        <v>0</v>
      </c>
      <c r="K9" s="164">
        <f t="shared" si="4"/>
        <v>0</v>
      </c>
    </row>
    <row r="10" spans="2:11" x14ac:dyDescent="0.25">
      <c r="B10" s="43" t="s">
        <v>55</v>
      </c>
      <c r="C10" s="137">
        <v>0</v>
      </c>
      <c r="D10" s="169">
        <f t="shared" si="0"/>
        <v>0</v>
      </c>
      <c r="E10" s="169">
        <f t="shared" si="1"/>
        <v>0</v>
      </c>
      <c r="F10" s="137">
        <v>0</v>
      </c>
      <c r="G10" s="169">
        <f t="shared" si="2"/>
        <v>0</v>
      </c>
      <c r="H10" s="169">
        <f t="shared" si="3"/>
        <v>0</v>
      </c>
      <c r="I10" s="44">
        <f t="shared" si="5"/>
        <v>0</v>
      </c>
      <c r="J10" s="163">
        <f t="shared" si="6"/>
        <v>0</v>
      </c>
      <c r="K10" s="164">
        <f t="shared" si="4"/>
        <v>0</v>
      </c>
    </row>
    <row r="11" spans="2:11" x14ac:dyDescent="0.25">
      <c r="B11" s="43" t="s">
        <v>12</v>
      </c>
      <c r="C11" s="137">
        <v>0</v>
      </c>
      <c r="D11" s="169">
        <f t="shared" si="0"/>
        <v>0</v>
      </c>
      <c r="E11" s="169">
        <f t="shared" si="1"/>
        <v>0</v>
      </c>
      <c r="F11" s="137">
        <v>0</v>
      </c>
      <c r="G11" s="169">
        <f t="shared" si="2"/>
        <v>0</v>
      </c>
      <c r="H11" s="169">
        <f t="shared" si="3"/>
        <v>0</v>
      </c>
      <c r="I11" s="44">
        <f t="shared" si="5"/>
        <v>0</v>
      </c>
      <c r="J11" s="163">
        <f t="shared" si="6"/>
        <v>0</v>
      </c>
      <c r="K11" s="164">
        <f t="shared" si="4"/>
        <v>0</v>
      </c>
    </row>
    <row r="12" spans="2:11" x14ac:dyDescent="0.25">
      <c r="B12" s="43" t="s">
        <v>138</v>
      </c>
      <c r="C12" s="137">
        <v>0</v>
      </c>
      <c r="D12" s="169">
        <f t="shared" si="0"/>
        <v>0</v>
      </c>
      <c r="E12" s="169">
        <f t="shared" si="1"/>
        <v>0</v>
      </c>
      <c r="F12" s="137">
        <v>0</v>
      </c>
      <c r="G12" s="169">
        <f t="shared" si="2"/>
        <v>0</v>
      </c>
      <c r="H12" s="169">
        <f t="shared" si="3"/>
        <v>0</v>
      </c>
      <c r="I12" s="44">
        <f t="shared" si="5"/>
        <v>0</v>
      </c>
      <c r="J12" s="163">
        <f t="shared" si="6"/>
        <v>0</v>
      </c>
      <c r="K12" s="164">
        <f t="shared" si="4"/>
        <v>0</v>
      </c>
    </row>
    <row r="13" spans="2:11" x14ac:dyDescent="0.25">
      <c r="B13" s="43" t="s">
        <v>139</v>
      </c>
      <c r="C13" s="137">
        <v>0</v>
      </c>
      <c r="D13" s="169">
        <f t="shared" si="0"/>
        <v>0</v>
      </c>
      <c r="E13" s="169">
        <f t="shared" si="1"/>
        <v>0</v>
      </c>
      <c r="F13" s="137">
        <v>0</v>
      </c>
      <c r="G13" s="169">
        <f t="shared" si="2"/>
        <v>0</v>
      </c>
      <c r="H13" s="169">
        <f t="shared" si="3"/>
        <v>0</v>
      </c>
      <c r="I13" s="44">
        <f t="shared" si="5"/>
        <v>0</v>
      </c>
      <c r="J13" s="163">
        <f t="shared" si="6"/>
        <v>0</v>
      </c>
      <c r="K13" s="164">
        <f t="shared" si="4"/>
        <v>0</v>
      </c>
    </row>
    <row r="14" spans="2:11" x14ac:dyDescent="0.25">
      <c r="B14" s="43" t="s">
        <v>140</v>
      </c>
      <c r="C14" s="137">
        <v>0</v>
      </c>
      <c r="D14" s="169">
        <f t="shared" si="0"/>
        <v>0</v>
      </c>
      <c r="E14" s="169">
        <f t="shared" si="1"/>
        <v>0</v>
      </c>
      <c r="F14" s="137">
        <v>0</v>
      </c>
      <c r="G14" s="169">
        <f t="shared" si="2"/>
        <v>0</v>
      </c>
      <c r="H14" s="169">
        <f t="shared" si="3"/>
        <v>0</v>
      </c>
      <c r="I14" s="44">
        <f t="shared" si="5"/>
        <v>0</v>
      </c>
      <c r="J14" s="163">
        <f t="shared" si="6"/>
        <v>0</v>
      </c>
      <c r="K14" s="164">
        <f t="shared" si="4"/>
        <v>0</v>
      </c>
    </row>
    <row r="15" spans="2:11" x14ac:dyDescent="0.25">
      <c r="B15" s="43" t="s">
        <v>141</v>
      </c>
      <c r="C15" s="137">
        <v>0</v>
      </c>
      <c r="D15" s="169">
        <f t="shared" si="0"/>
        <v>0</v>
      </c>
      <c r="E15" s="169">
        <f t="shared" si="1"/>
        <v>0</v>
      </c>
      <c r="F15" s="137">
        <v>0</v>
      </c>
      <c r="G15" s="169">
        <f t="shared" si="2"/>
        <v>0</v>
      </c>
      <c r="H15" s="169">
        <f t="shared" si="3"/>
        <v>0</v>
      </c>
      <c r="I15" s="44">
        <f t="shared" si="5"/>
        <v>0</v>
      </c>
      <c r="J15" s="163">
        <f t="shared" si="6"/>
        <v>0</v>
      </c>
      <c r="K15" s="164">
        <f t="shared" si="4"/>
        <v>0</v>
      </c>
    </row>
    <row r="16" spans="2:11" x14ac:dyDescent="0.25">
      <c r="B16" s="43" t="s">
        <v>142</v>
      </c>
      <c r="C16" s="137">
        <v>0</v>
      </c>
      <c r="D16" s="169">
        <f t="shared" si="0"/>
        <v>0</v>
      </c>
      <c r="E16" s="169">
        <f t="shared" si="1"/>
        <v>0</v>
      </c>
      <c r="F16" s="137">
        <v>0</v>
      </c>
      <c r="G16" s="169">
        <f t="shared" si="2"/>
        <v>0</v>
      </c>
      <c r="H16" s="169">
        <f t="shared" si="3"/>
        <v>0</v>
      </c>
      <c r="I16" s="44">
        <f t="shared" si="5"/>
        <v>0</v>
      </c>
      <c r="J16" s="163">
        <f t="shared" si="6"/>
        <v>0</v>
      </c>
      <c r="K16" s="164">
        <f t="shared" si="4"/>
        <v>0</v>
      </c>
    </row>
    <row r="17" spans="2:14" ht="15.75" thickBot="1" x14ac:dyDescent="0.3">
      <c r="B17" s="43" t="s">
        <v>13</v>
      </c>
      <c r="C17" s="137">
        <v>0</v>
      </c>
      <c r="D17" s="169">
        <f t="shared" si="0"/>
        <v>0</v>
      </c>
      <c r="E17" s="169">
        <f t="shared" si="1"/>
        <v>0</v>
      </c>
      <c r="F17" s="137">
        <v>0</v>
      </c>
      <c r="G17" s="169">
        <f t="shared" si="2"/>
        <v>0</v>
      </c>
      <c r="H17" s="169">
        <f t="shared" si="3"/>
        <v>0</v>
      </c>
      <c r="I17" s="44">
        <f t="shared" si="5"/>
        <v>0</v>
      </c>
      <c r="J17" s="163">
        <f t="shared" si="6"/>
        <v>0</v>
      </c>
      <c r="K17" s="164">
        <f t="shared" si="4"/>
        <v>0</v>
      </c>
    </row>
    <row r="18" spans="2:14" s="2" customFormat="1" ht="16.5" thickTop="1" thickBot="1" x14ac:dyDescent="0.3">
      <c r="B18" s="60" t="s">
        <v>3</v>
      </c>
      <c r="C18" s="138">
        <f>SUM(C7:C17)</f>
        <v>0</v>
      </c>
      <c r="D18" s="162">
        <f>IFERROR(SUM(D7:D17),0)</f>
        <v>0</v>
      </c>
      <c r="E18" s="162">
        <f>IFERROR(SUM(E7:E17),0)</f>
        <v>0</v>
      </c>
      <c r="F18" s="138">
        <f>SUM(F7:F17)</f>
        <v>0</v>
      </c>
      <c r="G18" s="162">
        <f>IFERROR(SUM(G7:G17),0)</f>
        <v>0</v>
      </c>
      <c r="H18" s="162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  <c r="L18" s="1"/>
      <c r="M18" s="1"/>
      <c r="N18" s="1"/>
    </row>
    <row r="19" spans="2:14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4" s="3" customFormat="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  <c r="L20" s="1"/>
      <c r="M20" s="1"/>
      <c r="N20" s="1"/>
    </row>
    <row r="21" spans="2:14" x14ac:dyDescent="0.25">
      <c r="B21" s="50" t="s">
        <v>15</v>
      </c>
      <c r="C21" s="139">
        <v>0</v>
      </c>
      <c r="D21" s="158"/>
      <c r="E21" s="171">
        <f>IFERROR(C21/C$29,0)</f>
        <v>0</v>
      </c>
      <c r="F21" s="139">
        <v>0</v>
      </c>
      <c r="G21" s="158"/>
      <c r="H21" s="171">
        <f>IFERROR(F21/F$29,0)</f>
        <v>0</v>
      </c>
      <c r="I21" s="44">
        <f>SUM(C21,F21)</f>
        <v>0</v>
      </c>
      <c r="J21" s="51"/>
      <c r="K21" s="47">
        <f>IFERROR(I21/I$29,0)</f>
        <v>0</v>
      </c>
    </row>
    <row r="22" spans="2:14" x14ac:dyDescent="0.25">
      <c r="B22" s="50" t="s">
        <v>16</v>
      </c>
      <c r="C22" s="139">
        <v>0</v>
      </c>
      <c r="D22" s="158"/>
      <c r="E22" s="171">
        <f t="shared" ref="E22:E26" si="7">IFERROR(C22/C$29,0)</f>
        <v>0</v>
      </c>
      <c r="F22" s="139">
        <v>0</v>
      </c>
      <c r="G22" s="158"/>
      <c r="H22" s="171">
        <f t="shared" ref="H22:H26" si="8">IFERROR(F22/F$29,0)</f>
        <v>0</v>
      </c>
      <c r="I22" s="44">
        <f t="shared" ref="I22:I26" si="9">SUM(C22,F22)</f>
        <v>0</v>
      </c>
      <c r="J22" s="51"/>
      <c r="K22" s="47">
        <f t="shared" ref="K22:K26" si="10">IFERROR(I22/I$29,0)</f>
        <v>0</v>
      </c>
    </row>
    <row r="23" spans="2:14" x14ac:dyDescent="0.25">
      <c r="B23" s="50" t="s">
        <v>17</v>
      </c>
      <c r="C23" s="139">
        <v>0</v>
      </c>
      <c r="D23" s="158"/>
      <c r="E23" s="171">
        <f t="shared" si="7"/>
        <v>0</v>
      </c>
      <c r="F23" s="139">
        <v>0</v>
      </c>
      <c r="G23" s="158"/>
      <c r="H23" s="171">
        <f t="shared" si="8"/>
        <v>0</v>
      </c>
      <c r="I23" s="44">
        <f t="shared" si="9"/>
        <v>0</v>
      </c>
      <c r="J23" s="51"/>
      <c r="K23" s="47">
        <f t="shared" si="10"/>
        <v>0</v>
      </c>
    </row>
    <row r="24" spans="2:14" x14ac:dyDescent="0.25">
      <c r="B24" s="50" t="s">
        <v>18</v>
      </c>
      <c r="C24" s="139">
        <v>0</v>
      </c>
      <c r="D24" s="158"/>
      <c r="E24" s="171">
        <f t="shared" si="7"/>
        <v>0</v>
      </c>
      <c r="F24" s="139">
        <v>0</v>
      </c>
      <c r="G24" s="158"/>
      <c r="H24" s="171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19</v>
      </c>
      <c r="C25" s="139">
        <v>0</v>
      </c>
      <c r="D25" s="158"/>
      <c r="E25" s="171">
        <f t="shared" si="7"/>
        <v>0</v>
      </c>
      <c r="F25" s="139">
        <v>0</v>
      </c>
      <c r="G25" s="158"/>
      <c r="H25" s="171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ht="15.75" thickBot="1" x14ac:dyDescent="0.3">
      <c r="B26" s="55" t="s">
        <v>20</v>
      </c>
      <c r="C26" s="143">
        <v>0</v>
      </c>
      <c r="D26" s="159"/>
      <c r="E26" s="180">
        <f t="shared" si="7"/>
        <v>0</v>
      </c>
      <c r="F26" s="143">
        <v>0</v>
      </c>
      <c r="G26" s="159"/>
      <c r="H26" s="180">
        <f t="shared" si="8"/>
        <v>0</v>
      </c>
      <c r="I26" s="44">
        <f t="shared" si="9"/>
        <v>0</v>
      </c>
      <c r="J26" s="56"/>
      <c r="K26" s="67">
        <f t="shared" si="10"/>
        <v>0</v>
      </c>
    </row>
    <row r="27" spans="2:14" s="2" customFormat="1" ht="16.5" thickTop="1" thickBot="1" x14ac:dyDescent="0.3">
      <c r="B27" s="60" t="s">
        <v>3</v>
      </c>
      <c r="C27" s="138">
        <f>SUM(C21:C26)</f>
        <v>0</v>
      </c>
      <c r="D27" s="157"/>
      <c r="E27" s="62">
        <f>IFERROR(SUM(E21:E26),0)</f>
        <v>0</v>
      </c>
      <c r="F27" s="138">
        <f>SUM(F21:F26)</f>
        <v>0</v>
      </c>
      <c r="G27" s="157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  <c r="L27" s="1"/>
      <c r="M27" s="1"/>
      <c r="N27" s="1"/>
    </row>
    <row r="28" spans="2:14" ht="16.5" thickTop="1" thickBot="1" x14ac:dyDescent="0.3">
      <c r="B28" s="59"/>
      <c r="C28" s="161"/>
      <c r="D28" s="160"/>
      <c r="E28" s="172"/>
      <c r="F28" s="161"/>
      <c r="G28" s="160"/>
      <c r="H28" s="172"/>
      <c r="I28" s="160"/>
      <c r="J28" s="160"/>
      <c r="K28" s="181"/>
    </row>
    <row r="29" spans="2:14" s="2" customFormat="1" ht="16.5" thickTop="1" thickBot="1" x14ac:dyDescent="0.3">
      <c r="B29" s="60" t="s">
        <v>6</v>
      </c>
      <c r="C29" s="138">
        <f>SUM(C18,C27)</f>
        <v>0</v>
      </c>
      <c r="D29" s="157"/>
      <c r="E29" s="62">
        <f>IFERROR(SUM(E18,E27),0)</f>
        <v>0</v>
      </c>
      <c r="F29" s="138">
        <f>SUM(F18,F27)</f>
        <v>0</v>
      </c>
      <c r="G29" s="157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  <c r="L29" s="1"/>
      <c r="M29" s="1"/>
      <c r="N29" s="1"/>
    </row>
    <row r="30" spans="2:14" ht="66" customHeight="1" thickTop="1" thickBot="1" x14ac:dyDescent="0.3">
      <c r="B30" s="197" t="s">
        <v>271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0"/>
  <sheetViews>
    <sheetView showGridLines="0" showZeros="0" view="pageBreakPreview" zoomScaleNormal="8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181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145</v>
      </c>
      <c r="D5" s="209"/>
      <c r="E5" s="209"/>
      <c r="F5" s="204" t="s">
        <v>25</v>
      </c>
      <c r="G5" s="209"/>
      <c r="H5" s="209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82">
        <v>0</v>
      </c>
      <c r="D7" s="175">
        <f>IFERROR(C7/C$18,0)</f>
        <v>0</v>
      </c>
      <c r="E7" s="175">
        <f>IFERROR(C7/C$29,0)</f>
        <v>0</v>
      </c>
      <c r="F7" s="137">
        <v>0</v>
      </c>
      <c r="G7" s="175">
        <f>IFERROR(F7/F$18,0)</f>
        <v>0</v>
      </c>
      <c r="H7" s="17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5">
        <f t="shared" ref="D8:D17" si="0">IFERROR(C8/C$18,0)</f>
        <v>0</v>
      </c>
      <c r="E8" s="175">
        <f t="shared" ref="E8:E17" si="1">IFERROR(C8/C$29,0)</f>
        <v>0</v>
      </c>
      <c r="F8" s="137">
        <v>0</v>
      </c>
      <c r="G8" s="175">
        <f t="shared" ref="G8:G17" si="2">IFERROR(F8/F$18,0)</f>
        <v>0</v>
      </c>
      <c r="H8" s="17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5">
        <f t="shared" si="0"/>
        <v>0</v>
      </c>
      <c r="E9" s="175">
        <f t="shared" si="1"/>
        <v>0</v>
      </c>
      <c r="F9" s="137">
        <v>0</v>
      </c>
      <c r="G9" s="175">
        <f t="shared" si="2"/>
        <v>0</v>
      </c>
      <c r="H9" s="17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5">
        <f t="shared" si="0"/>
        <v>0</v>
      </c>
      <c r="E10" s="175">
        <f t="shared" si="1"/>
        <v>0</v>
      </c>
      <c r="F10" s="137">
        <v>0</v>
      </c>
      <c r="G10" s="175">
        <f t="shared" si="2"/>
        <v>0</v>
      </c>
      <c r="H10" s="17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5">
        <f t="shared" si="0"/>
        <v>0</v>
      </c>
      <c r="E11" s="175">
        <f t="shared" si="1"/>
        <v>0</v>
      </c>
      <c r="F11" s="137">
        <v>0</v>
      </c>
      <c r="G11" s="175">
        <f t="shared" si="2"/>
        <v>0</v>
      </c>
      <c r="H11" s="17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5">
        <f t="shared" si="0"/>
        <v>0</v>
      </c>
      <c r="E12" s="175">
        <f t="shared" si="1"/>
        <v>0</v>
      </c>
      <c r="F12" s="137">
        <v>0</v>
      </c>
      <c r="G12" s="175">
        <f t="shared" si="2"/>
        <v>0</v>
      </c>
      <c r="H12" s="17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5">
        <f t="shared" si="0"/>
        <v>0</v>
      </c>
      <c r="E13" s="175">
        <f t="shared" si="1"/>
        <v>0</v>
      </c>
      <c r="F13" s="137">
        <v>0</v>
      </c>
      <c r="G13" s="175">
        <f t="shared" si="2"/>
        <v>0</v>
      </c>
      <c r="H13" s="17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5">
        <f t="shared" si="0"/>
        <v>0</v>
      </c>
      <c r="E14" s="175">
        <f t="shared" si="1"/>
        <v>0</v>
      </c>
      <c r="F14" s="137">
        <v>0</v>
      </c>
      <c r="G14" s="175">
        <f t="shared" si="2"/>
        <v>0</v>
      </c>
      <c r="H14" s="17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5">
        <f t="shared" si="0"/>
        <v>0</v>
      </c>
      <c r="E15" s="175">
        <f t="shared" si="1"/>
        <v>0</v>
      </c>
      <c r="F15" s="137">
        <v>0</v>
      </c>
      <c r="G15" s="175">
        <f t="shared" si="2"/>
        <v>0</v>
      </c>
      <c r="H15" s="17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5">
        <f t="shared" si="0"/>
        <v>0</v>
      </c>
      <c r="E16" s="175">
        <f t="shared" si="1"/>
        <v>0</v>
      </c>
      <c r="F16" s="137">
        <v>0</v>
      </c>
      <c r="G16" s="175">
        <f t="shared" si="2"/>
        <v>0</v>
      </c>
      <c r="H16" s="17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5">
        <f t="shared" si="0"/>
        <v>0</v>
      </c>
      <c r="E17" s="175">
        <f t="shared" si="1"/>
        <v>0</v>
      </c>
      <c r="F17" s="137">
        <v>0</v>
      </c>
      <c r="G17" s="175">
        <f t="shared" si="2"/>
        <v>0</v>
      </c>
      <c r="H17" s="17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8">
        <f>SUM(C7:C17)</f>
        <v>0</v>
      </c>
      <c r="D18" s="176">
        <f>IFERROR(SUM(D7:D17),0)</f>
        <v>0</v>
      </c>
      <c r="E18" s="176">
        <f>IFERROR(SUM(E7:E17),0)</f>
        <v>0</v>
      </c>
      <c r="F18" s="138">
        <f>SUM(F7:F17)</f>
        <v>0</v>
      </c>
      <c r="G18" s="176">
        <f>IFERROR(SUM(G7:G17),0)</f>
        <v>0</v>
      </c>
      <c r="H18" s="176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7">
        <f>IFERROR(C21/C$29,0)</f>
        <v>0</v>
      </c>
      <c r="F21" s="139">
        <v>0</v>
      </c>
      <c r="G21" s="158"/>
      <c r="H21" s="177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7">
        <f t="shared" ref="E22:E26" si="8">IFERROR(C22/C$29,0)</f>
        <v>0</v>
      </c>
      <c r="F22" s="139">
        <v>0</v>
      </c>
      <c r="G22" s="158"/>
      <c r="H22" s="177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7">
        <f t="shared" si="8"/>
        <v>0</v>
      </c>
      <c r="F23" s="139">
        <v>0</v>
      </c>
      <c r="G23" s="158"/>
      <c r="H23" s="177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7">
        <f t="shared" si="8"/>
        <v>0</v>
      </c>
      <c r="F24" s="139">
        <v>0</v>
      </c>
      <c r="G24" s="158"/>
      <c r="H24" s="17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7">
        <f t="shared" si="8"/>
        <v>0</v>
      </c>
      <c r="F25" s="139">
        <v>0</v>
      </c>
      <c r="G25" s="158"/>
      <c r="H25" s="17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7">
        <f t="shared" si="8"/>
        <v>0</v>
      </c>
      <c r="F26" s="143">
        <v>0</v>
      </c>
      <c r="G26" s="159"/>
      <c r="H26" s="177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176">
        <f>IFERROR(SUM(E21:E26),0)</f>
        <v>0</v>
      </c>
      <c r="F27" s="138">
        <f>SUM(F21:F26)</f>
        <v>0</v>
      </c>
      <c r="G27" s="157"/>
      <c r="H27" s="176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61"/>
      <c r="D28" s="160"/>
      <c r="E28" s="178"/>
      <c r="F28" s="161"/>
      <c r="G28" s="160"/>
      <c r="H28" s="178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176">
        <f>IFERROR(SUM(E18,E27),0)</f>
        <v>0</v>
      </c>
      <c r="F29" s="138">
        <f>SUM(F18,F27)</f>
        <v>0</v>
      </c>
      <c r="G29" s="157"/>
      <c r="H29" s="176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7" t="s">
        <v>61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0"/>
  <sheetViews>
    <sheetView showGridLines="0" showZeros="0" view="pageBreakPreview" zoomScaleNormal="8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182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146</v>
      </c>
      <c r="D5" s="209"/>
      <c r="E5" s="209"/>
      <c r="F5" s="204" t="s">
        <v>54</v>
      </c>
      <c r="G5" s="209"/>
      <c r="H5" s="209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5">
        <f>IFERROR(C7/C$18,0)</f>
        <v>0</v>
      </c>
      <c r="E7" s="175">
        <f>IFERROR(C7/C$29,0)</f>
        <v>0</v>
      </c>
      <c r="F7" s="137">
        <v>0</v>
      </c>
      <c r="G7" s="175">
        <f>IFERROR(F7/F$18,0)</f>
        <v>0</v>
      </c>
      <c r="H7" s="17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5">
        <f t="shared" ref="D8:D17" si="0">IFERROR(C8/C$18,0)</f>
        <v>0</v>
      </c>
      <c r="E8" s="175">
        <f t="shared" ref="E8:E17" si="1">IFERROR(C8/C$29,0)</f>
        <v>0</v>
      </c>
      <c r="F8" s="137">
        <v>0</v>
      </c>
      <c r="G8" s="175">
        <f t="shared" ref="G8:G17" si="2">IFERROR(F8/F$18,0)</f>
        <v>0</v>
      </c>
      <c r="H8" s="17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5">
        <f t="shared" si="0"/>
        <v>0</v>
      </c>
      <c r="E9" s="175">
        <f t="shared" si="1"/>
        <v>0</v>
      </c>
      <c r="F9" s="137">
        <v>0</v>
      </c>
      <c r="G9" s="175">
        <f t="shared" si="2"/>
        <v>0</v>
      </c>
      <c r="H9" s="17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5">
        <f t="shared" si="0"/>
        <v>0</v>
      </c>
      <c r="E10" s="175">
        <f t="shared" si="1"/>
        <v>0</v>
      </c>
      <c r="F10" s="137">
        <v>0</v>
      </c>
      <c r="G10" s="175">
        <f t="shared" si="2"/>
        <v>0</v>
      </c>
      <c r="H10" s="17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5">
        <f t="shared" si="0"/>
        <v>0</v>
      </c>
      <c r="E11" s="175">
        <f t="shared" si="1"/>
        <v>0</v>
      </c>
      <c r="F11" s="137">
        <v>0</v>
      </c>
      <c r="G11" s="175">
        <f t="shared" si="2"/>
        <v>0</v>
      </c>
      <c r="H11" s="17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5">
        <f t="shared" si="0"/>
        <v>0</v>
      </c>
      <c r="E12" s="175">
        <f t="shared" si="1"/>
        <v>0</v>
      </c>
      <c r="F12" s="137">
        <v>0</v>
      </c>
      <c r="G12" s="175">
        <f t="shared" si="2"/>
        <v>0</v>
      </c>
      <c r="H12" s="17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5">
        <f t="shared" si="0"/>
        <v>0</v>
      </c>
      <c r="E13" s="175">
        <f t="shared" si="1"/>
        <v>0</v>
      </c>
      <c r="F13" s="137">
        <v>0</v>
      </c>
      <c r="G13" s="175">
        <f t="shared" si="2"/>
        <v>0</v>
      </c>
      <c r="H13" s="17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5">
        <f t="shared" si="0"/>
        <v>0</v>
      </c>
      <c r="E14" s="175">
        <f t="shared" si="1"/>
        <v>0</v>
      </c>
      <c r="F14" s="137">
        <v>0</v>
      </c>
      <c r="G14" s="175">
        <f t="shared" si="2"/>
        <v>0</v>
      </c>
      <c r="H14" s="17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5">
        <f t="shared" si="0"/>
        <v>0</v>
      </c>
      <c r="E15" s="175">
        <f t="shared" si="1"/>
        <v>0</v>
      </c>
      <c r="F15" s="137">
        <v>0</v>
      </c>
      <c r="G15" s="175">
        <f t="shared" si="2"/>
        <v>0</v>
      </c>
      <c r="H15" s="17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5">
        <f t="shared" si="0"/>
        <v>0</v>
      </c>
      <c r="E16" s="175">
        <f t="shared" si="1"/>
        <v>0</v>
      </c>
      <c r="F16" s="137">
        <v>0</v>
      </c>
      <c r="G16" s="175">
        <f t="shared" si="2"/>
        <v>0</v>
      </c>
      <c r="H16" s="17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5">
        <f t="shared" si="0"/>
        <v>0</v>
      </c>
      <c r="E17" s="175">
        <f t="shared" si="1"/>
        <v>0</v>
      </c>
      <c r="F17" s="137">
        <v>0</v>
      </c>
      <c r="G17" s="175">
        <f t="shared" si="2"/>
        <v>0</v>
      </c>
      <c r="H17" s="17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8">
        <f>SUM(C7:C17)</f>
        <v>0</v>
      </c>
      <c r="D18" s="176">
        <f>IFERROR(SUM(D7:D17),0)</f>
        <v>0</v>
      </c>
      <c r="E18" s="176">
        <f>IFERROR(SUM(E7:E17),0)</f>
        <v>0</v>
      </c>
      <c r="F18" s="138">
        <f>SUM(F7:F17)</f>
        <v>0</v>
      </c>
      <c r="G18" s="176">
        <f>IFERROR(SUM(G7:G17),0)</f>
        <v>0</v>
      </c>
      <c r="H18" s="176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7">
        <f>IFERROR(C21/C$29,0)</f>
        <v>0</v>
      </c>
      <c r="F21" s="139">
        <v>0</v>
      </c>
      <c r="G21" s="158"/>
      <c r="H21" s="177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7">
        <f t="shared" ref="E22:E26" si="8">IFERROR(C22/C$29,0)</f>
        <v>0</v>
      </c>
      <c r="F22" s="139">
        <v>0</v>
      </c>
      <c r="G22" s="158"/>
      <c r="H22" s="177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7">
        <f t="shared" si="8"/>
        <v>0</v>
      </c>
      <c r="F23" s="139">
        <v>0</v>
      </c>
      <c r="G23" s="158"/>
      <c r="H23" s="177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7">
        <f t="shared" si="8"/>
        <v>0</v>
      </c>
      <c r="F24" s="139">
        <v>0</v>
      </c>
      <c r="G24" s="158"/>
      <c r="H24" s="17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7">
        <f t="shared" si="8"/>
        <v>0</v>
      </c>
      <c r="F25" s="139">
        <v>0</v>
      </c>
      <c r="G25" s="158"/>
      <c r="H25" s="17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7">
        <f t="shared" si="8"/>
        <v>0</v>
      </c>
      <c r="F26" s="143">
        <v>0</v>
      </c>
      <c r="G26" s="159"/>
      <c r="H26" s="177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176">
        <f>IFERROR(SUM(E21:E26),0)</f>
        <v>0</v>
      </c>
      <c r="F27" s="138">
        <f>SUM(F21:F26)</f>
        <v>0</v>
      </c>
      <c r="G27" s="157"/>
      <c r="H27" s="176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61"/>
      <c r="D28" s="160"/>
      <c r="E28" s="178"/>
      <c r="F28" s="161"/>
      <c r="G28" s="160"/>
      <c r="H28" s="178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176">
        <f>IFERROR(SUM(E18,E27),0)</f>
        <v>0</v>
      </c>
      <c r="F29" s="138">
        <f>SUM(F18,F27)</f>
        <v>0</v>
      </c>
      <c r="G29" s="157"/>
      <c r="H29" s="176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7" t="s">
        <v>62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0"/>
  <sheetViews>
    <sheetView showGridLines="0" showZeros="0" view="pageBreakPreview" zoomScale="110" zoomScaleNormal="10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9" t="s">
        <v>33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s="5" customFormat="1" x14ac:dyDescent="0.2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40</v>
      </c>
      <c r="C7" s="11">
        <v>0.18635416666666699</v>
      </c>
      <c r="D7" s="12">
        <f t="shared" ref="D7:D17" si="0">IFERROR(C7/C$18,0)</f>
        <v>0.27366363559106027</v>
      </c>
      <c r="E7" s="12">
        <f t="shared" ref="E7:E17" si="1">IFERROR(C7/C$29,0)</f>
        <v>0.16727268949468116</v>
      </c>
      <c r="F7" s="11">
        <v>5.31365740740741E-2</v>
      </c>
      <c r="G7" s="12">
        <f t="shared" ref="G7:G17" si="2">IFERROR(F7/F$18,0)</f>
        <v>0.27055218339324649</v>
      </c>
      <c r="H7" s="12">
        <f t="shared" ref="H7:H17" si="3">IFERROR(F7/F$29,0)</f>
        <v>0.17997569485279702</v>
      </c>
      <c r="I7" s="11">
        <v>5.5335648148148099E-2</v>
      </c>
      <c r="J7" s="12">
        <f t="shared" ref="J7:J17" si="4">IFERROR(I7/I$18,0)</f>
        <v>0.27183306800090939</v>
      </c>
      <c r="K7" s="12">
        <f t="shared" ref="K7:K17" si="5">IFERROR(I7/I$29,0)</f>
        <v>0.16655634906810643</v>
      </c>
      <c r="L7" s="13">
        <f>SUM(C7,F7,I7)</f>
        <v>0.29482638888888918</v>
      </c>
      <c r="M7" s="12">
        <f t="shared" ref="M7:M17" si="6">IFERROR(L7/L$18,0)</f>
        <v>0.27275355490834358</v>
      </c>
      <c r="N7" s="14">
        <f t="shared" ref="N7:N17" si="7">IFERROR(L7/L$29,0)</f>
        <v>0.16928955938060755</v>
      </c>
    </row>
    <row r="8" spans="2:14" s="5" customFormat="1" x14ac:dyDescent="0.25">
      <c r="B8" s="155" t="s">
        <v>126</v>
      </c>
      <c r="C8" s="11">
        <v>0.16413194444444401</v>
      </c>
      <c r="D8" s="12">
        <f t="shared" si="0"/>
        <v>0.24102999915016513</v>
      </c>
      <c r="E8" s="12">
        <f t="shared" si="1"/>
        <v>0.14732588098404217</v>
      </c>
      <c r="F8" s="11">
        <v>4.8831018518518503E-2</v>
      </c>
      <c r="G8" s="12">
        <f t="shared" si="2"/>
        <v>0.24862985444045002</v>
      </c>
      <c r="H8" s="12">
        <f t="shared" si="3"/>
        <v>0.16539260653102811</v>
      </c>
      <c r="I8" s="11">
        <v>4.8449074074074103E-2</v>
      </c>
      <c r="J8" s="12">
        <f t="shared" si="4"/>
        <v>0.23800318398908354</v>
      </c>
      <c r="K8" s="12">
        <f t="shared" si="5"/>
        <v>0.14582825291761023</v>
      </c>
      <c r="L8" s="13">
        <f t="shared" ref="L8:L17" si="8">SUM(C8,F8,I8)</f>
        <v>0.26141203703703664</v>
      </c>
      <c r="M8" s="12">
        <f t="shared" si="6"/>
        <v>0.24184084289874896</v>
      </c>
      <c r="N8" s="14">
        <f t="shared" si="7"/>
        <v>0.15010301056689015</v>
      </c>
    </row>
    <row r="9" spans="2:14" s="5" customFormat="1" x14ac:dyDescent="0.25">
      <c r="B9" s="10" t="s">
        <v>11</v>
      </c>
      <c r="C9" s="11">
        <v>0.20532407407407399</v>
      </c>
      <c r="D9" s="12">
        <f t="shared" si="0"/>
        <v>0.30152120336534366</v>
      </c>
      <c r="E9" s="12">
        <f t="shared" si="1"/>
        <v>0.18430019946808504</v>
      </c>
      <c r="F9" s="11">
        <v>5.4513888888888903E-2</v>
      </c>
      <c r="G9" s="12">
        <f t="shared" si="2"/>
        <v>0.27756497141846892</v>
      </c>
      <c r="H9" s="12">
        <f t="shared" si="3"/>
        <v>0.18464071504174989</v>
      </c>
      <c r="I9" s="11">
        <v>6.6168981481481495E-2</v>
      </c>
      <c r="J9" s="12">
        <f t="shared" si="4"/>
        <v>0.3250511712531271</v>
      </c>
      <c r="K9" s="12">
        <f t="shared" si="5"/>
        <v>0.19916390872670267</v>
      </c>
      <c r="L9" s="13">
        <f t="shared" si="8"/>
        <v>0.32600694444444439</v>
      </c>
      <c r="M9" s="12">
        <f t="shared" si="6"/>
        <v>0.3015997087544971</v>
      </c>
      <c r="N9" s="14">
        <f t="shared" si="7"/>
        <v>0.18719346049046315</v>
      </c>
    </row>
    <row r="10" spans="2:14" s="5" customFormat="1" x14ac:dyDescent="0.25">
      <c r="B10" s="10" t="s">
        <v>55</v>
      </c>
      <c r="C10" s="11">
        <v>5.6493055555555602E-2</v>
      </c>
      <c r="D10" s="12">
        <f t="shared" si="0"/>
        <v>8.296082263958536E-2</v>
      </c>
      <c r="E10" s="12">
        <f t="shared" si="1"/>
        <v>5.0708527260638341E-2</v>
      </c>
      <c r="F10" s="11">
        <v>1.5509259259259301E-2</v>
      </c>
      <c r="G10" s="12">
        <f t="shared" si="2"/>
        <v>7.896752902351363E-2</v>
      </c>
      <c r="H10" s="12">
        <f t="shared" si="3"/>
        <v>5.253047943862961E-2</v>
      </c>
      <c r="I10" s="11">
        <v>1.9606481481481499E-2</v>
      </c>
      <c r="J10" s="12">
        <f t="shared" si="4"/>
        <v>9.6315669774846555E-2</v>
      </c>
      <c r="K10" s="12">
        <f t="shared" si="5"/>
        <v>5.9014109040236934E-2</v>
      </c>
      <c r="L10" s="13">
        <f t="shared" si="8"/>
        <v>9.160879629629641E-2</v>
      </c>
      <c r="M10" s="12">
        <f t="shared" si="6"/>
        <v>8.4750299811547122E-2</v>
      </c>
      <c r="N10" s="14">
        <f t="shared" si="7"/>
        <v>5.2601847544361056E-2</v>
      </c>
    </row>
    <row r="11" spans="2:14" s="5" customFormat="1" x14ac:dyDescent="0.25">
      <c r="B11" s="10" t="s">
        <v>12</v>
      </c>
      <c r="C11" s="11">
        <v>2.7719907407407401E-2</v>
      </c>
      <c r="D11" s="12">
        <f t="shared" si="0"/>
        <v>4.0707062122886037E-2</v>
      </c>
      <c r="E11" s="12">
        <f t="shared" si="1"/>
        <v>2.4881565824468082E-2</v>
      </c>
      <c r="F11" s="11">
        <v>5.2199074074074101E-3</v>
      </c>
      <c r="G11" s="12">
        <f t="shared" si="2"/>
        <v>2.6577877305675054E-2</v>
      </c>
      <c r="H11" s="12">
        <f t="shared" si="3"/>
        <v>1.7680034497628287E-2</v>
      </c>
      <c r="I11" s="11">
        <v>7.8587962962962995E-3</v>
      </c>
      <c r="J11" s="12">
        <f t="shared" si="4"/>
        <v>3.8605867637025254E-2</v>
      </c>
      <c r="K11" s="12">
        <f t="shared" si="5"/>
        <v>2.3654415607037106E-2</v>
      </c>
      <c r="L11" s="13">
        <f t="shared" si="8"/>
        <v>4.0798611111111112E-2</v>
      </c>
      <c r="M11" s="12">
        <f t="shared" si="6"/>
        <v>3.7744132259722459E-2</v>
      </c>
      <c r="N11" s="14">
        <f t="shared" si="7"/>
        <v>2.3426596663786797E-2</v>
      </c>
    </row>
    <row r="12" spans="2:14" s="5" customFormat="1" x14ac:dyDescent="0.25">
      <c r="B12" s="10" t="s">
        <v>138</v>
      </c>
      <c r="C12" s="11">
        <v>2.7777777777777799E-4</v>
      </c>
      <c r="D12" s="12">
        <f t="shared" si="0"/>
        <v>4.0792045551117569E-4</v>
      </c>
      <c r="E12" s="12">
        <f t="shared" si="1"/>
        <v>2.4933510638297892E-4</v>
      </c>
      <c r="F12" s="11">
        <v>1.38888888888889E-4</v>
      </c>
      <c r="G12" s="12">
        <f t="shared" si="2"/>
        <v>7.0717190170310588E-4</v>
      </c>
      <c r="H12" s="12">
        <f t="shared" si="3"/>
        <v>4.7042220392802547E-4</v>
      </c>
      <c r="I12" s="11">
        <v>0</v>
      </c>
      <c r="J12" s="12">
        <f t="shared" si="4"/>
        <v>0</v>
      </c>
      <c r="K12" s="12">
        <f t="shared" si="5"/>
        <v>0</v>
      </c>
      <c r="L12" s="13">
        <f t="shared" si="8"/>
        <v>4.1666666666666696E-4</v>
      </c>
      <c r="M12" s="12">
        <f t="shared" si="6"/>
        <v>3.8547198903546363E-4</v>
      </c>
      <c r="N12" s="14">
        <f t="shared" si="7"/>
        <v>2.3925034890675894E-4</v>
      </c>
    </row>
    <row r="13" spans="2:14" s="5" customFormat="1" x14ac:dyDescent="0.25">
      <c r="B13" s="10" t="s">
        <v>139</v>
      </c>
      <c r="C13" s="11">
        <v>1.0185185185185199E-3</v>
      </c>
      <c r="D13" s="12">
        <f t="shared" si="0"/>
        <v>1.4957083368743118E-3</v>
      </c>
      <c r="E13" s="12">
        <f t="shared" si="1"/>
        <v>9.1422872340425664E-4</v>
      </c>
      <c r="F13" s="15">
        <v>1.6203703703703701E-4</v>
      </c>
      <c r="G13" s="12">
        <f t="shared" si="2"/>
        <v>8.2503388532028938E-4</v>
      </c>
      <c r="H13" s="12">
        <f t="shared" si="3"/>
        <v>5.4882590458269582E-4</v>
      </c>
      <c r="I13" s="15">
        <v>0</v>
      </c>
      <c r="J13" s="12">
        <f t="shared" si="4"/>
        <v>0</v>
      </c>
      <c r="K13" s="12">
        <f t="shared" si="5"/>
        <v>0</v>
      </c>
      <c r="L13" s="13">
        <f t="shared" si="8"/>
        <v>1.1805555555555569E-3</v>
      </c>
      <c r="M13" s="12">
        <f t="shared" si="6"/>
        <v>1.0921706356004808E-3</v>
      </c>
      <c r="N13" s="14">
        <f t="shared" si="7"/>
        <v>6.7787598856915057E-4</v>
      </c>
    </row>
    <row r="14" spans="2:14" s="5" customFormat="1" x14ac:dyDescent="0.25">
      <c r="B14" s="10" t="s">
        <v>140</v>
      </c>
      <c r="C14" s="11">
        <v>2.16435185185185E-3</v>
      </c>
      <c r="D14" s="12">
        <f t="shared" si="0"/>
        <v>3.1783802158579055E-3</v>
      </c>
      <c r="E14" s="12">
        <f t="shared" si="1"/>
        <v>1.942736037234041E-3</v>
      </c>
      <c r="F14" s="15">
        <v>0</v>
      </c>
      <c r="G14" s="12">
        <f t="shared" si="2"/>
        <v>0</v>
      </c>
      <c r="H14" s="12">
        <f t="shared" si="3"/>
        <v>0</v>
      </c>
      <c r="I14" s="15">
        <v>0</v>
      </c>
      <c r="J14" s="12">
        <f t="shared" si="4"/>
        <v>0</v>
      </c>
      <c r="K14" s="12">
        <f t="shared" si="5"/>
        <v>0</v>
      </c>
      <c r="L14" s="13">
        <f t="shared" si="8"/>
        <v>2.16435185185185E-3</v>
      </c>
      <c r="M14" s="12">
        <f t="shared" si="6"/>
        <v>2.0023128319342108E-3</v>
      </c>
      <c r="N14" s="14">
        <f t="shared" si="7"/>
        <v>1.242772645710107E-3</v>
      </c>
    </row>
    <row r="15" spans="2:14" s="5" customFormat="1" x14ac:dyDescent="0.25">
      <c r="B15" s="10" t="s">
        <v>141</v>
      </c>
      <c r="C15" s="11">
        <v>3.6458333333333299E-3</v>
      </c>
      <c r="D15" s="12">
        <f t="shared" si="0"/>
        <v>5.3539559785841717E-3</v>
      </c>
      <c r="E15" s="12">
        <f t="shared" si="1"/>
        <v>3.272523271276593E-3</v>
      </c>
      <c r="F15" s="11">
        <v>5.4398148148148101E-4</v>
      </c>
      <c r="G15" s="12">
        <f t="shared" si="2"/>
        <v>2.7697566150038265E-3</v>
      </c>
      <c r="H15" s="12">
        <f t="shared" si="3"/>
        <v>1.8424869653847634E-3</v>
      </c>
      <c r="I15" s="11">
        <v>1.88657407407407E-3</v>
      </c>
      <c r="J15" s="12">
        <f t="shared" si="4"/>
        <v>9.2676825108027987E-3</v>
      </c>
      <c r="K15" s="12">
        <f t="shared" si="5"/>
        <v>5.6784532311443866E-3</v>
      </c>
      <c r="L15" s="13">
        <f t="shared" si="8"/>
        <v>6.0763888888888812E-3</v>
      </c>
      <c r="M15" s="12">
        <f t="shared" si="6"/>
        <v>5.6214665067671667E-3</v>
      </c>
      <c r="N15" s="14">
        <f t="shared" si="7"/>
        <v>3.4890675882235608E-3</v>
      </c>
    </row>
    <row r="16" spans="2:14" s="5" customFormat="1" x14ac:dyDescent="0.25">
      <c r="B16" s="10" t="s">
        <v>142</v>
      </c>
      <c r="C16" s="11">
        <v>2.32638888888889E-3</v>
      </c>
      <c r="D16" s="12">
        <f t="shared" si="0"/>
        <v>3.4163338149060954E-3</v>
      </c>
      <c r="E16" s="12">
        <f t="shared" si="1"/>
        <v>2.0881815159574479E-3</v>
      </c>
      <c r="F16" s="11">
        <v>4.7453703703703698E-4</v>
      </c>
      <c r="G16" s="12">
        <f t="shared" si="2"/>
        <v>2.4161706641522762E-3</v>
      </c>
      <c r="H16" s="12">
        <f t="shared" si="3"/>
        <v>1.6072758634207522E-3</v>
      </c>
      <c r="I16" s="11">
        <v>2.89351851851852E-4</v>
      </c>
      <c r="J16" s="12">
        <f t="shared" si="4"/>
        <v>1.421423697975893E-3</v>
      </c>
      <c r="K16" s="12">
        <f t="shared" si="5"/>
        <v>8.7092840968472428E-4</v>
      </c>
      <c r="L16" s="13">
        <f t="shared" si="8"/>
        <v>3.090277777777779E-3</v>
      </c>
      <c r="M16" s="12">
        <f t="shared" si="6"/>
        <v>2.858917252013021E-3</v>
      </c>
      <c r="N16" s="14">
        <f t="shared" si="7"/>
        <v>1.7744400877251283E-3</v>
      </c>
    </row>
    <row r="17" spans="2:14" s="5" customFormat="1" ht="15.75" thickBot="1" x14ac:dyDescent="0.3">
      <c r="B17" s="10" t="s">
        <v>13</v>
      </c>
      <c r="C17" s="11">
        <v>3.1504629629629598E-2</v>
      </c>
      <c r="D17" s="12">
        <f t="shared" si="0"/>
        <v>4.6264978329225763E-2</v>
      </c>
      <c r="E17" s="12">
        <f t="shared" si="1"/>
        <v>2.8278756648936143E-2</v>
      </c>
      <c r="F17" s="11">
        <v>1.7870370370370401E-2</v>
      </c>
      <c r="G17" s="12">
        <f t="shared" si="2"/>
        <v>9.0989451352466375E-2</v>
      </c>
      <c r="H17" s="12">
        <f t="shared" si="3"/>
        <v>6.0527656905405999E-2</v>
      </c>
      <c r="I17" s="11">
        <v>3.9699074074074098E-3</v>
      </c>
      <c r="J17" s="12">
        <f t="shared" si="4"/>
        <v>1.9501933136229253E-2</v>
      </c>
      <c r="K17" s="12">
        <f t="shared" si="5"/>
        <v>1.1949137780874418E-2</v>
      </c>
      <c r="L17" s="13">
        <f t="shared" si="8"/>
        <v>5.334490740740741E-2</v>
      </c>
      <c r="M17" s="12">
        <f t="shared" si="6"/>
        <v>4.93511221517903E-2</v>
      </c>
      <c r="N17" s="14">
        <f t="shared" si="7"/>
        <v>3.0630690503090311E-2</v>
      </c>
    </row>
    <row r="18" spans="2:14" s="5" customFormat="1" ht="16.5" thickTop="1" thickBot="1" x14ac:dyDescent="0.3">
      <c r="B18" s="31" t="s">
        <v>3</v>
      </c>
      <c r="C18" s="32">
        <f>SUM(C7:C17)</f>
        <v>0.68096064814814805</v>
      </c>
      <c r="D18" s="33">
        <f>IFERROR(SUM(D7:D17),0)</f>
        <v>0.99999999999999978</v>
      </c>
      <c r="E18" s="33">
        <f>IFERROR(SUM(E7:E17),0)</f>
        <v>0.61123462433510634</v>
      </c>
      <c r="F18" s="32">
        <f>SUM(F7:F17)</f>
        <v>0.19640046296296307</v>
      </c>
      <c r="G18" s="33">
        <f>IFERROR(SUM(G7:G17),0)</f>
        <v>1</v>
      </c>
      <c r="H18" s="33">
        <f>IFERROR(SUM(H7:H17),0)</f>
        <v>0.66521619820455535</v>
      </c>
      <c r="I18" s="32">
        <f>SUM(I7:I17)</f>
        <v>0.20356481481481487</v>
      </c>
      <c r="J18" s="33">
        <f>IFERROR(SUM(J7:J17),0)</f>
        <v>0.99999999999999978</v>
      </c>
      <c r="K18" s="33">
        <f>IFERROR(SUM(K7:K17),0)</f>
        <v>0.61271555478139683</v>
      </c>
      <c r="L18" s="32">
        <f>SUM(L7:L17)</f>
        <v>1.0809259259259261</v>
      </c>
      <c r="M18" s="33">
        <f>IFERROR(SUM(M7:M17),0)</f>
        <v>1</v>
      </c>
      <c r="N18" s="34">
        <f>IFERROR(SUM(N7:N17),0)</f>
        <v>0.62066857180833357</v>
      </c>
    </row>
    <row r="19" spans="2:14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6" t="s">
        <v>5</v>
      </c>
      <c r="L20" s="16" t="s">
        <v>64</v>
      </c>
      <c r="M20" s="16" t="s">
        <v>5</v>
      </c>
      <c r="N20" s="17" t="s">
        <v>5</v>
      </c>
    </row>
    <row r="21" spans="2:14" s="5" customFormat="1" x14ac:dyDescent="0.25">
      <c r="B21" s="18" t="s">
        <v>15</v>
      </c>
      <c r="C21" s="11">
        <v>9.4826388888888904E-2</v>
      </c>
      <c r="D21" s="19"/>
      <c r="E21" s="12">
        <f>IFERROR(C21/C$29,0)</f>
        <v>8.511677194148938E-2</v>
      </c>
      <c r="F21" s="11">
        <v>2.32291666666667E-2</v>
      </c>
      <c r="G21" s="19"/>
      <c r="H21" s="12">
        <f>IFERROR(F21/F$29,0)</f>
        <v>7.8678113606962308E-2</v>
      </c>
      <c r="I21" s="11">
        <v>2.7314814814814799E-2</v>
      </c>
      <c r="J21" s="19"/>
      <c r="K21" s="12">
        <f>IFERROR(I21/I$29,0)</f>
        <v>8.2215641874237883E-2</v>
      </c>
      <c r="L21" s="13">
        <f>SUM(C21,F21,I21)</f>
        <v>0.1453703703703704</v>
      </c>
      <c r="M21" s="19"/>
      <c r="N21" s="14">
        <f>IFERROR(L21/L$29,0)</f>
        <v>8.3471788396358076E-2</v>
      </c>
    </row>
    <row r="22" spans="2:14" s="5" customFormat="1" x14ac:dyDescent="0.25">
      <c r="B22" s="18" t="s">
        <v>16</v>
      </c>
      <c r="C22" s="11">
        <v>4.1087962962962996E-3</v>
      </c>
      <c r="D22" s="19"/>
      <c r="E22" s="12">
        <f t="shared" ref="E22:E26" si="9">IFERROR(C22/C$29,0)</f>
        <v>3.6880817819148967E-3</v>
      </c>
      <c r="F22" s="11">
        <v>0</v>
      </c>
      <c r="G22" s="19"/>
      <c r="H22" s="12">
        <f t="shared" ref="H22:H26" si="10">IFERROR(F22/F$29,0)</f>
        <v>0</v>
      </c>
      <c r="I22" s="11">
        <v>3.9004629629629602E-3</v>
      </c>
      <c r="J22" s="19"/>
      <c r="K22" s="12">
        <f t="shared" ref="K22:K26" si="11">IFERROR(I22/I$29,0)</f>
        <v>1.1740114962550069E-2</v>
      </c>
      <c r="L22" s="13">
        <f t="shared" ref="L22:L26" si="12">SUM(C22,F22,I22)</f>
        <v>8.0092592592592594E-3</v>
      </c>
      <c r="M22" s="19"/>
      <c r="N22" s="14">
        <f t="shared" ref="N22:N26" si="13">IFERROR(L22/L$29,0)</f>
        <v>4.5989233734299185E-3</v>
      </c>
    </row>
    <row r="23" spans="2:14" s="5" customFormat="1" x14ac:dyDescent="0.25">
      <c r="B23" s="18" t="s">
        <v>17</v>
      </c>
      <c r="C23" s="11">
        <v>1.99074074074074E-3</v>
      </c>
      <c r="D23" s="19"/>
      <c r="E23" s="12">
        <f t="shared" si="9"/>
        <v>1.7869015957446804E-3</v>
      </c>
      <c r="F23" s="11">
        <v>2.4305555555555601E-4</v>
      </c>
      <c r="G23" s="19"/>
      <c r="H23" s="12">
        <f t="shared" si="10"/>
        <v>8.2323885687404547E-4</v>
      </c>
      <c r="I23" s="11">
        <v>3.5879629629629602E-4</v>
      </c>
      <c r="J23" s="19"/>
      <c r="K23" s="12">
        <f t="shared" si="11"/>
        <v>1.0799512280090567E-3</v>
      </c>
      <c r="L23" s="13">
        <f t="shared" si="12"/>
        <v>2.5925925925925917E-3</v>
      </c>
      <c r="M23" s="19"/>
      <c r="N23" s="14">
        <f t="shared" si="13"/>
        <v>1.4886688376420541E-3</v>
      </c>
    </row>
    <row r="24" spans="2:14" s="5" customFormat="1" x14ac:dyDescent="0.25">
      <c r="B24" s="18" t="s">
        <v>18</v>
      </c>
      <c r="C24" s="11">
        <v>0.15478009259259301</v>
      </c>
      <c r="D24" s="19"/>
      <c r="E24" s="12">
        <f t="shared" si="9"/>
        <v>0.13893159906914931</v>
      </c>
      <c r="F24" s="11">
        <v>3.1608796296296301E-2</v>
      </c>
      <c r="G24" s="19"/>
      <c r="H24" s="12">
        <f t="shared" si="10"/>
        <v>0.10706025324395306</v>
      </c>
      <c r="I24" s="11">
        <v>4.3599537037036999E-2</v>
      </c>
      <c r="J24" s="19"/>
      <c r="K24" s="12">
        <f t="shared" si="11"/>
        <v>0.13123149277129406</v>
      </c>
      <c r="L24" s="13">
        <f t="shared" si="12"/>
        <v>0.22998842592592633</v>
      </c>
      <c r="M24" s="19"/>
      <c r="N24" s="14">
        <f t="shared" si="13"/>
        <v>0.1320595467535059</v>
      </c>
    </row>
    <row r="25" spans="2:14" s="5" customFormat="1" x14ac:dyDescent="0.25">
      <c r="B25" s="18" t="s">
        <v>19</v>
      </c>
      <c r="C25" s="11">
        <v>0.172395833333333</v>
      </c>
      <c r="D25" s="19"/>
      <c r="E25" s="12">
        <f t="shared" si="9"/>
        <v>0.15474360039893589</v>
      </c>
      <c r="F25" s="11">
        <v>4.3009259259259303E-2</v>
      </c>
      <c r="G25" s="19"/>
      <c r="H25" s="12">
        <f t="shared" si="10"/>
        <v>0.14567407581637859</v>
      </c>
      <c r="I25" s="11">
        <v>5.3495370370370401E-2</v>
      </c>
      <c r="J25" s="19"/>
      <c r="K25" s="12">
        <f t="shared" si="11"/>
        <v>0.16101724438251183</v>
      </c>
      <c r="L25" s="13">
        <f t="shared" si="12"/>
        <v>0.26890046296296272</v>
      </c>
      <c r="M25" s="19"/>
      <c r="N25" s="14">
        <f t="shared" si="13"/>
        <v>0.1544028710041867</v>
      </c>
    </row>
    <row r="26" spans="2:14" s="5" customFormat="1" ht="15.75" thickBot="1" x14ac:dyDescent="0.3">
      <c r="B26" s="23" t="s">
        <v>20</v>
      </c>
      <c r="C26" s="20">
        <v>5.0115740740740702E-3</v>
      </c>
      <c r="D26" s="24"/>
      <c r="E26" s="21">
        <f t="shared" si="9"/>
        <v>4.4984208776595713E-3</v>
      </c>
      <c r="F26" s="20">
        <v>7.5231481481481503E-4</v>
      </c>
      <c r="G26" s="24"/>
      <c r="H26" s="21">
        <f t="shared" si="10"/>
        <v>2.5481202712768032E-3</v>
      </c>
      <c r="I26" s="20">
        <v>0</v>
      </c>
      <c r="J26" s="24"/>
      <c r="K26" s="21">
        <f t="shared" si="11"/>
        <v>0</v>
      </c>
      <c r="L26" s="13">
        <f t="shared" si="12"/>
        <v>5.7638888888888852E-3</v>
      </c>
      <c r="M26" s="24"/>
      <c r="N26" s="22">
        <f t="shared" si="13"/>
        <v>3.3096298265434944E-3</v>
      </c>
    </row>
    <row r="27" spans="2:14" s="5" customFormat="1" ht="16.5" thickTop="1" thickBot="1" x14ac:dyDescent="0.3">
      <c r="B27" s="31" t="s">
        <v>3</v>
      </c>
      <c r="C27" s="32">
        <f>SUM(C21:C26)</f>
        <v>0.43311342592592594</v>
      </c>
      <c r="D27" s="33"/>
      <c r="E27" s="33">
        <f>IFERROR(SUM(E21:E26),0)</f>
        <v>0.38876537566489372</v>
      </c>
      <c r="F27" s="32">
        <f>SUM(F21:F26)</f>
        <v>9.8842592592592676E-2</v>
      </c>
      <c r="G27" s="33"/>
      <c r="H27" s="33">
        <f>IFERROR(SUM(H21:H26),0)</f>
        <v>0.33478380179544481</v>
      </c>
      <c r="I27" s="32">
        <f>SUM(I21:I26)</f>
        <v>0.12866898148148145</v>
      </c>
      <c r="J27" s="33"/>
      <c r="K27" s="33">
        <f>IFERROR(SUM(K21:K26),0)</f>
        <v>0.38728444521860289</v>
      </c>
      <c r="L27" s="32">
        <f>SUM(L21:L26)</f>
        <v>0.66062500000000024</v>
      </c>
      <c r="M27" s="33"/>
      <c r="N27" s="34">
        <f>IFERROR(SUM(N21:N26),0)</f>
        <v>0.3793314281916661</v>
      </c>
    </row>
    <row r="28" spans="2:14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2:14" s="5" customFormat="1" ht="16.5" thickTop="1" thickBot="1" x14ac:dyDescent="0.3">
      <c r="B29" s="31" t="s">
        <v>6</v>
      </c>
      <c r="C29" s="32">
        <f>SUM(C18,C27)</f>
        <v>1.114074074074074</v>
      </c>
      <c r="D29" s="35"/>
      <c r="E29" s="36">
        <f>IFERROR(SUM(E18,E27),0)</f>
        <v>1</v>
      </c>
      <c r="F29" s="32">
        <f>SUM(F18,F27)</f>
        <v>0.29524305555555574</v>
      </c>
      <c r="G29" s="35"/>
      <c r="H29" s="36">
        <f>IFERROR(SUM(H18,H27),0)</f>
        <v>1.0000000000000002</v>
      </c>
      <c r="I29" s="32">
        <f>SUM(I18,I27)</f>
        <v>0.33223379629629635</v>
      </c>
      <c r="J29" s="35"/>
      <c r="K29" s="36">
        <f>IFERROR(SUM(K18,K27),0)</f>
        <v>0.99999999999999978</v>
      </c>
      <c r="L29" s="37">
        <f>SUM(L18,L27)</f>
        <v>1.7415509259259263</v>
      </c>
      <c r="M29" s="35"/>
      <c r="N29" s="38">
        <f>IFERROR(SUM(N18,N27),0)</f>
        <v>0.99999999999999967</v>
      </c>
    </row>
    <row r="30" spans="2:14" s="5" customFormat="1" ht="66" customHeight="1" thickTop="1" thickBot="1" x14ac:dyDescent="0.3">
      <c r="B30" s="186" t="s">
        <v>211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</row>
    <row r="31" spans="2:14" s="5" customFormat="1" x14ac:dyDescent="0.25"/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</sheetData>
  <mergeCells count="7">
    <mergeCell ref="B30:N30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0"/>
  <sheetViews>
    <sheetView showGridLines="0" showZeros="0" view="pageBreakPreview" zoomScaleNormal="7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147</v>
      </c>
      <c r="D5" s="209"/>
      <c r="E5" s="209"/>
      <c r="F5" s="204" t="s">
        <v>26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0">
        <f>IFERROR(C7/C$18,0)</f>
        <v>0</v>
      </c>
      <c r="E7" s="170">
        <f>IFERROR(C7/C$29,0)</f>
        <v>0</v>
      </c>
      <c r="F7" s="137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7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0">
        <f t="shared" si="0"/>
        <v>0</v>
      </c>
      <c r="E9" s="170">
        <f t="shared" si="1"/>
        <v>0</v>
      </c>
      <c r="F9" s="137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0">
        <f t="shared" si="0"/>
        <v>0</v>
      </c>
      <c r="E10" s="170">
        <f t="shared" si="1"/>
        <v>0</v>
      </c>
      <c r="F10" s="137">
        <v>2.71990740740741E-3</v>
      </c>
      <c r="G10" s="170">
        <f t="shared" si="2"/>
        <v>0.43843283582089554</v>
      </c>
      <c r="H10" s="170">
        <f t="shared" si="3"/>
        <v>0.43843283582089554</v>
      </c>
      <c r="I10" s="44">
        <f t="shared" si="4"/>
        <v>2.71990740740741E-3</v>
      </c>
      <c r="J10" s="45">
        <f t="shared" si="5"/>
        <v>0.43843283582089554</v>
      </c>
      <c r="K10" s="47">
        <f t="shared" si="6"/>
        <v>0.43843283582089554</v>
      </c>
    </row>
    <row r="11" spans="2:11" x14ac:dyDescent="0.25">
      <c r="B11" s="43" t="s">
        <v>12</v>
      </c>
      <c r="C11" s="137">
        <v>0</v>
      </c>
      <c r="D11" s="170">
        <f t="shared" si="0"/>
        <v>0</v>
      </c>
      <c r="E11" s="170">
        <f t="shared" si="1"/>
        <v>0</v>
      </c>
      <c r="F11" s="137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0">
        <f t="shared" si="0"/>
        <v>0</v>
      </c>
      <c r="E12" s="170">
        <f t="shared" si="1"/>
        <v>0</v>
      </c>
      <c r="F12" s="137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0">
        <f t="shared" si="0"/>
        <v>0</v>
      </c>
      <c r="E13" s="170">
        <f t="shared" si="1"/>
        <v>0</v>
      </c>
      <c r="F13" s="137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0">
        <f t="shared" si="0"/>
        <v>0</v>
      </c>
      <c r="E14" s="170">
        <f t="shared" si="1"/>
        <v>0</v>
      </c>
      <c r="F14" s="137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0">
        <f t="shared" si="0"/>
        <v>0</v>
      </c>
      <c r="E15" s="170">
        <f t="shared" si="1"/>
        <v>0</v>
      </c>
      <c r="F15" s="137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0">
        <f t="shared" si="0"/>
        <v>0</v>
      </c>
      <c r="E16" s="170">
        <f t="shared" si="1"/>
        <v>0</v>
      </c>
      <c r="F16" s="137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0">
        <f t="shared" si="0"/>
        <v>0</v>
      </c>
      <c r="E17" s="170">
        <f t="shared" si="1"/>
        <v>0</v>
      </c>
      <c r="F17" s="137">
        <v>3.4837962962962999E-3</v>
      </c>
      <c r="G17" s="170">
        <f t="shared" si="2"/>
        <v>0.56156716417910457</v>
      </c>
      <c r="H17" s="170">
        <f t="shared" si="3"/>
        <v>0.56156716417910457</v>
      </c>
      <c r="I17" s="44">
        <f t="shared" si="4"/>
        <v>3.4837962962962999E-3</v>
      </c>
      <c r="J17" s="45">
        <f t="shared" si="5"/>
        <v>0.56156716417910457</v>
      </c>
      <c r="K17" s="47">
        <f t="shared" si="6"/>
        <v>0.56156716417910457</v>
      </c>
    </row>
    <row r="18" spans="2:11" ht="16.5" thickTop="1" thickBot="1" x14ac:dyDescent="0.3">
      <c r="B18" s="60" t="s">
        <v>3</v>
      </c>
      <c r="C18" s="138">
        <f>SUM(C7:C17)</f>
        <v>0</v>
      </c>
      <c r="D18" s="62">
        <f>IFERROR(SUM(D7:D17),0)</f>
        <v>0</v>
      </c>
      <c r="E18" s="62">
        <f>IFERROR(SUM(E7:E17),0)</f>
        <v>0</v>
      </c>
      <c r="F18" s="138">
        <f>SUM(F7:F17)</f>
        <v>6.2037037037037095E-3</v>
      </c>
      <c r="G18" s="62">
        <f>IFERROR(SUM(G7:G17),0)</f>
        <v>1</v>
      </c>
      <c r="H18" s="62">
        <f>IFERROR(SUM(H7:H17),0)</f>
        <v>1</v>
      </c>
      <c r="I18" s="61">
        <f>SUM(I7:I17)</f>
        <v>6.2037037037037095E-3</v>
      </c>
      <c r="J18" s="62">
        <f>IFERROR(SUM(J7:J17),0)</f>
        <v>1</v>
      </c>
      <c r="K18" s="63">
        <f>IFERROR(SUM(K7:K17),0)</f>
        <v>1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1">
        <f>IFERROR(C21/C$29,0)</f>
        <v>0</v>
      </c>
      <c r="F21" s="139">
        <v>0</v>
      </c>
      <c r="G21" s="158"/>
      <c r="H21" s="171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1">
        <f t="shared" ref="E22:E26" si="8">IFERROR(C22/C$29,0)</f>
        <v>0</v>
      </c>
      <c r="F22" s="139">
        <v>0</v>
      </c>
      <c r="G22" s="158"/>
      <c r="H22" s="171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1">
        <f t="shared" si="8"/>
        <v>0</v>
      </c>
      <c r="F23" s="139">
        <v>0</v>
      </c>
      <c r="G23" s="158"/>
      <c r="H23" s="171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1">
        <f t="shared" si="8"/>
        <v>0</v>
      </c>
      <c r="F24" s="139">
        <v>0</v>
      </c>
      <c r="G24" s="158"/>
      <c r="H24" s="17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1">
        <f t="shared" si="8"/>
        <v>0</v>
      </c>
      <c r="F25" s="139">
        <v>0</v>
      </c>
      <c r="G25" s="158"/>
      <c r="H25" s="17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1">
        <f t="shared" si="8"/>
        <v>0</v>
      </c>
      <c r="F26" s="143">
        <v>0</v>
      </c>
      <c r="G26" s="159"/>
      <c r="H26" s="171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62">
        <f>IFERROR(SUM(E21:E26),0)</f>
        <v>0</v>
      </c>
      <c r="F27" s="138">
        <f>SUM(F21:F26)</f>
        <v>0</v>
      </c>
      <c r="G27" s="157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61"/>
      <c r="D28" s="160"/>
      <c r="E28" s="172"/>
      <c r="F28" s="161"/>
      <c r="G28" s="160"/>
      <c r="H28" s="172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62">
        <f>IFERROR(SUM(E18,E27),0)</f>
        <v>0</v>
      </c>
      <c r="F29" s="138">
        <f>SUM(F18,F27)</f>
        <v>6.2037037037037095E-3</v>
      </c>
      <c r="G29" s="157"/>
      <c r="H29" s="62">
        <f>IFERROR(SUM(H18,H27),0)</f>
        <v>1</v>
      </c>
      <c r="I29" s="61">
        <f>SUM(I18,I27)</f>
        <v>6.2037037037037095E-3</v>
      </c>
      <c r="J29" s="64"/>
      <c r="K29" s="66">
        <f>IFERROR(SUM(K18,K27),0)</f>
        <v>1</v>
      </c>
    </row>
    <row r="30" spans="2:11" ht="66" customHeight="1" thickTop="1" thickBot="1" x14ac:dyDescent="0.3">
      <c r="B30" s="197" t="s">
        <v>272</v>
      </c>
      <c r="C30" s="198"/>
      <c r="D30" s="198"/>
      <c r="E30" s="198"/>
      <c r="F30" s="198"/>
      <c r="G30" s="198"/>
      <c r="H30" s="198"/>
      <c r="I30" s="198"/>
      <c r="J30" s="198"/>
      <c r="K30" s="199"/>
    </row>
    <row r="60" ht="16.5" customHeight="1" x14ac:dyDescent="0.25"/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0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148</v>
      </c>
      <c r="D5" s="209"/>
      <c r="E5" s="209"/>
      <c r="F5" s="204" t="s">
        <v>21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0">
        <f>IFERROR(C7/C$18,0)</f>
        <v>0</v>
      </c>
      <c r="E7" s="170">
        <f>IFERROR(C7/C$29,0)</f>
        <v>0</v>
      </c>
      <c r="F7" s="137">
        <v>0</v>
      </c>
      <c r="G7" s="168">
        <f>IFERROR(F7/F$18,0)</f>
        <v>0</v>
      </c>
      <c r="H7" s="168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7">
        <v>0</v>
      </c>
      <c r="G8" s="168">
        <f t="shared" ref="G8:G17" si="2">IFERROR(F8/F$18,0)</f>
        <v>0</v>
      </c>
      <c r="H8" s="168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0">
        <f t="shared" si="0"/>
        <v>0</v>
      </c>
      <c r="E9" s="170">
        <f t="shared" si="1"/>
        <v>0</v>
      </c>
      <c r="F9" s="137">
        <v>0</v>
      </c>
      <c r="G9" s="168">
        <f t="shared" si="2"/>
        <v>0</v>
      </c>
      <c r="H9" s="168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0">
        <f t="shared" si="0"/>
        <v>0</v>
      </c>
      <c r="E10" s="170">
        <f t="shared" si="1"/>
        <v>0</v>
      </c>
      <c r="F10" s="137">
        <v>0</v>
      </c>
      <c r="G10" s="168">
        <f t="shared" si="2"/>
        <v>0</v>
      </c>
      <c r="H10" s="168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0">
        <f t="shared" si="0"/>
        <v>0</v>
      </c>
      <c r="E11" s="170">
        <f t="shared" si="1"/>
        <v>0</v>
      </c>
      <c r="F11" s="137">
        <v>0</v>
      </c>
      <c r="G11" s="168">
        <f t="shared" si="2"/>
        <v>0</v>
      </c>
      <c r="H11" s="168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0">
        <f t="shared" si="0"/>
        <v>0</v>
      </c>
      <c r="E12" s="170">
        <f t="shared" si="1"/>
        <v>0</v>
      </c>
      <c r="F12" s="137">
        <v>0</v>
      </c>
      <c r="G12" s="168">
        <f t="shared" si="2"/>
        <v>0</v>
      </c>
      <c r="H12" s="168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0">
        <f t="shared" si="0"/>
        <v>0</v>
      </c>
      <c r="E13" s="170">
        <f t="shared" si="1"/>
        <v>0</v>
      </c>
      <c r="F13" s="137">
        <v>0</v>
      </c>
      <c r="G13" s="168">
        <f t="shared" si="2"/>
        <v>0</v>
      </c>
      <c r="H13" s="168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0">
        <f t="shared" si="0"/>
        <v>0</v>
      </c>
      <c r="E14" s="170">
        <f t="shared" si="1"/>
        <v>0</v>
      </c>
      <c r="F14" s="137">
        <v>0</v>
      </c>
      <c r="G14" s="168">
        <f t="shared" si="2"/>
        <v>0</v>
      </c>
      <c r="H14" s="168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0">
        <f t="shared" si="0"/>
        <v>0</v>
      </c>
      <c r="E15" s="170">
        <f t="shared" si="1"/>
        <v>0</v>
      </c>
      <c r="F15" s="137">
        <v>0</v>
      </c>
      <c r="G15" s="168">
        <f t="shared" si="2"/>
        <v>0</v>
      </c>
      <c r="H15" s="168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0">
        <f t="shared" si="0"/>
        <v>0</v>
      </c>
      <c r="E16" s="170">
        <f t="shared" si="1"/>
        <v>0</v>
      </c>
      <c r="F16" s="137">
        <v>0</v>
      </c>
      <c r="G16" s="168">
        <f t="shared" si="2"/>
        <v>0</v>
      </c>
      <c r="H16" s="168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0">
        <f t="shared" si="0"/>
        <v>0</v>
      </c>
      <c r="E17" s="170">
        <f t="shared" si="1"/>
        <v>0</v>
      </c>
      <c r="F17" s="137">
        <v>0</v>
      </c>
      <c r="G17" s="168">
        <f t="shared" si="2"/>
        <v>0</v>
      </c>
      <c r="H17" s="168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8">
        <f>SUM(C7:C17)</f>
        <v>0</v>
      </c>
      <c r="D18" s="62">
        <f>IFERROR(SUM(D7:D17),0)</f>
        <v>0</v>
      </c>
      <c r="E18" s="62">
        <f>IFERROR(SUM(E7:E17),0)</f>
        <v>0</v>
      </c>
      <c r="F18" s="138">
        <f>SUM(F7:F17)</f>
        <v>0</v>
      </c>
      <c r="G18" s="157">
        <f>IFERROR(SUM(G7:G17),0)</f>
        <v>0</v>
      </c>
      <c r="H18" s="157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1">
        <f>IFERROR(C21/C$29,0)</f>
        <v>0</v>
      </c>
      <c r="F21" s="139">
        <v>0</v>
      </c>
      <c r="G21" s="158"/>
      <c r="H21" s="171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1">
        <f t="shared" ref="E22:E26" si="8">IFERROR(C22/C$29,0)</f>
        <v>0</v>
      </c>
      <c r="F22" s="139">
        <v>0</v>
      </c>
      <c r="G22" s="158"/>
      <c r="H22" s="171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1">
        <f t="shared" si="8"/>
        <v>0</v>
      </c>
      <c r="F23" s="139">
        <v>0</v>
      </c>
      <c r="G23" s="158"/>
      <c r="H23" s="171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1">
        <f t="shared" si="8"/>
        <v>0</v>
      </c>
      <c r="F24" s="139">
        <v>0</v>
      </c>
      <c r="G24" s="158"/>
      <c r="H24" s="17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1">
        <f t="shared" si="8"/>
        <v>0</v>
      </c>
      <c r="F25" s="139">
        <v>0</v>
      </c>
      <c r="G25" s="158"/>
      <c r="H25" s="17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1">
        <f t="shared" si="8"/>
        <v>0</v>
      </c>
      <c r="F26" s="143">
        <v>0</v>
      </c>
      <c r="G26" s="159"/>
      <c r="H26" s="171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62">
        <f>IFERROR(SUM(E21:E26),0)</f>
        <v>0</v>
      </c>
      <c r="F27" s="138">
        <f>SUM(F21:F26)</f>
        <v>0</v>
      </c>
      <c r="G27" s="157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56"/>
      <c r="D28" s="29"/>
      <c r="E28" s="174"/>
      <c r="F28" s="156"/>
      <c r="G28" s="29"/>
      <c r="H28" s="174"/>
      <c r="I28" s="29"/>
      <c r="J28" s="29"/>
      <c r="K28" s="69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62">
        <f>IFERROR(SUM(E18,E27),0)</f>
        <v>0</v>
      </c>
      <c r="F29" s="138">
        <f>SUM(F18,F27)</f>
        <v>0</v>
      </c>
      <c r="G29" s="157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7" t="s">
        <v>53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0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185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149</v>
      </c>
      <c r="D5" s="209"/>
      <c r="E5" s="209"/>
      <c r="F5" s="204" t="s">
        <v>24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0">
        <f>IFERROR(C7/C$18,0)</f>
        <v>0</v>
      </c>
      <c r="E7" s="170">
        <f>IFERROR(C7/C$29,0)</f>
        <v>0</v>
      </c>
      <c r="F7" s="137">
        <v>0</v>
      </c>
      <c r="G7" s="170">
        <f>IFERROR(F7/F$18,0)</f>
        <v>0</v>
      </c>
      <c r="H7" s="170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0">
        <f t="shared" ref="D8:D17" si="0">IFERROR(C8/C$18,0)</f>
        <v>0</v>
      </c>
      <c r="E8" s="170">
        <f t="shared" ref="E8:E17" si="1">IFERROR(C8/C$29,0)</f>
        <v>0</v>
      </c>
      <c r="F8" s="137">
        <v>0</v>
      </c>
      <c r="G8" s="170">
        <f t="shared" ref="G8:G17" si="2">IFERROR(F8/F$18,0)</f>
        <v>0</v>
      </c>
      <c r="H8" s="170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0">
        <f t="shared" si="0"/>
        <v>0</v>
      </c>
      <c r="E9" s="170">
        <f t="shared" si="1"/>
        <v>0</v>
      </c>
      <c r="F9" s="137">
        <v>0</v>
      </c>
      <c r="G9" s="170">
        <f t="shared" si="2"/>
        <v>0</v>
      </c>
      <c r="H9" s="170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0">
        <f t="shared" si="0"/>
        <v>0</v>
      </c>
      <c r="E10" s="170">
        <f t="shared" si="1"/>
        <v>0</v>
      </c>
      <c r="F10" s="137">
        <v>0</v>
      </c>
      <c r="G10" s="170">
        <f t="shared" si="2"/>
        <v>0</v>
      </c>
      <c r="H10" s="170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0">
        <f t="shared" si="0"/>
        <v>0</v>
      </c>
      <c r="E11" s="170">
        <f t="shared" si="1"/>
        <v>0</v>
      </c>
      <c r="F11" s="137">
        <v>0</v>
      </c>
      <c r="G11" s="170">
        <f t="shared" si="2"/>
        <v>0</v>
      </c>
      <c r="H11" s="170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0">
        <f t="shared" si="0"/>
        <v>0</v>
      </c>
      <c r="E12" s="170">
        <f t="shared" si="1"/>
        <v>0</v>
      </c>
      <c r="F12" s="137">
        <v>0</v>
      </c>
      <c r="G12" s="170">
        <f t="shared" si="2"/>
        <v>0</v>
      </c>
      <c r="H12" s="170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0">
        <f t="shared" si="0"/>
        <v>0</v>
      </c>
      <c r="E13" s="170">
        <f t="shared" si="1"/>
        <v>0</v>
      </c>
      <c r="F13" s="137">
        <v>0</v>
      </c>
      <c r="G13" s="170">
        <f t="shared" si="2"/>
        <v>0</v>
      </c>
      <c r="H13" s="170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0">
        <f t="shared" si="0"/>
        <v>0</v>
      </c>
      <c r="E14" s="170">
        <f t="shared" si="1"/>
        <v>0</v>
      </c>
      <c r="F14" s="137">
        <v>0</v>
      </c>
      <c r="G14" s="170">
        <f t="shared" si="2"/>
        <v>0</v>
      </c>
      <c r="H14" s="170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0">
        <f t="shared" si="0"/>
        <v>0</v>
      </c>
      <c r="E15" s="170">
        <f t="shared" si="1"/>
        <v>0</v>
      </c>
      <c r="F15" s="137">
        <v>0</v>
      </c>
      <c r="G15" s="170">
        <f t="shared" si="2"/>
        <v>0</v>
      </c>
      <c r="H15" s="170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0">
        <f t="shared" si="0"/>
        <v>0</v>
      </c>
      <c r="E16" s="170">
        <f t="shared" si="1"/>
        <v>0</v>
      </c>
      <c r="F16" s="137">
        <v>0</v>
      </c>
      <c r="G16" s="170">
        <f t="shared" si="2"/>
        <v>0</v>
      </c>
      <c r="H16" s="170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0">
        <f t="shared" si="0"/>
        <v>0</v>
      </c>
      <c r="E17" s="170">
        <f t="shared" si="1"/>
        <v>0</v>
      </c>
      <c r="F17" s="137">
        <v>0</v>
      </c>
      <c r="G17" s="170">
        <f t="shared" si="2"/>
        <v>0</v>
      </c>
      <c r="H17" s="170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8">
        <f>SUM(C7:C17)</f>
        <v>0</v>
      </c>
      <c r="D18" s="62">
        <f>IFERROR(SUM(D7:D17),0)</f>
        <v>0</v>
      </c>
      <c r="E18" s="62">
        <f>IFERROR(SUM(E7:E17),0)</f>
        <v>0</v>
      </c>
      <c r="F18" s="138">
        <f>SUM(F7:F17)</f>
        <v>0</v>
      </c>
      <c r="G18" s="62">
        <f>IFERROR(SUM(G7:G17),0)</f>
        <v>0</v>
      </c>
      <c r="H18" s="62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1">
        <f>IFERROR(C21/C$29,0)</f>
        <v>0</v>
      </c>
      <c r="F21" s="139">
        <v>0</v>
      </c>
      <c r="G21" s="158"/>
      <c r="H21" s="171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1">
        <f t="shared" ref="E22:E26" si="8">IFERROR(C22/C$29,0)</f>
        <v>0</v>
      </c>
      <c r="F22" s="139">
        <v>0</v>
      </c>
      <c r="G22" s="158"/>
      <c r="H22" s="171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1">
        <f t="shared" si="8"/>
        <v>0</v>
      </c>
      <c r="F23" s="139">
        <v>0</v>
      </c>
      <c r="G23" s="158"/>
      <c r="H23" s="171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1">
        <f t="shared" si="8"/>
        <v>0</v>
      </c>
      <c r="F24" s="139">
        <v>0</v>
      </c>
      <c r="G24" s="158"/>
      <c r="H24" s="17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1">
        <f t="shared" si="8"/>
        <v>0</v>
      </c>
      <c r="F25" s="139">
        <v>0</v>
      </c>
      <c r="G25" s="158"/>
      <c r="H25" s="17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1">
        <f t="shared" si="8"/>
        <v>0</v>
      </c>
      <c r="F26" s="143">
        <v>0</v>
      </c>
      <c r="G26" s="159"/>
      <c r="H26" s="171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62">
        <f>IFERROR(SUM(E21:E26),0)</f>
        <v>0</v>
      </c>
      <c r="F27" s="138">
        <f>SUM(F21:F26)</f>
        <v>0</v>
      </c>
      <c r="G27" s="157"/>
      <c r="H27" s="62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61"/>
      <c r="D28" s="160"/>
      <c r="E28" s="172"/>
      <c r="F28" s="161"/>
      <c r="G28" s="160"/>
      <c r="H28" s="172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62">
        <f>IFERROR(SUM(E18,E27),0)</f>
        <v>0</v>
      </c>
      <c r="F29" s="138">
        <f>SUM(F18,F27)</f>
        <v>0</v>
      </c>
      <c r="G29" s="157"/>
      <c r="H29" s="62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7" t="s">
        <v>60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0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150</v>
      </c>
      <c r="D5" s="209"/>
      <c r="E5" s="209"/>
      <c r="F5" s="204" t="s">
        <v>27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68">
        <f>IFERROR(C7/C$18,0)</f>
        <v>0</v>
      </c>
      <c r="E7" s="168">
        <f>IFERROR(C7/C$29,0)</f>
        <v>0</v>
      </c>
      <c r="F7" s="137">
        <v>1.7627314814814801E-2</v>
      </c>
      <c r="G7" s="175">
        <f>IFERROR(F7/F$18,0)</f>
        <v>0.19997373949579828</v>
      </c>
      <c r="H7" s="175">
        <f>IFERROR(F7/F$29,0)</f>
        <v>0.17680520083584855</v>
      </c>
      <c r="I7" s="44">
        <f>SUM(C7,F7)</f>
        <v>1.7627314814814801E-2</v>
      </c>
      <c r="J7" s="45">
        <f>IFERROR(I7/I$18,0)</f>
        <v>0.19997373949579828</v>
      </c>
      <c r="K7" s="47">
        <f>IFERROR(I7/I$29,0)</f>
        <v>0.17680520083584855</v>
      </c>
    </row>
    <row r="8" spans="2:11" x14ac:dyDescent="0.25">
      <c r="B8" s="152" t="s">
        <v>126</v>
      </c>
      <c r="C8" s="137">
        <v>0</v>
      </c>
      <c r="D8" s="168">
        <f t="shared" ref="D8:D17" si="0">IFERROR(C8/C$18,0)</f>
        <v>0</v>
      </c>
      <c r="E8" s="168">
        <f t="shared" ref="E8:E17" si="1">IFERROR(C8/C$29,0)</f>
        <v>0</v>
      </c>
      <c r="F8" s="137">
        <v>7.6041666666666697E-3</v>
      </c>
      <c r="G8" s="175">
        <f t="shared" ref="G8:G17" si="2">IFERROR(F8/F$18,0)</f>
        <v>8.6265756302521091E-2</v>
      </c>
      <c r="H8" s="175">
        <f t="shared" ref="H8:H17" si="3">IFERROR(F8/F$29,0)</f>
        <v>7.627118644067804E-2</v>
      </c>
      <c r="I8" s="44">
        <f t="shared" ref="I8:I17" si="4">SUM(C8,F8)</f>
        <v>7.6041666666666697E-3</v>
      </c>
      <c r="J8" s="45">
        <f t="shared" ref="J8:J17" si="5">IFERROR(I8/I$18,0)</f>
        <v>8.6265756302521091E-2</v>
      </c>
      <c r="K8" s="47">
        <f t="shared" ref="K8:K17" si="6">IFERROR(I8/I$29,0)</f>
        <v>7.627118644067804E-2</v>
      </c>
    </row>
    <row r="9" spans="2:11" x14ac:dyDescent="0.25">
      <c r="B9" s="43" t="s">
        <v>11</v>
      </c>
      <c r="C9" s="137">
        <v>0</v>
      </c>
      <c r="D9" s="168">
        <f t="shared" si="0"/>
        <v>0</v>
      </c>
      <c r="E9" s="168">
        <f t="shared" si="1"/>
        <v>0</v>
      </c>
      <c r="F9" s="137">
        <v>6.0879629629629603E-2</v>
      </c>
      <c r="G9" s="175">
        <f t="shared" si="2"/>
        <v>0.69065126050420178</v>
      </c>
      <c r="H9" s="175">
        <f t="shared" si="3"/>
        <v>0.61063385186905039</v>
      </c>
      <c r="I9" s="44">
        <f t="shared" si="4"/>
        <v>6.0879629629629603E-2</v>
      </c>
      <c r="J9" s="45">
        <f t="shared" si="5"/>
        <v>0.69065126050420178</v>
      </c>
      <c r="K9" s="47">
        <f t="shared" si="6"/>
        <v>0.61063385186905039</v>
      </c>
    </row>
    <row r="10" spans="2:11" x14ac:dyDescent="0.25">
      <c r="B10" s="43" t="s">
        <v>55</v>
      </c>
      <c r="C10" s="137">
        <v>0</v>
      </c>
      <c r="D10" s="168">
        <f t="shared" si="0"/>
        <v>0</v>
      </c>
      <c r="E10" s="168">
        <f t="shared" si="1"/>
        <v>0</v>
      </c>
      <c r="F10" s="137">
        <v>2.0833333333333299E-4</v>
      </c>
      <c r="G10" s="175">
        <f t="shared" si="2"/>
        <v>2.3634453781512577E-3</v>
      </c>
      <c r="H10" s="175">
        <f t="shared" si="3"/>
        <v>2.0896215463199418E-3</v>
      </c>
      <c r="I10" s="44">
        <f t="shared" si="4"/>
        <v>2.0833333333333299E-4</v>
      </c>
      <c r="J10" s="45">
        <f t="shared" si="5"/>
        <v>2.3634453781512577E-3</v>
      </c>
      <c r="K10" s="47">
        <f t="shared" si="6"/>
        <v>2.0896215463199418E-3</v>
      </c>
    </row>
    <row r="11" spans="2:11" x14ac:dyDescent="0.25">
      <c r="B11" s="43" t="s">
        <v>12</v>
      </c>
      <c r="C11" s="137">
        <v>0</v>
      </c>
      <c r="D11" s="168">
        <f t="shared" si="0"/>
        <v>0</v>
      </c>
      <c r="E11" s="168">
        <f t="shared" si="1"/>
        <v>0</v>
      </c>
      <c r="F11" s="137">
        <v>0</v>
      </c>
      <c r="G11" s="175">
        <f t="shared" si="2"/>
        <v>0</v>
      </c>
      <c r="H11" s="17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68">
        <f t="shared" si="0"/>
        <v>0</v>
      </c>
      <c r="E12" s="168">
        <f t="shared" si="1"/>
        <v>0</v>
      </c>
      <c r="F12" s="137">
        <v>0</v>
      </c>
      <c r="G12" s="175">
        <f t="shared" si="2"/>
        <v>0</v>
      </c>
      <c r="H12" s="17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68">
        <f t="shared" si="0"/>
        <v>0</v>
      </c>
      <c r="E13" s="168">
        <f t="shared" si="1"/>
        <v>0</v>
      </c>
      <c r="F13" s="137">
        <v>7.4074074074074103E-4</v>
      </c>
      <c r="G13" s="175">
        <f t="shared" si="2"/>
        <v>8.4033613445378234E-3</v>
      </c>
      <c r="H13" s="175">
        <f t="shared" si="3"/>
        <v>7.4297654980264756E-3</v>
      </c>
      <c r="I13" s="44">
        <f t="shared" si="4"/>
        <v>7.4074074074074103E-4</v>
      </c>
      <c r="J13" s="45">
        <f t="shared" si="5"/>
        <v>8.4033613445378234E-3</v>
      </c>
      <c r="K13" s="47">
        <f t="shared" si="6"/>
        <v>7.4297654980264756E-3</v>
      </c>
    </row>
    <row r="14" spans="2:11" x14ac:dyDescent="0.25">
      <c r="B14" s="43" t="s">
        <v>140</v>
      </c>
      <c r="C14" s="137">
        <v>0</v>
      </c>
      <c r="D14" s="168">
        <f t="shared" si="0"/>
        <v>0</v>
      </c>
      <c r="E14" s="168">
        <f t="shared" si="1"/>
        <v>0</v>
      </c>
      <c r="F14" s="137">
        <v>0</v>
      </c>
      <c r="G14" s="175">
        <f t="shared" si="2"/>
        <v>0</v>
      </c>
      <c r="H14" s="17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68">
        <f t="shared" si="0"/>
        <v>0</v>
      </c>
      <c r="E15" s="168">
        <f t="shared" si="1"/>
        <v>0</v>
      </c>
      <c r="F15" s="137">
        <v>0</v>
      </c>
      <c r="G15" s="175">
        <f t="shared" si="2"/>
        <v>0</v>
      </c>
      <c r="H15" s="17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68">
        <f t="shared" si="0"/>
        <v>0</v>
      </c>
      <c r="E16" s="168">
        <f t="shared" si="1"/>
        <v>0</v>
      </c>
      <c r="F16" s="137">
        <v>0</v>
      </c>
      <c r="G16" s="175">
        <f t="shared" si="2"/>
        <v>0</v>
      </c>
      <c r="H16" s="17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68">
        <f t="shared" si="0"/>
        <v>0</v>
      </c>
      <c r="E17" s="168">
        <f t="shared" si="1"/>
        <v>0</v>
      </c>
      <c r="F17" s="137">
        <v>1.0879629629629601E-3</v>
      </c>
      <c r="G17" s="175">
        <f t="shared" si="2"/>
        <v>1.2342436974789889E-2</v>
      </c>
      <c r="H17" s="175">
        <f t="shared" si="3"/>
        <v>1.0912468075226353E-2</v>
      </c>
      <c r="I17" s="44">
        <f t="shared" si="4"/>
        <v>1.0879629629629601E-3</v>
      </c>
      <c r="J17" s="45">
        <f t="shared" si="5"/>
        <v>1.2342436974789889E-2</v>
      </c>
      <c r="K17" s="47">
        <f t="shared" si="6"/>
        <v>1.0912468075226353E-2</v>
      </c>
    </row>
    <row r="18" spans="2:11" ht="16.5" thickTop="1" thickBot="1" x14ac:dyDescent="0.3">
      <c r="B18" s="60" t="s">
        <v>3</v>
      </c>
      <c r="C18" s="138">
        <f>SUM(C7:C17)</f>
        <v>0</v>
      </c>
      <c r="D18" s="157">
        <f>IFERROR(SUM(D7:D17),0)</f>
        <v>0</v>
      </c>
      <c r="E18" s="157">
        <f>IFERROR(SUM(E7:E17),0)</f>
        <v>0</v>
      </c>
      <c r="F18" s="138">
        <f>SUM(F7:F17)</f>
        <v>8.8148148148148101E-2</v>
      </c>
      <c r="G18" s="176">
        <f>IFERROR(SUM(G7:G17),0)</f>
        <v>1</v>
      </c>
      <c r="H18" s="176">
        <f>IFERROR(SUM(H7:H17),0)</f>
        <v>0.88414209426514978</v>
      </c>
      <c r="I18" s="61">
        <f>SUM(I7:I17)</f>
        <v>8.8148148148148101E-2</v>
      </c>
      <c r="J18" s="62">
        <f>IFERROR(SUM(J7:J17),0)</f>
        <v>1</v>
      </c>
      <c r="K18" s="63">
        <f>IFERROR(SUM(K7:K17),0)</f>
        <v>0.88414209426514978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7">
        <f>IFERROR(C21/C$29,0)</f>
        <v>0</v>
      </c>
      <c r="F21" s="139">
        <v>0</v>
      </c>
      <c r="G21" s="158"/>
      <c r="H21" s="177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7">
        <f t="shared" ref="E22:E26" si="8">IFERROR(C22/C$29,0)</f>
        <v>0</v>
      </c>
      <c r="F22" s="139">
        <v>4.6296296296296301E-5</v>
      </c>
      <c r="G22" s="158"/>
      <c r="H22" s="177">
        <f t="shared" ref="H22:H26" si="9">IFERROR(F22/F$29,0)</f>
        <v>4.6436034362665456E-4</v>
      </c>
      <c r="I22" s="44">
        <f t="shared" si="7"/>
        <v>4.6296296296296301E-5</v>
      </c>
      <c r="J22" s="51"/>
      <c r="K22" s="47">
        <f t="shared" ref="K22:K26" si="10">IFERROR(I22/I$29,0)</f>
        <v>4.6436034362665456E-4</v>
      </c>
    </row>
    <row r="23" spans="2:11" x14ac:dyDescent="0.25">
      <c r="B23" s="50" t="s">
        <v>17</v>
      </c>
      <c r="C23" s="139">
        <v>0</v>
      </c>
      <c r="D23" s="158"/>
      <c r="E23" s="177">
        <f t="shared" si="8"/>
        <v>0</v>
      </c>
      <c r="F23" s="139">
        <v>0</v>
      </c>
      <c r="G23" s="158"/>
      <c r="H23" s="177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7">
        <f t="shared" si="8"/>
        <v>0</v>
      </c>
      <c r="F24" s="139">
        <v>9.0972222222222201E-3</v>
      </c>
      <c r="G24" s="158"/>
      <c r="H24" s="177">
        <f t="shared" si="9"/>
        <v>9.1246807522637585E-2</v>
      </c>
      <c r="I24" s="44">
        <f t="shared" si="7"/>
        <v>9.0972222222222201E-3</v>
      </c>
      <c r="J24" s="51"/>
      <c r="K24" s="47">
        <f t="shared" si="10"/>
        <v>9.1246807522637585E-2</v>
      </c>
    </row>
    <row r="25" spans="2:11" x14ac:dyDescent="0.25">
      <c r="B25" s="50" t="s">
        <v>19</v>
      </c>
      <c r="C25" s="139">
        <v>0</v>
      </c>
      <c r="D25" s="158"/>
      <c r="E25" s="177">
        <f t="shared" si="8"/>
        <v>0</v>
      </c>
      <c r="F25" s="139">
        <v>2.4074074074074102E-3</v>
      </c>
      <c r="G25" s="158"/>
      <c r="H25" s="177">
        <f t="shared" si="9"/>
        <v>2.4146737868586062E-2</v>
      </c>
      <c r="I25" s="44">
        <f t="shared" si="7"/>
        <v>2.4074074074074102E-3</v>
      </c>
      <c r="J25" s="51"/>
      <c r="K25" s="47">
        <f t="shared" si="10"/>
        <v>2.4146737868586062E-2</v>
      </c>
    </row>
    <row r="26" spans="2:11" ht="15.75" thickBot="1" x14ac:dyDescent="0.3">
      <c r="B26" s="55" t="s">
        <v>20</v>
      </c>
      <c r="C26" s="143">
        <v>0</v>
      </c>
      <c r="D26" s="159"/>
      <c r="E26" s="177">
        <f t="shared" si="8"/>
        <v>0</v>
      </c>
      <c r="F26" s="143">
        <v>0</v>
      </c>
      <c r="G26" s="159"/>
      <c r="H26" s="177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176">
        <f>IFERROR(SUM(E21:E26),0)</f>
        <v>0</v>
      </c>
      <c r="F27" s="138">
        <f>SUM(F21:F26)</f>
        <v>1.1550925925925926E-2</v>
      </c>
      <c r="G27" s="157"/>
      <c r="H27" s="176">
        <f>IFERROR(SUM(H21:H26),0)</f>
        <v>0.1158579057348503</v>
      </c>
      <c r="I27" s="61">
        <f>SUM(I21:I26)</f>
        <v>1.1550925925925926E-2</v>
      </c>
      <c r="J27" s="62"/>
      <c r="K27" s="63">
        <f>IFERROR(SUM(K21:K26),0)</f>
        <v>0.1158579057348503</v>
      </c>
    </row>
    <row r="28" spans="2:11" ht="16.5" thickTop="1" thickBot="1" x14ac:dyDescent="0.3">
      <c r="B28" s="59"/>
      <c r="C28" s="161"/>
      <c r="D28" s="160"/>
      <c r="E28" s="178"/>
      <c r="F28" s="161"/>
      <c r="G28" s="160"/>
      <c r="H28" s="178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176">
        <f>IFERROR(SUM(E18,E27),0)</f>
        <v>0</v>
      </c>
      <c r="F29" s="138">
        <f>SUM(F18,F27)</f>
        <v>9.9699074074074023E-2</v>
      </c>
      <c r="G29" s="157"/>
      <c r="H29" s="176">
        <f>IFERROR(SUM(H18,H27),0)</f>
        <v>1</v>
      </c>
      <c r="I29" s="61">
        <f>SUM(I18,I27)</f>
        <v>9.9699074074074023E-2</v>
      </c>
      <c r="J29" s="64"/>
      <c r="K29" s="66">
        <f>IFERROR(SUM(K18,K27),0)</f>
        <v>1</v>
      </c>
    </row>
    <row r="30" spans="2:11" ht="66" customHeight="1" thickTop="1" thickBot="1" x14ac:dyDescent="0.3">
      <c r="B30" s="197" t="s">
        <v>273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0"/>
  <sheetViews>
    <sheetView showGridLines="0" showZeros="0" view="pageBreakPreview" zoomScaleNormal="80" zoomScaleSheetLayoutView="100" zoomScalePageLayoutView="9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151</v>
      </c>
      <c r="D5" s="209"/>
      <c r="E5" s="209"/>
      <c r="F5" s="204" t="s">
        <v>152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5">
        <f>IFERROR(C7/C$18,0)</f>
        <v>0</v>
      </c>
      <c r="E7" s="175">
        <f>IFERROR(C7/C$29,0)</f>
        <v>0</v>
      </c>
      <c r="F7" s="137">
        <v>0</v>
      </c>
      <c r="G7" s="175">
        <f>IFERROR(F7/F$18,0)</f>
        <v>0</v>
      </c>
      <c r="H7" s="17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5">
        <f t="shared" ref="D8:D17" si="0">IFERROR(C8/C$18,0)</f>
        <v>0</v>
      </c>
      <c r="E8" s="175">
        <f t="shared" ref="E8:E17" si="1">IFERROR(C8/C$29,0)</f>
        <v>0</v>
      </c>
      <c r="F8" s="137">
        <v>0</v>
      </c>
      <c r="G8" s="175">
        <f t="shared" ref="G8:G17" si="2">IFERROR(F8/F$18,0)</f>
        <v>0</v>
      </c>
      <c r="H8" s="17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5">
        <f t="shared" si="0"/>
        <v>0</v>
      </c>
      <c r="E9" s="175">
        <f t="shared" si="1"/>
        <v>0</v>
      </c>
      <c r="F9" s="137">
        <v>0</v>
      </c>
      <c r="G9" s="175">
        <f t="shared" si="2"/>
        <v>0</v>
      </c>
      <c r="H9" s="17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5">
        <f t="shared" si="0"/>
        <v>0</v>
      </c>
      <c r="E10" s="175">
        <f t="shared" si="1"/>
        <v>0</v>
      </c>
      <c r="F10" s="137">
        <v>0</v>
      </c>
      <c r="G10" s="175">
        <f t="shared" si="2"/>
        <v>0</v>
      </c>
      <c r="H10" s="17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5">
        <f t="shared" si="0"/>
        <v>0</v>
      </c>
      <c r="E11" s="175">
        <f t="shared" si="1"/>
        <v>0</v>
      </c>
      <c r="F11" s="137">
        <v>0</v>
      </c>
      <c r="G11" s="175">
        <f t="shared" si="2"/>
        <v>0</v>
      </c>
      <c r="H11" s="17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5">
        <f t="shared" si="0"/>
        <v>0</v>
      </c>
      <c r="E12" s="175">
        <f t="shared" si="1"/>
        <v>0</v>
      </c>
      <c r="F12" s="137">
        <v>0</v>
      </c>
      <c r="G12" s="175">
        <f t="shared" si="2"/>
        <v>0</v>
      </c>
      <c r="H12" s="17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5">
        <f t="shared" si="0"/>
        <v>0</v>
      </c>
      <c r="E13" s="175">
        <f t="shared" si="1"/>
        <v>0</v>
      </c>
      <c r="F13" s="137">
        <v>0</v>
      </c>
      <c r="G13" s="175">
        <f t="shared" si="2"/>
        <v>0</v>
      </c>
      <c r="H13" s="17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5">
        <f t="shared" si="0"/>
        <v>0</v>
      </c>
      <c r="E14" s="175">
        <f t="shared" si="1"/>
        <v>0</v>
      </c>
      <c r="F14" s="137">
        <v>0</v>
      </c>
      <c r="G14" s="175">
        <f t="shared" si="2"/>
        <v>0</v>
      </c>
      <c r="H14" s="17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5">
        <f t="shared" si="0"/>
        <v>0</v>
      </c>
      <c r="E15" s="175">
        <f t="shared" si="1"/>
        <v>0</v>
      </c>
      <c r="F15" s="137">
        <v>0</v>
      </c>
      <c r="G15" s="175">
        <f t="shared" si="2"/>
        <v>0</v>
      </c>
      <c r="H15" s="17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5">
        <f t="shared" si="0"/>
        <v>0</v>
      </c>
      <c r="E16" s="175">
        <f t="shared" si="1"/>
        <v>0</v>
      </c>
      <c r="F16" s="137">
        <v>0</v>
      </c>
      <c r="G16" s="175">
        <f t="shared" si="2"/>
        <v>0</v>
      </c>
      <c r="H16" s="17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5">
        <f t="shared" si="0"/>
        <v>0</v>
      </c>
      <c r="E17" s="175">
        <f t="shared" si="1"/>
        <v>0</v>
      </c>
      <c r="F17" s="137">
        <v>0</v>
      </c>
      <c r="G17" s="175">
        <f t="shared" si="2"/>
        <v>0</v>
      </c>
      <c r="H17" s="17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8">
        <f>SUM(C7:C17)</f>
        <v>0</v>
      </c>
      <c r="D18" s="176">
        <f>IFERROR(SUM(D7:D17),0)</f>
        <v>0</v>
      </c>
      <c r="E18" s="176">
        <f>IFERROR(SUM(E7:E17),0)</f>
        <v>0</v>
      </c>
      <c r="F18" s="138">
        <f>SUM(F7:F17)</f>
        <v>0</v>
      </c>
      <c r="G18" s="176">
        <f>IFERROR(SUM(G7:G17),0)</f>
        <v>0</v>
      </c>
      <c r="H18" s="176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79" t="s">
        <v>5</v>
      </c>
      <c r="F20" s="135" t="s">
        <v>4</v>
      </c>
      <c r="G20" s="135"/>
      <c r="H20" s="179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7">
        <f>IFERROR(C21/C$29,0)</f>
        <v>0</v>
      </c>
      <c r="F21" s="139">
        <v>0</v>
      </c>
      <c r="G21" s="158"/>
      <c r="H21" s="177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7">
        <f t="shared" ref="E22:E26" si="8">IFERROR(C22/C$29,0)</f>
        <v>0</v>
      </c>
      <c r="F22" s="139">
        <v>0</v>
      </c>
      <c r="G22" s="158"/>
      <c r="H22" s="177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7">
        <f t="shared" si="8"/>
        <v>0</v>
      </c>
      <c r="F23" s="139">
        <v>0</v>
      </c>
      <c r="G23" s="158"/>
      <c r="H23" s="177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7">
        <f t="shared" si="8"/>
        <v>0</v>
      </c>
      <c r="F24" s="139">
        <v>0</v>
      </c>
      <c r="G24" s="158"/>
      <c r="H24" s="17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7">
        <f t="shared" si="8"/>
        <v>0</v>
      </c>
      <c r="F25" s="139">
        <v>0</v>
      </c>
      <c r="G25" s="158"/>
      <c r="H25" s="17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7">
        <f t="shared" si="8"/>
        <v>0</v>
      </c>
      <c r="F26" s="143">
        <v>0</v>
      </c>
      <c r="G26" s="159"/>
      <c r="H26" s="177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176">
        <f>IFERROR(SUM(E21:E26),0)</f>
        <v>0</v>
      </c>
      <c r="F27" s="138">
        <f>SUM(F21:F26)</f>
        <v>0</v>
      </c>
      <c r="G27" s="157"/>
      <c r="H27" s="176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61"/>
      <c r="D28" s="160"/>
      <c r="E28" s="178"/>
      <c r="F28" s="161"/>
      <c r="G28" s="160"/>
      <c r="H28" s="178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176">
        <f>IFERROR(SUM(E18,E27),0)</f>
        <v>0</v>
      </c>
      <c r="F29" s="138">
        <f>SUM(F18,F27)</f>
        <v>0</v>
      </c>
      <c r="G29" s="157"/>
      <c r="H29" s="176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7" t="s">
        <v>49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0"/>
  <sheetViews>
    <sheetView showGridLines="0" showZeros="0" view="pageBreakPreview" zoomScaleNormal="80" zoomScaleSheetLayoutView="100" zoomScalePageLayoutView="8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188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153</v>
      </c>
      <c r="D5" s="209"/>
      <c r="E5" s="209"/>
      <c r="F5" s="204" t="s">
        <v>23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5">
        <f>IFERROR(C7/C$18,0)</f>
        <v>0</v>
      </c>
      <c r="E7" s="175">
        <f>IFERROR(C7/C$29,0)</f>
        <v>0</v>
      </c>
      <c r="F7" s="137">
        <v>0</v>
      </c>
      <c r="G7" s="175">
        <f>IFERROR(F7/F$18,0)</f>
        <v>0</v>
      </c>
      <c r="H7" s="17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5">
        <f t="shared" ref="D8:D17" si="0">IFERROR(C8/C$18,0)</f>
        <v>0</v>
      </c>
      <c r="E8" s="175">
        <f t="shared" ref="E8:E17" si="1">IFERROR(C8/C$29,0)</f>
        <v>0</v>
      </c>
      <c r="F8" s="137">
        <v>0</v>
      </c>
      <c r="G8" s="175">
        <f t="shared" ref="G8:G17" si="2">IFERROR(F8/F$18,0)</f>
        <v>0</v>
      </c>
      <c r="H8" s="17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5">
        <f t="shared" si="0"/>
        <v>0</v>
      </c>
      <c r="E9" s="175">
        <f t="shared" si="1"/>
        <v>0</v>
      </c>
      <c r="F9" s="137">
        <v>0</v>
      </c>
      <c r="G9" s="175">
        <f t="shared" si="2"/>
        <v>0</v>
      </c>
      <c r="H9" s="17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5">
        <f t="shared" si="0"/>
        <v>0</v>
      </c>
      <c r="E10" s="175">
        <f t="shared" si="1"/>
        <v>0</v>
      </c>
      <c r="F10" s="137">
        <v>0</v>
      </c>
      <c r="G10" s="175">
        <f t="shared" si="2"/>
        <v>0</v>
      </c>
      <c r="H10" s="17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5">
        <f t="shared" si="0"/>
        <v>0</v>
      </c>
      <c r="E11" s="175">
        <f t="shared" si="1"/>
        <v>0</v>
      </c>
      <c r="F11" s="137">
        <v>0</v>
      </c>
      <c r="G11" s="175">
        <f t="shared" si="2"/>
        <v>0</v>
      </c>
      <c r="H11" s="17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5">
        <f t="shared" si="0"/>
        <v>0</v>
      </c>
      <c r="E12" s="175">
        <f t="shared" si="1"/>
        <v>0</v>
      </c>
      <c r="F12" s="137">
        <v>0</v>
      </c>
      <c r="G12" s="175">
        <f t="shared" si="2"/>
        <v>0</v>
      </c>
      <c r="H12" s="17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5">
        <f t="shared" si="0"/>
        <v>0</v>
      </c>
      <c r="E13" s="175">
        <f t="shared" si="1"/>
        <v>0</v>
      </c>
      <c r="F13" s="137">
        <v>0</v>
      </c>
      <c r="G13" s="175">
        <f t="shared" si="2"/>
        <v>0</v>
      </c>
      <c r="H13" s="17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5">
        <f t="shared" si="0"/>
        <v>0</v>
      </c>
      <c r="E14" s="175">
        <f t="shared" si="1"/>
        <v>0</v>
      </c>
      <c r="F14" s="137">
        <v>0</v>
      </c>
      <c r="G14" s="175">
        <f t="shared" si="2"/>
        <v>0</v>
      </c>
      <c r="H14" s="17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5">
        <f t="shared" si="0"/>
        <v>0</v>
      </c>
      <c r="E15" s="175">
        <f t="shared" si="1"/>
        <v>0</v>
      </c>
      <c r="F15" s="137">
        <v>0</v>
      </c>
      <c r="G15" s="175">
        <f t="shared" si="2"/>
        <v>0</v>
      </c>
      <c r="H15" s="17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5">
        <f t="shared" si="0"/>
        <v>0</v>
      </c>
      <c r="E16" s="175">
        <f t="shared" si="1"/>
        <v>0</v>
      </c>
      <c r="F16" s="137">
        <v>0</v>
      </c>
      <c r="G16" s="175">
        <f t="shared" si="2"/>
        <v>0</v>
      </c>
      <c r="H16" s="17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5">
        <f t="shared" si="0"/>
        <v>0</v>
      </c>
      <c r="E17" s="175">
        <f t="shared" si="1"/>
        <v>0</v>
      </c>
      <c r="F17" s="137">
        <v>3.2291666666666701E-3</v>
      </c>
      <c r="G17" s="175">
        <f t="shared" si="2"/>
        <v>1</v>
      </c>
      <c r="H17" s="175">
        <f t="shared" si="3"/>
        <v>0.33533653846153877</v>
      </c>
      <c r="I17" s="44">
        <f t="shared" si="4"/>
        <v>3.2291666666666701E-3</v>
      </c>
      <c r="J17" s="45">
        <f t="shared" si="5"/>
        <v>1</v>
      </c>
      <c r="K17" s="47">
        <f t="shared" si="6"/>
        <v>0.33533653846153877</v>
      </c>
    </row>
    <row r="18" spans="2:11" ht="16.5" thickTop="1" thickBot="1" x14ac:dyDescent="0.3">
      <c r="B18" s="60" t="s">
        <v>3</v>
      </c>
      <c r="C18" s="138">
        <f>SUM(C7:C17)</f>
        <v>0</v>
      </c>
      <c r="D18" s="176">
        <f>IFERROR(SUM(D7:D17),0)</f>
        <v>0</v>
      </c>
      <c r="E18" s="176">
        <f>IFERROR(SUM(E7:E17),0)</f>
        <v>0</v>
      </c>
      <c r="F18" s="138">
        <f>SUM(F7:F17)</f>
        <v>3.2291666666666701E-3</v>
      </c>
      <c r="G18" s="176">
        <f>IFERROR(SUM(G7:G17),0)</f>
        <v>1</v>
      </c>
      <c r="H18" s="176">
        <f>IFERROR(SUM(H7:H17),0)</f>
        <v>0.33533653846153877</v>
      </c>
      <c r="I18" s="61">
        <f>SUM(I7:I17)</f>
        <v>3.2291666666666701E-3</v>
      </c>
      <c r="J18" s="62">
        <f>IFERROR(SUM(J7:J17),0)</f>
        <v>1</v>
      </c>
      <c r="K18" s="63">
        <f>IFERROR(SUM(K7:K17),0)</f>
        <v>0.33533653846153877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7">
        <f>IFERROR(C21/C$29,0)</f>
        <v>0</v>
      </c>
      <c r="F21" s="139">
        <v>0</v>
      </c>
      <c r="G21" s="158"/>
      <c r="H21" s="177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7">
        <f t="shared" ref="E22:E26" si="8">IFERROR(C22/C$29,0)</f>
        <v>0</v>
      </c>
      <c r="F22" s="139">
        <v>0</v>
      </c>
      <c r="G22" s="158"/>
      <c r="H22" s="177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7">
        <f t="shared" si="8"/>
        <v>0</v>
      </c>
      <c r="F23" s="139">
        <v>0</v>
      </c>
      <c r="G23" s="158"/>
      <c r="H23" s="177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7">
        <f t="shared" si="8"/>
        <v>0</v>
      </c>
      <c r="F24" s="139">
        <v>0</v>
      </c>
      <c r="G24" s="158"/>
      <c r="H24" s="17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7">
        <f t="shared" si="8"/>
        <v>0</v>
      </c>
      <c r="F25" s="139">
        <v>6.4004629629629602E-3</v>
      </c>
      <c r="G25" s="158"/>
      <c r="H25" s="177">
        <f t="shared" si="9"/>
        <v>0.66466346153846123</v>
      </c>
      <c r="I25" s="44">
        <f t="shared" si="7"/>
        <v>6.4004629629629602E-3</v>
      </c>
      <c r="J25" s="51"/>
      <c r="K25" s="47">
        <f t="shared" si="10"/>
        <v>0.66466346153846123</v>
      </c>
    </row>
    <row r="26" spans="2:11" ht="15.75" thickBot="1" x14ac:dyDescent="0.3">
      <c r="B26" s="55" t="s">
        <v>20</v>
      </c>
      <c r="C26" s="143">
        <v>0</v>
      </c>
      <c r="D26" s="159"/>
      <c r="E26" s="177">
        <f t="shared" si="8"/>
        <v>0</v>
      </c>
      <c r="F26" s="143">
        <v>0</v>
      </c>
      <c r="G26" s="159"/>
      <c r="H26" s="177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176">
        <f>IFERROR(SUM(E21:E26),0)</f>
        <v>0</v>
      </c>
      <c r="F27" s="138">
        <f>SUM(F21:F26)</f>
        <v>6.4004629629629602E-3</v>
      </c>
      <c r="G27" s="157"/>
      <c r="H27" s="176">
        <f>IFERROR(SUM(H21:H26),0)</f>
        <v>0.66466346153846123</v>
      </c>
      <c r="I27" s="61">
        <f>SUM(I21:I26)</f>
        <v>6.4004629629629602E-3</v>
      </c>
      <c r="J27" s="62"/>
      <c r="K27" s="63">
        <f>IFERROR(SUM(K21:K26),0)</f>
        <v>0.66466346153846123</v>
      </c>
    </row>
    <row r="28" spans="2:11" ht="16.5" thickTop="1" thickBot="1" x14ac:dyDescent="0.3">
      <c r="B28" s="59"/>
      <c r="C28" s="161"/>
      <c r="D28" s="160"/>
      <c r="E28" s="178"/>
      <c r="F28" s="161"/>
      <c r="G28" s="160"/>
      <c r="H28" s="178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176">
        <f>IFERROR(SUM(E18,E27),0)</f>
        <v>0</v>
      </c>
      <c r="F29" s="138">
        <f>SUM(F18,F27)</f>
        <v>9.6296296296296303E-3</v>
      </c>
      <c r="G29" s="157"/>
      <c r="H29" s="176">
        <f>IFERROR(SUM(H18,H27),0)</f>
        <v>1</v>
      </c>
      <c r="I29" s="61">
        <f>SUM(I18,I27)</f>
        <v>9.6296296296296303E-3</v>
      </c>
      <c r="J29" s="64"/>
      <c r="K29" s="66">
        <f>IFERROR(SUM(K18,K27),0)</f>
        <v>1</v>
      </c>
    </row>
    <row r="30" spans="2:11" ht="66" customHeight="1" thickTop="1" thickBot="1" x14ac:dyDescent="0.3">
      <c r="B30" s="197" t="s">
        <v>65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0"/>
  <sheetViews>
    <sheetView showGridLines="0" showZeros="0" view="pageBreakPreview" zoomScaleNormal="7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189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153</v>
      </c>
      <c r="D5" s="209"/>
      <c r="E5" s="209"/>
      <c r="F5" s="204" t="s">
        <v>23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5">
        <f>IFERROR(C7/C$18,0)</f>
        <v>0</v>
      </c>
      <c r="E7" s="175">
        <f>IFERROR(C7/C$29,0)</f>
        <v>0</v>
      </c>
      <c r="F7" s="137">
        <v>0</v>
      </c>
      <c r="G7" s="175">
        <f>IFERROR(F7/F$18,0)</f>
        <v>0</v>
      </c>
      <c r="H7" s="17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5">
        <f t="shared" ref="D8:D17" si="0">IFERROR(C8/C$18,0)</f>
        <v>0</v>
      </c>
      <c r="E8" s="175">
        <f t="shared" ref="E8:E17" si="1">IFERROR(C8/C$29,0)</f>
        <v>0</v>
      </c>
      <c r="F8" s="137">
        <v>0</v>
      </c>
      <c r="G8" s="175">
        <f t="shared" ref="G8:G17" si="2">IFERROR(F8/F$18,0)</f>
        <v>0</v>
      </c>
      <c r="H8" s="17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5">
        <f t="shared" si="0"/>
        <v>0</v>
      </c>
      <c r="E9" s="175">
        <f t="shared" si="1"/>
        <v>0</v>
      </c>
      <c r="F9" s="137">
        <v>0</v>
      </c>
      <c r="G9" s="175">
        <f t="shared" si="2"/>
        <v>0</v>
      </c>
      <c r="H9" s="17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5">
        <f t="shared" si="0"/>
        <v>0</v>
      </c>
      <c r="E10" s="175">
        <f t="shared" si="1"/>
        <v>0</v>
      </c>
      <c r="F10" s="137">
        <v>0</v>
      </c>
      <c r="G10" s="175">
        <f t="shared" si="2"/>
        <v>0</v>
      </c>
      <c r="H10" s="17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5">
        <f t="shared" si="0"/>
        <v>0</v>
      </c>
      <c r="E11" s="175">
        <f t="shared" si="1"/>
        <v>0</v>
      </c>
      <c r="F11" s="137">
        <v>0</v>
      </c>
      <c r="G11" s="175">
        <f t="shared" si="2"/>
        <v>0</v>
      </c>
      <c r="H11" s="17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5">
        <f t="shared" si="0"/>
        <v>0</v>
      </c>
      <c r="E12" s="175">
        <f t="shared" si="1"/>
        <v>0</v>
      </c>
      <c r="F12" s="137">
        <v>0</v>
      </c>
      <c r="G12" s="175">
        <f t="shared" si="2"/>
        <v>0</v>
      </c>
      <c r="H12" s="17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5">
        <f t="shared" si="0"/>
        <v>0</v>
      </c>
      <c r="E13" s="175">
        <f t="shared" si="1"/>
        <v>0</v>
      </c>
      <c r="F13" s="137">
        <v>0</v>
      </c>
      <c r="G13" s="175">
        <f t="shared" si="2"/>
        <v>0</v>
      </c>
      <c r="H13" s="17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5">
        <f t="shared" si="0"/>
        <v>0</v>
      </c>
      <c r="E14" s="175">
        <f t="shared" si="1"/>
        <v>0</v>
      </c>
      <c r="F14" s="137">
        <v>0</v>
      </c>
      <c r="G14" s="175">
        <f t="shared" si="2"/>
        <v>0</v>
      </c>
      <c r="H14" s="17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5">
        <f t="shared" si="0"/>
        <v>0</v>
      </c>
      <c r="E15" s="175">
        <f t="shared" si="1"/>
        <v>0</v>
      </c>
      <c r="F15" s="137">
        <v>0</v>
      </c>
      <c r="G15" s="175">
        <f t="shared" si="2"/>
        <v>0</v>
      </c>
      <c r="H15" s="17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5">
        <f t="shared" si="0"/>
        <v>0</v>
      </c>
      <c r="E16" s="175">
        <f t="shared" si="1"/>
        <v>0</v>
      </c>
      <c r="F16" s="137">
        <v>0</v>
      </c>
      <c r="G16" s="175">
        <f t="shared" si="2"/>
        <v>0</v>
      </c>
      <c r="H16" s="17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5">
        <f t="shared" si="0"/>
        <v>0</v>
      </c>
      <c r="E17" s="175">
        <f t="shared" si="1"/>
        <v>0</v>
      </c>
      <c r="F17" s="137">
        <v>0</v>
      </c>
      <c r="G17" s="175">
        <f t="shared" si="2"/>
        <v>0</v>
      </c>
      <c r="H17" s="17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8">
        <f>SUM(C7:C17)</f>
        <v>0</v>
      </c>
      <c r="D18" s="176">
        <f>IFERROR(SUM(D7:D17),0)</f>
        <v>0</v>
      </c>
      <c r="E18" s="176">
        <f>IFERROR(SUM(E7:E17),0)</f>
        <v>0</v>
      </c>
      <c r="F18" s="138">
        <f>SUM(F7:F17)</f>
        <v>0</v>
      </c>
      <c r="G18" s="176">
        <f>IFERROR(SUM(G7:G17),0)</f>
        <v>0</v>
      </c>
      <c r="H18" s="176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7">
        <f>IFERROR(C21/C$29,0)</f>
        <v>0</v>
      </c>
      <c r="F21" s="139">
        <v>0</v>
      </c>
      <c r="G21" s="158"/>
      <c r="H21" s="177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7">
        <f t="shared" ref="E22:E26" si="8">IFERROR(C22/C$29,0)</f>
        <v>0</v>
      </c>
      <c r="F22" s="139">
        <v>0</v>
      </c>
      <c r="G22" s="158"/>
      <c r="H22" s="177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7">
        <f t="shared" si="8"/>
        <v>0</v>
      </c>
      <c r="F23" s="139">
        <v>0</v>
      </c>
      <c r="G23" s="158"/>
      <c r="H23" s="177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7">
        <f t="shared" si="8"/>
        <v>0</v>
      </c>
      <c r="F24" s="139">
        <v>0</v>
      </c>
      <c r="G24" s="158"/>
      <c r="H24" s="17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7">
        <f t="shared" si="8"/>
        <v>0</v>
      </c>
      <c r="F25" s="139">
        <v>0</v>
      </c>
      <c r="G25" s="158"/>
      <c r="H25" s="17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7">
        <f t="shared" si="8"/>
        <v>0</v>
      </c>
      <c r="F26" s="143">
        <v>0</v>
      </c>
      <c r="G26" s="159"/>
      <c r="H26" s="177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176">
        <f>IFERROR(SUM(E21:E26),0)</f>
        <v>0</v>
      </c>
      <c r="F27" s="138">
        <f>SUM(F21:F26)</f>
        <v>0</v>
      </c>
      <c r="G27" s="157"/>
      <c r="H27" s="176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61"/>
      <c r="D28" s="160"/>
      <c r="E28" s="178"/>
      <c r="F28" s="161"/>
      <c r="G28" s="160"/>
      <c r="H28" s="178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176">
        <f>IFERROR(SUM(E18,E27),0)</f>
        <v>0</v>
      </c>
      <c r="F29" s="138">
        <f>SUM(F18,F27)</f>
        <v>0</v>
      </c>
      <c r="G29" s="157"/>
      <c r="H29" s="176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6" customHeight="1" thickTop="1" thickBot="1" x14ac:dyDescent="0.3">
      <c r="B30" s="197" t="s">
        <v>50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0"/>
  <sheetViews>
    <sheetView showGridLines="0" showZeros="0" view="pageBreakPreview" zoomScale="80" zoomScaleNormal="80" zoomScaleSheetLayoutView="80" zoomScalePageLayoutView="9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190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204" t="s">
        <v>154</v>
      </c>
      <c r="D5" s="209"/>
      <c r="E5" s="209"/>
      <c r="F5" s="204" t="s">
        <v>155</v>
      </c>
      <c r="G5" s="204"/>
      <c r="H5" s="205"/>
      <c r="I5" s="204" t="s">
        <v>3</v>
      </c>
      <c r="J5" s="204"/>
      <c r="K5" s="205"/>
    </row>
    <row r="6" spans="2:11" x14ac:dyDescent="0.25">
      <c r="B6" s="150" t="s">
        <v>10</v>
      </c>
      <c r="C6" s="135" t="s">
        <v>4</v>
      </c>
      <c r="D6" s="135" t="s">
        <v>5</v>
      </c>
      <c r="E6" s="135" t="s">
        <v>5</v>
      </c>
      <c r="F6" s="135" t="s">
        <v>4</v>
      </c>
      <c r="G6" s="135" t="s">
        <v>5</v>
      </c>
      <c r="H6" s="135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40</v>
      </c>
      <c r="C7" s="137">
        <v>0</v>
      </c>
      <c r="D7" s="175">
        <f>IFERROR(C7/C$18,0)</f>
        <v>0</v>
      </c>
      <c r="E7" s="175">
        <f>IFERROR(C7/C$29,0)</f>
        <v>0</v>
      </c>
      <c r="F7" s="137">
        <v>0</v>
      </c>
      <c r="G7" s="175">
        <f>IFERROR(F7/F$18,0)</f>
        <v>0</v>
      </c>
      <c r="H7" s="175">
        <f>IFERROR(F7/F$29,0)</f>
        <v>0</v>
      </c>
      <c r="I7" s="44">
        <f>SUM(C7,F7)</f>
        <v>0</v>
      </c>
      <c r="J7" s="45">
        <f>IFERROR(I7/I$18,0)</f>
        <v>0</v>
      </c>
      <c r="K7" s="47">
        <f>IFERROR(I7/I$29,0)</f>
        <v>0</v>
      </c>
    </row>
    <row r="8" spans="2:11" x14ac:dyDescent="0.25">
      <c r="B8" s="152" t="s">
        <v>126</v>
      </c>
      <c r="C8" s="137">
        <v>0</v>
      </c>
      <c r="D8" s="175">
        <f t="shared" ref="D8:D17" si="0">IFERROR(C8/C$18,0)</f>
        <v>0</v>
      </c>
      <c r="E8" s="175">
        <f t="shared" ref="E8:E17" si="1">IFERROR(C8/C$29,0)</f>
        <v>0</v>
      </c>
      <c r="F8" s="137">
        <v>0</v>
      </c>
      <c r="G8" s="175">
        <f t="shared" ref="G8:G17" si="2">IFERROR(F8/F$18,0)</f>
        <v>0</v>
      </c>
      <c r="H8" s="175">
        <f t="shared" ref="H8:H17" si="3">IFERROR(F8/F$29,0)</f>
        <v>0</v>
      </c>
      <c r="I8" s="44">
        <f t="shared" ref="I8:I17" si="4">SUM(C8,F8)</f>
        <v>0</v>
      </c>
      <c r="J8" s="45">
        <f t="shared" ref="J8:J17" si="5">IFERROR(I8/I$18,0)</f>
        <v>0</v>
      </c>
      <c r="K8" s="47">
        <f t="shared" ref="K8:K17" si="6">IFERROR(I8/I$29,0)</f>
        <v>0</v>
      </c>
    </row>
    <row r="9" spans="2:11" x14ac:dyDescent="0.25">
      <c r="B9" s="43" t="s">
        <v>11</v>
      </c>
      <c r="C9" s="137">
        <v>0</v>
      </c>
      <c r="D9" s="175">
        <f t="shared" si="0"/>
        <v>0</v>
      </c>
      <c r="E9" s="175">
        <f t="shared" si="1"/>
        <v>0</v>
      </c>
      <c r="F9" s="137">
        <v>0</v>
      </c>
      <c r="G9" s="175">
        <f t="shared" si="2"/>
        <v>0</v>
      </c>
      <c r="H9" s="175">
        <f t="shared" si="3"/>
        <v>0</v>
      </c>
      <c r="I9" s="44">
        <f t="shared" si="4"/>
        <v>0</v>
      </c>
      <c r="J9" s="45">
        <f t="shared" si="5"/>
        <v>0</v>
      </c>
      <c r="K9" s="47">
        <f t="shared" si="6"/>
        <v>0</v>
      </c>
    </row>
    <row r="10" spans="2:11" x14ac:dyDescent="0.25">
      <c r="B10" s="43" t="s">
        <v>55</v>
      </c>
      <c r="C10" s="137">
        <v>0</v>
      </c>
      <c r="D10" s="175">
        <f t="shared" si="0"/>
        <v>0</v>
      </c>
      <c r="E10" s="175">
        <f t="shared" si="1"/>
        <v>0</v>
      </c>
      <c r="F10" s="137">
        <v>0</v>
      </c>
      <c r="G10" s="175">
        <f t="shared" si="2"/>
        <v>0</v>
      </c>
      <c r="H10" s="175">
        <f t="shared" si="3"/>
        <v>0</v>
      </c>
      <c r="I10" s="44">
        <f t="shared" si="4"/>
        <v>0</v>
      </c>
      <c r="J10" s="45">
        <f t="shared" si="5"/>
        <v>0</v>
      </c>
      <c r="K10" s="47">
        <f t="shared" si="6"/>
        <v>0</v>
      </c>
    </row>
    <row r="11" spans="2:11" x14ac:dyDescent="0.25">
      <c r="B11" s="43" t="s">
        <v>12</v>
      </c>
      <c r="C11" s="137">
        <v>0</v>
      </c>
      <c r="D11" s="175">
        <f t="shared" si="0"/>
        <v>0</v>
      </c>
      <c r="E11" s="175">
        <f t="shared" si="1"/>
        <v>0</v>
      </c>
      <c r="F11" s="137">
        <v>0</v>
      </c>
      <c r="G11" s="175">
        <f t="shared" si="2"/>
        <v>0</v>
      </c>
      <c r="H11" s="175">
        <f t="shared" si="3"/>
        <v>0</v>
      </c>
      <c r="I11" s="44">
        <f t="shared" si="4"/>
        <v>0</v>
      </c>
      <c r="J11" s="45">
        <f t="shared" si="5"/>
        <v>0</v>
      </c>
      <c r="K11" s="47">
        <f t="shared" si="6"/>
        <v>0</v>
      </c>
    </row>
    <row r="12" spans="2:11" x14ac:dyDescent="0.25">
      <c r="B12" s="43" t="s">
        <v>138</v>
      </c>
      <c r="C12" s="137">
        <v>0</v>
      </c>
      <c r="D12" s="175">
        <f t="shared" si="0"/>
        <v>0</v>
      </c>
      <c r="E12" s="175">
        <f t="shared" si="1"/>
        <v>0</v>
      </c>
      <c r="F12" s="137">
        <v>0</v>
      </c>
      <c r="G12" s="175">
        <f t="shared" si="2"/>
        <v>0</v>
      </c>
      <c r="H12" s="175">
        <f t="shared" si="3"/>
        <v>0</v>
      </c>
      <c r="I12" s="44">
        <f t="shared" si="4"/>
        <v>0</v>
      </c>
      <c r="J12" s="45">
        <f t="shared" si="5"/>
        <v>0</v>
      </c>
      <c r="K12" s="47">
        <f t="shared" si="6"/>
        <v>0</v>
      </c>
    </row>
    <row r="13" spans="2:11" x14ac:dyDescent="0.25">
      <c r="B13" s="43" t="s">
        <v>139</v>
      </c>
      <c r="C13" s="137">
        <v>0</v>
      </c>
      <c r="D13" s="175">
        <f t="shared" si="0"/>
        <v>0</v>
      </c>
      <c r="E13" s="175">
        <f t="shared" si="1"/>
        <v>0</v>
      </c>
      <c r="F13" s="137">
        <v>0</v>
      </c>
      <c r="G13" s="175">
        <f t="shared" si="2"/>
        <v>0</v>
      </c>
      <c r="H13" s="175">
        <f t="shared" si="3"/>
        <v>0</v>
      </c>
      <c r="I13" s="44">
        <f t="shared" si="4"/>
        <v>0</v>
      </c>
      <c r="J13" s="45">
        <f t="shared" si="5"/>
        <v>0</v>
      </c>
      <c r="K13" s="47">
        <f t="shared" si="6"/>
        <v>0</v>
      </c>
    </row>
    <row r="14" spans="2:11" x14ac:dyDescent="0.25">
      <c r="B14" s="43" t="s">
        <v>140</v>
      </c>
      <c r="C14" s="137">
        <v>0</v>
      </c>
      <c r="D14" s="175">
        <f t="shared" si="0"/>
        <v>0</v>
      </c>
      <c r="E14" s="175">
        <f t="shared" si="1"/>
        <v>0</v>
      </c>
      <c r="F14" s="137">
        <v>0</v>
      </c>
      <c r="G14" s="175">
        <f t="shared" si="2"/>
        <v>0</v>
      </c>
      <c r="H14" s="175">
        <f t="shared" si="3"/>
        <v>0</v>
      </c>
      <c r="I14" s="44">
        <f t="shared" si="4"/>
        <v>0</v>
      </c>
      <c r="J14" s="45">
        <f t="shared" si="5"/>
        <v>0</v>
      </c>
      <c r="K14" s="47">
        <f t="shared" si="6"/>
        <v>0</v>
      </c>
    </row>
    <row r="15" spans="2:11" x14ac:dyDescent="0.25">
      <c r="B15" s="43" t="s">
        <v>141</v>
      </c>
      <c r="C15" s="137">
        <v>0</v>
      </c>
      <c r="D15" s="175">
        <f t="shared" si="0"/>
        <v>0</v>
      </c>
      <c r="E15" s="175">
        <f t="shared" si="1"/>
        <v>0</v>
      </c>
      <c r="F15" s="137">
        <v>0</v>
      </c>
      <c r="G15" s="175">
        <f t="shared" si="2"/>
        <v>0</v>
      </c>
      <c r="H15" s="175">
        <f t="shared" si="3"/>
        <v>0</v>
      </c>
      <c r="I15" s="44">
        <f t="shared" si="4"/>
        <v>0</v>
      </c>
      <c r="J15" s="45">
        <f t="shared" si="5"/>
        <v>0</v>
      </c>
      <c r="K15" s="47">
        <f t="shared" si="6"/>
        <v>0</v>
      </c>
    </row>
    <row r="16" spans="2:11" x14ac:dyDescent="0.25">
      <c r="B16" s="43" t="s">
        <v>142</v>
      </c>
      <c r="C16" s="137">
        <v>0</v>
      </c>
      <c r="D16" s="175">
        <f t="shared" si="0"/>
        <v>0</v>
      </c>
      <c r="E16" s="175">
        <f t="shared" si="1"/>
        <v>0</v>
      </c>
      <c r="F16" s="137">
        <v>0</v>
      </c>
      <c r="G16" s="175">
        <f t="shared" si="2"/>
        <v>0</v>
      </c>
      <c r="H16" s="175">
        <f t="shared" si="3"/>
        <v>0</v>
      </c>
      <c r="I16" s="44">
        <f t="shared" si="4"/>
        <v>0</v>
      </c>
      <c r="J16" s="45">
        <f t="shared" si="5"/>
        <v>0</v>
      </c>
      <c r="K16" s="47">
        <f t="shared" si="6"/>
        <v>0</v>
      </c>
    </row>
    <row r="17" spans="2:11" ht="15.75" thickBot="1" x14ac:dyDescent="0.3">
      <c r="B17" s="43" t="s">
        <v>13</v>
      </c>
      <c r="C17" s="137">
        <v>0</v>
      </c>
      <c r="D17" s="175">
        <f t="shared" si="0"/>
        <v>0</v>
      </c>
      <c r="E17" s="175">
        <f t="shared" si="1"/>
        <v>0</v>
      </c>
      <c r="F17" s="137">
        <v>0</v>
      </c>
      <c r="G17" s="175">
        <f t="shared" si="2"/>
        <v>0</v>
      </c>
      <c r="H17" s="175">
        <f t="shared" si="3"/>
        <v>0</v>
      </c>
      <c r="I17" s="44">
        <f t="shared" si="4"/>
        <v>0</v>
      </c>
      <c r="J17" s="45">
        <f t="shared" si="5"/>
        <v>0</v>
      </c>
      <c r="K17" s="47">
        <f t="shared" si="6"/>
        <v>0</v>
      </c>
    </row>
    <row r="18" spans="2:11" ht="16.5" thickTop="1" thickBot="1" x14ac:dyDescent="0.3">
      <c r="B18" s="60" t="s">
        <v>3</v>
      </c>
      <c r="C18" s="138">
        <f>SUM(C7:C17)</f>
        <v>0</v>
      </c>
      <c r="D18" s="176">
        <f>IFERROR(SUM(D7:D17),0)</f>
        <v>0</v>
      </c>
      <c r="E18" s="176">
        <f>IFERROR(SUM(E7:E17),0)</f>
        <v>0</v>
      </c>
      <c r="F18" s="138">
        <f>SUM(F7:F17)</f>
        <v>0</v>
      </c>
      <c r="G18" s="176">
        <f>IFERROR(SUM(G7:G17),0)</f>
        <v>0</v>
      </c>
      <c r="H18" s="176">
        <f>IFERROR(SUM(H7:H17),0)</f>
        <v>0</v>
      </c>
      <c r="I18" s="61">
        <f>SUM(I7:I17)</f>
        <v>0</v>
      </c>
      <c r="J18" s="62">
        <f>IFERROR(SUM(J7:J17),0)</f>
        <v>0</v>
      </c>
      <c r="K18" s="63">
        <f>IFERROR(SUM(K7:K17),0)</f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/>
      <c r="E20" s="135" t="s">
        <v>5</v>
      </c>
      <c r="F20" s="135" t="s">
        <v>4</v>
      </c>
      <c r="G20" s="135"/>
      <c r="H20" s="135" t="s">
        <v>5</v>
      </c>
      <c r="I20" s="41" t="s">
        <v>4</v>
      </c>
      <c r="J20" s="48"/>
      <c r="K20" s="49" t="s">
        <v>5</v>
      </c>
    </row>
    <row r="21" spans="2:11" x14ac:dyDescent="0.25">
      <c r="B21" s="50" t="s">
        <v>15</v>
      </c>
      <c r="C21" s="139">
        <v>0</v>
      </c>
      <c r="D21" s="158"/>
      <c r="E21" s="177">
        <f>IFERROR(C21/C$29,0)</f>
        <v>0</v>
      </c>
      <c r="F21" s="139">
        <v>0</v>
      </c>
      <c r="G21" s="158"/>
      <c r="H21" s="177">
        <f>IFERROR(F21/F$29,0)</f>
        <v>0</v>
      </c>
      <c r="I21" s="44">
        <f t="shared" ref="I21:I26" si="7">SUM(C21,F21)</f>
        <v>0</v>
      </c>
      <c r="J21" s="51"/>
      <c r="K21" s="47">
        <f>IFERROR(I21/I$29,0)</f>
        <v>0</v>
      </c>
    </row>
    <row r="22" spans="2:11" x14ac:dyDescent="0.25">
      <c r="B22" s="50" t="s">
        <v>16</v>
      </c>
      <c r="C22" s="139">
        <v>0</v>
      </c>
      <c r="D22" s="158"/>
      <c r="E22" s="177">
        <f t="shared" ref="E22:E26" si="8">IFERROR(C22/C$29,0)</f>
        <v>0</v>
      </c>
      <c r="F22" s="139">
        <v>0</v>
      </c>
      <c r="G22" s="158"/>
      <c r="H22" s="177">
        <f t="shared" ref="H22:H26" si="9">IFERROR(F22/F$29,0)</f>
        <v>0</v>
      </c>
      <c r="I22" s="44">
        <f t="shared" si="7"/>
        <v>0</v>
      </c>
      <c r="J22" s="51"/>
      <c r="K22" s="47">
        <f t="shared" ref="K22:K26" si="10">IFERROR(I22/I$29,0)</f>
        <v>0</v>
      </c>
    </row>
    <row r="23" spans="2:11" x14ac:dyDescent="0.25">
      <c r="B23" s="50" t="s">
        <v>17</v>
      </c>
      <c r="C23" s="139">
        <v>0</v>
      </c>
      <c r="D23" s="158"/>
      <c r="E23" s="177">
        <f t="shared" si="8"/>
        <v>0</v>
      </c>
      <c r="F23" s="139">
        <v>0</v>
      </c>
      <c r="G23" s="158"/>
      <c r="H23" s="177">
        <f t="shared" si="9"/>
        <v>0</v>
      </c>
      <c r="I23" s="44">
        <f t="shared" si="7"/>
        <v>0</v>
      </c>
      <c r="J23" s="51"/>
      <c r="K23" s="47">
        <f t="shared" si="10"/>
        <v>0</v>
      </c>
    </row>
    <row r="24" spans="2:11" x14ac:dyDescent="0.25">
      <c r="B24" s="50" t="s">
        <v>18</v>
      </c>
      <c r="C24" s="139">
        <v>0</v>
      </c>
      <c r="D24" s="158"/>
      <c r="E24" s="177">
        <f t="shared" si="8"/>
        <v>0</v>
      </c>
      <c r="F24" s="139">
        <v>0</v>
      </c>
      <c r="G24" s="158"/>
      <c r="H24" s="17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19</v>
      </c>
      <c r="C25" s="139">
        <v>0</v>
      </c>
      <c r="D25" s="158"/>
      <c r="E25" s="177">
        <f t="shared" si="8"/>
        <v>0</v>
      </c>
      <c r="F25" s="139">
        <v>0</v>
      </c>
      <c r="G25" s="158"/>
      <c r="H25" s="17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ht="15.75" thickBot="1" x14ac:dyDescent="0.3">
      <c r="B26" s="55" t="s">
        <v>20</v>
      </c>
      <c r="C26" s="143">
        <v>0</v>
      </c>
      <c r="D26" s="159"/>
      <c r="E26" s="177">
        <f t="shared" si="8"/>
        <v>0</v>
      </c>
      <c r="F26" s="143">
        <v>0</v>
      </c>
      <c r="G26" s="159"/>
      <c r="H26" s="177">
        <f t="shared" si="9"/>
        <v>0</v>
      </c>
      <c r="I26" s="44">
        <f t="shared" si="7"/>
        <v>0</v>
      </c>
      <c r="J26" s="56"/>
      <c r="K26" s="47">
        <f t="shared" si="10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57"/>
      <c r="E27" s="176">
        <f>IFERROR(SUM(E21:E26),0)</f>
        <v>0</v>
      </c>
      <c r="F27" s="138">
        <f>SUM(F21:F26)</f>
        <v>0</v>
      </c>
      <c r="G27" s="157"/>
      <c r="H27" s="176">
        <f>IFERROR(SUM(H21:H26),0)</f>
        <v>0</v>
      </c>
      <c r="I27" s="61">
        <f>SUM(I21:I26)</f>
        <v>0</v>
      </c>
      <c r="J27" s="62"/>
      <c r="K27" s="63">
        <f>IFERROR(SUM(K21:K26),0)</f>
        <v>0</v>
      </c>
    </row>
    <row r="28" spans="2:11" ht="16.5" thickTop="1" thickBot="1" x14ac:dyDescent="0.3">
      <c r="B28" s="59"/>
      <c r="C28" s="161"/>
      <c r="D28" s="160"/>
      <c r="E28" s="178"/>
      <c r="F28" s="161"/>
      <c r="G28" s="160"/>
      <c r="H28" s="178"/>
      <c r="I28" s="160"/>
      <c r="J28" s="160"/>
      <c r="K28" s="173"/>
    </row>
    <row r="29" spans="2:11" ht="16.5" thickTop="1" thickBot="1" x14ac:dyDescent="0.3">
      <c r="B29" s="60" t="s">
        <v>6</v>
      </c>
      <c r="C29" s="138">
        <f>SUM(C18,C27)</f>
        <v>0</v>
      </c>
      <c r="D29" s="157"/>
      <c r="E29" s="176">
        <f>IFERROR(SUM(E18,E27),0)</f>
        <v>0</v>
      </c>
      <c r="F29" s="138">
        <f>SUM(F18,F27)</f>
        <v>0</v>
      </c>
      <c r="G29" s="157"/>
      <c r="H29" s="176">
        <f>IFERROR(SUM(H18,H27),0)</f>
        <v>0</v>
      </c>
      <c r="I29" s="61">
        <f>SUM(I18,I27)</f>
        <v>0</v>
      </c>
      <c r="J29" s="64"/>
      <c r="K29" s="66">
        <f>IFERROR(SUM(K18,K27),0)</f>
        <v>0</v>
      </c>
    </row>
    <row r="30" spans="2:11" ht="65.25" customHeight="1" thickTop="1" thickBot="1" x14ac:dyDescent="0.3">
      <c r="B30" s="197" t="s">
        <v>63</v>
      </c>
      <c r="C30" s="198"/>
      <c r="D30" s="198"/>
      <c r="E30" s="198"/>
      <c r="F30" s="198"/>
      <c r="G30" s="198"/>
      <c r="H30" s="198"/>
      <c r="I30" s="198"/>
      <c r="J30" s="198"/>
      <c r="K30" s="199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1"/>
  <sheetViews>
    <sheetView showGridLines="0" showZeros="0" view="pageBreakPreview" topLeftCell="A4" zoomScaleNormal="6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156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2.8888888888888901E-2</v>
      </c>
      <c r="D7" s="137">
        <v>1.6168981481481499E-2</v>
      </c>
      <c r="E7" s="137">
        <v>2.0601851851851901E-3</v>
      </c>
      <c r="F7" s="137">
        <v>4.6886574074074101E-2</v>
      </c>
      <c r="G7" s="137">
        <v>5.2083333333333301E-2</v>
      </c>
      <c r="H7" s="137">
        <v>3.15972222222222E-3</v>
      </c>
      <c r="I7" s="140">
        <v>0</v>
      </c>
      <c r="J7" s="151">
        <v>0</v>
      </c>
      <c r="K7" s="142">
        <f>SUM(C7:J7)</f>
        <v>0.14924768518518522</v>
      </c>
    </row>
    <row r="8" spans="2:11" x14ac:dyDescent="0.25">
      <c r="B8" s="152" t="s">
        <v>126</v>
      </c>
      <c r="C8" s="137">
        <v>3.66898148148148E-2</v>
      </c>
      <c r="D8" s="137">
        <v>8.9814814814814792E-3</v>
      </c>
      <c r="E8" s="137">
        <v>4.9768518518518499E-4</v>
      </c>
      <c r="F8" s="137">
        <v>4.0914351851851903E-2</v>
      </c>
      <c r="G8" s="137">
        <v>6.5277777777777796E-2</v>
      </c>
      <c r="H8" s="137">
        <v>0</v>
      </c>
      <c r="I8" s="140">
        <v>0</v>
      </c>
      <c r="J8" s="151">
        <v>0</v>
      </c>
      <c r="K8" s="142">
        <f t="shared" ref="K8:K17" si="0">SUM(C8:J8)</f>
        <v>0.15236111111111117</v>
      </c>
    </row>
    <row r="9" spans="2:11" x14ac:dyDescent="0.25">
      <c r="B9" s="152" t="s">
        <v>11</v>
      </c>
      <c r="C9" s="137">
        <v>4.1400462962963E-2</v>
      </c>
      <c r="D9" s="137">
        <v>1.3912037037037001E-2</v>
      </c>
      <c r="E9" s="137">
        <v>7.7777777777777802E-3</v>
      </c>
      <c r="F9" s="137">
        <v>5.3576388888888903E-2</v>
      </c>
      <c r="G9" s="137">
        <v>8.4745370370370401E-2</v>
      </c>
      <c r="H9" s="137">
        <v>3.8541666666666698E-3</v>
      </c>
      <c r="I9" s="140">
        <v>0</v>
      </c>
      <c r="J9" s="151">
        <v>0</v>
      </c>
      <c r="K9" s="142">
        <f t="shared" si="0"/>
        <v>0.20526620370370374</v>
      </c>
    </row>
    <row r="10" spans="2:11" x14ac:dyDescent="0.25">
      <c r="B10" s="152" t="s">
        <v>55</v>
      </c>
      <c r="C10" s="137">
        <v>6.1458333333333304E-3</v>
      </c>
      <c r="D10" s="137">
        <v>1.5740740740740701E-2</v>
      </c>
      <c r="E10" s="137">
        <v>1.9131944444444399E-2</v>
      </c>
      <c r="F10" s="137">
        <v>3.8888888888888903E-2</v>
      </c>
      <c r="G10" s="137">
        <v>3.3877314814814798E-2</v>
      </c>
      <c r="H10" s="137">
        <v>0</v>
      </c>
      <c r="I10" s="140">
        <v>0</v>
      </c>
      <c r="J10" s="151">
        <v>0</v>
      </c>
      <c r="K10" s="142">
        <f t="shared" si="0"/>
        <v>0.11378472222222213</v>
      </c>
    </row>
    <row r="11" spans="2:11" x14ac:dyDescent="0.25">
      <c r="B11" s="43" t="s">
        <v>12</v>
      </c>
      <c r="C11" s="137">
        <v>1.9791666666666699E-3</v>
      </c>
      <c r="D11" s="137">
        <v>1.95833333333333E-2</v>
      </c>
      <c r="E11" s="137">
        <v>9.2476851851851904E-3</v>
      </c>
      <c r="F11" s="137">
        <v>2.7060185185185201E-2</v>
      </c>
      <c r="G11" s="137">
        <v>2.8900462962962999E-2</v>
      </c>
      <c r="H11" s="137">
        <v>0</v>
      </c>
      <c r="I11" s="140">
        <v>0</v>
      </c>
      <c r="J11" s="151">
        <v>0</v>
      </c>
      <c r="K11" s="142">
        <f t="shared" si="0"/>
        <v>8.6770833333333366E-2</v>
      </c>
    </row>
    <row r="12" spans="2:11" x14ac:dyDescent="0.25">
      <c r="B12" s="43" t="s">
        <v>138</v>
      </c>
      <c r="C12" s="137">
        <v>2.71990740740741E-3</v>
      </c>
      <c r="D12" s="137">
        <v>0</v>
      </c>
      <c r="E12" s="137">
        <v>0</v>
      </c>
      <c r="F12" s="137">
        <v>0</v>
      </c>
      <c r="G12" s="137">
        <v>2.8124999999999999E-3</v>
      </c>
      <c r="H12" s="137">
        <v>0</v>
      </c>
      <c r="I12" s="140">
        <v>0</v>
      </c>
      <c r="J12" s="151">
        <v>0</v>
      </c>
      <c r="K12" s="142">
        <f t="shared" si="0"/>
        <v>5.5324074074074095E-3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1.2361111111111101E-2</v>
      </c>
      <c r="G13" s="137">
        <v>6.7708333333333301E-3</v>
      </c>
      <c r="H13" s="137">
        <v>0</v>
      </c>
      <c r="I13" s="140">
        <v>0</v>
      </c>
      <c r="J13" s="151">
        <v>0</v>
      </c>
      <c r="K13" s="142">
        <f t="shared" si="0"/>
        <v>1.9131944444444431E-2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5.0810185185185203E-3</v>
      </c>
      <c r="H14" s="137">
        <v>0</v>
      </c>
      <c r="I14" s="140">
        <v>0</v>
      </c>
      <c r="J14" s="151">
        <v>0</v>
      </c>
      <c r="K14" s="142">
        <f t="shared" si="0"/>
        <v>5.0810185185185203E-3</v>
      </c>
    </row>
    <row r="15" spans="2:11" x14ac:dyDescent="0.25">
      <c r="B15" s="43" t="s">
        <v>141</v>
      </c>
      <c r="C15" s="137">
        <v>5.9722222222222199E-3</v>
      </c>
      <c r="D15" s="137">
        <v>9.6527777777777792E-3</v>
      </c>
      <c r="E15" s="137">
        <v>0</v>
      </c>
      <c r="F15" s="137">
        <v>2.0300925925925899E-2</v>
      </c>
      <c r="G15" s="137">
        <v>2.7384259259259299E-2</v>
      </c>
      <c r="H15" s="137">
        <v>0</v>
      </c>
      <c r="I15" s="140">
        <v>0</v>
      </c>
      <c r="J15" s="151">
        <v>0</v>
      </c>
      <c r="K15" s="142">
        <f t="shared" si="0"/>
        <v>6.3310185185185205E-2</v>
      </c>
    </row>
    <row r="16" spans="2:11" x14ac:dyDescent="0.25">
      <c r="B16" s="43" t="s">
        <v>142</v>
      </c>
      <c r="C16" s="137">
        <v>0</v>
      </c>
      <c r="D16" s="137">
        <v>3.9583333333333302E-3</v>
      </c>
      <c r="E16" s="137">
        <v>0</v>
      </c>
      <c r="F16" s="137">
        <v>4.09722222222222E-3</v>
      </c>
      <c r="G16" s="137">
        <v>4.3518518518518498E-3</v>
      </c>
      <c r="H16" s="137">
        <v>0</v>
      </c>
      <c r="I16" s="140">
        <v>0</v>
      </c>
      <c r="J16" s="151">
        <v>0</v>
      </c>
      <c r="K16" s="142">
        <f>SUM(C16:J16)</f>
        <v>1.24074074074074E-2</v>
      </c>
    </row>
    <row r="17" spans="2:11" ht="15.75" thickBot="1" x14ac:dyDescent="0.3">
      <c r="B17" s="43" t="s">
        <v>13</v>
      </c>
      <c r="C17" s="137">
        <v>5.3009259259259303E-3</v>
      </c>
      <c r="D17" s="137">
        <v>1.33680555555556E-2</v>
      </c>
      <c r="E17" s="137">
        <v>0</v>
      </c>
      <c r="F17" s="137">
        <v>1.5717592592592599E-2</v>
      </c>
      <c r="G17" s="137">
        <v>2.1597222222222202E-2</v>
      </c>
      <c r="H17" s="137">
        <v>7.2106481481481501E-3</v>
      </c>
      <c r="I17" s="140">
        <v>0</v>
      </c>
      <c r="J17" s="151">
        <v>0</v>
      </c>
      <c r="K17" s="142">
        <f t="shared" si="0"/>
        <v>6.319444444444447E-2</v>
      </c>
    </row>
    <row r="18" spans="2:11" ht="16.5" thickTop="1" thickBot="1" x14ac:dyDescent="0.3">
      <c r="B18" s="60" t="s">
        <v>3</v>
      </c>
      <c r="C18" s="138">
        <f>SUM(C7:C17)</f>
        <v>0.12909722222222225</v>
      </c>
      <c r="D18" s="138">
        <f t="shared" ref="D18:J18" si="1">SUM(D7:D17)</f>
        <v>0.10136574074074069</v>
      </c>
      <c r="E18" s="138">
        <f t="shared" si="1"/>
        <v>3.8715277777777744E-2</v>
      </c>
      <c r="F18" s="138">
        <f t="shared" si="1"/>
        <v>0.25980324074074085</v>
      </c>
      <c r="G18" s="138">
        <f t="shared" si="1"/>
        <v>0.33288194444444447</v>
      </c>
      <c r="H18" s="138">
        <f t="shared" si="1"/>
        <v>1.4224537037037039E-2</v>
      </c>
      <c r="I18" s="138">
        <f t="shared" si="1"/>
        <v>0</v>
      </c>
      <c r="J18" s="138">
        <f t="shared" si="1"/>
        <v>0</v>
      </c>
      <c r="K18" s="147">
        <f>SUM(K7:K17)</f>
        <v>0.8760879629629631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1" t="s">
        <v>4</v>
      </c>
      <c r="K20" s="42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1.9560185185185201E-3</v>
      </c>
      <c r="H21" s="139">
        <v>0</v>
      </c>
      <c r="I21" s="140">
        <v>0</v>
      </c>
      <c r="J21" s="141">
        <v>0</v>
      </c>
      <c r="K21" s="142">
        <f>SUM(C21:J21)</f>
        <v>1.9560185185185201E-3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3.4722222222222202E-4</v>
      </c>
      <c r="F22" s="139">
        <v>4.8611111111111099E-4</v>
      </c>
      <c r="G22" s="139">
        <v>4.1782407407407402E-3</v>
      </c>
      <c r="H22" s="139">
        <v>0</v>
      </c>
      <c r="I22" s="140">
        <v>0</v>
      </c>
      <c r="J22" s="141">
        <v>0</v>
      </c>
      <c r="K22" s="142">
        <f t="shared" ref="K22:K26" si="2">SUM(C22:J22)</f>
        <v>5.0115740740740728E-3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4.5138888888888898E-4</v>
      </c>
      <c r="D24" s="139">
        <v>1.0694444444444401E-2</v>
      </c>
      <c r="E24" s="139">
        <v>2.9687499999999999E-2</v>
      </c>
      <c r="F24" s="139">
        <v>0</v>
      </c>
      <c r="G24" s="139">
        <v>9.2824074074074094E-3</v>
      </c>
      <c r="H24" s="139">
        <v>4.5138888888888902E-3</v>
      </c>
      <c r="I24" s="140">
        <v>0</v>
      </c>
      <c r="J24" s="141">
        <v>0</v>
      </c>
      <c r="K24" s="142">
        <f t="shared" si="2"/>
        <v>5.4629629629629584E-2</v>
      </c>
    </row>
    <row r="25" spans="2:11" x14ac:dyDescent="0.25">
      <c r="B25" s="50" t="s">
        <v>19</v>
      </c>
      <c r="C25" s="139">
        <v>1.53009259259259E-2</v>
      </c>
      <c r="D25" s="139">
        <v>0</v>
      </c>
      <c r="E25" s="139">
        <v>0</v>
      </c>
      <c r="F25" s="139">
        <v>1.0231481481481499E-2</v>
      </c>
      <c r="G25" s="139">
        <v>2.9479166666666699E-2</v>
      </c>
      <c r="H25" s="139">
        <v>0</v>
      </c>
      <c r="I25" s="140">
        <v>0</v>
      </c>
      <c r="J25" s="141">
        <v>0</v>
      </c>
      <c r="K25" s="142">
        <f t="shared" si="2"/>
        <v>5.5011574074074102E-2</v>
      </c>
    </row>
    <row r="26" spans="2:11" ht="15.75" thickBot="1" x14ac:dyDescent="0.3">
      <c r="B26" s="55" t="s">
        <v>20</v>
      </c>
      <c r="C26" s="143">
        <v>0</v>
      </c>
      <c r="D26" s="143">
        <v>1.2384259259259299E-3</v>
      </c>
      <c r="E26" s="143">
        <v>0</v>
      </c>
      <c r="F26" s="143">
        <v>3.54166666666667E-3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4.7800925925925997E-3</v>
      </c>
    </row>
    <row r="27" spans="2:11" ht="16.5" thickTop="1" thickBot="1" x14ac:dyDescent="0.3">
      <c r="B27" s="60" t="s">
        <v>3</v>
      </c>
      <c r="C27" s="138">
        <f>SUM(C21:C26)</f>
        <v>1.5752314814814788E-2</v>
      </c>
      <c r="D27" s="138">
        <f t="shared" ref="D27:K27" si="3">SUM(D21:D26)</f>
        <v>1.193287037037033E-2</v>
      </c>
      <c r="E27" s="138">
        <f t="shared" si="3"/>
        <v>3.003472222222222E-2</v>
      </c>
      <c r="F27" s="138">
        <f t="shared" si="3"/>
        <v>1.4259259259259281E-2</v>
      </c>
      <c r="G27" s="138">
        <f t="shared" si="3"/>
        <v>4.4895833333333371E-2</v>
      </c>
      <c r="H27" s="138">
        <f t="shared" si="3"/>
        <v>4.5138888888888902E-3</v>
      </c>
      <c r="I27" s="138">
        <f t="shared" si="3"/>
        <v>0</v>
      </c>
      <c r="J27" s="138">
        <f t="shared" si="3"/>
        <v>0</v>
      </c>
      <c r="K27" s="138">
        <f t="shared" si="3"/>
        <v>0.12138888888888888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0.14484953703703704</v>
      </c>
      <c r="D29" s="138">
        <f t="shared" si="4"/>
        <v>0.11329861111111102</v>
      </c>
      <c r="E29" s="138">
        <f t="shared" si="4"/>
        <v>6.8749999999999964E-2</v>
      </c>
      <c r="F29" s="138">
        <f t="shared" si="4"/>
        <v>0.27406250000000015</v>
      </c>
      <c r="G29" s="138">
        <f t="shared" si="4"/>
        <v>0.37777777777777782</v>
      </c>
      <c r="H29" s="138">
        <f t="shared" si="4"/>
        <v>1.8738425925925929E-2</v>
      </c>
      <c r="I29" s="138">
        <f t="shared" si="4"/>
        <v>0</v>
      </c>
      <c r="J29" s="148">
        <f>SUM(J18,J27)</f>
        <v>0</v>
      </c>
      <c r="K29" s="149">
        <f t="shared" si="4"/>
        <v>0.99747685185185198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:K3"/>
    <mergeCell ref="B4:K4"/>
    <mergeCell ref="B31:K31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1"/>
  <sheetViews>
    <sheetView showGridLines="0" showZeros="0" view="pageBreakPreview" zoomScaleNormal="6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165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2.0023148148148101E-3</v>
      </c>
      <c r="E17" s="137">
        <v>3.7384259259259302E-3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5.7407407407407407E-3</v>
      </c>
    </row>
    <row r="18" spans="2:11" ht="16.5" thickTop="1" thickBot="1" x14ac:dyDescent="0.3">
      <c r="B18" s="60" t="s">
        <v>3</v>
      </c>
      <c r="C18" s="138">
        <f>SUM(C7:C17)</f>
        <v>0</v>
      </c>
      <c r="D18" s="138">
        <f t="shared" ref="D18:K18" si="1">SUM(D7:D17)</f>
        <v>2.0023148148148101E-3</v>
      </c>
      <c r="E18" s="138">
        <f t="shared" si="1"/>
        <v>3.7384259259259302E-3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5.7407407407407407E-3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1" t="s">
        <v>4</v>
      </c>
      <c r="K20" s="42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38">
        <f t="shared" ref="D27:K27" si="3">SUM(D21:D26)</f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 t="shared" si="3"/>
        <v>0</v>
      </c>
      <c r="K27" s="138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2.0023148148148101E-3</v>
      </c>
      <c r="E29" s="138">
        <f t="shared" si="4"/>
        <v>3.7384259259259302E-3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5.7407407407407407E-3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5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34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7.3773148148148102E-2</v>
      </c>
      <c r="D7" s="12">
        <f t="shared" ref="D7:D17" si="0">IFERROR(C7/C$18,0)</f>
        <v>0.34480147138374984</v>
      </c>
      <c r="E7" s="12">
        <f t="shared" ref="E7:E17" si="1">IFERROR(C7/C$29,0)</f>
        <v>0.11172263899600364</v>
      </c>
      <c r="F7" s="11">
        <v>2.0914351851851899E-2</v>
      </c>
      <c r="G7" s="12">
        <f t="shared" ref="G7:G17" si="2">IFERROR(F7/F$18,0)</f>
        <v>0.22746727089627419</v>
      </c>
      <c r="H7" s="12">
        <f t="shared" ref="H7:H17" si="3">IFERROR(F7/F$29,0)</f>
        <v>0.11114528232254911</v>
      </c>
      <c r="I7" s="11">
        <v>9.4687499999999994E-2</v>
      </c>
      <c r="J7" s="12">
        <f t="shared" ref="J7:J17" si="4">IFERROR(I7/I$18,0)</f>
        <v>0.30953461975028385</v>
      </c>
      <c r="K7" s="14">
        <f t="shared" ref="K7:K17" si="5">IFERROR(I7/I$29,0)</f>
        <v>0.1115945982812713</v>
      </c>
    </row>
    <row r="8" spans="2:11" s="5" customFormat="1" x14ac:dyDescent="0.25">
      <c r="B8" s="155" t="s">
        <v>126</v>
      </c>
      <c r="C8" s="11">
        <v>2.3217592592592599E-2</v>
      </c>
      <c r="D8" s="12">
        <f t="shared" si="0"/>
        <v>0.10851455155252632</v>
      </c>
      <c r="E8" s="12">
        <f t="shared" si="1"/>
        <v>3.5160905840286083E-2</v>
      </c>
      <c r="F8" s="11">
        <v>7.7546296296296304E-3</v>
      </c>
      <c r="G8" s="12">
        <f t="shared" si="2"/>
        <v>8.4340382678751186E-2</v>
      </c>
      <c r="H8" s="12">
        <f t="shared" si="3"/>
        <v>4.121048099397219E-2</v>
      </c>
      <c r="I8" s="11">
        <v>3.09722222222222E-2</v>
      </c>
      <c r="J8" s="12">
        <f t="shared" si="4"/>
        <v>0.10124858115777521</v>
      </c>
      <c r="K8" s="14">
        <f t="shared" si="5"/>
        <v>3.6502523530214132E-2</v>
      </c>
    </row>
    <row r="9" spans="2:11" s="5" customFormat="1" x14ac:dyDescent="0.25">
      <c r="B9" s="10" t="s">
        <v>11</v>
      </c>
      <c r="C9" s="11">
        <v>6.7222222222222197E-2</v>
      </c>
      <c r="D9" s="12">
        <f t="shared" si="0"/>
        <v>0.31418370658876993</v>
      </c>
      <c r="E9" s="12">
        <f t="shared" si="1"/>
        <v>0.10180186496529484</v>
      </c>
      <c r="F9" s="11">
        <v>4.7164351851851902E-2</v>
      </c>
      <c r="G9" s="12">
        <f t="shared" si="2"/>
        <v>0.51296576032225583</v>
      </c>
      <c r="H9" s="12">
        <f t="shared" si="3"/>
        <v>0.25064583589617434</v>
      </c>
      <c r="I9" s="11">
        <v>0.114386574074074</v>
      </c>
      <c r="J9" s="12">
        <f t="shared" si="4"/>
        <v>0.37393113885735896</v>
      </c>
      <c r="K9" s="14">
        <f t="shared" si="5"/>
        <v>0.13481107625153449</v>
      </c>
    </row>
    <row r="10" spans="2:11" s="5" customFormat="1" x14ac:dyDescent="0.25">
      <c r="B10" s="10" t="s">
        <v>55</v>
      </c>
      <c r="C10" s="11">
        <v>2.4629629629629599E-2</v>
      </c>
      <c r="D10" s="12">
        <f t="shared" si="0"/>
        <v>0.11511414043059603</v>
      </c>
      <c r="E10" s="12">
        <f t="shared" si="1"/>
        <v>3.7299305896375215E-2</v>
      </c>
      <c r="F10" s="11">
        <v>6.4004629629629602E-3</v>
      </c>
      <c r="G10" s="12">
        <f t="shared" si="2"/>
        <v>6.9612286002013996E-2</v>
      </c>
      <c r="H10" s="12">
        <f t="shared" si="3"/>
        <v>3.4014023865174041E-2</v>
      </c>
      <c r="I10" s="11">
        <v>3.1030092592592599E-2</v>
      </c>
      <c r="J10" s="12">
        <f t="shared" si="4"/>
        <v>0.10143776012107458</v>
      </c>
      <c r="K10" s="14">
        <f t="shared" si="5"/>
        <v>3.6570727049515764E-2</v>
      </c>
    </row>
    <row r="11" spans="2:11" s="5" customFormat="1" x14ac:dyDescent="0.25">
      <c r="B11" s="10" t="s">
        <v>12</v>
      </c>
      <c r="C11" s="11">
        <v>6.1921296296296299E-3</v>
      </c>
      <c r="D11" s="12">
        <f t="shared" si="0"/>
        <v>2.8940820080060603E-2</v>
      </c>
      <c r="E11" s="12">
        <f t="shared" si="1"/>
        <v>9.3774100820304337E-3</v>
      </c>
      <c r="F11" s="11">
        <v>1.30787037037037E-3</v>
      </c>
      <c r="G11" s="12">
        <f t="shared" si="2"/>
        <v>1.422457200402818E-2</v>
      </c>
      <c r="H11" s="12">
        <f t="shared" si="3"/>
        <v>6.9504244064460532E-3</v>
      </c>
      <c r="I11" s="11">
        <v>7.4999999999999997E-3</v>
      </c>
      <c r="J11" s="12">
        <f t="shared" si="4"/>
        <v>2.4517593643586841E-2</v>
      </c>
      <c r="K11" s="14">
        <f t="shared" si="5"/>
        <v>8.839176101486837E-3</v>
      </c>
    </row>
    <row r="12" spans="2:11" s="5" customFormat="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139</v>
      </c>
      <c r="C13" s="11">
        <v>5.20833333333333E-4</v>
      </c>
      <c r="D13" s="12">
        <f t="shared" si="0"/>
        <v>2.4342745861733201E-3</v>
      </c>
      <c r="E13" s="12">
        <f t="shared" si="1"/>
        <v>7.8875411904928835E-4</v>
      </c>
      <c r="F13" s="11">
        <v>3.2407407407407401E-4</v>
      </c>
      <c r="G13" s="12">
        <f t="shared" si="2"/>
        <v>3.5246727089627348E-3</v>
      </c>
      <c r="H13" s="12">
        <f t="shared" si="3"/>
        <v>1.7222290564645089E-3</v>
      </c>
      <c r="I13" s="11">
        <v>8.4490740740740696E-4</v>
      </c>
      <c r="J13" s="12">
        <f t="shared" si="4"/>
        <v>2.7620128641695036E-3</v>
      </c>
      <c r="K13" s="14">
        <f t="shared" si="5"/>
        <v>9.9577138180330046E-4</v>
      </c>
    </row>
    <row r="14" spans="2:11" s="5" customFormat="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141</v>
      </c>
      <c r="C15" s="11">
        <v>1.38888888888889E-3</v>
      </c>
      <c r="D15" s="12">
        <f t="shared" si="0"/>
        <v>6.4913988964621959E-3</v>
      </c>
      <c r="E15" s="12">
        <f t="shared" si="1"/>
        <v>2.103344317464772E-3</v>
      </c>
      <c r="F15" s="11">
        <v>2.1296296296296302E-3</v>
      </c>
      <c r="G15" s="12">
        <f t="shared" si="2"/>
        <v>2.3162134944612268E-2</v>
      </c>
      <c r="H15" s="12">
        <f t="shared" si="3"/>
        <v>1.1317505228195348E-2</v>
      </c>
      <c r="I15" s="11">
        <v>3.5185185185185202E-3</v>
      </c>
      <c r="J15" s="12">
        <f t="shared" si="4"/>
        <v>1.1502080968596302E-2</v>
      </c>
      <c r="K15" s="14">
        <f t="shared" si="5"/>
        <v>4.1467739735370369E-3</v>
      </c>
    </row>
    <row r="16" spans="2:11" s="5" customFormat="1" x14ac:dyDescent="0.25">
      <c r="B16" s="10" t="s">
        <v>142</v>
      </c>
      <c r="C16" s="11">
        <v>3.2407407407407401E-4</v>
      </c>
      <c r="D16" s="12">
        <f t="shared" si="0"/>
        <v>1.5146597425078443E-3</v>
      </c>
      <c r="E16" s="12">
        <f t="shared" si="1"/>
        <v>4.9078034074177964E-4</v>
      </c>
      <c r="F16" s="11">
        <v>0</v>
      </c>
      <c r="G16" s="12">
        <f t="shared" si="2"/>
        <v>0</v>
      </c>
      <c r="H16" s="12">
        <f t="shared" si="3"/>
        <v>0</v>
      </c>
      <c r="I16" s="11">
        <v>3.2407407407407401E-4</v>
      </c>
      <c r="J16" s="12">
        <f t="shared" si="4"/>
        <v>1.0594021944759745E-3</v>
      </c>
      <c r="K16" s="14">
        <f t="shared" si="5"/>
        <v>3.8193970808893729E-4</v>
      </c>
    </row>
    <row r="17" spans="2:11" s="5" customFormat="1" ht="15.75" thickBot="1" x14ac:dyDescent="0.3">
      <c r="B17" s="10" t="s">
        <v>13</v>
      </c>
      <c r="C17" s="11">
        <v>1.66898148148148E-2</v>
      </c>
      <c r="D17" s="12">
        <f t="shared" si="0"/>
        <v>7.8004976739153922E-2</v>
      </c>
      <c r="E17" s="12">
        <f t="shared" si="1"/>
        <v>2.5275187548201634E-2</v>
      </c>
      <c r="F17" s="11">
        <v>5.9490740740740702E-3</v>
      </c>
      <c r="G17" s="12">
        <f t="shared" si="2"/>
        <v>6.4702920443101608E-2</v>
      </c>
      <c r="H17" s="12">
        <f t="shared" si="3"/>
        <v>3.1615204822241325E-2</v>
      </c>
      <c r="I17" s="11">
        <v>2.2638888888888899E-2</v>
      </c>
      <c r="J17" s="12">
        <f t="shared" si="4"/>
        <v>7.400681044267883E-2</v>
      </c>
      <c r="K17" s="14">
        <f t="shared" si="5"/>
        <v>2.6681216750784352E-2</v>
      </c>
    </row>
    <row r="18" spans="2:11" s="5" customFormat="1" ht="16.5" thickTop="1" thickBot="1" x14ac:dyDescent="0.3">
      <c r="B18" s="31" t="s">
        <v>3</v>
      </c>
      <c r="C18" s="32">
        <f>SUM(C7:C17)</f>
        <v>0.21395833333333322</v>
      </c>
      <c r="D18" s="33">
        <f>IFERROR(SUM(D7:D17),0)</f>
        <v>1</v>
      </c>
      <c r="E18" s="33">
        <f>IFERROR(SUM(E7:E17),0)</f>
        <v>0.32402019210544769</v>
      </c>
      <c r="F18" s="32">
        <f>SUM(F7:F17)</f>
        <v>9.1944444444444537E-2</v>
      </c>
      <c r="G18" s="33">
        <f>IFERROR(SUM(G7:G17),0)</f>
        <v>1</v>
      </c>
      <c r="H18" s="33">
        <f>IFERROR(SUM(H7:H17),0)</f>
        <v>0.48862098659121694</v>
      </c>
      <c r="I18" s="32">
        <f>SUM(I7:I17)</f>
        <v>0.30590277777777769</v>
      </c>
      <c r="J18" s="33">
        <f>IFERROR(SUM(J7:J17),0)</f>
        <v>1.0000000000000002</v>
      </c>
      <c r="K18" s="34">
        <f>IFERROR(SUM(K7:K17),0)</f>
        <v>0.36052380302823606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3.8981481481481499E-2</v>
      </c>
      <c r="D21" s="19"/>
      <c r="E21" s="12">
        <f>IFERROR(C21/C$29,0)</f>
        <v>5.9033863843511246E-2</v>
      </c>
      <c r="F21" s="11">
        <v>8.0208333333333295E-3</v>
      </c>
      <c r="G21" s="19"/>
      <c r="H21" s="12">
        <f>IFERROR(F21/F$29,0)</f>
        <v>4.2625169147496582E-2</v>
      </c>
      <c r="I21" s="11">
        <v>4.7002314814814802E-2</v>
      </c>
      <c r="J21" s="19"/>
      <c r="K21" s="14">
        <f>IFERROR(I21/I$29,0)</f>
        <v>5.5394898376756228E-2</v>
      </c>
    </row>
    <row r="22" spans="2:11" s="5" customFormat="1" x14ac:dyDescent="0.25">
      <c r="B22" s="18" t="s">
        <v>16</v>
      </c>
      <c r="C22" s="11">
        <v>0</v>
      </c>
      <c r="D22" s="19"/>
      <c r="E22" s="12">
        <f t="shared" ref="E22:E26" si="6">IFERROR(C22/C$29,0)</f>
        <v>0</v>
      </c>
      <c r="F22" s="11">
        <v>0</v>
      </c>
      <c r="G22" s="19"/>
      <c r="H22" s="12">
        <f t="shared" ref="H22:H26" si="7">IFERROR(F22/F$29,0)</f>
        <v>0</v>
      </c>
      <c r="I22" s="11">
        <v>0</v>
      </c>
      <c r="J22" s="19"/>
      <c r="K22" s="14">
        <f t="shared" ref="K22:K26" si="8">IFERROR(I22/I$29,0)</f>
        <v>0</v>
      </c>
    </row>
    <row r="23" spans="2:11" s="5" customFormat="1" x14ac:dyDescent="0.25">
      <c r="B23" s="18" t="s">
        <v>17</v>
      </c>
      <c r="C23" s="11">
        <v>0</v>
      </c>
      <c r="D23" s="19"/>
      <c r="E23" s="12">
        <f t="shared" si="6"/>
        <v>0</v>
      </c>
      <c r="F23" s="11">
        <v>0</v>
      </c>
      <c r="G23" s="19"/>
      <c r="H23" s="12">
        <f t="shared" si="7"/>
        <v>0</v>
      </c>
      <c r="I23" s="11">
        <v>0</v>
      </c>
      <c r="J23" s="19"/>
      <c r="K23" s="14">
        <f t="shared" si="8"/>
        <v>0</v>
      </c>
    </row>
    <row r="24" spans="2:11" s="5" customFormat="1" x14ac:dyDescent="0.25">
      <c r="B24" s="18" t="s">
        <v>18</v>
      </c>
      <c r="C24" s="11">
        <v>3.2268518518518502E-2</v>
      </c>
      <c r="D24" s="19"/>
      <c r="E24" s="12">
        <f t="shared" si="6"/>
        <v>4.886769964243147E-2</v>
      </c>
      <c r="F24" s="11">
        <v>2.1701388888888899E-2</v>
      </c>
      <c r="G24" s="19"/>
      <c r="H24" s="12">
        <f t="shared" si="7"/>
        <v>0.11532783860253415</v>
      </c>
      <c r="I24" s="11">
        <v>5.3969907407407397E-2</v>
      </c>
      <c r="J24" s="19"/>
      <c r="K24" s="14">
        <f t="shared" si="8"/>
        <v>6.3606602100668388E-2</v>
      </c>
    </row>
    <row r="25" spans="2:11" s="5" customFormat="1" x14ac:dyDescent="0.25">
      <c r="B25" s="18" t="s">
        <v>19</v>
      </c>
      <c r="C25" s="11">
        <v>0.374884259259259</v>
      </c>
      <c r="D25" s="19"/>
      <c r="E25" s="12">
        <f t="shared" si="6"/>
        <v>0.56772768702236553</v>
      </c>
      <c r="F25" s="11">
        <v>6.6504629629629594E-2</v>
      </c>
      <c r="G25" s="19"/>
      <c r="H25" s="12">
        <f t="shared" si="7"/>
        <v>0.35342600565875232</v>
      </c>
      <c r="I25" s="11">
        <v>0.441388888888889</v>
      </c>
      <c r="J25" s="19"/>
      <c r="K25" s="14">
        <f t="shared" si="8"/>
        <v>0.52020188241713283</v>
      </c>
    </row>
    <row r="26" spans="2:11" s="5" customFormat="1" ht="15.75" thickBot="1" x14ac:dyDescent="0.3">
      <c r="B26" s="23" t="s">
        <v>20</v>
      </c>
      <c r="C26" s="20">
        <v>2.31481481481481E-4</v>
      </c>
      <c r="D26" s="24"/>
      <c r="E26" s="21">
        <f t="shared" si="6"/>
        <v>3.5055738624412765E-4</v>
      </c>
      <c r="F26" s="20">
        <v>0</v>
      </c>
      <c r="G26" s="24"/>
      <c r="H26" s="21">
        <f t="shared" si="7"/>
        <v>0</v>
      </c>
      <c r="I26" s="20">
        <v>2.31481481481481E-4</v>
      </c>
      <c r="J26" s="24"/>
      <c r="K26" s="22">
        <f t="shared" si="8"/>
        <v>2.7281407720638329E-4</v>
      </c>
    </row>
    <row r="27" spans="2:11" s="5" customFormat="1" ht="16.5" thickTop="1" thickBot="1" x14ac:dyDescent="0.3">
      <c r="B27" s="31" t="s">
        <v>3</v>
      </c>
      <c r="C27" s="32">
        <f>SUM(C21:C26)</f>
        <v>0.44636574074074048</v>
      </c>
      <c r="D27" s="33"/>
      <c r="E27" s="33">
        <f>IFERROR(SUM(E21:E26),0)</f>
        <v>0.67597980789455236</v>
      </c>
      <c r="F27" s="32">
        <f>SUM(F21:F26)</f>
        <v>9.6226851851851813E-2</v>
      </c>
      <c r="G27" s="33"/>
      <c r="H27" s="33">
        <f>IFERROR(SUM(H21:H26),0)</f>
        <v>0.511379013408783</v>
      </c>
      <c r="I27" s="32">
        <f>SUM(I21:I26)</f>
        <v>0.54259259259259263</v>
      </c>
      <c r="J27" s="33"/>
      <c r="K27" s="34">
        <f>IFERROR(SUM(K21:K26),0)</f>
        <v>0.63947619697176383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0.66032407407407367</v>
      </c>
      <c r="D29" s="35"/>
      <c r="E29" s="36">
        <f>IFERROR(SUM(E18,E27),0)</f>
        <v>1</v>
      </c>
      <c r="F29" s="32">
        <f>SUM(F18,F27)</f>
        <v>0.18817129629629636</v>
      </c>
      <c r="G29" s="35"/>
      <c r="H29" s="36">
        <f>IFERROR(SUM(H18,H27),0)</f>
        <v>1</v>
      </c>
      <c r="I29" s="32">
        <f>SUM(I18,I27)</f>
        <v>0.84849537037037037</v>
      </c>
      <c r="J29" s="35"/>
      <c r="K29" s="38">
        <f>IFERROR(SUM(K18,K27),0)</f>
        <v>0.99999999999999989</v>
      </c>
    </row>
    <row r="30" spans="2:11" s="5" customFormat="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1.7013888888888901E-3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1.7013888888888901E-3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2.2222222222222201E-3</v>
      </c>
      <c r="E9" s="137">
        <v>0</v>
      </c>
      <c r="F9" s="137">
        <v>6.1805555555555598E-3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8.4027777777777798E-3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3.1944444444444399E-3</v>
      </c>
      <c r="E15" s="137">
        <v>0</v>
      </c>
      <c r="F15" s="137">
        <v>4.05092592592593E-3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7.2453703703703699E-3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4.8958333333333302E-3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4.8958333333333302E-3</v>
      </c>
    </row>
    <row r="18" spans="2:11" ht="16.5" thickTop="1" thickBot="1" x14ac:dyDescent="0.3">
      <c r="B18" s="60" t="s">
        <v>3</v>
      </c>
      <c r="C18" s="138">
        <v>0</v>
      </c>
      <c r="D18" s="138">
        <f>SUM(D7:D17)</f>
        <v>1.201388888888888E-2</v>
      </c>
      <c r="E18" s="138">
        <v>0</v>
      </c>
      <c r="F18" s="138">
        <f>SUM(F7:F17)</f>
        <v>1.0231481481481491E-2</v>
      </c>
      <c r="G18" s="138">
        <v>0</v>
      </c>
      <c r="H18" s="138">
        <v>0</v>
      </c>
      <c r="I18" s="138">
        <v>0</v>
      </c>
      <c r="J18" s="138">
        <v>0</v>
      </c>
      <c r="K18" s="147">
        <f t="shared" ref="K18" si="1">SUM(K7:K17)</f>
        <v>2.2245370370370367E-2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1" t="s">
        <v>4</v>
      </c>
      <c r="K20" s="42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5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>SUM(C26:J26)</f>
        <v>0</v>
      </c>
    </row>
    <row r="27" spans="2:11" ht="16.5" thickTop="1" thickBot="1" x14ac:dyDescent="0.3">
      <c r="B27" s="60" t="s">
        <v>3</v>
      </c>
      <c r="C27" s="138">
        <f>SUM(C21:C26)</f>
        <v>0</v>
      </c>
      <c r="D27" s="138">
        <f t="shared" ref="D27:K27" si="3">SUM(D21:D26)</f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 t="shared" si="3"/>
        <v>0</v>
      </c>
      <c r="K27" s="147">
        <f t="shared" si="3"/>
        <v>0</v>
      </c>
    </row>
    <row r="28" spans="2:11" ht="16.5" thickTop="1" thickBot="1" x14ac:dyDescent="0.3">
      <c r="B28" s="59"/>
      <c r="C28" s="156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>SUM(C27,C18)</f>
        <v>0</v>
      </c>
      <c r="D29" s="138">
        <f t="shared" ref="D29" si="4">SUM(D18,D27)</f>
        <v>1.201388888888888E-2</v>
      </c>
      <c r="E29" s="138">
        <f t="shared" ref="D29:K29" si="5">SUM(E27,E18)</f>
        <v>0</v>
      </c>
      <c r="F29" s="138">
        <f t="shared" si="5"/>
        <v>1.0231481481481491E-2</v>
      </c>
      <c r="G29" s="138">
        <f t="shared" si="5"/>
        <v>0</v>
      </c>
      <c r="H29" s="138">
        <f t="shared" si="5"/>
        <v>0</v>
      </c>
      <c r="I29" s="138">
        <f t="shared" si="5"/>
        <v>0</v>
      </c>
      <c r="J29" s="138">
        <f t="shared" si="5"/>
        <v>0</v>
      </c>
      <c r="K29" s="147">
        <f t="shared" si="5"/>
        <v>2.2245370370370367E-2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4.7523148148148099E-2</v>
      </c>
      <c r="D7" s="137">
        <v>7.3842592592592597E-3</v>
      </c>
      <c r="E7" s="137">
        <v>0</v>
      </c>
      <c r="F7" s="137">
        <v>0</v>
      </c>
      <c r="G7" s="137">
        <v>1.69675925925926E-2</v>
      </c>
      <c r="H7" s="137">
        <v>0</v>
      </c>
      <c r="I7" s="140">
        <v>0</v>
      </c>
      <c r="J7" s="151">
        <v>0</v>
      </c>
      <c r="K7" s="142">
        <f>SUM(C7:J7)</f>
        <v>7.1874999999999953E-2</v>
      </c>
    </row>
    <row r="8" spans="2:11" x14ac:dyDescent="0.25">
      <c r="B8" s="152" t="s">
        <v>126</v>
      </c>
      <c r="C8" s="137">
        <v>3.6412037037037E-2</v>
      </c>
      <c r="D8" s="137">
        <v>8.7962962962963003E-3</v>
      </c>
      <c r="E8" s="137">
        <v>5.32407407407407E-4</v>
      </c>
      <c r="F8" s="137">
        <v>0</v>
      </c>
      <c r="G8" s="137">
        <v>1.13541666666667E-2</v>
      </c>
      <c r="H8" s="137">
        <v>0</v>
      </c>
      <c r="I8" s="140">
        <v>0</v>
      </c>
      <c r="J8" s="151">
        <v>0</v>
      </c>
      <c r="K8" s="142">
        <f t="shared" ref="K8:K17" si="0">SUM(C8:J8)</f>
        <v>5.7094907407407407E-2</v>
      </c>
    </row>
    <row r="9" spans="2:11" x14ac:dyDescent="0.25">
      <c r="B9" s="152" t="s">
        <v>11</v>
      </c>
      <c r="C9" s="137">
        <v>6.9467592592592595E-2</v>
      </c>
      <c r="D9" s="137">
        <v>1.7777777777777799E-2</v>
      </c>
      <c r="E9" s="137">
        <v>0</v>
      </c>
      <c r="F9" s="137">
        <v>8.1018518518518505E-4</v>
      </c>
      <c r="G9" s="137">
        <v>4.4594907407407403E-2</v>
      </c>
      <c r="H9" s="137">
        <v>0</v>
      </c>
      <c r="I9" s="140">
        <v>0</v>
      </c>
      <c r="J9" s="151">
        <v>0</v>
      </c>
      <c r="K9" s="142">
        <f t="shared" si="0"/>
        <v>0.13265046296296298</v>
      </c>
    </row>
    <row r="10" spans="2:11" x14ac:dyDescent="0.25">
      <c r="B10" s="152" t="s">
        <v>55</v>
      </c>
      <c r="C10" s="137">
        <v>2.2037037037037001E-2</v>
      </c>
      <c r="D10" s="137">
        <v>1.1574074074074099E-2</v>
      </c>
      <c r="E10" s="137">
        <v>0</v>
      </c>
      <c r="F10" s="137">
        <v>0</v>
      </c>
      <c r="G10" s="137">
        <v>1.1643518518518499E-2</v>
      </c>
      <c r="H10" s="137">
        <v>0</v>
      </c>
      <c r="I10" s="140">
        <v>0</v>
      </c>
      <c r="J10" s="151">
        <v>0</v>
      </c>
      <c r="K10" s="142">
        <f t="shared" si="0"/>
        <v>4.5254629629629596E-2</v>
      </c>
    </row>
    <row r="11" spans="2:11" x14ac:dyDescent="0.25">
      <c r="B11" s="43" t="s">
        <v>12</v>
      </c>
      <c r="C11" s="137">
        <v>7.2916666666666703E-3</v>
      </c>
      <c r="D11" s="137">
        <v>0</v>
      </c>
      <c r="E11" s="137">
        <v>0</v>
      </c>
      <c r="F11" s="137">
        <v>0</v>
      </c>
      <c r="G11" s="137">
        <v>8.2175925925925906E-3</v>
      </c>
      <c r="H11" s="137">
        <v>0</v>
      </c>
      <c r="I11" s="140">
        <v>0</v>
      </c>
      <c r="J11" s="151">
        <v>0</v>
      </c>
      <c r="K11" s="142">
        <f t="shared" si="0"/>
        <v>1.5509259259259261E-2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2.6273148148148102E-3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2.6273148148148102E-3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2.0486111111111101E-2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2.0486111111111101E-2</v>
      </c>
    </row>
    <row r="16" spans="2:11" x14ac:dyDescent="0.25">
      <c r="B16" s="43" t="s">
        <v>142</v>
      </c>
      <c r="C16" s="137">
        <v>5.6944444444444403E-3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5.6944444444444403E-3</v>
      </c>
    </row>
    <row r="17" spans="2:11" ht="15.75" thickBot="1" x14ac:dyDescent="0.3">
      <c r="B17" s="43" t="s">
        <v>13</v>
      </c>
      <c r="C17" s="137">
        <v>1.88310185185185E-2</v>
      </c>
      <c r="D17" s="137">
        <v>2.3032407407407398E-3</v>
      </c>
      <c r="E17" s="137">
        <v>0</v>
      </c>
      <c r="F17" s="137">
        <v>0</v>
      </c>
      <c r="G17" s="137">
        <v>2.4791666666666701E-2</v>
      </c>
      <c r="H17" s="137">
        <v>0</v>
      </c>
      <c r="I17" s="140">
        <v>0</v>
      </c>
      <c r="J17" s="151">
        <v>0</v>
      </c>
      <c r="K17" s="142">
        <f t="shared" si="0"/>
        <v>4.5925925925925939E-2</v>
      </c>
    </row>
    <row r="18" spans="2:11" ht="16.5" thickTop="1" thickBot="1" x14ac:dyDescent="0.3">
      <c r="B18" s="60" t="s">
        <v>3</v>
      </c>
      <c r="C18" s="138">
        <f t="shared" ref="C18:K18" si="1">SUM(C7:C17)</f>
        <v>0.22774305555555541</v>
      </c>
      <c r="D18" s="138">
        <f t="shared" si="1"/>
        <v>5.0462962962963001E-2</v>
      </c>
      <c r="E18" s="138">
        <f t="shared" si="1"/>
        <v>5.32407407407407E-4</v>
      </c>
      <c r="F18" s="138">
        <f t="shared" si="1"/>
        <v>8.1018518518518505E-4</v>
      </c>
      <c r="G18" s="138">
        <f t="shared" si="1"/>
        <v>0.11756944444444449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0.39711805555555552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1.9791666666666699E-3</v>
      </c>
      <c r="H21" s="139">
        <v>0</v>
      </c>
      <c r="I21" s="140">
        <v>0</v>
      </c>
      <c r="J21" s="141">
        <v>0</v>
      </c>
      <c r="K21" s="142">
        <f>SUM(C21:J21)</f>
        <v>1.9791666666666699E-3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6.3425925925925898E-3</v>
      </c>
      <c r="E24" s="139">
        <v>0</v>
      </c>
      <c r="F24" s="139">
        <v>3.4027777777777803E-2</v>
      </c>
      <c r="G24" s="139">
        <v>8.5532407407407397E-3</v>
      </c>
      <c r="H24" s="139">
        <v>0</v>
      </c>
      <c r="I24" s="140">
        <v>0</v>
      </c>
      <c r="J24" s="141">
        <v>0</v>
      </c>
      <c r="K24" s="142">
        <f t="shared" si="2"/>
        <v>4.8923611111111126E-2</v>
      </c>
    </row>
    <row r="25" spans="2:11" x14ac:dyDescent="0.25">
      <c r="B25" s="50" t="s">
        <v>19</v>
      </c>
      <c r="C25" s="139">
        <v>6.19907407407407E-2</v>
      </c>
      <c r="D25" s="139">
        <v>0</v>
      </c>
      <c r="E25" s="139">
        <v>4.7453703703703698E-4</v>
      </c>
      <c r="F25" s="139">
        <v>1.91666666666667E-2</v>
      </c>
      <c r="G25" s="139">
        <v>9.0740740740740695E-3</v>
      </c>
      <c r="H25" s="139">
        <v>0</v>
      </c>
      <c r="I25" s="140">
        <v>0</v>
      </c>
      <c r="J25" s="141">
        <v>0</v>
      </c>
      <c r="K25" s="142">
        <f t="shared" si="2"/>
        <v>9.0706018518518505E-2</v>
      </c>
    </row>
    <row r="26" spans="2:11" ht="15.75" thickBot="1" x14ac:dyDescent="0.3">
      <c r="B26" s="55" t="s">
        <v>20</v>
      </c>
      <c r="C26" s="143">
        <v>1.2337962962963E-2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1.2337962962963E-2</v>
      </c>
    </row>
    <row r="27" spans="2:11" ht="16.5" thickTop="1" thickBot="1" x14ac:dyDescent="0.3">
      <c r="B27" s="60" t="s">
        <v>3</v>
      </c>
      <c r="C27" s="138">
        <f t="shared" ref="C27:K27" si="3">SUM(C21:C26)</f>
        <v>7.4328703703703702E-2</v>
      </c>
      <c r="D27" s="138">
        <f t="shared" si="3"/>
        <v>6.3425925925925898E-3</v>
      </c>
      <c r="E27" s="138">
        <f t="shared" si="3"/>
        <v>4.7453703703703698E-4</v>
      </c>
      <c r="F27" s="138">
        <f t="shared" si="3"/>
        <v>5.3194444444444502E-2</v>
      </c>
      <c r="G27" s="138">
        <f t="shared" si="3"/>
        <v>1.9606481481481482E-2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0.1539467592592593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0.30207175925925911</v>
      </c>
      <c r="D29" s="138">
        <f t="shared" si="4"/>
        <v>5.6805555555555588E-2</v>
      </c>
      <c r="E29" s="138">
        <f t="shared" si="4"/>
        <v>1.006944444444444E-3</v>
      </c>
      <c r="F29" s="138">
        <f t="shared" si="4"/>
        <v>5.4004629629629687E-2</v>
      </c>
      <c r="G29" s="138">
        <f t="shared" si="4"/>
        <v>0.13717592592592598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0.55106481481481484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168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169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1"/>
  <sheetViews>
    <sheetView showGridLines="0" showZeros="0" view="pageBreakPreview" zoomScaleNormal="8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171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2.71990740740741E-3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2.71990740740741E-3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3.4837962962962999E-3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3.4837962962962999E-3</v>
      </c>
    </row>
    <row r="18" spans="2:11" ht="16.5" thickTop="1" thickBot="1" x14ac:dyDescent="0.3">
      <c r="B18" s="60" t="s">
        <v>3</v>
      </c>
      <c r="C18" s="138">
        <f t="shared" ref="C18:K18" si="1">SUM(C7:C17)</f>
        <v>6.2037037037037095E-3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6.2037037037037095E-3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6.2037037037037095E-3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6.2037037037037095E-3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172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1.52662037037037E-2</v>
      </c>
      <c r="D7" s="137">
        <v>0</v>
      </c>
      <c r="E7" s="137">
        <v>0</v>
      </c>
      <c r="F7" s="137">
        <v>0</v>
      </c>
      <c r="G7" s="137">
        <v>2.3611111111111098E-3</v>
      </c>
      <c r="H7" s="137">
        <v>0</v>
      </c>
      <c r="I7" s="140">
        <v>0</v>
      </c>
      <c r="J7" s="151">
        <v>0</v>
      </c>
      <c r="K7" s="142">
        <f>SUM(C7:J7)</f>
        <v>1.7627314814814811E-2</v>
      </c>
    </row>
    <row r="8" spans="2:11" x14ac:dyDescent="0.25">
      <c r="B8" s="152" t="s">
        <v>126</v>
      </c>
      <c r="C8" s="137">
        <v>7.6041666666666697E-3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7.6041666666666697E-3</v>
      </c>
    </row>
    <row r="9" spans="2:11" x14ac:dyDescent="0.25">
      <c r="B9" s="152" t="s">
        <v>11</v>
      </c>
      <c r="C9" s="137">
        <v>5.5046296296296301E-2</v>
      </c>
      <c r="D9" s="137">
        <v>0</v>
      </c>
      <c r="E9" s="137">
        <v>0</v>
      </c>
      <c r="F9" s="137">
        <v>0</v>
      </c>
      <c r="G9" s="137">
        <v>5.8333333333333301E-3</v>
      </c>
      <c r="H9" s="137">
        <v>0</v>
      </c>
      <c r="I9" s="140">
        <v>0</v>
      </c>
      <c r="J9" s="151">
        <v>0</v>
      </c>
      <c r="K9" s="142">
        <f t="shared" si="0"/>
        <v>6.0879629629629631E-2</v>
      </c>
    </row>
    <row r="10" spans="2:11" x14ac:dyDescent="0.25">
      <c r="B10" s="152" t="s">
        <v>55</v>
      </c>
      <c r="C10" s="137">
        <v>2.0833333333333299E-4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2.0833333333333299E-4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7.4074074074074103E-4</v>
      </c>
      <c r="H13" s="137">
        <v>0</v>
      </c>
      <c r="I13" s="140">
        <v>0</v>
      </c>
      <c r="J13" s="151">
        <v>0</v>
      </c>
      <c r="K13" s="142">
        <f t="shared" si="0"/>
        <v>7.4074074074074103E-4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1.0879629629629601E-3</v>
      </c>
      <c r="H17" s="137">
        <v>0</v>
      </c>
      <c r="I17" s="140">
        <v>0</v>
      </c>
      <c r="J17" s="151">
        <v>0</v>
      </c>
      <c r="K17" s="142">
        <f t="shared" si="0"/>
        <v>1.0879629629629601E-3</v>
      </c>
    </row>
    <row r="18" spans="2:11" ht="16.5" thickTop="1" thickBot="1" x14ac:dyDescent="0.3">
      <c r="B18" s="60" t="s">
        <v>3</v>
      </c>
      <c r="C18" s="138">
        <f t="shared" ref="C18:K18" si="1">SUM(C7:C17)</f>
        <v>7.8125000000000014E-2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1.0023148148148142E-2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8.8148148148148142E-2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4.6296296296296301E-5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4.6296296296296301E-5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1.4236111111111101E-3</v>
      </c>
      <c r="D24" s="139">
        <v>6.2152777777777796E-3</v>
      </c>
      <c r="E24" s="139">
        <v>0</v>
      </c>
      <c r="F24" s="139">
        <v>0</v>
      </c>
      <c r="G24" s="139">
        <v>1.4583333333333299E-3</v>
      </c>
      <c r="H24" s="139">
        <v>0</v>
      </c>
      <c r="I24" s="140">
        <v>0</v>
      </c>
      <c r="J24" s="141">
        <v>0</v>
      </c>
      <c r="K24" s="142">
        <f t="shared" si="2"/>
        <v>9.0972222222222201E-3</v>
      </c>
    </row>
    <row r="25" spans="2:11" x14ac:dyDescent="0.25">
      <c r="B25" s="50" t="s">
        <v>19</v>
      </c>
      <c r="C25" s="139">
        <v>1.1805555555555599E-3</v>
      </c>
      <c r="D25" s="139">
        <v>0</v>
      </c>
      <c r="E25" s="139">
        <v>0</v>
      </c>
      <c r="F25" s="139">
        <v>0</v>
      </c>
      <c r="G25" s="139">
        <v>1.2268518518518501E-3</v>
      </c>
      <c r="H25" s="139">
        <v>0</v>
      </c>
      <c r="I25" s="140">
        <v>0</v>
      </c>
      <c r="J25" s="141">
        <v>0</v>
      </c>
      <c r="K25" s="142">
        <f t="shared" si="2"/>
        <v>2.4074074074074102E-3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2.6504629629629664E-3</v>
      </c>
      <c r="D27" s="138">
        <f t="shared" si="3"/>
        <v>6.2152777777777796E-3</v>
      </c>
      <c r="E27" s="138">
        <f t="shared" si="3"/>
        <v>0</v>
      </c>
      <c r="F27" s="138">
        <f t="shared" si="3"/>
        <v>0</v>
      </c>
      <c r="G27" s="138">
        <f t="shared" si="3"/>
        <v>2.6851851851851802E-3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1.1550925925925926E-2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8.0775462962962979E-2</v>
      </c>
      <c r="D29" s="138">
        <f t="shared" si="4"/>
        <v>6.2152777777777796E-3</v>
      </c>
      <c r="E29" s="138">
        <f t="shared" si="4"/>
        <v>0</v>
      </c>
      <c r="F29" s="138">
        <f t="shared" si="4"/>
        <v>0</v>
      </c>
      <c r="G29" s="138">
        <f t="shared" si="4"/>
        <v>1.2708333333333321E-2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9.9699074074074065E-2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175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43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1.6736111111111101E-2</v>
      </c>
      <c r="D7" s="12">
        <f t="shared" ref="D7:D17" si="0">IFERROR(C7/C$18,0)</f>
        <v>0.3108340498710232</v>
      </c>
      <c r="E7" s="12">
        <f t="shared" ref="E7:E17" si="1">IFERROR(C7/C$29,0)</f>
        <v>0.15580217648960243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1.6736111111111101E-2</v>
      </c>
      <c r="J7" s="12">
        <f t="shared" ref="J7:J17" si="4">IFERROR(I7/I$18,0)</f>
        <v>0.3108340498710232</v>
      </c>
      <c r="K7" s="14">
        <f t="shared" ref="K7:K17" si="5">IFERROR(I7/I$29,0)</f>
        <v>0.15580217648960243</v>
      </c>
    </row>
    <row r="8" spans="2:11" x14ac:dyDescent="0.25">
      <c r="B8" s="155" t="s">
        <v>126</v>
      </c>
      <c r="C8" s="11">
        <v>9.9537037037037007E-3</v>
      </c>
      <c r="D8" s="12">
        <f t="shared" si="0"/>
        <v>0.1848667239896819</v>
      </c>
      <c r="E8" s="12">
        <f t="shared" si="1"/>
        <v>9.2662428617605902E-2</v>
      </c>
      <c r="F8" s="11">
        <v>0</v>
      </c>
      <c r="G8" s="12">
        <f t="shared" si="2"/>
        <v>0</v>
      </c>
      <c r="H8" s="12">
        <f t="shared" si="3"/>
        <v>0</v>
      </c>
      <c r="I8" s="11">
        <v>9.9537037037037007E-3</v>
      </c>
      <c r="J8" s="12">
        <f t="shared" si="4"/>
        <v>0.1848667239896819</v>
      </c>
      <c r="K8" s="14">
        <f t="shared" si="5"/>
        <v>9.2662428617605902E-2</v>
      </c>
    </row>
    <row r="9" spans="2:11" x14ac:dyDescent="0.25">
      <c r="B9" s="10" t="s">
        <v>11</v>
      </c>
      <c r="C9" s="11">
        <v>1.5578703703703701E-2</v>
      </c>
      <c r="D9" s="12">
        <f t="shared" si="0"/>
        <v>0.28933791917454865</v>
      </c>
      <c r="E9" s="12">
        <f t="shared" si="1"/>
        <v>0.14502747548755529</v>
      </c>
      <c r="F9" s="11">
        <v>0</v>
      </c>
      <c r="G9" s="12">
        <f t="shared" si="2"/>
        <v>0</v>
      </c>
      <c r="H9" s="12">
        <f t="shared" si="3"/>
        <v>0</v>
      </c>
      <c r="I9" s="11">
        <v>1.5578703703703701E-2</v>
      </c>
      <c r="J9" s="12">
        <f t="shared" si="4"/>
        <v>0.28933791917454865</v>
      </c>
      <c r="K9" s="14">
        <f t="shared" si="5"/>
        <v>0.14502747548755529</v>
      </c>
    </row>
    <row r="10" spans="2:11" x14ac:dyDescent="0.25">
      <c r="B10" s="10" t="s">
        <v>55</v>
      </c>
      <c r="C10" s="11">
        <v>2.6157407407407401E-3</v>
      </c>
      <c r="D10" s="12">
        <f t="shared" si="0"/>
        <v>4.8581255374032684E-2</v>
      </c>
      <c r="E10" s="12">
        <f t="shared" si="1"/>
        <v>2.4350824264626668E-2</v>
      </c>
      <c r="F10" s="11">
        <v>0</v>
      </c>
      <c r="G10" s="12">
        <f t="shared" si="2"/>
        <v>0</v>
      </c>
      <c r="H10" s="12">
        <f t="shared" si="3"/>
        <v>0</v>
      </c>
      <c r="I10" s="11">
        <v>2.6157407407407401E-3</v>
      </c>
      <c r="J10" s="12">
        <f t="shared" si="4"/>
        <v>4.8581255374032684E-2</v>
      </c>
      <c r="K10" s="14">
        <f t="shared" si="5"/>
        <v>2.4350824264626668E-2</v>
      </c>
    </row>
    <row r="11" spans="2:11" x14ac:dyDescent="0.25">
      <c r="B11" s="10" t="s">
        <v>12</v>
      </c>
      <c r="C11" s="11">
        <v>1.3425925925925901E-3</v>
      </c>
      <c r="D11" s="12">
        <f t="shared" si="0"/>
        <v>2.4935511607910542E-2</v>
      </c>
      <c r="E11" s="12">
        <f t="shared" si="1"/>
        <v>1.249865316237473E-2</v>
      </c>
      <c r="F11" s="11">
        <v>0</v>
      </c>
      <c r="G11" s="12">
        <f t="shared" si="2"/>
        <v>0</v>
      </c>
      <c r="H11" s="12">
        <f t="shared" si="3"/>
        <v>0</v>
      </c>
      <c r="I11" s="11">
        <v>1.3425925925925901E-3</v>
      </c>
      <c r="J11" s="12">
        <f t="shared" si="4"/>
        <v>2.4935511607910542E-2</v>
      </c>
      <c r="K11" s="14">
        <f t="shared" si="5"/>
        <v>1.249865316237473E-2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>
        <v>2.0833333333333299E-4</v>
      </c>
      <c r="D15" s="12">
        <f t="shared" si="0"/>
        <v>3.8693035253654297E-3</v>
      </c>
      <c r="E15" s="12">
        <f t="shared" si="1"/>
        <v>1.939446180368493E-3</v>
      </c>
      <c r="F15" s="11">
        <v>0</v>
      </c>
      <c r="G15" s="12">
        <f t="shared" si="2"/>
        <v>0</v>
      </c>
      <c r="H15" s="12">
        <f t="shared" si="3"/>
        <v>0</v>
      </c>
      <c r="I15" s="11">
        <v>2.0833333333333299E-4</v>
      </c>
      <c r="J15" s="12">
        <f t="shared" si="4"/>
        <v>3.8693035253654297E-3</v>
      </c>
      <c r="K15" s="14">
        <f t="shared" si="5"/>
        <v>1.939446180368493E-3</v>
      </c>
    </row>
    <row r="16" spans="2:11" x14ac:dyDescent="0.25">
      <c r="B16" s="10" t="s">
        <v>142</v>
      </c>
      <c r="C16" s="11">
        <v>2.0833333333333299E-4</v>
      </c>
      <c r="D16" s="12">
        <f t="shared" si="0"/>
        <v>3.8693035253654297E-3</v>
      </c>
      <c r="E16" s="12">
        <f t="shared" si="1"/>
        <v>1.939446180368493E-3</v>
      </c>
      <c r="F16" s="11">
        <v>0</v>
      </c>
      <c r="G16" s="12">
        <f t="shared" si="2"/>
        <v>0</v>
      </c>
      <c r="H16" s="12">
        <f t="shared" si="3"/>
        <v>0</v>
      </c>
      <c r="I16" s="11">
        <v>2.0833333333333299E-4</v>
      </c>
      <c r="J16" s="12">
        <f t="shared" si="4"/>
        <v>3.8693035253654297E-3</v>
      </c>
      <c r="K16" s="14">
        <f t="shared" si="5"/>
        <v>1.939446180368493E-3</v>
      </c>
    </row>
    <row r="17" spans="2:11" ht="15.75" thickBot="1" x14ac:dyDescent="0.3">
      <c r="B17" s="10" t="s">
        <v>13</v>
      </c>
      <c r="C17" s="11">
        <v>7.1990740740740704E-3</v>
      </c>
      <c r="D17" s="12">
        <f t="shared" si="0"/>
        <v>0.13370593293207222</v>
      </c>
      <c r="E17" s="12">
        <f t="shared" si="1"/>
        <v>6.7018640232733559E-2</v>
      </c>
      <c r="F17" s="11">
        <v>0</v>
      </c>
      <c r="G17" s="12">
        <f t="shared" si="2"/>
        <v>0</v>
      </c>
      <c r="H17" s="12">
        <f t="shared" si="3"/>
        <v>0</v>
      </c>
      <c r="I17" s="11">
        <v>7.1990740740740704E-3</v>
      </c>
      <c r="J17" s="12">
        <f t="shared" si="4"/>
        <v>0.13370593293207222</v>
      </c>
      <c r="K17" s="14">
        <f t="shared" si="5"/>
        <v>6.7018640232733559E-2</v>
      </c>
    </row>
    <row r="18" spans="2:11" ht="16.5" thickTop="1" thickBot="1" x14ac:dyDescent="0.3">
      <c r="B18" s="31" t="s">
        <v>3</v>
      </c>
      <c r="C18" s="32">
        <f>SUM(C7:C17)</f>
        <v>5.3842592592592567E-2</v>
      </c>
      <c r="D18" s="33">
        <f>IFERROR(SUM(D7:D17),0)</f>
        <v>1</v>
      </c>
      <c r="E18" s="33">
        <f>IFERROR(SUM(E7:E17),0)</f>
        <v>0.50123909061523553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5.3842592592592567E-2</v>
      </c>
      <c r="J18" s="33">
        <f>IFERROR(SUM(J7:J17),0)</f>
        <v>1</v>
      </c>
      <c r="K18" s="34">
        <f>IFERROR(SUM(K7:K17),0)</f>
        <v>0.50123909061523553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8.4375000000000006E-3</v>
      </c>
      <c r="D21" s="19"/>
      <c r="E21" s="12">
        <f>IFERROR(C21/C$29,0)</f>
        <v>7.8547570304924097E-2</v>
      </c>
      <c r="F21" s="11">
        <v>0</v>
      </c>
      <c r="G21" s="19"/>
      <c r="H21" s="12">
        <f>IFERROR(F21/F$29,0)</f>
        <v>0</v>
      </c>
      <c r="I21" s="11">
        <v>8.4375000000000006E-3</v>
      </c>
      <c r="J21" s="19"/>
      <c r="K21" s="14">
        <f>IFERROR(I21/I$29,0)</f>
        <v>7.8547570304924097E-2</v>
      </c>
    </row>
    <row r="22" spans="2:11" x14ac:dyDescent="0.25">
      <c r="B22" s="18" t="s">
        <v>16</v>
      </c>
      <c r="C22" s="11">
        <v>3.9351851851851901E-4</v>
      </c>
      <c r="D22" s="19"/>
      <c r="E22" s="12">
        <f t="shared" ref="E22:E26" si="6">IFERROR(C22/C$29,0)</f>
        <v>3.663398340696053E-3</v>
      </c>
      <c r="F22" s="11">
        <v>0</v>
      </c>
      <c r="G22" s="19"/>
      <c r="H22" s="12">
        <f t="shared" ref="H22:H26" si="7">IFERROR(F22/F$29,0)</f>
        <v>0</v>
      </c>
      <c r="I22" s="11">
        <v>3.9351851851851901E-4</v>
      </c>
      <c r="J22" s="19"/>
      <c r="K22" s="14">
        <f t="shared" ref="K22:K26" si="8">IFERROR(I22/I$29,0)</f>
        <v>3.663398340696053E-3</v>
      </c>
    </row>
    <row r="23" spans="2:11" x14ac:dyDescent="0.25">
      <c r="B23" s="18" t="s">
        <v>17</v>
      </c>
      <c r="C23" s="11">
        <v>1.1574074074074101E-5</v>
      </c>
      <c r="D23" s="19"/>
      <c r="E23" s="12">
        <f t="shared" si="6"/>
        <v>1.0774701002047226E-4</v>
      </c>
      <c r="F23" s="11">
        <v>0</v>
      </c>
      <c r="G23" s="19"/>
      <c r="H23" s="12">
        <f t="shared" si="7"/>
        <v>0</v>
      </c>
      <c r="I23" s="11">
        <v>1.1574074074074101E-5</v>
      </c>
      <c r="J23" s="19"/>
      <c r="K23" s="14">
        <f t="shared" si="8"/>
        <v>1.0774701002047226E-4</v>
      </c>
    </row>
    <row r="24" spans="2:11" x14ac:dyDescent="0.25">
      <c r="B24" s="18" t="s">
        <v>18</v>
      </c>
      <c r="C24" s="11">
        <v>1.1678240740740699E-2</v>
      </c>
      <c r="D24" s="19"/>
      <c r="E24" s="12">
        <f t="shared" si="6"/>
        <v>0.10871673311065587</v>
      </c>
      <c r="F24" s="11">
        <v>0</v>
      </c>
      <c r="G24" s="19"/>
      <c r="H24" s="12">
        <f t="shared" si="7"/>
        <v>0</v>
      </c>
      <c r="I24" s="11">
        <v>1.1678240740740699E-2</v>
      </c>
      <c r="J24" s="19"/>
      <c r="K24" s="14">
        <f t="shared" si="8"/>
        <v>0.10871673311065587</v>
      </c>
    </row>
    <row r="25" spans="2:11" x14ac:dyDescent="0.25">
      <c r="B25" s="18" t="s">
        <v>19</v>
      </c>
      <c r="C25" s="11">
        <v>3.1423611111111097E-2</v>
      </c>
      <c r="D25" s="19"/>
      <c r="E25" s="12">
        <f t="shared" si="6"/>
        <v>0.29253313220558136</v>
      </c>
      <c r="F25" s="11">
        <v>0</v>
      </c>
      <c r="G25" s="19"/>
      <c r="H25" s="12">
        <f t="shared" si="7"/>
        <v>0</v>
      </c>
      <c r="I25" s="11">
        <v>3.1423611111111097E-2</v>
      </c>
      <c r="J25" s="19"/>
      <c r="K25" s="14">
        <f t="shared" si="8"/>
        <v>0.29253313220558136</v>
      </c>
    </row>
    <row r="26" spans="2:11" ht="15.75" thickBot="1" x14ac:dyDescent="0.3">
      <c r="B26" s="23" t="s">
        <v>20</v>
      </c>
      <c r="C26" s="20">
        <v>1.63194444444444E-3</v>
      </c>
      <c r="D26" s="24"/>
      <c r="E26" s="21">
        <f t="shared" si="6"/>
        <v>1.5192328412886511E-2</v>
      </c>
      <c r="F26" s="20">
        <v>0</v>
      </c>
      <c r="G26" s="24"/>
      <c r="H26" s="21">
        <f t="shared" si="7"/>
        <v>0</v>
      </c>
      <c r="I26" s="20">
        <v>1.63194444444444E-3</v>
      </c>
      <c r="J26" s="24"/>
      <c r="K26" s="22">
        <f t="shared" si="8"/>
        <v>1.5192328412886511E-2</v>
      </c>
    </row>
    <row r="27" spans="2:11" ht="16.5" thickTop="1" thickBot="1" x14ac:dyDescent="0.3">
      <c r="B27" s="31" t="s">
        <v>3</v>
      </c>
      <c r="C27" s="32">
        <f>SUM(C21:C26)</f>
        <v>5.3576388888888833E-2</v>
      </c>
      <c r="D27" s="33"/>
      <c r="E27" s="33">
        <f>IFERROR(SUM(E21:E26),0)</f>
        <v>0.49876090938476436</v>
      </c>
      <c r="F27" s="32">
        <f>SUM(F21:F26)</f>
        <v>0</v>
      </c>
      <c r="G27" s="33"/>
      <c r="H27" s="33">
        <f>IFERROR(SUM(H21:H26),0)</f>
        <v>0</v>
      </c>
      <c r="I27" s="32">
        <f>SUM(I21:I26)</f>
        <v>5.3576388888888833E-2</v>
      </c>
      <c r="J27" s="33"/>
      <c r="K27" s="34">
        <f>IFERROR(SUM(K21:K26),0)</f>
        <v>0.49876090938476436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0.10741898148148141</v>
      </c>
      <c r="D29" s="35"/>
      <c r="E29" s="36">
        <f>IFERROR(SUM(E18,E27),0)</f>
        <v>0.99999999999999989</v>
      </c>
      <c r="F29" s="32">
        <f>SUM(F18,F27)</f>
        <v>0</v>
      </c>
      <c r="G29" s="35"/>
      <c r="H29" s="36">
        <f>IFERROR(SUM(H18,H27),0)</f>
        <v>0</v>
      </c>
      <c r="I29" s="32">
        <f>SUM(I18,I27)</f>
        <v>0.10741898148148141</v>
      </c>
      <c r="J29" s="35"/>
      <c r="K29" s="38">
        <f>IFERROR(SUM(K18,K27),0)</f>
        <v>0.99999999999999989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3.2291666666666701E-3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3.2291666666666701E-3</v>
      </c>
    </row>
    <row r="18" spans="2:11" ht="16.5" thickTop="1" thickBot="1" x14ac:dyDescent="0.3">
      <c r="B18" s="60" t="s">
        <v>3</v>
      </c>
      <c r="C18" s="138">
        <f t="shared" ref="C18:K18" si="1">SUM(C7:C17)</f>
        <v>3.2291666666666701E-3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3.2291666666666701E-3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4.1550925925925896E-3</v>
      </c>
      <c r="D25" s="139">
        <v>2.2453703703703698E-3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6.4004629629629594E-3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4.1550925925925896E-3</v>
      </c>
      <c r="D27" s="138">
        <f t="shared" si="3"/>
        <v>2.2453703703703698E-3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6.4004629629629594E-3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7.3842592592592597E-3</v>
      </c>
      <c r="D29" s="138">
        <f t="shared" si="4"/>
        <v>2.2453703703703698E-3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9.6296296296296303E-3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1"/>
  <sheetViews>
    <sheetView showGridLines="0" showZeros="0" view="pageBreakPreview" zoomScaleNormal="100" zoomScaleSheetLayoutView="10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53"/>
      <c r="C1" s="154"/>
      <c r="D1" s="154"/>
      <c r="E1" s="154"/>
      <c r="F1" s="154"/>
      <c r="G1" s="154"/>
      <c r="H1" s="154"/>
      <c r="I1" s="154"/>
      <c r="J1" s="154"/>
      <c r="K1" s="154"/>
    </row>
    <row r="2" spans="2:11" ht="15.75" thickBot="1" x14ac:dyDescent="0.3"/>
    <row r="3" spans="2:11" x14ac:dyDescent="0.25">
      <c r="B3" s="200" t="s">
        <v>177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1"/>
  <sheetViews>
    <sheetView showGridLines="0" showZeros="0" view="pageBreakPreview" zoomScale="90" zoomScaleNormal="90" zoomScaleSheetLayoutView="9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200" t="s">
        <v>178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25">
      <c r="B4" s="203" t="s">
        <v>214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25">
      <c r="B5" s="52"/>
      <c r="C5" s="133" t="s">
        <v>157</v>
      </c>
      <c r="D5" s="133" t="s">
        <v>158</v>
      </c>
      <c r="E5" s="133" t="s">
        <v>159</v>
      </c>
      <c r="F5" s="133" t="s">
        <v>160</v>
      </c>
      <c r="G5" s="133" t="s">
        <v>161</v>
      </c>
      <c r="H5" s="134" t="s">
        <v>162</v>
      </c>
      <c r="I5" s="133" t="s">
        <v>163</v>
      </c>
      <c r="J5" s="133" t="s">
        <v>164</v>
      </c>
      <c r="K5" s="134" t="s">
        <v>3</v>
      </c>
    </row>
    <row r="6" spans="2:11" x14ac:dyDescent="0.25">
      <c r="B6" s="150" t="s">
        <v>10</v>
      </c>
      <c r="C6" s="135" t="s">
        <v>4</v>
      </c>
      <c r="D6" s="135" t="s">
        <v>4</v>
      </c>
      <c r="E6" s="135" t="s">
        <v>4</v>
      </c>
      <c r="F6" s="135" t="s">
        <v>4</v>
      </c>
      <c r="G6" s="135" t="s">
        <v>4</v>
      </c>
      <c r="H6" s="135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40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40">
        <v>0</v>
      </c>
      <c r="J7" s="151">
        <v>0</v>
      </c>
      <c r="K7" s="142">
        <f>SUM(C7:J7)</f>
        <v>0</v>
      </c>
    </row>
    <row r="8" spans="2:11" x14ac:dyDescent="0.25">
      <c r="B8" s="152" t="s">
        <v>126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40">
        <v>0</v>
      </c>
      <c r="J8" s="151">
        <v>0</v>
      </c>
      <c r="K8" s="142">
        <f t="shared" ref="K8:K17" si="0">SUM(C8:J8)</f>
        <v>0</v>
      </c>
    </row>
    <row r="9" spans="2:11" x14ac:dyDescent="0.25">
      <c r="B9" s="152" t="s">
        <v>11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40">
        <v>0</v>
      </c>
      <c r="J9" s="151">
        <v>0</v>
      </c>
      <c r="K9" s="142">
        <f t="shared" si="0"/>
        <v>0</v>
      </c>
    </row>
    <row r="10" spans="2:11" x14ac:dyDescent="0.25">
      <c r="B10" s="152" t="s">
        <v>55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40">
        <v>0</v>
      </c>
      <c r="J10" s="151">
        <v>0</v>
      </c>
      <c r="K10" s="142">
        <f t="shared" si="0"/>
        <v>0</v>
      </c>
    </row>
    <row r="11" spans="2:11" x14ac:dyDescent="0.25">
      <c r="B11" s="43" t="s">
        <v>12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40">
        <v>0</v>
      </c>
      <c r="J11" s="151">
        <v>0</v>
      </c>
      <c r="K11" s="142">
        <f t="shared" si="0"/>
        <v>0</v>
      </c>
    </row>
    <row r="12" spans="2:11" x14ac:dyDescent="0.25">
      <c r="B12" s="43" t="s">
        <v>138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40">
        <v>0</v>
      </c>
      <c r="J12" s="151">
        <v>0</v>
      </c>
      <c r="K12" s="142">
        <f t="shared" si="0"/>
        <v>0</v>
      </c>
    </row>
    <row r="13" spans="2:11" x14ac:dyDescent="0.25">
      <c r="B13" s="43" t="s">
        <v>139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40">
        <v>0</v>
      </c>
      <c r="J13" s="151">
        <v>0</v>
      </c>
      <c r="K13" s="142">
        <f t="shared" si="0"/>
        <v>0</v>
      </c>
    </row>
    <row r="14" spans="2:11" x14ac:dyDescent="0.25">
      <c r="B14" s="43" t="s">
        <v>140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40">
        <v>0</v>
      </c>
      <c r="J14" s="151">
        <v>0</v>
      </c>
      <c r="K14" s="142">
        <f t="shared" si="0"/>
        <v>0</v>
      </c>
    </row>
    <row r="15" spans="2:11" x14ac:dyDescent="0.25">
      <c r="B15" s="43" t="s">
        <v>141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40">
        <v>0</v>
      </c>
      <c r="J15" s="151">
        <v>0</v>
      </c>
      <c r="K15" s="142">
        <f t="shared" si="0"/>
        <v>0</v>
      </c>
    </row>
    <row r="16" spans="2:11" x14ac:dyDescent="0.25">
      <c r="B16" s="43" t="s">
        <v>142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40">
        <v>0</v>
      </c>
      <c r="J16" s="151">
        <v>0</v>
      </c>
      <c r="K16" s="142">
        <f t="shared" si="0"/>
        <v>0</v>
      </c>
    </row>
    <row r="17" spans="2:11" ht="15.75" thickBot="1" x14ac:dyDescent="0.3">
      <c r="B17" s="43" t="s">
        <v>13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40">
        <v>0</v>
      </c>
      <c r="J17" s="151">
        <v>0</v>
      </c>
      <c r="K17" s="142">
        <f t="shared" si="0"/>
        <v>0</v>
      </c>
    </row>
    <row r="18" spans="2:11" ht="16.5" thickTop="1" thickBot="1" x14ac:dyDescent="0.3">
      <c r="B18" s="60" t="s">
        <v>3</v>
      </c>
      <c r="C18" s="138">
        <f t="shared" ref="C18:K18" si="1">SUM(C7:C17)</f>
        <v>0</v>
      </c>
      <c r="D18" s="138">
        <f t="shared" si="1"/>
        <v>0</v>
      </c>
      <c r="E18" s="138">
        <f t="shared" si="1"/>
        <v>0</v>
      </c>
      <c r="F18" s="138">
        <f t="shared" si="1"/>
        <v>0</v>
      </c>
      <c r="G18" s="138">
        <f t="shared" si="1"/>
        <v>0</v>
      </c>
      <c r="H18" s="138">
        <f t="shared" si="1"/>
        <v>0</v>
      </c>
      <c r="I18" s="138">
        <f t="shared" si="1"/>
        <v>0</v>
      </c>
      <c r="J18" s="138">
        <f t="shared" si="1"/>
        <v>0</v>
      </c>
      <c r="K18" s="147">
        <f t="shared" si="1"/>
        <v>0</v>
      </c>
    </row>
    <row r="19" spans="2:11" ht="15.75" thickTop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68"/>
    </row>
    <row r="20" spans="2:11" x14ac:dyDescent="0.25">
      <c r="B20" s="40" t="s">
        <v>14</v>
      </c>
      <c r="C20" s="135" t="s">
        <v>4</v>
      </c>
      <c r="D20" s="135" t="s">
        <v>4</v>
      </c>
      <c r="E20" s="135" t="s">
        <v>4</v>
      </c>
      <c r="F20" s="135" t="s">
        <v>4</v>
      </c>
      <c r="G20" s="135" t="s">
        <v>4</v>
      </c>
      <c r="H20" s="135" t="s">
        <v>4</v>
      </c>
      <c r="I20" s="41" t="s">
        <v>4</v>
      </c>
      <c r="J20" s="48" t="s">
        <v>4</v>
      </c>
      <c r="K20" s="49" t="s">
        <v>4</v>
      </c>
    </row>
    <row r="21" spans="2:11" x14ac:dyDescent="0.25">
      <c r="B21" s="50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40">
        <v>0</v>
      </c>
      <c r="J21" s="141">
        <v>0</v>
      </c>
      <c r="K21" s="142">
        <f>SUM(C21:J21)</f>
        <v>0</v>
      </c>
    </row>
    <row r="22" spans="2:11" x14ac:dyDescent="0.25">
      <c r="B22" s="50" t="s">
        <v>16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40">
        <v>0</v>
      </c>
      <c r="J22" s="141">
        <v>0</v>
      </c>
      <c r="K22" s="142">
        <f t="shared" ref="K22:K26" si="2">SUM(C22:J22)</f>
        <v>0</v>
      </c>
    </row>
    <row r="23" spans="2:11" x14ac:dyDescent="0.25">
      <c r="B23" s="50" t="s">
        <v>17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40">
        <v>0</v>
      </c>
      <c r="J23" s="141">
        <v>0</v>
      </c>
      <c r="K23" s="142">
        <f t="shared" si="2"/>
        <v>0</v>
      </c>
    </row>
    <row r="24" spans="2:11" x14ac:dyDescent="0.25">
      <c r="B24" s="50" t="s">
        <v>18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40">
        <v>0</v>
      </c>
      <c r="J24" s="141">
        <v>0</v>
      </c>
      <c r="K24" s="142">
        <f t="shared" si="2"/>
        <v>0</v>
      </c>
    </row>
    <row r="25" spans="2:11" x14ac:dyDescent="0.25">
      <c r="B25" s="50" t="s">
        <v>19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40">
        <v>0</v>
      </c>
      <c r="J25" s="141">
        <v>0</v>
      </c>
      <c r="K25" s="142">
        <f t="shared" si="2"/>
        <v>0</v>
      </c>
    </row>
    <row r="26" spans="2:11" ht="15.75" thickBot="1" x14ac:dyDescent="0.3">
      <c r="B26" s="55" t="s">
        <v>20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4">
        <v>0</v>
      </c>
      <c r="J26" s="145">
        <v>0</v>
      </c>
      <c r="K26" s="146">
        <f t="shared" si="2"/>
        <v>0</v>
      </c>
    </row>
    <row r="27" spans="2:11" ht="16.5" thickTop="1" thickBot="1" x14ac:dyDescent="0.3">
      <c r="B27" s="60" t="s">
        <v>3</v>
      </c>
      <c r="C27" s="138">
        <f t="shared" ref="C27:K27" si="3">SUM(C21:C26)</f>
        <v>0</v>
      </c>
      <c r="D27" s="138">
        <f t="shared" si="3"/>
        <v>0</v>
      </c>
      <c r="E27" s="138">
        <f t="shared" si="3"/>
        <v>0</v>
      </c>
      <c r="F27" s="138">
        <f t="shared" si="3"/>
        <v>0</v>
      </c>
      <c r="G27" s="138">
        <f t="shared" si="3"/>
        <v>0</v>
      </c>
      <c r="H27" s="138">
        <f t="shared" si="3"/>
        <v>0</v>
      </c>
      <c r="I27" s="138">
        <f t="shared" si="3"/>
        <v>0</v>
      </c>
      <c r="J27" s="138">
        <f>SUM(J21:J26)</f>
        <v>0</v>
      </c>
      <c r="K27" s="147">
        <f t="shared" si="3"/>
        <v>0</v>
      </c>
    </row>
    <row r="28" spans="2:11" ht="16.5" thickTop="1" thickBot="1" x14ac:dyDescent="0.3">
      <c r="B28" s="59"/>
      <c r="C28" s="29"/>
      <c r="D28" s="29"/>
      <c r="E28" s="29"/>
      <c r="F28" s="29"/>
      <c r="G28" s="29"/>
      <c r="H28" s="29"/>
      <c r="I28" s="29"/>
      <c r="J28" s="29"/>
      <c r="K28" s="69"/>
    </row>
    <row r="29" spans="2:11" ht="16.5" thickTop="1" thickBot="1" x14ac:dyDescent="0.3">
      <c r="B29" s="60" t="s">
        <v>6</v>
      </c>
      <c r="C29" s="138">
        <f t="shared" ref="C29:K29" si="4">SUM(C18,C27)</f>
        <v>0</v>
      </c>
      <c r="D29" s="138">
        <f t="shared" si="4"/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48">
        <f>SUM(J18,J27)</f>
        <v>0</v>
      </c>
      <c r="K29" s="149">
        <f t="shared" si="4"/>
        <v>0</v>
      </c>
    </row>
    <row r="30" spans="2:11" ht="16.5" thickTop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2:11" ht="66" customHeight="1" x14ac:dyDescent="0.25">
      <c r="B31" s="210" t="s">
        <v>213</v>
      </c>
      <c r="C31" s="211"/>
      <c r="D31" s="211"/>
      <c r="E31" s="211"/>
      <c r="F31" s="211"/>
      <c r="G31" s="211"/>
      <c r="H31" s="211"/>
      <c r="I31" s="211"/>
      <c r="J31" s="211"/>
      <c r="K31" s="212"/>
    </row>
  </sheetData>
  <mergeCells count="4">
    <mergeCell ref="B31:K31"/>
    <mergeCell ref="B3:K3"/>
    <mergeCell ref="B4:K4"/>
    <mergeCell ref="B30:K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70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4" customHeight="1" x14ac:dyDescent="0.25">
      <c r="B6" s="83" t="s">
        <v>130</v>
      </c>
      <c r="C6" s="84">
        <v>1.8194444444444399E-2</v>
      </c>
      <c r="D6" s="85">
        <v>0.13747267162221199</v>
      </c>
    </row>
    <row r="7" spans="2:4" s="79" customFormat="1" ht="24" customHeight="1" x14ac:dyDescent="0.25">
      <c r="B7" s="83" t="s">
        <v>131</v>
      </c>
      <c r="C7" s="84">
        <v>1.4340277777777801E-2</v>
      </c>
      <c r="D7" s="85">
        <v>0.108351552251858</v>
      </c>
    </row>
    <row r="8" spans="2:4" s="79" customFormat="1" ht="24" customHeight="1" x14ac:dyDescent="0.25">
      <c r="B8" s="83" t="s">
        <v>83</v>
      </c>
      <c r="C8" s="84">
        <v>1.3518518518518499E-2</v>
      </c>
      <c r="D8" s="85">
        <v>0.10214254481854</v>
      </c>
    </row>
    <row r="9" spans="2:4" s="79" customFormat="1" ht="24" customHeight="1" x14ac:dyDescent="0.25">
      <c r="B9" s="83" t="s">
        <v>89</v>
      </c>
      <c r="C9" s="84">
        <v>7.0138888888888898E-3</v>
      </c>
      <c r="D9" s="85">
        <v>5.2995190205509399E-2</v>
      </c>
    </row>
    <row r="10" spans="2:4" s="79" customFormat="1" ht="24" customHeight="1" x14ac:dyDescent="0.25">
      <c r="B10" s="83" t="s">
        <v>84</v>
      </c>
      <c r="C10" s="84">
        <v>6.42361111111111E-3</v>
      </c>
      <c r="D10" s="85">
        <v>4.8535198950590303E-2</v>
      </c>
    </row>
    <row r="11" spans="2:4" s="79" customFormat="1" ht="24" customHeight="1" x14ac:dyDescent="0.25">
      <c r="B11" s="83" t="s">
        <v>128</v>
      </c>
      <c r="C11" s="84">
        <v>4.9768518518518504E-3</v>
      </c>
      <c r="D11" s="85">
        <v>3.7603847835592501E-2</v>
      </c>
    </row>
    <row r="12" spans="2:4" s="79" customFormat="1" ht="24" customHeight="1" x14ac:dyDescent="0.25">
      <c r="B12" s="83" t="s">
        <v>215</v>
      </c>
      <c r="C12" s="84">
        <v>4.2592592592592604E-3</v>
      </c>
      <c r="D12" s="85">
        <v>3.2181897682553598E-2</v>
      </c>
    </row>
    <row r="13" spans="2:4" s="79" customFormat="1" ht="24" customHeight="1" x14ac:dyDescent="0.25">
      <c r="B13" s="83" t="s">
        <v>193</v>
      </c>
      <c r="C13" s="84">
        <v>3.7384259259259302E-3</v>
      </c>
      <c r="D13" s="85">
        <v>2.82466112811544E-2</v>
      </c>
    </row>
    <row r="14" spans="2:4" s="79" customFormat="1" ht="24" customHeight="1" x14ac:dyDescent="0.25">
      <c r="B14" s="83" t="s">
        <v>132</v>
      </c>
      <c r="C14" s="84">
        <v>3.5879629629629599E-3</v>
      </c>
      <c r="D14" s="85">
        <v>2.7109750765194601E-2</v>
      </c>
    </row>
    <row r="15" spans="2:4" s="79" customFormat="1" ht="24" customHeight="1" x14ac:dyDescent="0.25">
      <c r="B15" s="83" t="s">
        <v>203</v>
      </c>
      <c r="C15" s="84">
        <v>2.6157407407407401E-3</v>
      </c>
      <c r="D15" s="85">
        <v>1.9763882815916001E-2</v>
      </c>
    </row>
    <row r="16" spans="2:4" s="79" customFormat="1" ht="24" customHeight="1" x14ac:dyDescent="0.25">
      <c r="B16" s="83" t="s">
        <v>90</v>
      </c>
      <c r="C16" s="84">
        <v>2.5694444444444402E-3</v>
      </c>
      <c r="D16" s="85">
        <v>1.94140795802361E-2</v>
      </c>
    </row>
    <row r="17" spans="2:4" s="79" customFormat="1" ht="24" customHeight="1" x14ac:dyDescent="0.25">
      <c r="B17" s="83" t="s">
        <v>135</v>
      </c>
      <c r="C17" s="84">
        <v>2.1527777777777799E-3</v>
      </c>
      <c r="D17" s="85">
        <v>1.6265850459116701E-2</v>
      </c>
    </row>
    <row r="18" spans="2:4" s="79" customFormat="1" ht="24" customHeight="1" x14ac:dyDescent="0.25">
      <c r="B18" s="83" t="s">
        <v>216</v>
      </c>
      <c r="C18" s="84">
        <v>1.9791666666666699E-3</v>
      </c>
      <c r="D18" s="85">
        <v>1.4954088325317E-2</v>
      </c>
    </row>
    <row r="19" spans="2:4" s="79" customFormat="1" ht="24" customHeight="1" x14ac:dyDescent="0.25">
      <c r="B19" s="83" t="s">
        <v>217</v>
      </c>
      <c r="C19" s="84">
        <v>1.88657407407407E-3</v>
      </c>
      <c r="D19" s="85">
        <v>1.4254481853957199E-2</v>
      </c>
    </row>
    <row r="20" spans="2:4" s="79" customFormat="1" ht="24" customHeight="1" x14ac:dyDescent="0.25">
      <c r="B20" s="83" t="s">
        <v>218</v>
      </c>
      <c r="C20" s="84">
        <v>1.8171296296296299E-3</v>
      </c>
      <c r="D20" s="85">
        <v>1.37297770004373E-2</v>
      </c>
    </row>
    <row r="21" spans="2:4" s="79" customFormat="1" ht="24" customHeight="1" x14ac:dyDescent="0.25">
      <c r="B21" s="83" t="s">
        <v>219</v>
      </c>
      <c r="C21" s="84">
        <v>1.6435185185185201E-3</v>
      </c>
      <c r="D21" s="85">
        <v>1.2418014866637499E-2</v>
      </c>
    </row>
    <row r="22" spans="2:4" s="79" customFormat="1" ht="24" customHeight="1" x14ac:dyDescent="0.25">
      <c r="B22" s="83" t="s">
        <v>192</v>
      </c>
      <c r="C22" s="84">
        <v>1.52777777777778E-3</v>
      </c>
      <c r="D22" s="85">
        <v>1.15435067774377E-2</v>
      </c>
    </row>
    <row r="23" spans="2:4" s="79" customFormat="1" ht="24" customHeight="1" x14ac:dyDescent="0.25">
      <c r="B23" s="83" t="s">
        <v>133</v>
      </c>
      <c r="C23" s="84">
        <v>1.4351851851851899E-3</v>
      </c>
      <c r="D23" s="85">
        <v>1.08439003060778E-2</v>
      </c>
    </row>
    <row r="24" spans="2:4" s="79" customFormat="1" ht="24" customHeight="1" x14ac:dyDescent="0.25">
      <c r="B24" s="83" t="s">
        <v>220</v>
      </c>
      <c r="C24" s="84">
        <v>1.4351851851851899E-3</v>
      </c>
      <c r="D24" s="85">
        <v>1.08439003060778E-2</v>
      </c>
    </row>
    <row r="25" spans="2:4" s="79" customFormat="1" ht="24" customHeight="1" thickBot="1" x14ac:dyDescent="0.3">
      <c r="B25" s="86" t="s">
        <v>205</v>
      </c>
      <c r="C25" s="87">
        <v>1.4236111111111101E-3</v>
      </c>
      <c r="D25" s="88">
        <v>1.0756449497157801E-2</v>
      </c>
    </row>
    <row r="27" spans="2:4" x14ac:dyDescent="0.25">
      <c r="C27" s="1" t="s">
        <v>127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6"/>
  <sheetViews>
    <sheetView showGridLines="0" showZeros="0" topLeftCell="A10" zoomScale="80" zoomScaleNormal="80" zoomScaleSheetLayoutView="8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80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9" t="s">
        <v>10</v>
      </c>
      <c r="C5" s="90" t="s">
        <v>69</v>
      </c>
      <c r="D5" s="91" t="s">
        <v>5</v>
      </c>
    </row>
    <row r="6" spans="2:4" s="79" customFormat="1" ht="24" customHeight="1" x14ac:dyDescent="0.25">
      <c r="B6" s="83" t="s">
        <v>130</v>
      </c>
      <c r="C6" s="84">
        <v>5.2893518518518498E-3</v>
      </c>
      <c r="D6" s="85">
        <v>0.14963981663392301</v>
      </c>
    </row>
    <row r="7" spans="2:4" s="79" customFormat="1" ht="24" customHeight="1" x14ac:dyDescent="0.25">
      <c r="B7" s="83" t="s">
        <v>131</v>
      </c>
      <c r="C7" s="84">
        <v>4.76851851851852E-3</v>
      </c>
      <c r="D7" s="85">
        <v>0.13490504256712499</v>
      </c>
    </row>
    <row r="8" spans="2:4" s="79" customFormat="1" ht="24" customHeight="1" x14ac:dyDescent="0.25">
      <c r="B8" s="83" t="s">
        <v>83</v>
      </c>
      <c r="C8" s="84">
        <v>2.9050925925925902E-3</v>
      </c>
      <c r="D8" s="85">
        <v>8.2187295350360207E-2</v>
      </c>
    </row>
    <row r="9" spans="2:4" s="79" customFormat="1" ht="24" customHeight="1" x14ac:dyDescent="0.25">
      <c r="B9" s="83" t="s">
        <v>89</v>
      </c>
      <c r="C9" s="84">
        <v>2.5000000000000001E-3</v>
      </c>
      <c r="D9" s="85">
        <v>7.0726915520628694E-2</v>
      </c>
    </row>
    <row r="10" spans="2:4" s="79" customFormat="1" ht="24" customHeight="1" x14ac:dyDescent="0.25">
      <c r="B10" s="83" t="s">
        <v>135</v>
      </c>
      <c r="C10" s="84">
        <v>1.2268518518518501E-3</v>
      </c>
      <c r="D10" s="85">
        <v>3.4708578912901099E-2</v>
      </c>
    </row>
    <row r="11" spans="2:4" s="79" customFormat="1" ht="24" customHeight="1" x14ac:dyDescent="0.25">
      <c r="B11" s="83" t="s">
        <v>84</v>
      </c>
      <c r="C11" s="84">
        <v>1.1805555555555599E-3</v>
      </c>
      <c r="D11" s="85">
        <v>3.3398821218074699E-2</v>
      </c>
    </row>
    <row r="12" spans="2:4" s="79" customFormat="1" ht="24" customHeight="1" x14ac:dyDescent="0.25">
      <c r="B12" s="83" t="s">
        <v>132</v>
      </c>
      <c r="C12" s="84">
        <v>1.0995370370370399E-3</v>
      </c>
      <c r="D12" s="85">
        <v>3.11067452521284E-2</v>
      </c>
    </row>
    <row r="13" spans="2:4" s="79" customFormat="1" ht="24" customHeight="1" x14ac:dyDescent="0.25">
      <c r="B13" s="83" t="s">
        <v>90</v>
      </c>
      <c r="C13" s="84">
        <v>8.7962962962963005E-4</v>
      </c>
      <c r="D13" s="85">
        <v>2.48853962017027E-2</v>
      </c>
    </row>
    <row r="14" spans="2:4" s="79" customFormat="1" ht="24" customHeight="1" x14ac:dyDescent="0.25">
      <c r="B14" s="83" t="s">
        <v>203</v>
      </c>
      <c r="C14" s="84">
        <v>7.4074074074074103E-4</v>
      </c>
      <c r="D14" s="85">
        <v>2.0956123117223301E-2</v>
      </c>
    </row>
    <row r="15" spans="2:4" s="79" customFormat="1" ht="24" customHeight="1" x14ac:dyDescent="0.25">
      <c r="B15" s="83" t="s">
        <v>197</v>
      </c>
      <c r="C15" s="84">
        <v>7.0601851851851804E-4</v>
      </c>
      <c r="D15" s="85">
        <v>1.9973804846103501E-2</v>
      </c>
    </row>
    <row r="16" spans="2:4" s="79" customFormat="1" ht="24" customHeight="1" x14ac:dyDescent="0.25">
      <c r="B16" s="83" t="s">
        <v>205</v>
      </c>
      <c r="C16" s="84">
        <v>6.7129629629629603E-4</v>
      </c>
      <c r="D16" s="85">
        <v>1.8991486574983601E-2</v>
      </c>
    </row>
    <row r="17" spans="2:4" s="79" customFormat="1" ht="24" customHeight="1" x14ac:dyDescent="0.25">
      <c r="B17" s="83" t="s">
        <v>133</v>
      </c>
      <c r="C17" s="84">
        <v>6.4814814814814802E-4</v>
      </c>
      <c r="D17" s="85">
        <v>1.8336607727570401E-2</v>
      </c>
    </row>
    <row r="18" spans="2:4" s="79" customFormat="1" ht="24" customHeight="1" x14ac:dyDescent="0.25">
      <c r="B18" s="83" t="s">
        <v>215</v>
      </c>
      <c r="C18" s="84">
        <v>6.2500000000000001E-4</v>
      </c>
      <c r="D18" s="85">
        <v>1.7681728880157201E-2</v>
      </c>
    </row>
    <row r="19" spans="2:4" s="79" customFormat="1" ht="24" customHeight="1" x14ac:dyDescent="0.25">
      <c r="B19" s="83" t="s">
        <v>128</v>
      </c>
      <c r="C19" s="84">
        <v>5.90277777777778E-4</v>
      </c>
      <c r="D19" s="85">
        <v>1.6699410609037301E-2</v>
      </c>
    </row>
    <row r="20" spans="2:4" s="79" customFormat="1" ht="24" customHeight="1" x14ac:dyDescent="0.25">
      <c r="B20" s="83" t="s">
        <v>85</v>
      </c>
      <c r="C20" s="84">
        <v>5.6712962962962999E-4</v>
      </c>
      <c r="D20" s="85">
        <v>1.6044531761624101E-2</v>
      </c>
    </row>
    <row r="21" spans="2:4" s="79" customFormat="1" ht="24" customHeight="1" x14ac:dyDescent="0.25">
      <c r="B21" s="83" t="s">
        <v>221</v>
      </c>
      <c r="C21" s="84">
        <v>5.32407407407407E-4</v>
      </c>
      <c r="D21" s="85">
        <v>1.50622134905043E-2</v>
      </c>
    </row>
    <row r="22" spans="2:4" s="79" customFormat="1" ht="24" customHeight="1" x14ac:dyDescent="0.25">
      <c r="B22" s="83" t="s">
        <v>193</v>
      </c>
      <c r="C22" s="84">
        <v>4.9768518518518499E-4</v>
      </c>
      <c r="D22" s="85">
        <v>1.40798952193844E-2</v>
      </c>
    </row>
    <row r="23" spans="2:4" s="79" customFormat="1" ht="24" customHeight="1" x14ac:dyDescent="0.25">
      <c r="B23" s="83" t="s">
        <v>196</v>
      </c>
      <c r="C23" s="84">
        <v>4.2824074074074102E-4</v>
      </c>
      <c r="D23" s="85">
        <v>1.21152586771447E-2</v>
      </c>
    </row>
    <row r="24" spans="2:4" s="79" customFormat="1" ht="24" customHeight="1" x14ac:dyDescent="0.25">
      <c r="B24" s="83" t="s">
        <v>199</v>
      </c>
      <c r="C24" s="84">
        <v>4.0509259259259301E-4</v>
      </c>
      <c r="D24" s="85">
        <v>1.14603798297315E-2</v>
      </c>
    </row>
    <row r="25" spans="2:4" s="79" customFormat="1" ht="24" customHeight="1" x14ac:dyDescent="0.25">
      <c r="B25" s="83" t="s">
        <v>136</v>
      </c>
      <c r="C25" s="84">
        <v>3.8194444444444398E-4</v>
      </c>
      <c r="D25" s="85">
        <v>1.08055009823183E-2</v>
      </c>
    </row>
    <row r="26" spans="2:4" s="79" customFormat="1" ht="24" customHeight="1" thickBot="1" x14ac:dyDescent="0.3">
      <c r="B26" s="86" t="s">
        <v>216</v>
      </c>
      <c r="C26" s="87">
        <v>3.8194444444444398E-4</v>
      </c>
      <c r="D26" s="88">
        <v>1.08055009823183E-2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7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70" zoomScaleNormal="7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81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ht="24" customHeight="1" x14ac:dyDescent="0.25">
      <c r="B5" s="7" t="s">
        <v>10</v>
      </c>
      <c r="C5" s="8" t="s">
        <v>69</v>
      </c>
      <c r="D5" s="76" t="s">
        <v>5</v>
      </c>
    </row>
    <row r="6" spans="2:4" s="79" customFormat="1" ht="24" customHeight="1" x14ac:dyDescent="0.25">
      <c r="B6" s="83" t="s">
        <v>130</v>
      </c>
      <c r="C6" s="84">
        <v>6.1458333333333304E-3</v>
      </c>
      <c r="D6" s="85">
        <v>0.143474736557687</v>
      </c>
    </row>
    <row r="7" spans="2:4" s="79" customFormat="1" ht="24" customHeight="1" x14ac:dyDescent="0.25">
      <c r="B7" s="83" t="s">
        <v>131</v>
      </c>
      <c r="C7" s="84">
        <v>4.54861111111111E-3</v>
      </c>
      <c r="D7" s="85">
        <v>0.106187516887328</v>
      </c>
    </row>
    <row r="8" spans="2:4" s="79" customFormat="1" ht="24" customHeight="1" x14ac:dyDescent="0.25">
      <c r="B8" s="83" t="s">
        <v>83</v>
      </c>
      <c r="C8" s="84">
        <v>3.32175925925926E-3</v>
      </c>
      <c r="D8" s="85">
        <v>7.7546609024587904E-2</v>
      </c>
    </row>
    <row r="9" spans="2:4" s="79" customFormat="1" ht="24" customHeight="1" x14ac:dyDescent="0.25">
      <c r="B9" s="83" t="s">
        <v>84</v>
      </c>
      <c r="C9" s="84">
        <v>2.0370370370370399E-3</v>
      </c>
      <c r="D9" s="85">
        <v>4.7554714941907598E-2</v>
      </c>
    </row>
    <row r="10" spans="2:4" s="79" customFormat="1" ht="24" customHeight="1" x14ac:dyDescent="0.25">
      <c r="B10" s="83" t="s">
        <v>89</v>
      </c>
      <c r="C10" s="84">
        <v>1.5162037037037E-3</v>
      </c>
      <c r="D10" s="85">
        <v>3.5395838962442597E-2</v>
      </c>
    </row>
    <row r="11" spans="2:4" s="79" customFormat="1" ht="24" customHeight="1" x14ac:dyDescent="0.25">
      <c r="B11" s="83" t="s">
        <v>128</v>
      </c>
      <c r="C11" s="84">
        <v>1.2615740740740699E-3</v>
      </c>
      <c r="D11" s="85">
        <v>2.9451499594704101E-2</v>
      </c>
    </row>
    <row r="12" spans="2:4" s="79" customFormat="1" ht="24" customHeight="1" x14ac:dyDescent="0.25">
      <c r="B12" s="83" t="s">
        <v>132</v>
      </c>
      <c r="C12" s="84">
        <v>1.2268518518518501E-3</v>
      </c>
      <c r="D12" s="85">
        <v>2.86409078627398E-2</v>
      </c>
    </row>
    <row r="13" spans="2:4" s="79" customFormat="1" ht="24" customHeight="1" x14ac:dyDescent="0.25">
      <c r="B13" s="83" t="s">
        <v>215</v>
      </c>
      <c r="C13" s="84">
        <v>1.13425925925926E-3</v>
      </c>
      <c r="D13" s="85">
        <v>2.64793299108349E-2</v>
      </c>
    </row>
    <row r="14" spans="2:4" s="79" customFormat="1" ht="24" customHeight="1" x14ac:dyDescent="0.25">
      <c r="B14" s="83" t="s">
        <v>220</v>
      </c>
      <c r="C14" s="84">
        <v>1.0995370370370399E-3</v>
      </c>
      <c r="D14" s="85">
        <v>2.5668738178870599E-2</v>
      </c>
    </row>
    <row r="15" spans="2:4" s="79" customFormat="1" ht="24" customHeight="1" x14ac:dyDescent="0.25">
      <c r="B15" s="83" t="s">
        <v>193</v>
      </c>
      <c r="C15" s="84">
        <v>9.2592592592592596E-4</v>
      </c>
      <c r="D15" s="85">
        <v>2.1615779519048899E-2</v>
      </c>
    </row>
    <row r="16" spans="2:4" s="79" customFormat="1" ht="24" customHeight="1" x14ac:dyDescent="0.25">
      <c r="B16" s="83" t="s">
        <v>222</v>
      </c>
      <c r="C16" s="84">
        <v>8.7962962962963005E-4</v>
      </c>
      <c r="D16" s="85">
        <v>2.0534990543096501E-2</v>
      </c>
    </row>
    <row r="17" spans="2:4" s="79" customFormat="1" ht="24" customHeight="1" x14ac:dyDescent="0.25">
      <c r="B17" s="83" t="s">
        <v>221</v>
      </c>
      <c r="C17" s="84">
        <v>8.2175925925925895E-4</v>
      </c>
      <c r="D17" s="85">
        <v>1.9184004323155899E-2</v>
      </c>
    </row>
    <row r="18" spans="2:4" s="79" customFormat="1" ht="24" customHeight="1" x14ac:dyDescent="0.25">
      <c r="B18" s="83" t="s">
        <v>197</v>
      </c>
      <c r="C18" s="84">
        <v>8.2175925925925895E-4</v>
      </c>
      <c r="D18" s="85">
        <v>1.9184004323155899E-2</v>
      </c>
    </row>
    <row r="19" spans="2:4" s="79" customFormat="1" ht="24" customHeight="1" x14ac:dyDescent="0.25">
      <c r="B19" s="83" t="s">
        <v>133</v>
      </c>
      <c r="C19" s="84">
        <v>7.7546296296296304E-4</v>
      </c>
      <c r="D19" s="85">
        <v>1.8103215347203501E-2</v>
      </c>
    </row>
    <row r="20" spans="2:4" s="79" customFormat="1" ht="24" customHeight="1" x14ac:dyDescent="0.25">
      <c r="B20" s="83" t="s">
        <v>203</v>
      </c>
      <c r="C20" s="84">
        <v>7.7546296296296304E-4</v>
      </c>
      <c r="D20" s="85">
        <v>1.8103215347203501E-2</v>
      </c>
    </row>
    <row r="21" spans="2:4" s="79" customFormat="1" ht="24" customHeight="1" x14ac:dyDescent="0.25">
      <c r="B21" s="83" t="s">
        <v>135</v>
      </c>
      <c r="C21" s="84">
        <v>7.6388888888888904E-4</v>
      </c>
      <c r="D21" s="85">
        <v>1.78330181032153E-2</v>
      </c>
    </row>
    <row r="22" spans="2:4" s="79" customFormat="1" ht="24" customHeight="1" x14ac:dyDescent="0.25">
      <c r="B22" s="83" t="s">
        <v>90</v>
      </c>
      <c r="C22" s="84">
        <v>7.5231481481481503E-4</v>
      </c>
      <c r="D22" s="85">
        <v>1.75628208592272E-2</v>
      </c>
    </row>
    <row r="23" spans="2:4" s="79" customFormat="1" ht="24" customHeight="1" x14ac:dyDescent="0.25">
      <c r="B23" s="83" t="s">
        <v>205</v>
      </c>
      <c r="C23" s="84">
        <v>7.4074074074074103E-4</v>
      </c>
      <c r="D23" s="85">
        <v>1.7292623615239099E-2</v>
      </c>
    </row>
    <row r="24" spans="2:4" s="79" customFormat="1" ht="24" customHeight="1" x14ac:dyDescent="0.25">
      <c r="B24" s="83" t="s">
        <v>219</v>
      </c>
      <c r="C24" s="84">
        <v>7.1759259259259302E-4</v>
      </c>
      <c r="D24" s="85">
        <v>1.6752229127262899E-2</v>
      </c>
    </row>
    <row r="25" spans="2:4" s="79" customFormat="1" ht="24" customHeight="1" thickBot="1" x14ac:dyDescent="0.3">
      <c r="B25" s="86" t="s">
        <v>216</v>
      </c>
      <c r="C25" s="87">
        <v>6.8287037037037003E-4</v>
      </c>
      <c r="D25" s="88">
        <v>1.5941637395298601E-2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48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82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4" customHeight="1" x14ac:dyDescent="0.25">
      <c r="B6" s="83" t="s">
        <v>84</v>
      </c>
      <c r="C6" s="84">
        <v>5.08333333333333E-2</v>
      </c>
      <c r="D6" s="112">
        <v>0.27060998151571197</v>
      </c>
    </row>
    <row r="7" spans="2:4" s="79" customFormat="1" ht="24" customHeight="1" x14ac:dyDescent="0.25">
      <c r="B7" s="83" t="s">
        <v>131</v>
      </c>
      <c r="C7" s="84">
        <v>2.6481481481481502E-2</v>
      </c>
      <c r="D7" s="112">
        <v>0.14097350585335799</v>
      </c>
    </row>
    <row r="8" spans="2:4" s="79" customFormat="1" ht="24" customHeight="1" x14ac:dyDescent="0.25">
      <c r="B8" s="83" t="s">
        <v>83</v>
      </c>
      <c r="C8" s="84">
        <v>2.1701388888888899E-2</v>
      </c>
      <c r="D8" s="112">
        <v>0.115526802218115</v>
      </c>
    </row>
    <row r="9" spans="2:4" s="79" customFormat="1" ht="24" customHeight="1" x14ac:dyDescent="0.25">
      <c r="B9" s="83" t="s">
        <v>89</v>
      </c>
      <c r="C9" s="84">
        <v>1.2500000000000001E-2</v>
      </c>
      <c r="D9" s="112">
        <v>6.6543438077634007E-2</v>
      </c>
    </row>
    <row r="10" spans="2:4" s="79" customFormat="1" ht="24" customHeight="1" x14ac:dyDescent="0.25">
      <c r="B10" s="83" t="s">
        <v>128</v>
      </c>
      <c r="C10" s="84">
        <v>8.0208333333333295E-3</v>
      </c>
      <c r="D10" s="112">
        <v>4.2698706099815201E-2</v>
      </c>
    </row>
    <row r="11" spans="2:4" s="79" customFormat="1" ht="24" customHeight="1" x14ac:dyDescent="0.25">
      <c r="B11" s="83" t="s">
        <v>85</v>
      </c>
      <c r="C11" s="84">
        <v>7.8935185185185202E-3</v>
      </c>
      <c r="D11" s="112">
        <v>4.20209488601355E-2</v>
      </c>
    </row>
    <row r="12" spans="2:4" s="79" customFormat="1" ht="24" customHeight="1" x14ac:dyDescent="0.25">
      <c r="B12" s="83" t="s">
        <v>132</v>
      </c>
      <c r="C12" s="84">
        <v>4.6643518518518501E-3</v>
      </c>
      <c r="D12" s="112">
        <v>2.4830560690080099E-2</v>
      </c>
    </row>
    <row r="13" spans="2:4" s="79" customFormat="1" ht="24" customHeight="1" x14ac:dyDescent="0.25">
      <c r="B13" s="83" t="s">
        <v>205</v>
      </c>
      <c r="C13" s="84">
        <v>4.2245370370370397E-3</v>
      </c>
      <c r="D13" s="112">
        <v>2.2489217498459599E-2</v>
      </c>
    </row>
    <row r="14" spans="2:4" s="79" customFormat="1" ht="24" customHeight="1" x14ac:dyDescent="0.25">
      <c r="B14" s="83" t="s">
        <v>192</v>
      </c>
      <c r="C14" s="84">
        <v>3.77314814814815E-3</v>
      </c>
      <c r="D14" s="112">
        <v>2.0086260012322901E-2</v>
      </c>
    </row>
    <row r="15" spans="2:4" s="79" customFormat="1" ht="24" customHeight="1" x14ac:dyDescent="0.25">
      <c r="B15" s="83" t="s">
        <v>203</v>
      </c>
      <c r="C15" s="84">
        <v>3.77314814814815E-3</v>
      </c>
      <c r="D15" s="112">
        <v>2.0086260012322901E-2</v>
      </c>
    </row>
    <row r="16" spans="2:4" s="79" customFormat="1" ht="24" customHeight="1" x14ac:dyDescent="0.25">
      <c r="B16" s="83" t="s">
        <v>223</v>
      </c>
      <c r="C16" s="84">
        <v>3.3912037037037001E-3</v>
      </c>
      <c r="D16" s="112">
        <v>1.8052988293284E-2</v>
      </c>
    </row>
    <row r="17" spans="2:4" s="79" customFormat="1" ht="24" customHeight="1" x14ac:dyDescent="0.25">
      <c r="B17" s="83" t="s">
        <v>137</v>
      </c>
      <c r="C17" s="84">
        <v>3.26388888888889E-3</v>
      </c>
      <c r="D17" s="112">
        <v>1.73752310536044E-2</v>
      </c>
    </row>
    <row r="18" spans="2:4" s="79" customFormat="1" ht="24" customHeight="1" x14ac:dyDescent="0.25">
      <c r="B18" s="83" t="s">
        <v>221</v>
      </c>
      <c r="C18" s="84">
        <v>3.04398148148148E-3</v>
      </c>
      <c r="D18" s="112">
        <v>1.6204559457794199E-2</v>
      </c>
    </row>
    <row r="19" spans="2:4" s="79" customFormat="1" ht="24" customHeight="1" x14ac:dyDescent="0.25">
      <c r="B19" s="83" t="s">
        <v>135</v>
      </c>
      <c r="C19" s="84">
        <v>2.6157407407407401E-3</v>
      </c>
      <c r="D19" s="112">
        <v>1.3924830560690099E-2</v>
      </c>
    </row>
    <row r="20" spans="2:4" s="79" customFormat="1" ht="24" customHeight="1" x14ac:dyDescent="0.25">
      <c r="B20" s="83" t="s">
        <v>197</v>
      </c>
      <c r="C20" s="84">
        <v>2.6157407407407401E-3</v>
      </c>
      <c r="D20" s="112">
        <v>1.3924830560690099E-2</v>
      </c>
    </row>
    <row r="21" spans="2:4" s="79" customFormat="1" ht="24" customHeight="1" x14ac:dyDescent="0.25">
      <c r="B21" s="83" t="s">
        <v>193</v>
      </c>
      <c r="C21" s="84">
        <v>2.3611111111111098E-3</v>
      </c>
      <c r="D21" s="112">
        <v>1.2569316081330901E-2</v>
      </c>
    </row>
    <row r="22" spans="2:4" s="79" customFormat="1" ht="24" customHeight="1" x14ac:dyDescent="0.25">
      <c r="B22" s="83" t="s">
        <v>215</v>
      </c>
      <c r="C22" s="84">
        <v>2.2337962962963001E-3</v>
      </c>
      <c r="D22" s="112">
        <v>1.1891558841651301E-2</v>
      </c>
    </row>
    <row r="23" spans="2:4" s="79" customFormat="1" ht="24" customHeight="1" x14ac:dyDescent="0.25">
      <c r="B23" s="83" t="s">
        <v>88</v>
      </c>
      <c r="C23" s="84">
        <v>1.8287037037037E-3</v>
      </c>
      <c r="D23" s="112">
        <v>9.7350585335797893E-3</v>
      </c>
    </row>
    <row r="24" spans="2:4" s="79" customFormat="1" ht="24" customHeight="1" x14ac:dyDescent="0.25">
      <c r="B24" s="83" t="s">
        <v>224</v>
      </c>
      <c r="C24" s="84">
        <v>1.7824074074074101E-3</v>
      </c>
      <c r="D24" s="112">
        <v>9.48860135551448E-3</v>
      </c>
    </row>
    <row r="25" spans="2:4" s="79" customFormat="1" ht="24" customHeight="1" thickBot="1" x14ac:dyDescent="0.3">
      <c r="B25" s="86" t="s">
        <v>196</v>
      </c>
      <c r="C25" s="87">
        <v>1.41203703703704E-3</v>
      </c>
      <c r="D25" s="113">
        <v>7.51694393099199E-3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86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8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8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87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ht="24" customHeight="1" x14ac:dyDescent="0.25">
      <c r="B5" s="80" t="s">
        <v>10</v>
      </c>
      <c r="C5" s="81" t="s">
        <v>69</v>
      </c>
      <c r="D5" s="82" t="s">
        <v>5</v>
      </c>
    </row>
    <row r="6" spans="2:4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71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ht="24" customHeight="1" x14ac:dyDescent="0.25">
      <c r="B5" s="116" t="s">
        <v>10</v>
      </c>
      <c r="C5" s="117" t="s">
        <v>69</v>
      </c>
      <c r="D5" s="118" t="s">
        <v>5</v>
      </c>
    </row>
    <row r="6" spans="2:4" ht="24" customHeight="1" x14ac:dyDescent="0.25">
      <c r="B6" s="74"/>
      <c r="C6" s="75"/>
      <c r="D6" s="7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47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1.20601851851852E-2</v>
      </c>
      <c r="D7" s="12">
        <f t="shared" ref="D7:D17" si="0">IFERROR(C7/C$18,0)</f>
        <v>0.38592592592592623</v>
      </c>
      <c r="E7" s="12">
        <f t="shared" ref="E7:E17" si="1">IFERROR(C7/C$29,0)</f>
        <v>0.18261479144759923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1.20601851851852E-2</v>
      </c>
      <c r="J7" s="12">
        <f t="shared" ref="J7:J17" si="4">IFERROR(I7/I$18,0)</f>
        <v>0.38592592592592623</v>
      </c>
      <c r="K7" s="14">
        <f t="shared" ref="K7:K17" si="5">IFERROR(I7/I$29,0)</f>
        <v>0.18261479144759923</v>
      </c>
    </row>
    <row r="8" spans="2:11" x14ac:dyDescent="0.25">
      <c r="B8" s="155" t="s">
        <v>126</v>
      </c>
      <c r="C8" s="11">
        <v>4.2592592592592604E-3</v>
      </c>
      <c r="D8" s="12">
        <f t="shared" si="0"/>
        <v>0.13629629629629628</v>
      </c>
      <c r="E8" s="12">
        <f t="shared" si="1"/>
        <v>6.4493515597616569E-2</v>
      </c>
      <c r="F8" s="11">
        <v>0</v>
      </c>
      <c r="G8" s="12">
        <f t="shared" si="2"/>
        <v>0</v>
      </c>
      <c r="H8" s="12">
        <f t="shared" si="3"/>
        <v>0</v>
      </c>
      <c r="I8" s="11">
        <v>4.2592592592592604E-3</v>
      </c>
      <c r="J8" s="12">
        <f t="shared" si="4"/>
        <v>0.13629629629629628</v>
      </c>
      <c r="K8" s="14">
        <f t="shared" si="5"/>
        <v>6.4493515597616569E-2</v>
      </c>
    </row>
    <row r="9" spans="2:11" x14ac:dyDescent="0.25">
      <c r="B9" s="10" t="s">
        <v>11</v>
      </c>
      <c r="C9" s="11">
        <v>9.2939814814814795E-3</v>
      </c>
      <c r="D9" s="12">
        <f t="shared" si="0"/>
        <v>0.29740740740740723</v>
      </c>
      <c r="E9" s="12">
        <f t="shared" si="1"/>
        <v>0.14072905713284259</v>
      </c>
      <c r="F9" s="11">
        <v>0</v>
      </c>
      <c r="G9" s="12">
        <f t="shared" si="2"/>
        <v>0</v>
      </c>
      <c r="H9" s="12">
        <f t="shared" si="3"/>
        <v>0</v>
      </c>
      <c r="I9" s="11">
        <v>9.2939814814814795E-3</v>
      </c>
      <c r="J9" s="12">
        <f t="shared" si="4"/>
        <v>0.29740740740740723</v>
      </c>
      <c r="K9" s="14">
        <f t="shared" si="5"/>
        <v>0.14072905713284259</v>
      </c>
    </row>
    <row r="10" spans="2:11" x14ac:dyDescent="0.25">
      <c r="B10" s="10" t="s">
        <v>55</v>
      </c>
      <c r="C10" s="11">
        <v>1.7592592592592601E-3</v>
      </c>
      <c r="D10" s="12">
        <f t="shared" si="0"/>
        <v>5.6296296296296296E-2</v>
      </c>
      <c r="E10" s="12">
        <f t="shared" si="1"/>
        <v>2.6638626007711195E-2</v>
      </c>
      <c r="F10" s="11">
        <v>0</v>
      </c>
      <c r="G10" s="12">
        <f t="shared" si="2"/>
        <v>0</v>
      </c>
      <c r="H10" s="12">
        <f t="shared" si="3"/>
        <v>0</v>
      </c>
      <c r="I10" s="11">
        <v>1.7592592592592601E-3</v>
      </c>
      <c r="J10" s="12">
        <f t="shared" si="4"/>
        <v>5.6296296296296296E-2</v>
      </c>
      <c r="K10" s="14">
        <f t="shared" si="5"/>
        <v>2.6638626007711195E-2</v>
      </c>
    </row>
    <row r="11" spans="2:11" x14ac:dyDescent="0.25">
      <c r="B11" s="10" t="s">
        <v>12</v>
      </c>
      <c r="C11" s="11">
        <v>7.4074074074074103E-4</v>
      </c>
      <c r="D11" s="12">
        <f t="shared" si="0"/>
        <v>2.3703703703703703E-2</v>
      </c>
      <c r="E11" s="12">
        <f t="shared" si="1"/>
        <v>1.1216263582194186E-2</v>
      </c>
      <c r="F11" s="11">
        <v>0</v>
      </c>
      <c r="G11" s="12">
        <f t="shared" si="2"/>
        <v>0</v>
      </c>
      <c r="H11" s="12">
        <f t="shared" si="3"/>
        <v>0</v>
      </c>
      <c r="I11" s="11">
        <v>7.4074074074074103E-4</v>
      </c>
      <c r="J11" s="12">
        <f t="shared" si="4"/>
        <v>2.3703703703703703E-2</v>
      </c>
      <c r="K11" s="14">
        <f t="shared" si="5"/>
        <v>1.1216263582194186E-2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4.6296296296296301E-5</v>
      </c>
      <c r="D13" s="12">
        <f t="shared" si="0"/>
        <v>1.481481481481481E-3</v>
      </c>
      <c r="E13" s="12">
        <f t="shared" si="1"/>
        <v>7.010164738871364E-4</v>
      </c>
      <c r="F13" s="11">
        <v>0</v>
      </c>
      <c r="G13" s="12">
        <f t="shared" si="2"/>
        <v>0</v>
      </c>
      <c r="H13" s="12">
        <f t="shared" si="3"/>
        <v>0</v>
      </c>
      <c r="I13" s="11">
        <v>4.6296296296296301E-5</v>
      </c>
      <c r="J13" s="12">
        <f t="shared" si="4"/>
        <v>1.481481481481481E-3</v>
      </c>
      <c r="K13" s="14">
        <f t="shared" si="5"/>
        <v>7.010164738871364E-4</v>
      </c>
    </row>
    <row r="14" spans="2:1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>
        <v>2.19907407407407E-4</v>
      </c>
      <c r="D15" s="12">
        <f t="shared" si="0"/>
        <v>7.0370370370370205E-3</v>
      </c>
      <c r="E15" s="12">
        <f t="shared" si="1"/>
        <v>3.3298282509638915E-3</v>
      </c>
      <c r="F15" s="11">
        <v>0</v>
      </c>
      <c r="G15" s="12">
        <f t="shared" si="2"/>
        <v>0</v>
      </c>
      <c r="H15" s="12">
        <f t="shared" si="3"/>
        <v>0</v>
      </c>
      <c r="I15" s="11">
        <v>2.19907407407407E-4</v>
      </c>
      <c r="J15" s="12">
        <f t="shared" si="4"/>
        <v>7.0370370370370205E-3</v>
      </c>
      <c r="K15" s="14">
        <f t="shared" si="5"/>
        <v>3.3298282509638915E-3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ht="15.75" thickBot="1" x14ac:dyDescent="0.3">
      <c r="B17" s="10" t="s">
        <v>13</v>
      </c>
      <c r="C17" s="11">
        <v>2.8703703703703699E-3</v>
      </c>
      <c r="D17" s="12">
        <f t="shared" si="0"/>
        <v>9.1851851851851796E-2</v>
      </c>
      <c r="E17" s="12">
        <f t="shared" si="1"/>
        <v>4.3463021381002449E-2</v>
      </c>
      <c r="F17" s="11">
        <v>0</v>
      </c>
      <c r="G17" s="12">
        <f t="shared" si="2"/>
        <v>0</v>
      </c>
      <c r="H17" s="12">
        <f t="shared" si="3"/>
        <v>0</v>
      </c>
      <c r="I17" s="11">
        <v>2.8703703703703699E-3</v>
      </c>
      <c r="J17" s="12">
        <f t="shared" si="4"/>
        <v>9.1851851851851796E-2</v>
      </c>
      <c r="K17" s="14">
        <f t="shared" si="5"/>
        <v>4.3463021381002449E-2</v>
      </c>
    </row>
    <row r="18" spans="2:11" ht="16.5" thickTop="1" thickBot="1" x14ac:dyDescent="0.3">
      <c r="B18" s="31" t="s">
        <v>3</v>
      </c>
      <c r="C18" s="32">
        <f>SUM(C7:C17)</f>
        <v>3.1250000000000014E-2</v>
      </c>
      <c r="D18" s="33">
        <f>IFERROR(SUM(D7:D17),0)</f>
        <v>1</v>
      </c>
      <c r="E18" s="33">
        <f>IFERROR(SUM(E7:E17),0)</f>
        <v>0.47318611987381726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3.1250000000000014E-2</v>
      </c>
      <c r="J18" s="33">
        <f>IFERROR(SUM(J7:J17),0)</f>
        <v>1</v>
      </c>
      <c r="K18" s="34">
        <f>IFERROR(SUM(K7:K17),0)</f>
        <v>0.47318611987381726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6.3541666666666703E-3</v>
      </c>
      <c r="D21" s="19"/>
      <c r="E21" s="12">
        <f>IFERROR(C21/C$29,0)</f>
        <v>9.6214511041009518E-2</v>
      </c>
      <c r="F21" s="11">
        <v>0</v>
      </c>
      <c r="G21" s="19"/>
      <c r="H21" s="12">
        <f>IFERROR(F21/F$29,0)</f>
        <v>0</v>
      </c>
      <c r="I21" s="11">
        <v>6.3541666666666703E-3</v>
      </c>
      <c r="J21" s="19"/>
      <c r="K21" s="14">
        <f>IFERROR(I21/I$29,0)</f>
        <v>9.6214511041009518E-2</v>
      </c>
    </row>
    <row r="22" spans="2:11" x14ac:dyDescent="0.25">
      <c r="B22" s="18" t="s">
        <v>16</v>
      </c>
      <c r="C22" s="11">
        <v>6.1342592592592601E-4</v>
      </c>
      <c r="D22" s="19"/>
      <c r="E22" s="12">
        <f t="shared" ref="E22:E26" si="6">IFERROR(C22/C$29,0)</f>
        <v>9.2884682790045584E-3</v>
      </c>
      <c r="F22" s="11">
        <v>0</v>
      </c>
      <c r="G22" s="19"/>
      <c r="H22" s="12">
        <f t="shared" ref="H22:H26" si="7">IFERROR(F22/F$29,0)</f>
        <v>0</v>
      </c>
      <c r="I22" s="11">
        <v>6.1342592592592601E-4</v>
      </c>
      <c r="J22" s="19"/>
      <c r="K22" s="14">
        <f t="shared" ref="K22:K26" si="8">IFERROR(I22/I$29,0)</f>
        <v>9.2884682790045584E-3</v>
      </c>
    </row>
    <row r="23" spans="2:11" x14ac:dyDescent="0.25">
      <c r="B23" s="18" t="s">
        <v>17</v>
      </c>
      <c r="C23" s="11">
        <v>1.04166666666667E-4</v>
      </c>
      <c r="D23" s="19"/>
      <c r="E23" s="12">
        <f t="shared" si="6"/>
        <v>1.5772870662460619E-3</v>
      </c>
      <c r="F23" s="11">
        <v>0</v>
      </c>
      <c r="G23" s="19"/>
      <c r="H23" s="12">
        <f t="shared" si="7"/>
        <v>0</v>
      </c>
      <c r="I23" s="11">
        <v>1.04166666666667E-4</v>
      </c>
      <c r="J23" s="19"/>
      <c r="K23" s="14">
        <f t="shared" si="8"/>
        <v>1.5772870662460619E-3</v>
      </c>
    </row>
    <row r="24" spans="2:11" x14ac:dyDescent="0.25">
      <c r="B24" s="18" t="s">
        <v>18</v>
      </c>
      <c r="C24" s="11">
        <v>7.9861111111111105E-3</v>
      </c>
      <c r="D24" s="19"/>
      <c r="E24" s="12">
        <f t="shared" si="6"/>
        <v>0.12092534174553102</v>
      </c>
      <c r="F24" s="11">
        <v>0</v>
      </c>
      <c r="G24" s="19"/>
      <c r="H24" s="12">
        <f t="shared" si="7"/>
        <v>0</v>
      </c>
      <c r="I24" s="11">
        <v>7.9861111111111105E-3</v>
      </c>
      <c r="J24" s="19"/>
      <c r="K24" s="14">
        <f t="shared" si="8"/>
        <v>0.12092534174553102</v>
      </c>
    </row>
    <row r="25" spans="2:11" x14ac:dyDescent="0.25">
      <c r="B25" s="18" t="s">
        <v>19</v>
      </c>
      <c r="C25" s="11">
        <v>1.8738425925925901E-2</v>
      </c>
      <c r="D25" s="19"/>
      <c r="E25" s="12">
        <f t="shared" si="6"/>
        <v>0.2837364178058181</v>
      </c>
      <c r="F25" s="11">
        <v>0</v>
      </c>
      <c r="G25" s="19"/>
      <c r="H25" s="12">
        <f t="shared" si="7"/>
        <v>0</v>
      </c>
      <c r="I25" s="11">
        <v>1.8738425925925901E-2</v>
      </c>
      <c r="J25" s="19"/>
      <c r="K25" s="14">
        <f t="shared" si="8"/>
        <v>0.2837364178058181</v>
      </c>
    </row>
    <row r="26" spans="2:11" ht="15.75" thickBot="1" x14ac:dyDescent="0.3">
      <c r="B26" s="23" t="s">
        <v>20</v>
      </c>
      <c r="C26" s="20">
        <v>9.9537037037036999E-4</v>
      </c>
      <c r="D26" s="24"/>
      <c r="E26" s="21">
        <f t="shared" si="6"/>
        <v>1.5071854188573427E-2</v>
      </c>
      <c r="F26" s="20">
        <v>0</v>
      </c>
      <c r="G26" s="24"/>
      <c r="H26" s="21">
        <f t="shared" si="7"/>
        <v>0</v>
      </c>
      <c r="I26" s="20">
        <v>9.9537037037036999E-4</v>
      </c>
      <c r="J26" s="24"/>
      <c r="K26" s="22">
        <f t="shared" si="8"/>
        <v>1.5071854188573427E-2</v>
      </c>
    </row>
    <row r="27" spans="2:11" ht="16.5" thickTop="1" thickBot="1" x14ac:dyDescent="0.3">
      <c r="B27" s="31" t="s">
        <v>3</v>
      </c>
      <c r="C27" s="32">
        <f>SUM(C21:C26)</f>
        <v>3.4791666666666644E-2</v>
      </c>
      <c r="D27" s="33"/>
      <c r="E27" s="33">
        <f>IFERROR(SUM(E21:E26),0)</f>
        <v>0.52681388012618269</v>
      </c>
      <c r="F27" s="32">
        <f>SUM(F21:F26)</f>
        <v>0</v>
      </c>
      <c r="G27" s="33"/>
      <c r="H27" s="33">
        <f>IFERROR(SUM(H21:H26),0)</f>
        <v>0</v>
      </c>
      <c r="I27" s="32">
        <f>SUM(I21:I26)</f>
        <v>3.4791666666666644E-2</v>
      </c>
      <c r="J27" s="33"/>
      <c r="K27" s="34">
        <f>IFERROR(SUM(K21:K26),0)</f>
        <v>0.52681388012618269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6.6041666666666665E-2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6.6041666666666665E-2</v>
      </c>
      <c r="J29" s="35"/>
      <c r="K29" s="38">
        <f>IFERROR(SUM(K18,K27),0)</f>
        <v>1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3" t="s">
        <v>72</v>
      </c>
      <c r="C3" s="214"/>
      <c r="D3" s="215"/>
    </row>
    <row r="4" spans="2:4" s="79" customFormat="1" ht="23.25" customHeight="1" x14ac:dyDescent="0.25">
      <c r="B4" s="216" t="s">
        <v>214</v>
      </c>
      <c r="C4" s="217"/>
      <c r="D4" s="218"/>
    </row>
    <row r="5" spans="2:4" s="79" customFormat="1" ht="23.25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3.25" customHeight="1" thickBot="1" x14ac:dyDescent="0.3">
      <c r="B6" s="119"/>
      <c r="C6" s="120"/>
      <c r="D6" s="11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73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5"/>
  <sheetViews>
    <sheetView showGridLines="0" showZeros="0" zoomScale="60" zoomScaleNormal="60" zoomScaleSheetLayoutView="100" zoomScalePageLayoutView="8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74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4" customHeight="1" x14ac:dyDescent="0.25">
      <c r="B6" s="83" t="s">
        <v>130</v>
      </c>
      <c r="C6" s="84">
        <v>8.7384259259259307E-3</v>
      </c>
      <c r="D6" s="85">
        <v>0.281611339052592</v>
      </c>
    </row>
    <row r="7" spans="2:4" s="79" customFormat="1" ht="24" customHeight="1" x14ac:dyDescent="0.25">
      <c r="B7" s="83" t="s">
        <v>83</v>
      </c>
      <c r="C7" s="84">
        <v>4.31712962962963E-3</v>
      </c>
      <c r="D7" s="85">
        <v>0.139127191346512</v>
      </c>
    </row>
    <row r="8" spans="2:4" s="79" customFormat="1" ht="24" customHeight="1" x14ac:dyDescent="0.25">
      <c r="B8" s="83" t="s">
        <v>84</v>
      </c>
      <c r="C8" s="84">
        <v>3.6805555555555602E-3</v>
      </c>
      <c r="D8" s="85">
        <v>0.118612458038046</v>
      </c>
    </row>
    <row r="9" spans="2:4" s="79" customFormat="1" ht="24" customHeight="1" x14ac:dyDescent="0.25">
      <c r="B9" s="83" t="s">
        <v>131</v>
      </c>
      <c r="C9" s="84">
        <v>3.59953703703704E-3</v>
      </c>
      <c r="D9" s="85">
        <v>0.116001491980604</v>
      </c>
    </row>
    <row r="10" spans="2:4" s="79" customFormat="1" ht="24" customHeight="1" x14ac:dyDescent="0.25">
      <c r="B10" s="83" t="s">
        <v>89</v>
      </c>
      <c r="C10" s="84">
        <v>2.2222222222222201E-3</v>
      </c>
      <c r="D10" s="85">
        <v>7.1615069004102902E-2</v>
      </c>
    </row>
    <row r="11" spans="2:4" s="79" customFormat="1" ht="24" customHeight="1" x14ac:dyDescent="0.25">
      <c r="B11" s="83" t="s">
        <v>203</v>
      </c>
      <c r="C11" s="84">
        <v>1.13425925925926E-3</v>
      </c>
      <c r="D11" s="85">
        <v>3.6553524804177499E-2</v>
      </c>
    </row>
    <row r="12" spans="2:4" s="79" customFormat="1" ht="24" customHeight="1" x14ac:dyDescent="0.25">
      <c r="B12" s="83" t="s">
        <v>129</v>
      </c>
      <c r="C12" s="84">
        <v>8.9120370370370395E-4</v>
      </c>
      <c r="D12" s="85">
        <v>2.8720626631853801E-2</v>
      </c>
    </row>
    <row r="13" spans="2:4" s="79" customFormat="1" ht="24" customHeight="1" x14ac:dyDescent="0.25">
      <c r="B13" s="83" t="s">
        <v>132</v>
      </c>
      <c r="C13" s="84">
        <v>7.9861111111111105E-4</v>
      </c>
      <c r="D13" s="85">
        <v>2.57366654233495E-2</v>
      </c>
    </row>
    <row r="14" spans="2:4" s="79" customFormat="1" ht="24" customHeight="1" x14ac:dyDescent="0.25">
      <c r="B14" s="83" t="s">
        <v>137</v>
      </c>
      <c r="C14" s="84">
        <v>7.4074074074074103E-4</v>
      </c>
      <c r="D14" s="85">
        <v>2.38716896680343E-2</v>
      </c>
    </row>
    <row r="15" spans="2:4" s="79" customFormat="1" ht="24" customHeight="1" x14ac:dyDescent="0.25">
      <c r="B15" s="83" t="s">
        <v>225</v>
      </c>
      <c r="C15" s="84">
        <v>5.6712962962962999E-4</v>
      </c>
      <c r="D15" s="85">
        <v>1.8276762402088802E-2</v>
      </c>
    </row>
    <row r="16" spans="2:4" s="79" customFormat="1" ht="24" customHeight="1" x14ac:dyDescent="0.25">
      <c r="B16" s="83" t="s">
        <v>223</v>
      </c>
      <c r="C16" s="84">
        <v>4.9768518518518499E-4</v>
      </c>
      <c r="D16" s="85">
        <v>1.6038791495710601E-2</v>
      </c>
    </row>
    <row r="17" spans="2:4" s="79" customFormat="1" ht="24" customHeight="1" x14ac:dyDescent="0.25">
      <c r="B17" s="83" t="s">
        <v>200</v>
      </c>
      <c r="C17" s="84">
        <v>4.0509259259259301E-4</v>
      </c>
      <c r="D17" s="85">
        <v>1.30548302872063E-2</v>
      </c>
    </row>
    <row r="18" spans="2:4" s="79" customFormat="1" ht="24" customHeight="1" x14ac:dyDescent="0.25">
      <c r="B18" s="83" t="s">
        <v>221</v>
      </c>
      <c r="C18" s="84">
        <v>3.9351851851851901E-4</v>
      </c>
      <c r="D18" s="85">
        <v>1.26818351361432E-2</v>
      </c>
    </row>
    <row r="19" spans="2:4" s="79" customFormat="1" ht="24" customHeight="1" x14ac:dyDescent="0.25">
      <c r="B19" s="83" t="s">
        <v>106</v>
      </c>
      <c r="C19" s="84">
        <v>3.5879629629629602E-4</v>
      </c>
      <c r="D19" s="85">
        <v>1.15628496829541E-2</v>
      </c>
    </row>
    <row r="20" spans="2:4" s="79" customFormat="1" ht="24" customHeight="1" x14ac:dyDescent="0.25">
      <c r="B20" s="83" t="s">
        <v>85</v>
      </c>
      <c r="C20" s="84">
        <v>3.4722222222222202E-4</v>
      </c>
      <c r="D20" s="85">
        <v>1.11898545318911E-2</v>
      </c>
    </row>
    <row r="21" spans="2:4" s="79" customFormat="1" ht="24" customHeight="1" x14ac:dyDescent="0.25">
      <c r="B21" s="83" t="s">
        <v>128</v>
      </c>
      <c r="C21" s="84">
        <v>3.3564814814814801E-4</v>
      </c>
      <c r="D21" s="85">
        <v>1.0816859380827999E-2</v>
      </c>
    </row>
    <row r="22" spans="2:4" s="79" customFormat="1" ht="24" customHeight="1" x14ac:dyDescent="0.25">
      <c r="B22" s="83" t="s">
        <v>215</v>
      </c>
      <c r="C22" s="84">
        <v>3.00925925925926E-4</v>
      </c>
      <c r="D22" s="85">
        <v>9.6978739276389406E-3</v>
      </c>
    </row>
    <row r="23" spans="2:4" s="79" customFormat="1" ht="24" customHeight="1" x14ac:dyDescent="0.25">
      <c r="B23" s="83" t="s">
        <v>226</v>
      </c>
      <c r="C23" s="84">
        <v>2.89351851851852E-4</v>
      </c>
      <c r="D23" s="85">
        <v>9.3248787765759008E-3</v>
      </c>
    </row>
    <row r="24" spans="2:4" s="79" customFormat="1" ht="24" customHeight="1" x14ac:dyDescent="0.25">
      <c r="B24" s="83" t="s">
        <v>201</v>
      </c>
      <c r="C24" s="84">
        <v>2.89351851851852E-4</v>
      </c>
      <c r="D24" s="85">
        <v>9.3248787765759008E-3</v>
      </c>
    </row>
    <row r="25" spans="2:4" s="79" customFormat="1" ht="24" customHeight="1" thickBot="1" x14ac:dyDescent="0.3">
      <c r="B25" s="86" t="s">
        <v>227</v>
      </c>
      <c r="C25" s="87">
        <v>2.4305555555555601E-4</v>
      </c>
      <c r="D25" s="88">
        <v>7.8328981723237608E-3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3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19" t="s">
        <v>75</v>
      </c>
      <c r="C3" s="220"/>
      <c r="D3" s="221"/>
    </row>
    <row r="4" spans="2:4" s="79" customFormat="1" ht="23.25" customHeight="1" x14ac:dyDescent="0.25">
      <c r="B4" s="222" t="s">
        <v>214</v>
      </c>
      <c r="C4" s="223"/>
      <c r="D4" s="224"/>
    </row>
    <row r="5" spans="2:4" s="79" customFormat="1" ht="23.25" customHeight="1" x14ac:dyDescent="0.25">
      <c r="B5" s="121" t="s">
        <v>10</v>
      </c>
      <c r="C5" s="122" t="s">
        <v>69</v>
      </c>
      <c r="D5" s="123" t="s">
        <v>5</v>
      </c>
    </row>
    <row r="6" spans="2:4" s="79" customFormat="1" ht="23.25" customHeight="1" x14ac:dyDescent="0.25">
      <c r="B6" s="124" t="s">
        <v>84</v>
      </c>
      <c r="C6" s="125">
        <v>1.4479166666666699E-2</v>
      </c>
      <c r="D6" s="126">
        <v>0.19052695705147699</v>
      </c>
    </row>
    <row r="7" spans="2:4" s="79" customFormat="1" ht="23.25" customHeight="1" x14ac:dyDescent="0.25">
      <c r="B7" s="124" t="s">
        <v>83</v>
      </c>
      <c r="C7" s="125">
        <v>7.3148148148148096E-3</v>
      </c>
      <c r="D7" s="126">
        <v>9.6253426743831902E-2</v>
      </c>
    </row>
    <row r="8" spans="2:4" s="79" customFormat="1" ht="23.25" customHeight="1" x14ac:dyDescent="0.25">
      <c r="B8" s="124" t="s">
        <v>131</v>
      </c>
      <c r="C8" s="125">
        <v>6.5162037037037003E-3</v>
      </c>
      <c r="D8" s="126">
        <v>8.5744745659457805E-2</v>
      </c>
    </row>
    <row r="9" spans="2:4" s="79" customFormat="1" ht="23.25" customHeight="1" x14ac:dyDescent="0.25">
      <c r="B9" s="124" t="s">
        <v>192</v>
      </c>
      <c r="C9" s="125">
        <v>3.7384259259259302E-3</v>
      </c>
      <c r="D9" s="126">
        <v>4.9192811452939397E-2</v>
      </c>
    </row>
    <row r="10" spans="2:4" s="79" customFormat="1" ht="23.25" customHeight="1" x14ac:dyDescent="0.25">
      <c r="B10" s="124" t="s">
        <v>89</v>
      </c>
      <c r="C10" s="125">
        <v>3.3680555555555599E-3</v>
      </c>
      <c r="D10" s="126">
        <v>4.4319220225403598E-2</v>
      </c>
    </row>
    <row r="11" spans="2:4" s="79" customFormat="1" ht="23.25" customHeight="1" x14ac:dyDescent="0.25">
      <c r="B11" s="124" t="s">
        <v>128</v>
      </c>
      <c r="C11" s="125">
        <v>2.7662037037037E-3</v>
      </c>
      <c r="D11" s="126">
        <v>3.6399634480657903E-2</v>
      </c>
    </row>
    <row r="12" spans="2:4" s="79" customFormat="1" ht="23.25" customHeight="1" x14ac:dyDescent="0.25">
      <c r="B12" s="124" t="s">
        <v>203</v>
      </c>
      <c r="C12" s="125">
        <v>2.32638888888889E-3</v>
      </c>
      <c r="D12" s="126">
        <v>3.06122448979592E-2</v>
      </c>
    </row>
    <row r="13" spans="2:4" s="79" customFormat="1" ht="23.25" customHeight="1" x14ac:dyDescent="0.25">
      <c r="B13" s="124" t="s">
        <v>85</v>
      </c>
      <c r="C13" s="125">
        <v>2.0254629629629598E-3</v>
      </c>
      <c r="D13" s="126">
        <v>2.6652452025586401E-2</v>
      </c>
    </row>
    <row r="14" spans="2:4" s="79" customFormat="1" ht="23.25" customHeight="1" x14ac:dyDescent="0.25">
      <c r="B14" s="124" t="s">
        <v>129</v>
      </c>
      <c r="C14" s="125">
        <v>1.99074074074074E-3</v>
      </c>
      <c r="D14" s="126">
        <v>2.6195552848004899E-2</v>
      </c>
    </row>
    <row r="15" spans="2:4" s="79" customFormat="1" ht="23.25" customHeight="1" x14ac:dyDescent="0.25">
      <c r="B15" s="124" t="s">
        <v>228</v>
      </c>
      <c r="C15" s="125">
        <v>1.71296296296296E-3</v>
      </c>
      <c r="D15" s="126">
        <v>2.2540359427353E-2</v>
      </c>
    </row>
    <row r="16" spans="2:4" s="79" customFormat="1" ht="23.25" customHeight="1" x14ac:dyDescent="0.25">
      <c r="B16" s="124" t="s">
        <v>137</v>
      </c>
      <c r="C16" s="125">
        <v>1.52777777777778E-3</v>
      </c>
      <c r="D16" s="126">
        <v>2.01035638135851E-2</v>
      </c>
    </row>
    <row r="17" spans="2:4" s="79" customFormat="1" ht="23.25" customHeight="1" x14ac:dyDescent="0.25">
      <c r="B17" s="124" t="s">
        <v>197</v>
      </c>
      <c r="C17" s="125">
        <v>1.35416666666667E-3</v>
      </c>
      <c r="D17" s="126">
        <v>1.7819067925677699E-2</v>
      </c>
    </row>
    <row r="18" spans="2:4" s="79" customFormat="1" ht="23.25" customHeight="1" x14ac:dyDescent="0.25">
      <c r="B18" s="124" t="s">
        <v>221</v>
      </c>
      <c r="C18" s="125">
        <v>1.27314814814815E-3</v>
      </c>
      <c r="D18" s="126">
        <v>1.6752969844654301E-2</v>
      </c>
    </row>
    <row r="19" spans="2:4" s="79" customFormat="1" ht="23.25" customHeight="1" x14ac:dyDescent="0.25">
      <c r="B19" s="124" t="s">
        <v>196</v>
      </c>
      <c r="C19" s="125">
        <v>1.1805555555555599E-3</v>
      </c>
      <c r="D19" s="126">
        <v>1.5534572037770301E-2</v>
      </c>
    </row>
    <row r="20" spans="2:4" s="79" customFormat="1" ht="23.25" customHeight="1" x14ac:dyDescent="0.25">
      <c r="B20" s="124" t="s">
        <v>227</v>
      </c>
      <c r="C20" s="125">
        <v>1.1226851851851901E-3</v>
      </c>
      <c r="D20" s="126">
        <v>1.47730734084679E-2</v>
      </c>
    </row>
    <row r="21" spans="2:4" s="79" customFormat="1" ht="23.25" customHeight="1" x14ac:dyDescent="0.25">
      <c r="B21" s="124" t="s">
        <v>215</v>
      </c>
      <c r="C21" s="125">
        <v>1.0995370370370399E-3</v>
      </c>
      <c r="D21" s="126">
        <v>1.44684739567469E-2</v>
      </c>
    </row>
    <row r="22" spans="2:4" s="79" customFormat="1" ht="23.25" customHeight="1" x14ac:dyDescent="0.25">
      <c r="B22" s="124" t="s">
        <v>229</v>
      </c>
      <c r="C22" s="125">
        <v>1.05324074074074E-3</v>
      </c>
      <c r="D22" s="126">
        <v>1.3859275053304899E-2</v>
      </c>
    </row>
    <row r="23" spans="2:4" s="79" customFormat="1" ht="23.25" customHeight="1" x14ac:dyDescent="0.25">
      <c r="B23" s="124" t="s">
        <v>230</v>
      </c>
      <c r="C23" s="125">
        <v>1.03009259259259E-3</v>
      </c>
      <c r="D23" s="126">
        <v>1.3554675601583899E-2</v>
      </c>
    </row>
    <row r="24" spans="2:4" s="79" customFormat="1" ht="23.25" customHeight="1" x14ac:dyDescent="0.25">
      <c r="B24" s="124" t="s">
        <v>231</v>
      </c>
      <c r="C24" s="125">
        <v>1.0069444444444401E-3</v>
      </c>
      <c r="D24" s="126">
        <v>1.3250076149862899E-2</v>
      </c>
    </row>
    <row r="25" spans="2:4" s="79" customFormat="1" ht="23.25" customHeight="1" thickBot="1" x14ac:dyDescent="0.3">
      <c r="B25" s="128" t="s">
        <v>232</v>
      </c>
      <c r="C25" s="129">
        <v>9.4907407407407397E-4</v>
      </c>
      <c r="D25" s="127">
        <v>1.24885775205605E-2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7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76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3.25" customHeight="1" x14ac:dyDescent="0.25">
      <c r="B6" s="124" t="s">
        <v>84</v>
      </c>
      <c r="C6" s="125">
        <v>1.9212962962963001E-3</v>
      </c>
      <c r="D6" s="126">
        <v>0.26991869918699202</v>
      </c>
    </row>
    <row r="7" spans="2:4" s="79" customFormat="1" ht="23.25" customHeight="1" x14ac:dyDescent="0.25">
      <c r="B7" s="124" t="s">
        <v>89</v>
      </c>
      <c r="C7" s="125">
        <v>1.0995370370370399E-3</v>
      </c>
      <c r="D7" s="126">
        <v>0.154471544715447</v>
      </c>
    </row>
    <row r="8" spans="2:4" s="79" customFormat="1" ht="23.25" customHeight="1" x14ac:dyDescent="0.25">
      <c r="B8" s="124" t="s">
        <v>83</v>
      </c>
      <c r="C8" s="125">
        <v>1.05324074074074E-3</v>
      </c>
      <c r="D8" s="126">
        <v>0.14796747967479701</v>
      </c>
    </row>
    <row r="9" spans="2:4" s="79" customFormat="1" ht="23.25" customHeight="1" x14ac:dyDescent="0.25">
      <c r="B9" s="124" t="s">
        <v>192</v>
      </c>
      <c r="C9" s="125">
        <v>8.4490740740740696E-4</v>
      </c>
      <c r="D9" s="126">
        <v>0.11869918699187</v>
      </c>
    </row>
    <row r="10" spans="2:4" s="79" customFormat="1" ht="23.25" customHeight="1" x14ac:dyDescent="0.25">
      <c r="B10" s="124" t="s">
        <v>205</v>
      </c>
      <c r="C10" s="125">
        <v>5.20833333333333E-4</v>
      </c>
      <c r="D10" s="126">
        <v>7.3170731707317097E-2</v>
      </c>
    </row>
    <row r="11" spans="2:4" s="79" customFormat="1" ht="23.25" customHeight="1" x14ac:dyDescent="0.25">
      <c r="B11" s="124" t="s">
        <v>128</v>
      </c>
      <c r="C11" s="125">
        <v>5.20833333333333E-4</v>
      </c>
      <c r="D11" s="126">
        <v>7.3170731707317097E-2</v>
      </c>
    </row>
    <row r="12" spans="2:4" s="79" customFormat="1" ht="23.25" customHeight="1" x14ac:dyDescent="0.25">
      <c r="B12" s="124" t="s">
        <v>137</v>
      </c>
      <c r="C12" s="125">
        <v>2.4305555555555601E-4</v>
      </c>
      <c r="D12" s="126">
        <v>3.4146341463414602E-2</v>
      </c>
    </row>
    <row r="13" spans="2:4" s="79" customFormat="1" ht="23.25" customHeight="1" x14ac:dyDescent="0.25">
      <c r="B13" s="124" t="s">
        <v>131</v>
      </c>
      <c r="C13" s="125">
        <v>2.31481481481481E-4</v>
      </c>
      <c r="D13" s="126">
        <v>3.2520325203252001E-2</v>
      </c>
    </row>
    <row r="14" spans="2:4" s="79" customFormat="1" ht="23.25" customHeight="1" x14ac:dyDescent="0.25">
      <c r="B14" s="124" t="s">
        <v>220</v>
      </c>
      <c r="C14" s="125">
        <v>2.19907407407407E-4</v>
      </c>
      <c r="D14" s="126">
        <v>3.0894308943089401E-2</v>
      </c>
    </row>
    <row r="15" spans="2:4" s="79" customFormat="1" ht="23.25" customHeight="1" x14ac:dyDescent="0.25">
      <c r="B15" s="124" t="s">
        <v>90</v>
      </c>
      <c r="C15" s="125">
        <v>1.9675925925925899E-4</v>
      </c>
      <c r="D15" s="126">
        <v>2.7642276422764199E-2</v>
      </c>
    </row>
    <row r="16" spans="2:4" s="79" customFormat="1" ht="23.25" customHeight="1" x14ac:dyDescent="0.25">
      <c r="B16" s="124" t="s">
        <v>197</v>
      </c>
      <c r="C16" s="125">
        <v>1.8518518518518501E-4</v>
      </c>
      <c r="D16" s="126">
        <v>2.6016260162601602E-2</v>
      </c>
    </row>
    <row r="17" spans="2:4" s="79" customFormat="1" ht="23.25" customHeight="1" thickBot="1" x14ac:dyDescent="0.3">
      <c r="B17" s="128" t="s">
        <v>215</v>
      </c>
      <c r="C17" s="129">
        <v>8.1018518518518503E-5</v>
      </c>
      <c r="D17" s="127">
        <v>1.13821138211382E-2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0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5"/>
  <sheetViews>
    <sheetView showGridLines="0" showZeros="0" topLeftCell="A2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77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3.25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3.25" customHeight="1" x14ac:dyDescent="0.25">
      <c r="B6" s="83" t="s">
        <v>130</v>
      </c>
      <c r="C6" s="84">
        <v>2.4317129629629598E-2</v>
      </c>
      <c r="D6" s="112">
        <v>0.21853546910755101</v>
      </c>
    </row>
    <row r="7" spans="2:4" s="79" customFormat="1" ht="23.25" customHeight="1" x14ac:dyDescent="0.25">
      <c r="B7" s="83" t="s">
        <v>83</v>
      </c>
      <c r="C7" s="84">
        <v>1.92708333333333E-2</v>
      </c>
      <c r="D7" s="112">
        <v>0.17318493863116299</v>
      </c>
    </row>
    <row r="8" spans="2:4" s="79" customFormat="1" ht="23.25" customHeight="1" x14ac:dyDescent="0.25">
      <c r="B8" s="83" t="s">
        <v>131</v>
      </c>
      <c r="C8" s="84">
        <v>1.2777777777777799E-2</v>
      </c>
      <c r="D8" s="112">
        <v>0.11483253588516699</v>
      </c>
    </row>
    <row r="9" spans="2:4" s="79" customFormat="1" ht="23.25" customHeight="1" x14ac:dyDescent="0.25">
      <c r="B9" s="83" t="s">
        <v>89</v>
      </c>
      <c r="C9" s="84">
        <v>9.0277777777777804E-3</v>
      </c>
      <c r="D9" s="112">
        <v>8.1131682962346602E-2</v>
      </c>
    </row>
    <row r="10" spans="2:4" s="79" customFormat="1" ht="23.25" customHeight="1" x14ac:dyDescent="0.25">
      <c r="B10" s="83" t="s">
        <v>128</v>
      </c>
      <c r="C10" s="84">
        <v>7.8587962962962995E-3</v>
      </c>
      <c r="D10" s="112">
        <v>7.0626170168504296E-2</v>
      </c>
    </row>
    <row r="11" spans="2:4" s="79" customFormat="1" ht="23.25" customHeight="1" x14ac:dyDescent="0.25">
      <c r="B11" s="83" t="s">
        <v>84</v>
      </c>
      <c r="C11" s="84">
        <v>7.7777777777777802E-3</v>
      </c>
      <c r="D11" s="112">
        <v>6.98980653214063E-2</v>
      </c>
    </row>
    <row r="12" spans="2:4" s="79" customFormat="1" ht="23.25" customHeight="1" x14ac:dyDescent="0.25">
      <c r="B12" s="83" t="s">
        <v>135</v>
      </c>
      <c r="C12" s="84">
        <v>6.0300925925925904E-3</v>
      </c>
      <c r="D12" s="112">
        <v>5.4191803619721202E-2</v>
      </c>
    </row>
    <row r="13" spans="2:4" s="79" customFormat="1" ht="23.25" customHeight="1" x14ac:dyDescent="0.25">
      <c r="B13" s="83" t="s">
        <v>90</v>
      </c>
      <c r="C13" s="84">
        <v>4.6990740740740699E-3</v>
      </c>
      <c r="D13" s="112">
        <v>4.2230081131683E-2</v>
      </c>
    </row>
    <row r="14" spans="2:4" s="79" customFormat="1" ht="23.25" customHeight="1" x14ac:dyDescent="0.25">
      <c r="B14" s="83" t="s">
        <v>203</v>
      </c>
      <c r="C14" s="84">
        <v>3.9467592592592601E-3</v>
      </c>
      <c r="D14" s="112">
        <v>3.5469107551487397E-2</v>
      </c>
    </row>
    <row r="15" spans="2:4" s="79" customFormat="1" ht="23.25" customHeight="1" x14ac:dyDescent="0.25">
      <c r="B15" s="83" t="s">
        <v>132</v>
      </c>
      <c r="C15" s="84">
        <v>2.1180555555555601E-3</v>
      </c>
      <c r="D15" s="112">
        <v>1.90347410027044E-2</v>
      </c>
    </row>
    <row r="16" spans="2:4" s="79" customFormat="1" ht="23.25" customHeight="1" x14ac:dyDescent="0.25">
      <c r="B16" s="83" t="s">
        <v>215</v>
      </c>
      <c r="C16" s="84">
        <v>2.0949074074074099E-3</v>
      </c>
      <c r="D16" s="112">
        <v>1.88267110463907E-2</v>
      </c>
    </row>
    <row r="17" spans="2:4" s="79" customFormat="1" ht="23.25" customHeight="1" x14ac:dyDescent="0.25">
      <c r="B17" s="83" t="s">
        <v>223</v>
      </c>
      <c r="C17" s="84">
        <v>1.66666666666667E-3</v>
      </c>
      <c r="D17" s="112">
        <v>1.49781568545871E-2</v>
      </c>
    </row>
    <row r="18" spans="2:4" s="79" customFormat="1" ht="23.25" customHeight="1" x14ac:dyDescent="0.25">
      <c r="B18" s="83" t="s">
        <v>233</v>
      </c>
      <c r="C18" s="84">
        <v>1.49305555555556E-3</v>
      </c>
      <c r="D18" s="112">
        <v>1.34179321822342E-2</v>
      </c>
    </row>
    <row r="19" spans="2:4" s="79" customFormat="1" ht="23.25" customHeight="1" x14ac:dyDescent="0.25">
      <c r="B19" s="83" t="s">
        <v>234</v>
      </c>
      <c r="C19" s="84">
        <v>1.4236111111111101E-3</v>
      </c>
      <c r="D19" s="112">
        <v>1.27938423132931E-2</v>
      </c>
    </row>
    <row r="20" spans="2:4" s="79" customFormat="1" ht="23.25" customHeight="1" x14ac:dyDescent="0.25">
      <c r="B20" s="83" t="s">
        <v>235</v>
      </c>
      <c r="C20" s="84">
        <v>1.3194444444444399E-3</v>
      </c>
      <c r="D20" s="112">
        <v>1.18577075098814E-2</v>
      </c>
    </row>
    <row r="21" spans="2:4" s="79" customFormat="1" ht="23.25" customHeight="1" x14ac:dyDescent="0.25">
      <c r="B21" s="83" t="s">
        <v>206</v>
      </c>
      <c r="C21" s="84">
        <v>9.8379629629629598E-4</v>
      </c>
      <c r="D21" s="112">
        <v>8.8412731433326393E-3</v>
      </c>
    </row>
    <row r="22" spans="2:4" s="79" customFormat="1" ht="23.25" customHeight="1" x14ac:dyDescent="0.25">
      <c r="B22" s="83" t="s">
        <v>196</v>
      </c>
      <c r="C22" s="84">
        <v>8.9120370370370395E-4</v>
      </c>
      <c r="D22" s="112">
        <v>8.0091533180778E-3</v>
      </c>
    </row>
    <row r="23" spans="2:4" s="79" customFormat="1" ht="23.25" customHeight="1" x14ac:dyDescent="0.25">
      <c r="B23" s="83" t="s">
        <v>197</v>
      </c>
      <c r="C23" s="84">
        <v>7.9861111111111105E-4</v>
      </c>
      <c r="D23" s="112">
        <v>7.1770334928229701E-3</v>
      </c>
    </row>
    <row r="24" spans="2:4" s="79" customFormat="1" ht="23.25" customHeight="1" x14ac:dyDescent="0.25">
      <c r="B24" s="83" t="s">
        <v>205</v>
      </c>
      <c r="C24" s="84">
        <v>6.7129629629629603E-4</v>
      </c>
      <c r="D24" s="112">
        <v>6.0328687330975699E-3</v>
      </c>
    </row>
    <row r="25" spans="2:4" s="79" customFormat="1" ht="23.25" customHeight="1" thickBot="1" x14ac:dyDescent="0.3">
      <c r="B25" s="86" t="s">
        <v>236</v>
      </c>
      <c r="C25" s="87">
        <v>4.8611111111111099E-4</v>
      </c>
      <c r="D25" s="113">
        <v>4.3686290825878903E-3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78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3.25" customHeight="1" x14ac:dyDescent="0.25">
      <c r="B6" s="83" t="s">
        <v>84</v>
      </c>
      <c r="C6" s="84">
        <v>2.2349537037037001E-2</v>
      </c>
      <c r="D6" s="112">
        <v>0.216820121266562</v>
      </c>
    </row>
    <row r="7" spans="2:4" s="79" customFormat="1" ht="23.25" customHeight="1" x14ac:dyDescent="0.25">
      <c r="B7" s="83" t="s">
        <v>131</v>
      </c>
      <c r="C7" s="84">
        <v>1.1319444444444399E-2</v>
      </c>
      <c r="D7" s="112">
        <v>0.10981360880305401</v>
      </c>
    </row>
    <row r="8" spans="2:4" s="79" customFormat="1" ht="23.25" customHeight="1" x14ac:dyDescent="0.25">
      <c r="B8" s="83" t="s">
        <v>83</v>
      </c>
      <c r="C8" s="84">
        <v>9.5486111111111101E-3</v>
      </c>
      <c r="D8" s="112">
        <v>9.2634179205030295E-2</v>
      </c>
    </row>
    <row r="9" spans="2:4" s="79" customFormat="1" ht="23.25" customHeight="1" x14ac:dyDescent="0.25">
      <c r="B9" s="83" t="s">
        <v>223</v>
      </c>
      <c r="C9" s="84">
        <v>4.8726851851851804E-3</v>
      </c>
      <c r="D9" s="112">
        <v>4.7271502357960897E-2</v>
      </c>
    </row>
    <row r="10" spans="2:4" s="79" customFormat="1" ht="23.25" customHeight="1" x14ac:dyDescent="0.25">
      <c r="B10" s="83" t="s">
        <v>89</v>
      </c>
      <c r="C10" s="84">
        <v>4.7453703703703703E-3</v>
      </c>
      <c r="D10" s="112">
        <v>4.6036379968560498E-2</v>
      </c>
    </row>
    <row r="11" spans="2:4" s="79" customFormat="1" ht="23.25" customHeight="1" x14ac:dyDescent="0.25">
      <c r="B11" s="83" t="s">
        <v>90</v>
      </c>
      <c r="C11" s="84">
        <v>4.1550925925925896E-3</v>
      </c>
      <c r="D11" s="112">
        <v>4.0309903435885898E-2</v>
      </c>
    </row>
    <row r="12" spans="2:4" s="79" customFormat="1" ht="23.25" customHeight="1" x14ac:dyDescent="0.25">
      <c r="B12" s="83" t="s">
        <v>130</v>
      </c>
      <c r="C12" s="84">
        <v>3.76157407407407E-3</v>
      </c>
      <c r="D12" s="112">
        <v>3.6492252414102901E-2</v>
      </c>
    </row>
    <row r="13" spans="2:4" s="79" customFormat="1" ht="23.25" customHeight="1" x14ac:dyDescent="0.25">
      <c r="B13" s="83" t="s">
        <v>135</v>
      </c>
      <c r="C13" s="84">
        <v>3.4490740740740701E-3</v>
      </c>
      <c r="D13" s="112">
        <v>3.3460588367392803E-2</v>
      </c>
    </row>
    <row r="14" spans="2:4" s="79" customFormat="1" ht="23.25" customHeight="1" x14ac:dyDescent="0.25">
      <c r="B14" s="83" t="s">
        <v>128</v>
      </c>
      <c r="C14" s="84">
        <v>2.5925925925925899E-3</v>
      </c>
      <c r="D14" s="112">
        <v>2.5151583202335501E-2</v>
      </c>
    </row>
    <row r="15" spans="2:4" s="79" customFormat="1" ht="23.25" customHeight="1" x14ac:dyDescent="0.25">
      <c r="B15" s="83" t="s">
        <v>215</v>
      </c>
      <c r="C15" s="84">
        <v>2.2800925925925901E-3</v>
      </c>
      <c r="D15" s="112">
        <v>2.21199191556254E-2</v>
      </c>
    </row>
    <row r="16" spans="2:4" s="79" customFormat="1" ht="23.25" customHeight="1" x14ac:dyDescent="0.25">
      <c r="B16" s="83" t="s">
        <v>237</v>
      </c>
      <c r="C16" s="84">
        <v>1.68981481481481E-3</v>
      </c>
      <c r="D16" s="112">
        <v>1.63934426229508E-2</v>
      </c>
    </row>
    <row r="17" spans="2:4" s="79" customFormat="1" ht="23.25" customHeight="1" x14ac:dyDescent="0.25">
      <c r="B17" s="83" t="s">
        <v>132</v>
      </c>
      <c r="C17" s="84">
        <v>1.58564814814815E-3</v>
      </c>
      <c r="D17" s="112">
        <v>1.53828879407141E-2</v>
      </c>
    </row>
    <row r="18" spans="2:4" s="79" customFormat="1" ht="23.25" customHeight="1" x14ac:dyDescent="0.25">
      <c r="B18" s="83" t="s">
        <v>238</v>
      </c>
      <c r="C18" s="84">
        <v>1.4814814814814801E-3</v>
      </c>
      <c r="D18" s="112">
        <v>1.43723332584774E-2</v>
      </c>
    </row>
    <row r="19" spans="2:4" s="79" customFormat="1" ht="23.25" customHeight="1" x14ac:dyDescent="0.25">
      <c r="B19" s="83" t="s">
        <v>196</v>
      </c>
      <c r="C19" s="84">
        <v>1.44675925925926E-3</v>
      </c>
      <c r="D19" s="112">
        <v>1.4035481697731901E-2</v>
      </c>
    </row>
    <row r="20" spans="2:4" s="79" customFormat="1" ht="23.25" customHeight="1" x14ac:dyDescent="0.25">
      <c r="B20" s="83" t="s">
        <v>129</v>
      </c>
      <c r="C20" s="84">
        <v>1.4351851851851899E-3</v>
      </c>
      <c r="D20" s="112">
        <v>1.392319784415E-2</v>
      </c>
    </row>
    <row r="21" spans="2:4" s="79" customFormat="1" ht="23.25" customHeight="1" x14ac:dyDescent="0.25">
      <c r="B21" s="83" t="s">
        <v>192</v>
      </c>
      <c r="C21" s="84">
        <v>1.4236111111111101E-3</v>
      </c>
      <c r="D21" s="112">
        <v>1.38109139905682E-2</v>
      </c>
    </row>
    <row r="22" spans="2:4" s="79" customFormat="1" ht="23.25" customHeight="1" x14ac:dyDescent="0.25">
      <c r="B22" s="83" t="s">
        <v>203</v>
      </c>
      <c r="C22" s="84">
        <v>1.3657407407407401E-3</v>
      </c>
      <c r="D22" s="112">
        <v>1.32494947226589E-2</v>
      </c>
    </row>
    <row r="23" spans="2:4" s="79" customFormat="1" ht="23.25" customHeight="1" x14ac:dyDescent="0.25">
      <c r="B23" s="83" t="s">
        <v>137</v>
      </c>
      <c r="C23" s="84">
        <v>1.2962962962962999E-3</v>
      </c>
      <c r="D23" s="112">
        <v>1.2575791601167801E-2</v>
      </c>
    </row>
    <row r="24" spans="2:4" s="79" customFormat="1" ht="23.25" customHeight="1" x14ac:dyDescent="0.25">
      <c r="B24" s="83" t="s">
        <v>85</v>
      </c>
      <c r="C24" s="84">
        <v>1.2268518518518501E-3</v>
      </c>
      <c r="D24" s="112">
        <v>1.19020884796766E-2</v>
      </c>
    </row>
    <row r="25" spans="2:4" s="79" customFormat="1" ht="23.25" customHeight="1" thickBot="1" x14ac:dyDescent="0.3">
      <c r="B25" s="86" t="s">
        <v>197</v>
      </c>
      <c r="C25" s="87">
        <v>1.21527777777778E-3</v>
      </c>
      <c r="D25" s="113">
        <v>1.17898046260948E-2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13" t="s">
        <v>79</v>
      </c>
      <c r="C3" s="214"/>
      <c r="D3" s="215"/>
    </row>
    <row r="4" spans="2:4" s="79" customFormat="1" ht="24" customHeight="1" x14ac:dyDescent="0.25">
      <c r="B4" s="216" t="s">
        <v>214</v>
      </c>
      <c r="C4" s="217"/>
      <c r="D4" s="218"/>
    </row>
    <row r="5" spans="2:4" s="79" customFormat="1" ht="24" customHeight="1" x14ac:dyDescent="0.25">
      <c r="B5" s="80" t="s">
        <v>10</v>
      </c>
      <c r="C5" s="81" t="s">
        <v>69</v>
      </c>
      <c r="D5" s="82" t="s">
        <v>5</v>
      </c>
    </row>
    <row r="6" spans="2:4" s="79" customFormat="1" ht="24" customHeight="1" x14ac:dyDescent="0.25">
      <c r="B6" s="83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4" customHeight="1" x14ac:dyDescent="0.25">
      <c r="B3" s="225" t="s">
        <v>91</v>
      </c>
      <c r="C3" s="226"/>
      <c r="D3" s="227"/>
    </row>
    <row r="4" spans="2:4" s="79" customFormat="1" ht="24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x14ac:dyDescent="0.25">
      <c r="B6" s="102" t="s">
        <v>83</v>
      </c>
      <c r="C6" s="103">
        <v>5.4629629629629597E-2</v>
      </c>
      <c r="D6" s="104">
        <v>5.58388245454223E-2</v>
      </c>
    </row>
    <row r="7" spans="2:4" s="79" customFormat="1" ht="23.25" customHeight="1" x14ac:dyDescent="0.25">
      <c r="B7" s="102" t="s">
        <v>130</v>
      </c>
      <c r="C7" s="103">
        <v>4.5023148148148097E-2</v>
      </c>
      <c r="D7" s="104">
        <v>4.6019709212223002E-2</v>
      </c>
    </row>
    <row r="8" spans="2:4" s="79" customFormat="1" ht="23.25" customHeight="1" x14ac:dyDescent="0.25">
      <c r="B8" s="102" t="s">
        <v>132</v>
      </c>
      <c r="C8" s="103">
        <v>3.39351851851852E-2</v>
      </c>
      <c r="D8" s="104">
        <v>3.4686320671012301E-2</v>
      </c>
    </row>
    <row r="9" spans="2:4" s="79" customFormat="1" ht="23.25" customHeight="1" x14ac:dyDescent="0.25">
      <c r="B9" s="102" t="s">
        <v>89</v>
      </c>
      <c r="C9" s="103">
        <v>2.96643518518519E-2</v>
      </c>
      <c r="D9" s="104">
        <v>3.03209549385418E-2</v>
      </c>
    </row>
    <row r="10" spans="2:4" s="79" customFormat="1" ht="23.25" customHeight="1" x14ac:dyDescent="0.25">
      <c r="B10" s="102" t="s">
        <v>90</v>
      </c>
      <c r="C10" s="103">
        <v>2.8263888888888901E-2</v>
      </c>
      <c r="D10" s="104">
        <v>2.8889493546593498E-2</v>
      </c>
    </row>
    <row r="11" spans="2:4" s="79" customFormat="1" ht="23.25" customHeight="1" x14ac:dyDescent="0.25">
      <c r="B11" s="102" t="s">
        <v>236</v>
      </c>
      <c r="C11" s="103">
        <v>2.7002314814814798E-2</v>
      </c>
      <c r="D11" s="104">
        <v>2.75999952678962E-2</v>
      </c>
    </row>
    <row r="12" spans="2:4" s="79" customFormat="1" ht="23.25" customHeight="1" x14ac:dyDescent="0.25">
      <c r="B12" s="102" t="s">
        <v>203</v>
      </c>
      <c r="C12" s="103">
        <v>2.4629629629629599E-2</v>
      </c>
      <c r="D12" s="104">
        <v>2.51747920831904E-2</v>
      </c>
    </row>
    <row r="13" spans="2:4" s="79" customFormat="1" ht="23.25" customHeight="1" x14ac:dyDescent="0.25">
      <c r="B13" s="102" t="s">
        <v>239</v>
      </c>
      <c r="C13" s="103">
        <v>2.1111111111111101E-2</v>
      </c>
      <c r="D13" s="104">
        <v>2.1578393214163199E-2</v>
      </c>
    </row>
    <row r="14" spans="2:4" s="79" customFormat="1" ht="23.25" customHeight="1" x14ac:dyDescent="0.25">
      <c r="B14" s="102" t="s">
        <v>135</v>
      </c>
      <c r="C14" s="103">
        <v>2.0937500000000001E-2</v>
      </c>
      <c r="D14" s="104">
        <v>2.1400939322599299E-2</v>
      </c>
    </row>
    <row r="15" spans="2:4" s="79" customFormat="1" ht="23.25" customHeight="1" x14ac:dyDescent="0.25">
      <c r="B15" s="102" t="s">
        <v>240</v>
      </c>
      <c r="C15" s="103">
        <v>1.97222222222222E-2</v>
      </c>
      <c r="D15" s="104">
        <v>2.01587620816524E-2</v>
      </c>
    </row>
    <row r="16" spans="2:4" s="79" customFormat="1" ht="23.25" customHeight="1" x14ac:dyDescent="0.25">
      <c r="B16" s="102" t="s">
        <v>223</v>
      </c>
      <c r="C16" s="103">
        <v>1.9629629629629601E-2</v>
      </c>
      <c r="D16" s="104">
        <v>2.0064120006151698E-2</v>
      </c>
    </row>
    <row r="17" spans="2:4" s="79" customFormat="1" ht="23.25" customHeight="1" x14ac:dyDescent="0.25">
      <c r="B17" s="102" t="s">
        <v>134</v>
      </c>
      <c r="C17" s="103">
        <v>1.9386574074074101E-2</v>
      </c>
      <c r="D17" s="104">
        <v>1.9815684557962399E-2</v>
      </c>
    </row>
    <row r="18" spans="2:4" s="79" customFormat="1" ht="23.25" customHeight="1" x14ac:dyDescent="0.25">
      <c r="B18" s="102" t="s">
        <v>215</v>
      </c>
      <c r="C18" s="103">
        <v>1.9247685185185201E-2</v>
      </c>
      <c r="D18" s="104">
        <v>1.9673721444711301E-2</v>
      </c>
    </row>
    <row r="19" spans="2:4" s="79" customFormat="1" ht="23.25" customHeight="1" x14ac:dyDescent="0.25">
      <c r="B19" s="102" t="s">
        <v>233</v>
      </c>
      <c r="C19" s="103">
        <v>1.8425925925925901E-2</v>
      </c>
      <c r="D19" s="104">
        <v>1.8833773024642401E-2</v>
      </c>
    </row>
    <row r="20" spans="2:4" s="79" customFormat="1" ht="23.25" customHeight="1" x14ac:dyDescent="0.25">
      <c r="B20" s="102" t="s">
        <v>133</v>
      </c>
      <c r="C20" s="103">
        <v>1.7233796296296299E-2</v>
      </c>
      <c r="D20" s="104">
        <v>1.76152563025707E-2</v>
      </c>
    </row>
    <row r="21" spans="2:4" s="79" customFormat="1" ht="23.25" customHeight="1" x14ac:dyDescent="0.25">
      <c r="B21" s="102" t="s">
        <v>241</v>
      </c>
      <c r="C21" s="103">
        <v>1.6215277777777801E-2</v>
      </c>
      <c r="D21" s="104">
        <v>1.65741934720628E-2</v>
      </c>
    </row>
    <row r="22" spans="2:4" s="79" customFormat="1" ht="23.25" customHeight="1" x14ac:dyDescent="0.25">
      <c r="B22" s="102" t="s">
        <v>194</v>
      </c>
      <c r="C22" s="103">
        <v>1.5821759259259299E-2</v>
      </c>
      <c r="D22" s="104">
        <v>1.6171964651184801E-2</v>
      </c>
    </row>
    <row r="23" spans="2:4" s="79" customFormat="1" ht="23.25" customHeight="1" x14ac:dyDescent="0.25">
      <c r="B23" s="102" t="s">
        <v>199</v>
      </c>
      <c r="C23" s="103">
        <v>1.50925925925926E-2</v>
      </c>
      <c r="D23" s="104">
        <v>1.54266583066167E-2</v>
      </c>
    </row>
    <row r="24" spans="2:4" s="79" customFormat="1" ht="23.25" customHeight="1" x14ac:dyDescent="0.25">
      <c r="B24" s="102" t="s">
        <v>242</v>
      </c>
      <c r="C24" s="103">
        <v>1.39699074074074E-2</v>
      </c>
      <c r="D24" s="104">
        <v>1.42791231411705E-2</v>
      </c>
    </row>
    <row r="25" spans="2:4" s="79" customFormat="1" ht="23.25" customHeight="1" thickBot="1" x14ac:dyDescent="0.3">
      <c r="B25" s="105" t="s">
        <v>205</v>
      </c>
      <c r="C25" s="106">
        <v>1.3807870370370399E-2</v>
      </c>
      <c r="D25" s="107">
        <v>1.4113499509044201E-2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8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25" t="s">
        <v>92</v>
      </c>
      <c r="C3" s="226"/>
      <c r="D3" s="227"/>
    </row>
    <row r="4" spans="2:4" ht="23.25" customHeight="1" x14ac:dyDescent="0.25">
      <c r="B4" s="228" t="s">
        <v>214</v>
      </c>
      <c r="C4" s="229"/>
      <c r="D4" s="230"/>
    </row>
    <row r="5" spans="2:4" ht="23.25" customHeight="1" x14ac:dyDescent="0.25">
      <c r="B5" s="99" t="s">
        <v>10</v>
      </c>
      <c r="C5" s="100" t="s">
        <v>69</v>
      </c>
      <c r="D5" s="101" t="s">
        <v>5</v>
      </c>
    </row>
    <row r="6" spans="2:4" ht="23.25" customHeight="1" x14ac:dyDescent="0.25">
      <c r="B6" s="183" t="s">
        <v>243</v>
      </c>
      <c r="C6" s="185">
        <v>2.16435185185185E-3</v>
      </c>
      <c r="D6" s="184">
        <v>0.37701612903225801</v>
      </c>
    </row>
    <row r="7" spans="2:4" ht="23.25" customHeight="1" x14ac:dyDescent="0.25">
      <c r="B7" s="183" t="s">
        <v>244</v>
      </c>
      <c r="C7" s="185">
        <v>2.0023148148148101E-3</v>
      </c>
      <c r="D7" s="184">
        <v>0.34879032258064502</v>
      </c>
    </row>
    <row r="8" spans="2:4" ht="23.25" customHeight="1" thickBot="1" x14ac:dyDescent="0.3">
      <c r="B8" s="105" t="s">
        <v>245</v>
      </c>
      <c r="C8" s="106">
        <v>1.57407407407407E-3</v>
      </c>
      <c r="D8" s="107">
        <v>0.27419354838709697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0"/>
  <sheetViews>
    <sheetView showGridLines="0" showZeros="0" view="pageBreakPreview" zoomScale="110" zoomScaleNormal="7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9" t="s">
        <v>52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6.6782407407407398E-3</v>
      </c>
      <c r="D7" s="12">
        <f t="shared" ref="D7:D17" si="0">IFERROR(C7/C$18,0)</f>
        <v>0.39092140921409219</v>
      </c>
      <c r="E7" s="12">
        <f t="shared" ref="E7:E17" si="1">IFERROR(C7/C$29,0)</f>
        <v>0.17748385112273157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6.6782407407407398E-3</v>
      </c>
      <c r="J7" s="12">
        <f t="shared" ref="J7:J17" si="4">IFERROR(I7/I$18,0)</f>
        <v>0.39092140921409219</v>
      </c>
      <c r="K7" s="14">
        <f t="shared" ref="K7:K17" si="5">IFERROR(I7/I$29,0)</f>
        <v>0.17748385112273157</v>
      </c>
    </row>
    <row r="8" spans="2:11" s="5" customFormat="1" x14ac:dyDescent="0.25">
      <c r="B8" s="155" t="s">
        <v>126</v>
      </c>
      <c r="C8" s="11">
        <v>1.5972222222222199E-3</v>
      </c>
      <c r="D8" s="12">
        <f t="shared" si="0"/>
        <v>9.3495934959349478E-2</v>
      </c>
      <c r="E8" s="12">
        <f t="shared" si="1"/>
        <v>4.2448477391571794E-2</v>
      </c>
      <c r="F8" s="11">
        <v>0</v>
      </c>
      <c r="G8" s="12">
        <f t="shared" si="2"/>
        <v>0</v>
      </c>
      <c r="H8" s="12">
        <f t="shared" si="3"/>
        <v>0</v>
      </c>
      <c r="I8" s="11">
        <v>1.5972222222222199E-3</v>
      </c>
      <c r="J8" s="12">
        <f t="shared" si="4"/>
        <v>9.3495934959349478E-2</v>
      </c>
      <c r="K8" s="14">
        <f t="shared" si="5"/>
        <v>4.2448477391571794E-2</v>
      </c>
    </row>
    <row r="9" spans="2:11" s="5" customFormat="1" x14ac:dyDescent="0.25">
      <c r="B9" s="10" t="s">
        <v>11</v>
      </c>
      <c r="C9" s="11">
        <v>5.4398148148148097E-3</v>
      </c>
      <c r="D9" s="12">
        <f t="shared" si="0"/>
        <v>0.31842818428184261</v>
      </c>
      <c r="E9" s="12">
        <f t="shared" si="1"/>
        <v>0.14457090126115038</v>
      </c>
      <c r="F9" s="11">
        <v>0</v>
      </c>
      <c r="G9" s="12">
        <f t="shared" si="2"/>
        <v>0</v>
      </c>
      <c r="H9" s="12">
        <f t="shared" si="3"/>
        <v>0</v>
      </c>
      <c r="I9" s="11">
        <v>5.4398148148148097E-3</v>
      </c>
      <c r="J9" s="12">
        <f t="shared" si="4"/>
        <v>0.31842818428184261</v>
      </c>
      <c r="K9" s="14">
        <f t="shared" si="5"/>
        <v>0.14457090126115038</v>
      </c>
    </row>
    <row r="10" spans="2:11" s="5" customFormat="1" x14ac:dyDescent="0.25">
      <c r="B10" s="10" t="s">
        <v>55</v>
      </c>
      <c r="C10" s="11">
        <v>1.1226851851851901E-3</v>
      </c>
      <c r="D10" s="12">
        <f t="shared" si="0"/>
        <v>6.5718157181572118E-2</v>
      </c>
      <c r="E10" s="12">
        <f t="shared" si="1"/>
        <v>2.9836973239003535E-2</v>
      </c>
      <c r="F10" s="11">
        <v>0</v>
      </c>
      <c r="G10" s="12">
        <f t="shared" si="2"/>
        <v>0</v>
      </c>
      <c r="H10" s="12">
        <f t="shared" si="3"/>
        <v>0</v>
      </c>
      <c r="I10" s="11">
        <v>1.1226851851851901E-3</v>
      </c>
      <c r="J10" s="12">
        <f t="shared" si="4"/>
        <v>6.5718157181572118E-2</v>
      </c>
      <c r="K10" s="14">
        <f t="shared" si="5"/>
        <v>2.9836973239003535E-2</v>
      </c>
    </row>
    <row r="11" spans="2:11" s="5" customFormat="1" x14ac:dyDescent="0.25">
      <c r="B11" s="10" t="s">
        <v>12</v>
      </c>
      <c r="C11" s="11">
        <v>5.4398148148148101E-4</v>
      </c>
      <c r="D11" s="12">
        <f t="shared" si="0"/>
        <v>3.1842818428184261E-2</v>
      </c>
      <c r="E11" s="12">
        <f t="shared" si="1"/>
        <v>1.4457090126115039E-2</v>
      </c>
      <c r="F11" s="11">
        <v>0</v>
      </c>
      <c r="G11" s="12">
        <f t="shared" si="2"/>
        <v>0</v>
      </c>
      <c r="H11" s="12">
        <f t="shared" si="3"/>
        <v>0</v>
      </c>
      <c r="I11" s="11">
        <v>5.4398148148148101E-4</v>
      </c>
      <c r="J11" s="12">
        <f t="shared" si="4"/>
        <v>3.1842818428184261E-2</v>
      </c>
      <c r="K11" s="14">
        <f t="shared" si="5"/>
        <v>1.4457090126115039E-2</v>
      </c>
    </row>
    <row r="12" spans="2:11" s="5" customFormat="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139</v>
      </c>
      <c r="C13" s="11">
        <v>6.9444444444444404E-5</v>
      </c>
      <c r="D13" s="12">
        <f t="shared" si="0"/>
        <v>4.0650406504065028E-3</v>
      </c>
      <c r="E13" s="12">
        <f t="shared" si="1"/>
        <v>1.8455859735466013E-3</v>
      </c>
      <c r="F13" s="11">
        <v>0</v>
      </c>
      <c r="G13" s="12">
        <f t="shared" si="2"/>
        <v>0</v>
      </c>
      <c r="H13" s="12">
        <f t="shared" si="3"/>
        <v>0</v>
      </c>
      <c r="I13" s="11">
        <v>6.9444444444444404E-5</v>
      </c>
      <c r="J13" s="12">
        <f t="shared" si="4"/>
        <v>4.0650406504065028E-3</v>
      </c>
      <c r="K13" s="14">
        <f t="shared" si="5"/>
        <v>1.8455859735466013E-3</v>
      </c>
    </row>
    <row r="14" spans="2:11" s="5" customFormat="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141</v>
      </c>
      <c r="C15" s="11">
        <v>1.50462962962963E-4</v>
      </c>
      <c r="D15" s="12">
        <f t="shared" si="0"/>
        <v>8.8075880758807634E-3</v>
      </c>
      <c r="E15" s="12">
        <f t="shared" si="1"/>
        <v>3.9987696093509726E-3</v>
      </c>
      <c r="F15" s="11">
        <v>0</v>
      </c>
      <c r="G15" s="12">
        <f t="shared" si="2"/>
        <v>0</v>
      </c>
      <c r="H15" s="12">
        <f t="shared" si="3"/>
        <v>0</v>
      </c>
      <c r="I15" s="11">
        <v>1.50462962962963E-4</v>
      </c>
      <c r="J15" s="12">
        <f t="shared" si="4"/>
        <v>8.8075880758807634E-3</v>
      </c>
      <c r="K15" s="14">
        <f t="shared" si="5"/>
        <v>3.9987696093509726E-3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1.4814814814814801E-3</v>
      </c>
      <c r="D17" s="12">
        <f t="shared" si="0"/>
        <v>8.6720867208672031E-2</v>
      </c>
      <c r="E17" s="12">
        <f t="shared" si="1"/>
        <v>3.9372500768994151E-2</v>
      </c>
      <c r="F17" s="11">
        <v>0</v>
      </c>
      <c r="G17" s="12">
        <f t="shared" si="2"/>
        <v>0</v>
      </c>
      <c r="H17" s="12">
        <f t="shared" si="3"/>
        <v>0</v>
      </c>
      <c r="I17" s="11">
        <v>1.4814814814814801E-3</v>
      </c>
      <c r="J17" s="12">
        <f t="shared" si="4"/>
        <v>8.6720867208672031E-2</v>
      </c>
      <c r="K17" s="14">
        <f t="shared" si="5"/>
        <v>3.9372500768994151E-2</v>
      </c>
    </row>
    <row r="18" spans="2:11" s="5" customFormat="1" ht="16.5" thickTop="1" thickBot="1" x14ac:dyDescent="0.3">
      <c r="B18" s="31" t="s">
        <v>3</v>
      </c>
      <c r="C18" s="32">
        <f>SUM(C7:C17)</f>
        <v>1.7083333333333329E-2</v>
      </c>
      <c r="D18" s="33">
        <f>IFERROR(SUM(D7:D17),0)</f>
        <v>0.99999999999999989</v>
      </c>
      <c r="E18" s="33">
        <f>IFERROR(SUM(E7:E17),0)</f>
        <v>0.45401414949246399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1.7083333333333329E-2</v>
      </c>
      <c r="J18" s="33">
        <f>IFERROR(SUM(J7:J17),0)</f>
        <v>0.99999999999999989</v>
      </c>
      <c r="K18" s="34">
        <f>IFERROR(SUM(K7:K17),0)</f>
        <v>0.45401414949246399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3.7268518518518501E-3</v>
      </c>
      <c r="D21" s="19"/>
      <c r="E21" s="12">
        <f>IFERROR(C21/C$29,0)</f>
        <v>9.9046447247000943E-2</v>
      </c>
      <c r="F21" s="11">
        <v>0</v>
      </c>
      <c r="G21" s="19"/>
      <c r="H21" s="12">
        <f>IFERROR(F21/F$29,0)</f>
        <v>0</v>
      </c>
      <c r="I21" s="11">
        <v>3.7268518518518501E-3</v>
      </c>
      <c r="J21" s="19"/>
      <c r="K21" s="14">
        <f>IFERROR(I21/I$29,0)</f>
        <v>9.9046447247000943E-2</v>
      </c>
    </row>
    <row r="22" spans="2:11" s="5" customFormat="1" x14ac:dyDescent="0.25">
      <c r="B22" s="18" t="s">
        <v>16</v>
      </c>
      <c r="C22" s="11">
        <v>1.9675925925925899E-4</v>
      </c>
      <c r="D22" s="19"/>
      <c r="E22" s="12">
        <f t="shared" ref="E22:E26" si="6">IFERROR(C22/C$29,0)</f>
        <v>5.2291602583820328E-3</v>
      </c>
      <c r="F22" s="11">
        <v>0</v>
      </c>
      <c r="G22" s="19"/>
      <c r="H22" s="12">
        <f t="shared" ref="H22:H26" si="7">IFERROR(F22/F$29,0)</f>
        <v>0</v>
      </c>
      <c r="I22" s="11">
        <v>1.9675925925925899E-4</v>
      </c>
      <c r="J22" s="19"/>
      <c r="K22" s="14">
        <f t="shared" ref="K22:K26" si="8">IFERROR(I22/I$29,0)</f>
        <v>5.2291602583820328E-3</v>
      </c>
    </row>
    <row r="23" spans="2:11" s="5" customFormat="1" x14ac:dyDescent="0.25">
      <c r="B23" s="18" t="s">
        <v>17</v>
      </c>
      <c r="C23" s="11">
        <v>9.2592592592592602E-5</v>
      </c>
      <c r="D23" s="19"/>
      <c r="E23" s="12">
        <f t="shared" si="6"/>
        <v>2.4607812980621366E-3</v>
      </c>
      <c r="F23" s="11">
        <v>0</v>
      </c>
      <c r="G23" s="19"/>
      <c r="H23" s="12">
        <f t="shared" si="7"/>
        <v>0</v>
      </c>
      <c r="I23" s="11">
        <v>9.2592592592592602E-5</v>
      </c>
      <c r="J23" s="19"/>
      <c r="K23" s="14">
        <f t="shared" si="8"/>
        <v>2.4607812980621366E-3</v>
      </c>
    </row>
    <row r="24" spans="2:11" s="5" customFormat="1" x14ac:dyDescent="0.25">
      <c r="B24" s="18" t="s">
        <v>18</v>
      </c>
      <c r="C24" s="11">
        <v>4.31712962962963E-3</v>
      </c>
      <c r="D24" s="19"/>
      <c r="E24" s="12">
        <f t="shared" si="6"/>
        <v>0.11473392802214713</v>
      </c>
      <c r="F24" s="11">
        <v>0</v>
      </c>
      <c r="G24" s="19"/>
      <c r="H24" s="12">
        <f t="shared" si="7"/>
        <v>0</v>
      </c>
      <c r="I24" s="11">
        <v>4.31712962962963E-3</v>
      </c>
      <c r="J24" s="19"/>
      <c r="K24" s="14">
        <f t="shared" si="8"/>
        <v>0.11473392802214713</v>
      </c>
    </row>
    <row r="25" spans="2:11" s="5" customFormat="1" x14ac:dyDescent="0.25">
      <c r="B25" s="18" t="s">
        <v>19</v>
      </c>
      <c r="C25" s="11">
        <v>1.15972222222222E-2</v>
      </c>
      <c r="D25" s="19"/>
      <c r="E25" s="12">
        <f t="shared" si="6"/>
        <v>0.30821285758228201</v>
      </c>
      <c r="F25" s="11">
        <v>0</v>
      </c>
      <c r="G25" s="19"/>
      <c r="H25" s="12">
        <f t="shared" si="7"/>
        <v>0</v>
      </c>
      <c r="I25" s="11">
        <v>1.15972222222222E-2</v>
      </c>
      <c r="J25" s="19"/>
      <c r="K25" s="14">
        <f t="shared" si="8"/>
        <v>0.30821285758228201</v>
      </c>
    </row>
    <row r="26" spans="2:11" s="5" customFormat="1" ht="15.75" thickBot="1" x14ac:dyDescent="0.3">
      <c r="B26" s="23" t="s">
        <v>20</v>
      </c>
      <c r="C26" s="20">
        <v>6.1342592592592601E-4</v>
      </c>
      <c r="D26" s="24"/>
      <c r="E26" s="21">
        <f t="shared" si="6"/>
        <v>1.6302676099661656E-2</v>
      </c>
      <c r="F26" s="20">
        <v>0</v>
      </c>
      <c r="G26" s="24"/>
      <c r="H26" s="21">
        <f t="shared" si="7"/>
        <v>0</v>
      </c>
      <c r="I26" s="20">
        <v>6.1342592592592601E-4</v>
      </c>
      <c r="J26" s="24"/>
      <c r="K26" s="22">
        <f t="shared" si="8"/>
        <v>1.6302676099661656E-2</v>
      </c>
    </row>
    <row r="27" spans="2:11" s="5" customFormat="1" ht="16.5" thickTop="1" thickBot="1" x14ac:dyDescent="0.3">
      <c r="B27" s="31" t="s">
        <v>3</v>
      </c>
      <c r="C27" s="32">
        <f>SUM(C21:C26)</f>
        <v>2.0543981481481458E-2</v>
      </c>
      <c r="D27" s="33"/>
      <c r="E27" s="33">
        <f>IFERROR(SUM(E21:E26),0)</f>
        <v>0.5459858505075359</v>
      </c>
      <c r="F27" s="32">
        <f>SUM(F21:F26)</f>
        <v>0</v>
      </c>
      <c r="G27" s="33"/>
      <c r="H27" s="33">
        <f>IFERROR(SUM(H21:H26),0)</f>
        <v>0</v>
      </c>
      <c r="I27" s="32">
        <f>SUM(I21:I26)</f>
        <v>2.0543981481481458E-2</v>
      </c>
      <c r="J27" s="33"/>
      <c r="K27" s="34">
        <f>IFERROR(SUM(K21:K26),0)</f>
        <v>0.5459858505075359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3.7627314814814787E-2</v>
      </c>
      <c r="D29" s="35"/>
      <c r="E29" s="36">
        <f>IFERROR(SUM(E18,E27),0)</f>
        <v>0.99999999999999989</v>
      </c>
      <c r="F29" s="32">
        <f>SUM(F18,F27)</f>
        <v>0</v>
      </c>
      <c r="G29" s="35"/>
      <c r="H29" s="36">
        <f>IFERROR(SUM(H18,H27),0)</f>
        <v>0</v>
      </c>
      <c r="I29" s="32">
        <f>SUM(I18,I27)</f>
        <v>3.7627314814814787E-2</v>
      </c>
      <c r="J29" s="35"/>
      <c r="K29" s="38">
        <f>IFERROR(SUM(K18,K27),0)</f>
        <v>0.99999999999999989</v>
      </c>
    </row>
    <row r="30" spans="2:11" s="5" customFormat="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12"/>
  <sheetViews>
    <sheetView showGridLines="0" showZeros="0" topLeftCell="A3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25" t="s">
        <v>93</v>
      </c>
      <c r="C3" s="226"/>
      <c r="D3" s="227"/>
    </row>
    <row r="4" spans="2:4" ht="23.25" customHeight="1" x14ac:dyDescent="0.25">
      <c r="B4" s="228" t="s">
        <v>214</v>
      </c>
      <c r="C4" s="229"/>
      <c r="D4" s="230"/>
    </row>
    <row r="5" spans="2:4" ht="23.25" customHeight="1" x14ac:dyDescent="0.25">
      <c r="B5" s="99" t="s">
        <v>10</v>
      </c>
      <c r="C5" s="100" t="s">
        <v>69</v>
      </c>
      <c r="D5" s="101" t="s">
        <v>5</v>
      </c>
    </row>
    <row r="6" spans="2:4" ht="23.25" customHeight="1" x14ac:dyDescent="0.25">
      <c r="B6" s="102" t="s">
        <v>246</v>
      </c>
      <c r="C6" s="103">
        <v>6.1805555555555598E-3</v>
      </c>
      <c r="D6" s="104">
        <v>0.27783558792924001</v>
      </c>
    </row>
    <row r="7" spans="2:4" ht="23.25" customHeight="1" x14ac:dyDescent="0.25">
      <c r="B7" s="102" t="s">
        <v>247</v>
      </c>
      <c r="C7" s="103">
        <v>4.05092592592593E-3</v>
      </c>
      <c r="D7" s="104">
        <v>0.18210197710718001</v>
      </c>
    </row>
    <row r="8" spans="2:4" ht="23.25" customHeight="1" x14ac:dyDescent="0.25">
      <c r="B8" s="102" t="s">
        <v>227</v>
      </c>
      <c r="C8" s="103">
        <v>3.49537037037037E-3</v>
      </c>
      <c r="D8" s="104">
        <v>0.157127991675338</v>
      </c>
    </row>
    <row r="9" spans="2:4" ht="23.25" customHeight="1" x14ac:dyDescent="0.25">
      <c r="B9" s="102" t="s">
        <v>248</v>
      </c>
      <c r="C9" s="103">
        <v>3.1944444444444399E-3</v>
      </c>
      <c r="D9" s="104">
        <v>0.143600416233091</v>
      </c>
    </row>
    <row r="10" spans="2:4" ht="23.25" customHeight="1" x14ac:dyDescent="0.25">
      <c r="B10" s="102" t="s">
        <v>249</v>
      </c>
      <c r="C10" s="103">
        <v>2.2222222222222201E-3</v>
      </c>
      <c r="D10" s="104">
        <v>9.9895941727367293E-2</v>
      </c>
    </row>
    <row r="11" spans="2:4" ht="23.25" customHeight="1" x14ac:dyDescent="0.25">
      <c r="B11" s="102" t="s">
        <v>250</v>
      </c>
      <c r="C11" s="103">
        <v>1.7013888888888901E-3</v>
      </c>
      <c r="D11" s="104">
        <v>7.6482830385015604E-2</v>
      </c>
    </row>
    <row r="12" spans="2:4" ht="23.25" customHeight="1" thickBot="1" x14ac:dyDescent="0.3">
      <c r="B12" s="105" t="s">
        <v>251</v>
      </c>
      <c r="C12" s="106">
        <v>1.4004629629629599E-3</v>
      </c>
      <c r="D12" s="107">
        <v>6.2955254942767894E-2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7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48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94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x14ac:dyDescent="0.25">
      <c r="B6" s="102" t="s">
        <v>84</v>
      </c>
      <c r="C6" s="103">
        <v>5.15856481481482E-2</v>
      </c>
      <c r="D6" s="104">
        <v>9.4059301466708906E-2</v>
      </c>
    </row>
    <row r="7" spans="2:4" s="79" customFormat="1" ht="23.25" customHeight="1" x14ac:dyDescent="0.25">
      <c r="B7" s="102" t="s">
        <v>83</v>
      </c>
      <c r="C7" s="103">
        <v>4.8923611111111098E-2</v>
      </c>
      <c r="D7" s="104">
        <v>8.9205444761000299E-2</v>
      </c>
    </row>
    <row r="8" spans="2:4" s="79" customFormat="1" ht="23.25" customHeight="1" x14ac:dyDescent="0.25">
      <c r="B8" s="102" t="s">
        <v>134</v>
      </c>
      <c r="C8" s="103">
        <v>2.20949074074074E-2</v>
      </c>
      <c r="D8" s="104">
        <v>4.0287010657381002E-2</v>
      </c>
    </row>
    <row r="9" spans="2:4" s="79" customFormat="1" ht="23.25" customHeight="1" x14ac:dyDescent="0.25">
      <c r="B9" s="102" t="s">
        <v>252</v>
      </c>
      <c r="C9" s="103">
        <v>1.9594907407407401E-2</v>
      </c>
      <c r="D9" s="104">
        <v>3.5728606098976497E-2</v>
      </c>
    </row>
    <row r="10" spans="2:4" s="79" customFormat="1" ht="23.25" customHeight="1" x14ac:dyDescent="0.25">
      <c r="B10" s="102" t="s">
        <v>253</v>
      </c>
      <c r="C10" s="103">
        <v>1.7800925925925901E-2</v>
      </c>
      <c r="D10" s="104">
        <v>3.2457528753825099E-2</v>
      </c>
    </row>
    <row r="11" spans="2:4" s="79" customFormat="1" ht="23.25" customHeight="1" x14ac:dyDescent="0.25">
      <c r="B11" s="102" t="s">
        <v>254</v>
      </c>
      <c r="C11" s="103">
        <v>1.55902777777778E-2</v>
      </c>
      <c r="D11" s="104">
        <v>2.8426717315606202E-2</v>
      </c>
    </row>
    <row r="12" spans="2:4" s="79" customFormat="1" ht="23.25" customHeight="1" x14ac:dyDescent="0.25">
      <c r="B12" s="102" t="s">
        <v>240</v>
      </c>
      <c r="C12" s="103">
        <v>1.5011574074074101E-2</v>
      </c>
      <c r="D12" s="104">
        <v>2.7371531075234799E-2</v>
      </c>
    </row>
    <row r="13" spans="2:4" s="79" customFormat="1" ht="23.25" customHeight="1" x14ac:dyDescent="0.25">
      <c r="B13" s="102" t="s">
        <v>255</v>
      </c>
      <c r="C13" s="103">
        <v>1.42592592592593E-2</v>
      </c>
      <c r="D13" s="104">
        <v>2.5999788962751898E-2</v>
      </c>
    </row>
    <row r="14" spans="2:4" s="79" customFormat="1" ht="23.25" customHeight="1" x14ac:dyDescent="0.25">
      <c r="B14" s="102" t="s">
        <v>216</v>
      </c>
      <c r="C14" s="103">
        <v>1.3125E-2</v>
      </c>
      <c r="D14" s="104">
        <v>2.3931623931623899E-2</v>
      </c>
    </row>
    <row r="15" spans="2:4" s="79" customFormat="1" ht="23.25" customHeight="1" x14ac:dyDescent="0.25">
      <c r="B15" s="102" t="s">
        <v>203</v>
      </c>
      <c r="C15" s="103">
        <v>1.2881944444444401E-2</v>
      </c>
      <c r="D15" s="104">
        <v>2.34884457106679E-2</v>
      </c>
    </row>
    <row r="16" spans="2:4" s="79" customFormat="1" ht="23.25" customHeight="1" x14ac:dyDescent="0.25">
      <c r="B16" s="102" t="s">
        <v>256</v>
      </c>
      <c r="C16" s="103">
        <v>1.2847222222222201E-2</v>
      </c>
      <c r="D16" s="104">
        <v>2.34251345362456E-2</v>
      </c>
    </row>
    <row r="17" spans="2:4" s="79" customFormat="1" ht="23.25" customHeight="1" x14ac:dyDescent="0.25">
      <c r="B17" s="102" t="s">
        <v>257</v>
      </c>
      <c r="C17" s="103">
        <v>1.24189814814815E-2</v>
      </c>
      <c r="D17" s="104">
        <v>2.2644296718370802E-2</v>
      </c>
    </row>
    <row r="18" spans="2:4" s="79" customFormat="1" ht="23.25" customHeight="1" x14ac:dyDescent="0.25">
      <c r="B18" s="102" t="s">
        <v>196</v>
      </c>
      <c r="C18" s="103">
        <v>1.24074074074074E-2</v>
      </c>
      <c r="D18" s="104">
        <v>2.2623192993563399E-2</v>
      </c>
    </row>
    <row r="19" spans="2:4" s="79" customFormat="1" ht="23.25" customHeight="1" x14ac:dyDescent="0.25">
      <c r="B19" s="102" t="s">
        <v>258</v>
      </c>
      <c r="C19" s="103">
        <v>1.2337962962963E-2</v>
      </c>
      <c r="D19" s="104">
        <v>2.24965706447188E-2</v>
      </c>
    </row>
    <row r="20" spans="2:4" s="79" customFormat="1" ht="23.25" customHeight="1" x14ac:dyDescent="0.25">
      <c r="B20" s="102" t="s">
        <v>194</v>
      </c>
      <c r="C20" s="103">
        <v>1.1574074074074099E-2</v>
      </c>
      <c r="D20" s="104">
        <v>2.11037248074285E-2</v>
      </c>
    </row>
    <row r="21" spans="2:4" s="79" customFormat="1" ht="23.25" customHeight="1" x14ac:dyDescent="0.25">
      <c r="B21" s="102" t="s">
        <v>259</v>
      </c>
      <c r="C21" s="103">
        <v>1.15277777777778E-2</v>
      </c>
      <c r="D21" s="104">
        <v>2.1019309908198801E-2</v>
      </c>
    </row>
    <row r="22" spans="2:4" s="79" customFormat="1" ht="23.25" customHeight="1" x14ac:dyDescent="0.25">
      <c r="B22" s="102" t="s">
        <v>241</v>
      </c>
      <c r="C22" s="103">
        <v>1.05092592592593E-2</v>
      </c>
      <c r="D22" s="104">
        <v>1.9162182125145099E-2</v>
      </c>
    </row>
    <row r="23" spans="2:4" s="79" customFormat="1" ht="23.25" customHeight="1" x14ac:dyDescent="0.25">
      <c r="B23" s="102" t="s">
        <v>205</v>
      </c>
      <c r="C23" s="103">
        <v>1.0405092592592599E-2</v>
      </c>
      <c r="D23" s="104">
        <v>1.8972248601878201E-2</v>
      </c>
    </row>
    <row r="24" spans="2:4" s="79" customFormat="1" ht="23.25" customHeight="1" x14ac:dyDescent="0.25">
      <c r="B24" s="102" t="s">
        <v>223</v>
      </c>
      <c r="C24" s="103">
        <v>9.7916666666666707E-3</v>
      </c>
      <c r="D24" s="104">
        <v>1.7853751187084502E-2</v>
      </c>
    </row>
    <row r="25" spans="2:4" s="79" customFormat="1" ht="23.25" customHeight="1" thickBot="1" x14ac:dyDescent="0.3">
      <c r="B25" s="130" t="s">
        <v>195</v>
      </c>
      <c r="C25" s="131">
        <v>9.08564814814815E-3</v>
      </c>
      <c r="D25" s="132">
        <v>1.6566423973831401E-2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95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96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00" t="s">
        <v>97</v>
      </c>
      <c r="C3" s="201"/>
      <c r="D3" s="202"/>
    </row>
    <row r="4" spans="2:4" ht="23.25" customHeight="1" x14ac:dyDescent="0.25">
      <c r="B4" s="203" t="s">
        <v>214</v>
      </c>
      <c r="C4" s="204"/>
      <c r="D4" s="205"/>
    </row>
    <row r="5" spans="2:4" ht="23.25" customHeight="1" x14ac:dyDescent="0.25">
      <c r="B5" s="40" t="s">
        <v>10</v>
      </c>
      <c r="C5" s="41" t="s">
        <v>69</v>
      </c>
      <c r="D5" s="42" t="s">
        <v>5</v>
      </c>
    </row>
    <row r="6" spans="2:4" ht="23.25" customHeight="1" thickBot="1" x14ac:dyDescent="0.3">
      <c r="B6" s="92"/>
      <c r="C6" s="93"/>
      <c r="D6" s="9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10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98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x14ac:dyDescent="0.25">
      <c r="B6" s="165" t="s">
        <v>260</v>
      </c>
      <c r="C6" s="166">
        <v>1.49305555555556E-3</v>
      </c>
      <c r="D6" s="167">
        <v>0.240671641791045</v>
      </c>
    </row>
    <row r="7" spans="2:4" s="79" customFormat="1" ht="23.25" customHeight="1" x14ac:dyDescent="0.25">
      <c r="B7" s="165" t="s">
        <v>261</v>
      </c>
      <c r="C7" s="166">
        <v>1.4236111111111101E-3</v>
      </c>
      <c r="D7" s="167">
        <v>0.229477611940299</v>
      </c>
    </row>
    <row r="8" spans="2:4" s="79" customFormat="1" ht="23.25" customHeight="1" x14ac:dyDescent="0.25">
      <c r="B8" s="165" t="s">
        <v>202</v>
      </c>
      <c r="C8" s="166">
        <v>1.2962962962962999E-3</v>
      </c>
      <c r="D8" s="167">
        <v>0.20895522388059701</v>
      </c>
    </row>
    <row r="9" spans="2:4" s="79" customFormat="1" ht="23.25" customHeight="1" x14ac:dyDescent="0.25">
      <c r="B9" s="165" t="s">
        <v>262</v>
      </c>
      <c r="C9" s="166">
        <v>1.0069444444444401E-3</v>
      </c>
      <c r="D9" s="167">
        <v>0.162313432835821</v>
      </c>
    </row>
    <row r="10" spans="2:4" s="79" customFormat="1" ht="23.25" customHeight="1" thickBot="1" x14ac:dyDescent="0.3">
      <c r="B10" s="105" t="s">
        <v>263</v>
      </c>
      <c r="C10" s="106">
        <v>9.8379629629629598E-4</v>
      </c>
      <c r="D10" s="107">
        <v>0.15858208955223899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topLeftCell="A3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99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thickBot="1" x14ac:dyDescent="0.3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100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thickBot="1" x14ac:dyDescent="0.3">
      <c r="B6" s="105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topLeftCell="A2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101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x14ac:dyDescent="0.25">
      <c r="B6" s="102" t="s">
        <v>129</v>
      </c>
      <c r="C6" s="103">
        <v>1.4791666666666699E-2</v>
      </c>
      <c r="D6" s="104">
        <v>0.14947368421052601</v>
      </c>
    </row>
    <row r="7" spans="2:4" s="79" customFormat="1" ht="23.25" customHeight="1" x14ac:dyDescent="0.25">
      <c r="B7" s="102" t="s">
        <v>192</v>
      </c>
      <c r="C7" s="103">
        <v>1.4687499999999999E-2</v>
      </c>
      <c r="D7" s="104">
        <v>0.14842105263157901</v>
      </c>
    </row>
    <row r="8" spans="2:4" s="79" customFormat="1" ht="23.25" customHeight="1" x14ac:dyDescent="0.25">
      <c r="B8" s="102" t="s">
        <v>264</v>
      </c>
      <c r="C8" s="103">
        <v>1.1157407407407401E-2</v>
      </c>
      <c r="D8" s="104">
        <v>0.112748538011696</v>
      </c>
    </row>
    <row r="9" spans="2:4" s="79" customFormat="1" ht="23.25" customHeight="1" x14ac:dyDescent="0.25">
      <c r="B9" s="102" t="s">
        <v>83</v>
      </c>
      <c r="C9" s="103">
        <v>9.0972222222222201E-3</v>
      </c>
      <c r="D9" s="104">
        <v>9.19298245614035E-2</v>
      </c>
    </row>
    <row r="10" spans="2:4" s="79" customFormat="1" ht="23.25" customHeight="1" x14ac:dyDescent="0.25">
      <c r="B10" s="102" t="s">
        <v>240</v>
      </c>
      <c r="C10" s="103">
        <v>7.7430555555555603E-3</v>
      </c>
      <c r="D10" s="104">
        <v>7.8245614035087702E-2</v>
      </c>
    </row>
    <row r="11" spans="2:4" s="79" customFormat="1" ht="23.25" customHeight="1" x14ac:dyDescent="0.25">
      <c r="B11" s="102" t="s">
        <v>198</v>
      </c>
      <c r="C11" s="103">
        <v>7.3379629629629602E-3</v>
      </c>
      <c r="D11" s="104">
        <v>7.4152046783625705E-2</v>
      </c>
    </row>
    <row r="12" spans="2:4" s="79" customFormat="1" ht="23.25" customHeight="1" x14ac:dyDescent="0.25">
      <c r="B12" s="102" t="s">
        <v>265</v>
      </c>
      <c r="C12" s="103">
        <v>6.0995370370370396E-3</v>
      </c>
      <c r="D12" s="104">
        <v>6.1637426900584803E-2</v>
      </c>
    </row>
    <row r="13" spans="2:4" s="79" customFormat="1" ht="23.25" customHeight="1" x14ac:dyDescent="0.25">
      <c r="B13" s="102" t="s">
        <v>266</v>
      </c>
      <c r="C13" s="103">
        <v>5.7870370370370402E-3</v>
      </c>
      <c r="D13" s="104">
        <v>5.8479532163742701E-2</v>
      </c>
    </row>
    <row r="14" spans="2:4" s="79" customFormat="1" ht="23.25" customHeight="1" x14ac:dyDescent="0.25">
      <c r="B14" s="102" t="s">
        <v>252</v>
      </c>
      <c r="C14" s="103">
        <v>5.4629629629629603E-3</v>
      </c>
      <c r="D14" s="104">
        <v>5.5204678362573097E-2</v>
      </c>
    </row>
    <row r="15" spans="2:4" s="79" customFormat="1" ht="23.25" customHeight="1" x14ac:dyDescent="0.25">
      <c r="B15" s="102" t="s">
        <v>131</v>
      </c>
      <c r="C15" s="103">
        <v>3.9930555555555596E-3</v>
      </c>
      <c r="D15" s="104">
        <v>4.0350877192982498E-2</v>
      </c>
    </row>
    <row r="16" spans="2:4" s="79" customFormat="1" ht="23.25" customHeight="1" x14ac:dyDescent="0.25">
      <c r="B16" s="102" t="s">
        <v>89</v>
      </c>
      <c r="C16" s="103">
        <v>2.6851851851851802E-3</v>
      </c>
      <c r="D16" s="104">
        <v>2.7134502923976601E-2</v>
      </c>
    </row>
    <row r="17" spans="2:4" s="79" customFormat="1" ht="23.25" customHeight="1" x14ac:dyDescent="0.25">
      <c r="B17" s="102" t="s">
        <v>84</v>
      </c>
      <c r="C17" s="103">
        <v>2.4074074074074102E-3</v>
      </c>
      <c r="D17" s="104">
        <v>2.4327485380117E-2</v>
      </c>
    </row>
    <row r="18" spans="2:4" s="79" customFormat="1" ht="23.25" customHeight="1" x14ac:dyDescent="0.25">
      <c r="B18" s="102" t="s">
        <v>267</v>
      </c>
      <c r="C18" s="103">
        <v>1.68981481481481E-3</v>
      </c>
      <c r="D18" s="104">
        <v>1.7076023391812901E-2</v>
      </c>
    </row>
    <row r="19" spans="2:4" s="79" customFormat="1" ht="23.25" customHeight="1" x14ac:dyDescent="0.25">
      <c r="B19" s="102" t="s">
        <v>215</v>
      </c>
      <c r="C19" s="103">
        <v>1.55092592592593E-3</v>
      </c>
      <c r="D19" s="104">
        <v>1.5672514619883001E-2</v>
      </c>
    </row>
    <row r="20" spans="2:4" s="79" customFormat="1" ht="23.25" customHeight="1" x14ac:dyDescent="0.25">
      <c r="B20" s="102" t="s">
        <v>130</v>
      </c>
      <c r="C20" s="103">
        <v>1.5046296296296301E-3</v>
      </c>
      <c r="D20" s="104">
        <v>1.5204678362573099E-2</v>
      </c>
    </row>
    <row r="21" spans="2:4" s="79" customFormat="1" ht="23.25" customHeight="1" x14ac:dyDescent="0.25">
      <c r="B21" s="102" t="s">
        <v>132</v>
      </c>
      <c r="C21" s="103">
        <v>1.13425925925926E-3</v>
      </c>
      <c r="D21" s="104">
        <v>1.14619883040936E-2</v>
      </c>
    </row>
    <row r="22" spans="2:4" s="79" customFormat="1" ht="23.25" customHeight="1" x14ac:dyDescent="0.25">
      <c r="B22" s="102" t="s">
        <v>204</v>
      </c>
      <c r="C22" s="103">
        <v>1.0879629629629601E-3</v>
      </c>
      <c r="D22" s="104">
        <v>1.09941520467836E-2</v>
      </c>
    </row>
    <row r="23" spans="2:4" s="79" customFormat="1" ht="23.25" customHeight="1" x14ac:dyDescent="0.25">
      <c r="B23" s="102" t="s">
        <v>203</v>
      </c>
      <c r="C23" s="103">
        <v>3.00925925925926E-4</v>
      </c>
      <c r="D23" s="104">
        <v>3.0409356725146202E-3</v>
      </c>
    </row>
    <row r="24" spans="2:4" s="79" customFormat="1" ht="23.25" customHeight="1" x14ac:dyDescent="0.25">
      <c r="B24" s="102" t="s">
        <v>135</v>
      </c>
      <c r="C24" s="103">
        <v>2.0833333333333299E-4</v>
      </c>
      <c r="D24" s="104">
        <v>2.1052631578947398E-3</v>
      </c>
    </row>
    <row r="25" spans="2:4" s="79" customFormat="1" ht="23.25" customHeight="1" thickBot="1" x14ac:dyDescent="0.3">
      <c r="B25" s="105" t="s">
        <v>197</v>
      </c>
      <c r="C25" s="106">
        <v>1.8518518518518501E-4</v>
      </c>
      <c r="D25" s="107">
        <v>1.8713450292397701E-3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8" customFormat="1" ht="23.25" customHeight="1" x14ac:dyDescent="0.25">
      <c r="B3" s="231" t="s">
        <v>102</v>
      </c>
      <c r="C3" s="232"/>
      <c r="D3" s="233"/>
    </row>
    <row r="4" spans="2:4" s="78" customFormat="1" ht="23.25" customHeight="1" x14ac:dyDescent="0.25">
      <c r="B4" s="234" t="s">
        <v>214</v>
      </c>
      <c r="C4" s="235"/>
      <c r="D4" s="236"/>
    </row>
    <row r="5" spans="2:4" s="78" customFormat="1" ht="23.25" customHeight="1" x14ac:dyDescent="0.25">
      <c r="B5" s="95" t="s">
        <v>10</v>
      </c>
      <c r="C5" s="96" t="s">
        <v>69</v>
      </c>
      <c r="D5" s="97" t="s">
        <v>5</v>
      </c>
    </row>
    <row r="6" spans="2:4" s="78" customFormat="1" ht="23.25" customHeight="1" thickBot="1" x14ac:dyDescent="0.3">
      <c r="B6" s="98"/>
      <c r="C6" s="108"/>
      <c r="D6" s="10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0"/>
  <sheetViews>
    <sheetView showGridLines="0" showZeros="0" view="pageBreakPreview" zoomScale="110" zoomScaleNormal="8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9" t="s">
        <v>51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40</v>
      </c>
      <c r="C7" s="11">
        <v>1.9629629629629601E-2</v>
      </c>
      <c r="D7" s="12">
        <f t="shared" ref="D7:D17" si="0">IFERROR(C7/C$18,0)</f>
        <v>0.36901653611836327</v>
      </c>
      <c r="E7" s="12">
        <f t="shared" ref="E7:E17" si="1">IFERROR(C7/C$29,0)</f>
        <v>0.1638172510383461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1.9629629629629601E-2</v>
      </c>
      <c r="J7" s="12">
        <f t="shared" ref="J7:J17" si="4">IFERROR(I7/I$18,0)</f>
        <v>0.36901653611836327</v>
      </c>
      <c r="K7" s="14">
        <f t="shared" ref="K7:K17" si="5">IFERROR(I7/I$29,0)</f>
        <v>0.1638172510383461</v>
      </c>
    </row>
    <row r="8" spans="2:11" x14ac:dyDescent="0.25">
      <c r="B8" s="155" t="s">
        <v>126</v>
      </c>
      <c r="C8" s="11">
        <v>5.4745370370370399E-3</v>
      </c>
      <c r="D8" s="12">
        <f t="shared" si="0"/>
        <v>0.1029155787641428</v>
      </c>
      <c r="E8" s="12">
        <f t="shared" si="1"/>
        <v>4.5687240413406757E-2</v>
      </c>
      <c r="F8" s="11">
        <v>0</v>
      </c>
      <c r="G8" s="12">
        <f t="shared" si="2"/>
        <v>0</v>
      </c>
      <c r="H8" s="12">
        <f t="shared" si="3"/>
        <v>0</v>
      </c>
      <c r="I8" s="11">
        <v>5.4745370370370399E-3</v>
      </c>
      <c r="J8" s="12">
        <f t="shared" si="4"/>
        <v>0.1029155787641428</v>
      </c>
      <c r="K8" s="14">
        <f t="shared" si="5"/>
        <v>4.5687240413406757E-2</v>
      </c>
    </row>
    <row r="9" spans="2:11" x14ac:dyDescent="0.25">
      <c r="B9" s="10" t="s">
        <v>11</v>
      </c>
      <c r="C9" s="11">
        <v>1.75115740740741E-2</v>
      </c>
      <c r="D9" s="12">
        <f t="shared" si="0"/>
        <v>0.32919930374238521</v>
      </c>
      <c r="E9" s="12">
        <f t="shared" si="1"/>
        <v>0.14614121510673253</v>
      </c>
      <c r="F9" s="11">
        <v>0</v>
      </c>
      <c r="G9" s="12">
        <f t="shared" si="2"/>
        <v>0</v>
      </c>
      <c r="H9" s="12">
        <f t="shared" si="3"/>
        <v>0</v>
      </c>
      <c r="I9" s="11">
        <v>1.75115740740741E-2</v>
      </c>
      <c r="J9" s="12">
        <f t="shared" si="4"/>
        <v>0.32919930374238521</v>
      </c>
      <c r="K9" s="14">
        <f t="shared" si="5"/>
        <v>0.14614121510673253</v>
      </c>
    </row>
    <row r="10" spans="2:11" x14ac:dyDescent="0.25">
      <c r="B10" s="10" t="s">
        <v>55</v>
      </c>
      <c r="C10" s="11">
        <v>2.9629629629629602E-3</v>
      </c>
      <c r="D10" s="12">
        <f t="shared" si="0"/>
        <v>5.5700609225413353E-2</v>
      </c>
      <c r="E10" s="12">
        <f t="shared" si="1"/>
        <v>2.4727132232203197E-2</v>
      </c>
      <c r="F10" s="11">
        <v>0</v>
      </c>
      <c r="G10" s="12">
        <f t="shared" si="2"/>
        <v>0</v>
      </c>
      <c r="H10" s="12">
        <f t="shared" si="3"/>
        <v>0</v>
      </c>
      <c r="I10" s="11">
        <v>2.9629629629629602E-3</v>
      </c>
      <c r="J10" s="12">
        <f t="shared" si="4"/>
        <v>5.5700609225413353E-2</v>
      </c>
      <c r="K10" s="14">
        <f t="shared" si="5"/>
        <v>2.4727132232203197E-2</v>
      </c>
    </row>
    <row r="11" spans="2:11" x14ac:dyDescent="0.25">
      <c r="B11" s="10" t="s">
        <v>12</v>
      </c>
      <c r="C11" s="11">
        <v>1.4004629629629599E-3</v>
      </c>
      <c r="D11" s="12">
        <f t="shared" si="0"/>
        <v>2.6327241079199249E-2</v>
      </c>
      <c r="E11" s="12">
        <f t="shared" si="1"/>
        <v>1.1687433594127277E-2</v>
      </c>
      <c r="F11" s="11">
        <v>0</v>
      </c>
      <c r="G11" s="12">
        <f t="shared" si="2"/>
        <v>0</v>
      </c>
      <c r="H11" s="12">
        <f t="shared" si="3"/>
        <v>0</v>
      </c>
      <c r="I11" s="11">
        <v>1.4004629629629599E-3</v>
      </c>
      <c r="J11" s="12">
        <f t="shared" si="4"/>
        <v>2.6327241079199249E-2</v>
      </c>
      <c r="K11" s="14">
        <f t="shared" si="5"/>
        <v>1.1687433594127277E-2</v>
      </c>
    </row>
    <row r="12" spans="2:1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139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141</v>
      </c>
      <c r="C15" s="11">
        <v>2.31481481481481E-4</v>
      </c>
      <c r="D15" s="12">
        <f t="shared" si="0"/>
        <v>4.3516100957354132E-3</v>
      </c>
      <c r="E15" s="12">
        <f t="shared" si="1"/>
        <v>1.9318072056408726E-3</v>
      </c>
      <c r="F15" s="11">
        <v>0</v>
      </c>
      <c r="G15" s="12">
        <f t="shared" si="2"/>
        <v>0</v>
      </c>
      <c r="H15" s="12">
        <f t="shared" si="3"/>
        <v>0</v>
      </c>
      <c r="I15" s="11">
        <v>2.31481481481481E-4</v>
      </c>
      <c r="J15" s="12">
        <f t="shared" si="4"/>
        <v>4.3516100957354132E-3</v>
      </c>
      <c r="K15" s="14">
        <f t="shared" si="5"/>
        <v>1.9318072056408726E-3</v>
      </c>
    </row>
    <row r="16" spans="2:11" x14ac:dyDescent="0.25">
      <c r="B16" s="10" t="s">
        <v>142</v>
      </c>
      <c r="C16" s="11">
        <v>1.6203703703703701E-4</v>
      </c>
      <c r="D16" s="12">
        <f t="shared" si="0"/>
        <v>3.0461270670147952E-3</v>
      </c>
      <c r="E16" s="12">
        <f t="shared" si="1"/>
        <v>1.3522650439486135E-3</v>
      </c>
      <c r="F16" s="11">
        <v>0</v>
      </c>
      <c r="G16" s="12">
        <f t="shared" si="2"/>
        <v>0</v>
      </c>
      <c r="H16" s="12">
        <f t="shared" si="3"/>
        <v>0</v>
      </c>
      <c r="I16" s="11">
        <v>1.6203703703703701E-4</v>
      </c>
      <c r="J16" s="12">
        <f t="shared" si="4"/>
        <v>3.0461270670147952E-3</v>
      </c>
      <c r="K16" s="14">
        <f t="shared" si="5"/>
        <v>1.3522650439486135E-3</v>
      </c>
    </row>
    <row r="17" spans="2:11" ht="15.75" thickBot="1" x14ac:dyDescent="0.3">
      <c r="B17" s="10" t="s">
        <v>13</v>
      </c>
      <c r="C17" s="11">
        <v>5.82175925925926E-3</v>
      </c>
      <c r="D17" s="12">
        <f t="shared" si="0"/>
        <v>0.10944299390774589</v>
      </c>
      <c r="E17" s="12">
        <f t="shared" si="1"/>
        <v>4.8584951221868053E-2</v>
      </c>
      <c r="F17" s="11">
        <v>0</v>
      </c>
      <c r="G17" s="12">
        <f t="shared" si="2"/>
        <v>0</v>
      </c>
      <c r="H17" s="12">
        <f t="shared" si="3"/>
        <v>0</v>
      </c>
      <c r="I17" s="11">
        <v>5.82175925925926E-3</v>
      </c>
      <c r="J17" s="12">
        <f t="shared" si="4"/>
        <v>0.10944299390774589</v>
      </c>
      <c r="K17" s="14">
        <f t="shared" si="5"/>
        <v>4.8584951221868053E-2</v>
      </c>
    </row>
    <row r="18" spans="2:11" ht="16.5" thickTop="1" thickBot="1" x14ac:dyDescent="0.3">
      <c r="B18" s="31" t="s">
        <v>3</v>
      </c>
      <c r="C18" s="32">
        <f>SUM(C7:C17)</f>
        <v>5.319444444444444E-2</v>
      </c>
      <c r="D18" s="33">
        <f>IFERROR(SUM(D7:D17),0)</f>
        <v>0.99999999999999989</v>
      </c>
      <c r="E18" s="33">
        <f>IFERROR(SUM(E7:E17),0)</f>
        <v>0.44392929585627333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5.319444444444444E-2</v>
      </c>
      <c r="J18" s="33">
        <f>IFERROR(SUM(J7:J17),0)</f>
        <v>0.99999999999999989</v>
      </c>
      <c r="K18" s="34">
        <f>IFERROR(SUM(K7:K17),0)</f>
        <v>0.44392929585627333</v>
      </c>
    </row>
    <row r="19" spans="2:1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x14ac:dyDescent="0.25">
      <c r="B21" s="18" t="s">
        <v>15</v>
      </c>
      <c r="C21" s="11">
        <v>1.1145833333333299E-2</v>
      </c>
      <c r="D21" s="19"/>
      <c r="E21" s="12">
        <f>IFERROR(C21/C$29,0)</f>
        <v>9.3016516951607925E-2</v>
      </c>
      <c r="F21" s="11">
        <v>0</v>
      </c>
      <c r="G21" s="19"/>
      <c r="H21" s="12">
        <f>IFERROR(F21/F$29,0)</f>
        <v>0</v>
      </c>
      <c r="I21" s="11">
        <v>1.1145833333333299E-2</v>
      </c>
      <c r="J21" s="19"/>
      <c r="K21" s="14">
        <f>IFERROR(I21/I$29,0)</f>
        <v>9.3016516951607925E-2</v>
      </c>
    </row>
    <row r="22" spans="2:11" x14ac:dyDescent="0.25">
      <c r="B22" s="18" t="s">
        <v>16</v>
      </c>
      <c r="C22" s="11">
        <v>9.2592592592592596E-4</v>
      </c>
      <c r="D22" s="19"/>
      <c r="E22" s="12">
        <f t="shared" ref="E22:E26" si="6">IFERROR(C22/C$29,0)</f>
        <v>7.7272288225635069E-3</v>
      </c>
      <c r="F22" s="11">
        <v>0</v>
      </c>
      <c r="G22" s="19"/>
      <c r="H22" s="12">
        <f t="shared" ref="H22:H26" si="7">IFERROR(F22/F$29,0)</f>
        <v>0</v>
      </c>
      <c r="I22" s="11">
        <v>9.2592592592592596E-4</v>
      </c>
      <c r="J22" s="19"/>
      <c r="K22" s="14">
        <f t="shared" ref="K22:K26" si="8">IFERROR(I22/I$29,0)</f>
        <v>7.7272288225635069E-3</v>
      </c>
    </row>
    <row r="23" spans="2:11" x14ac:dyDescent="0.25">
      <c r="B23" s="18" t="s">
        <v>17</v>
      </c>
      <c r="C23" s="11">
        <v>1.2731481481481499E-4</v>
      </c>
      <c r="D23" s="19"/>
      <c r="E23" s="12">
        <f t="shared" si="6"/>
        <v>1.0624939631024837E-3</v>
      </c>
      <c r="F23" s="11">
        <v>0</v>
      </c>
      <c r="G23" s="19"/>
      <c r="H23" s="12">
        <f t="shared" si="7"/>
        <v>0</v>
      </c>
      <c r="I23" s="11">
        <v>1.2731481481481499E-4</v>
      </c>
      <c r="J23" s="19"/>
      <c r="K23" s="14">
        <f t="shared" si="8"/>
        <v>1.0624939631024837E-3</v>
      </c>
    </row>
    <row r="24" spans="2:11" x14ac:dyDescent="0.25">
      <c r="B24" s="18" t="s">
        <v>18</v>
      </c>
      <c r="C24" s="11">
        <v>1.3587962962963E-2</v>
      </c>
      <c r="D24" s="19"/>
      <c r="E24" s="12">
        <f t="shared" si="6"/>
        <v>0.11339708297111976</v>
      </c>
      <c r="F24" s="11">
        <v>0</v>
      </c>
      <c r="G24" s="19"/>
      <c r="H24" s="12">
        <f t="shared" si="7"/>
        <v>0</v>
      </c>
      <c r="I24" s="11">
        <v>1.3587962962963E-2</v>
      </c>
      <c r="J24" s="19"/>
      <c r="K24" s="14">
        <f t="shared" si="8"/>
        <v>0.11339708297111976</v>
      </c>
    </row>
    <row r="25" spans="2:11" x14ac:dyDescent="0.25">
      <c r="B25" s="18" t="s">
        <v>19</v>
      </c>
      <c r="C25" s="11">
        <v>3.9652777777777801E-2</v>
      </c>
      <c r="D25" s="19"/>
      <c r="E25" s="12">
        <f t="shared" si="6"/>
        <v>0.33091857432628236</v>
      </c>
      <c r="F25" s="11">
        <v>0</v>
      </c>
      <c r="G25" s="19"/>
      <c r="H25" s="12">
        <f t="shared" si="7"/>
        <v>0</v>
      </c>
      <c r="I25" s="11">
        <v>3.9652777777777801E-2</v>
      </c>
      <c r="J25" s="19"/>
      <c r="K25" s="14">
        <f t="shared" si="8"/>
        <v>0.33091857432628236</v>
      </c>
    </row>
    <row r="26" spans="2:11" ht="15.75" thickBot="1" x14ac:dyDescent="0.3">
      <c r="B26" s="23" t="s">
        <v>20</v>
      </c>
      <c r="C26" s="20">
        <v>1.19212962962963E-3</v>
      </c>
      <c r="D26" s="24"/>
      <c r="E26" s="21">
        <f t="shared" si="6"/>
        <v>9.9488071090505174E-3</v>
      </c>
      <c r="F26" s="20">
        <v>0</v>
      </c>
      <c r="G26" s="24"/>
      <c r="H26" s="21">
        <f t="shared" si="7"/>
        <v>0</v>
      </c>
      <c r="I26" s="20">
        <v>1.19212962962963E-3</v>
      </c>
      <c r="J26" s="24"/>
      <c r="K26" s="22">
        <f t="shared" si="8"/>
        <v>9.9488071090505174E-3</v>
      </c>
    </row>
    <row r="27" spans="2:11" ht="16.5" thickTop="1" thickBot="1" x14ac:dyDescent="0.3">
      <c r="B27" s="31" t="s">
        <v>3</v>
      </c>
      <c r="C27" s="32">
        <f>SUM(C21:C26)</f>
        <v>6.6631944444444466E-2</v>
      </c>
      <c r="D27" s="33"/>
      <c r="E27" s="33">
        <f>IFERROR(SUM(E21:E26),0)</f>
        <v>0.55607070414372661</v>
      </c>
      <c r="F27" s="32">
        <f>SUM(F21:F26)</f>
        <v>0</v>
      </c>
      <c r="G27" s="33"/>
      <c r="H27" s="33">
        <f>IFERROR(SUM(H21:H26),0)</f>
        <v>0</v>
      </c>
      <c r="I27" s="32">
        <f>SUM(I21:I26)</f>
        <v>6.6631944444444466E-2</v>
      </c>
      <c r="J27" s="33"/>
      <c r="K27" s="34">
        <f>IFERROR(SUM(K21:K26),0)</f>
        <v>0.55607070414372661</v>
      </c>
    </row>
    <row r="28" spans="2:1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ht="16.5" thickTop="1" thickBot="1" x14ac:dyDescent="0.3">
      <c r="B29" s="31" t="s">
        <v>6</v>
      </c>
      <c r="C29" s="32">
        <f>SUM(C18,C27)</f>
        <v>0.11982638888888891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0.11982638888888891</v>
      </c>
      <c r="J29" s="35"/>
      <c r="K29" s="38">
        <f>IFERROR(SUM(K18,K27),0)</f>
        <v>1</v>
      </c>
    </row>
    <row r="30" spans="2:1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7"/>
  <sheetViews>
    <sheetView showGridLines="0" showZeros="0" topLeftCell="A3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103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x14ac:dyDescent="0.25">
      <c r="B6" s="102" t="s">
        <v>84</v>
      </c>
      <c r="C6" s="103">
        <v>6.4004629629629602E-3</v>
      </c>
      <c r="D6" s="104">
        <v>0.66466346153846101</v>
      </c>
    </row>
    <row r="7" spans="2:4" s="79" customFormat="1" ht="23.25" customHeight="1" thickBot="1" x14ac:dyDescent="0.3">
      <c r="B7" s="130" t="s">
        <v>223</v>
      </c>
      <c r="C7" s="131">
        <v>3.2291666666666701E-3</v>
      </c>
      <c r="D7" s="132">
        <v>0.33533653846153799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104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A19" sqref="A19:XFD25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9" customFormat="1" ht="23.25" customHeight="1" x14ac:dyDescent="0.25">
      <c r="B3" s="225" t="s">
        <v>105</v>
      </c>
      <c r="C3" s="226"/>
      <c r="D3" s="227"/>
    </row>
    <row r="4" spans="2:4" s="79" customFormat="1" ht="23.25" customHeight="1" x14ac:dyDescent="0.25">
      <c r="B4" s="228" t="s">
        <v>214</v>
      </c>
      <c r="C4" s="229"/>
      <c r="D4" s="230"/>
    </row>
    <row r="5" spans="2:4" s="79" customFormat="1" ht="23.25" customHeight="1" x14ac:dyDescent="0.25">
      <c r="B5" s="99" t="s">
        <v>10</v>
      </c>
      <c r="C5" s="100" t="s">
        <v>69</v>
      </c>
      <c r="D5" s="101" t="s">
        <v>5</v>
      </c>
    </row>
    <row r="6" spans="2:4" s="79" customFormat="1" ht="23.25" customHeight="1" thickBot="1" x14ac:dyDescent="0.3">
      <c r="B6" s="105"/>
      <c r="C6" s="106"/>
      <c r="D6" s="10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8"/>
  <sheetViews>
    <sheetView showZeros="0" workbookViewId="0">
      <selection activeCell="A19" sqref="A19:XFD25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109</v>
      </c>
      <c r="B1" t="s">
        <v>110</v>
      </c>
      <c r="C1" t="s">
        <v>111</v>
      </c>
      <c r="D1" t="s">
        <v>112</v>
      </c>
      <c r="E1" t="s">
        <v>113</v>
      </c>
      <c r="F1" t="s">
        <v>114</v>
      </c>
      <c r="G1" t="s">
        <v>115</v>
      </c>
      <c r="H1" t="s">
        <v>116</v>
      </c>
      <c r="I1" t="s">
        <v>117</v>
      </c>
      <c r="J1" t="s">
        <v>118</v>
      </c>
      <c r="K1" t="s">
        <v>119</v>
      </c>
      <c r="L1" t="s">
        <v>120</v>
      </c>
      <c r="M1" t="s">
        <v>121</v>
      </c>
      <c r="N1" t="s">
        <v>122</v>
      </c>
      <c r="O1" t="s">
        <v>123</v>
      </c>
      <c r="P1" t="s">
        <v>124</v>
      </c>
    </row>
    <row r="2" spans="1:16" x14ac:dyDescent="0.25">
      <c r="A2" t="s">
        <v>40</v>
      </c>
      <c r="B2">
        <v>0</v>
      </c>
      <c r="C2">
        <v>1.30092592592593E-2</v>
      </c>
      <c r="D2">
        <v>1.29050925925926E-2</v>
      </c>
      <c r="E2">
        <v>1.58564814814815E-3</v>
      </c>
      <c r="F2">
        <v>9.7453703703703695E-3</v>
      </c>
      <c r="G2">
        <v>3.6111111111111101E-3</v>
      </c>
      <c r="H2">
        <v>0</v>
      </c>
      <c r="I2">
        <v>0</v>
      </c>
      <c r="J2">
        <v>0</v>
      </c>
      <c r="K2">
        <v>0</v>
      </c>
      <c r="L2">
        <v>0</v>
      </c>
      <c r="M2">
        <v>2.0914351851851899E-2</v>
      </c>
      <c r="N2">
        <v>7.1064814814814801E-3</v>
      </c>
      <c r="O2">
        <v>5.3125000000000004E-3</v>
      </c>
      <c r="P2">
        <v>2.0162037037036999E-2</v>
      </c>
    </row>
    <row r="3" spans="1:16" x14ac:dyDescent="0.25">
      <c r="A3" t="s">
        <v>126</v>
      </c>
      <c r="B3">
        <v>0</v>
      </c>
      <c r="C3">
        <v>5.4166666666666703E-3</v>
      </c>
      <c r="D3">
        <v>2.4479166666666701E-2</v>
      </c>
      <c r="E3">
        <v>0</v>
      </c>
      <c r="F3">
        <v>4.8611111111111103E-3</v>
      </c>
      <c r="G3">
        <v>9.4212962962962991E-3</v>
      </c>
      <c r="H3">
        <v>0</v>
      </c>
      <c r="I3">
        <v>0</v>
      </c>
      <c r="J3">
        <v>0</v>
      </c>
      <c r="K3">
        <v>0</v>
      </c>
      <c r="L3">
        <v>0</v>
      </c>
      <c r="M3">
        <v>7.7546296296296304E-3</v>
      </c>
      <c r="N3">
        <v>8.1712962962962998E-3</v>
      </c>
      <c r="O3">
        <v>7.1180555555555598E-3</v>
      </c>
      <c r="P3">
        <v>2.2118055555555599E-2</v>
      </c>
    </row>
    <row r="4" spans="1:16" x14ac:dyDescent="0.25">
      <c r="A4" t="s">
        <v>11</v>
      </c>
      <c r="B4">
        <v>0</v>
      </c>
      <c r="C4">
        <v>2.2002314814814801E-2</v>
      </c>
      <c r="D4">
        <v>2.0833333333333301E-2</v>
      </c>
      <c r="E4">
        <v>1.5972222222222199E-3</v>
      </c>
      <c r="F4">
        <v>2.1712962962963E-2</v>
      </c>
      <c r="G4">
        <v>7.0370370370370404E-3</v>
      </c>
      <c r="H4">
        <v>0</v>
      </c>
      <c r="I4">
        <v>0</v>
      </c>
      <c r="J4">
        <v>0</v>
      </c>
      <c r="K4">
        <v>0</v>
      </c>
      <c r="L4">
        <v>0</v>
      </c>
      <c r="M4">
        <v>4.7164351851851902E-2</v>
      </c>
      <c r="N4">
        <v>1.08796296296296E-2</v>
      </c>
      <c r="O4">
        <v>9.5486111111111101E-3</v>
      </c>
      <c r="P4">
        <v>3.09375E-2</v>
      </c>
    </row>
    <row r="5" spans="1:16" x14ac:dyDescent="0.25">
      <c r="A5" t="s">
        <v>55</v>
      </c>
      <c r="B5">
        <v>0</v>
      </c>
      <c r="C5">
        <v>6.53935185185185E-3</v>
      </c>
      <c r="D5">
        <v>6.1689814814814802E-3</v>
      </c>
      <c r="E5">
        <v>0</v>
      </c>
      <c r="F5">
        <v>3.3680555555555599E-3</v>
      </c>
      <c r="G5">
        <v>1.9675925925925899E-4</v>
      </c>
      <c r="H5">
        <v>0</v>
      </c>
      <c r="I5">
        <v>0</v>
      </c>
      <c r="J5">
        <v>0</v>
      </c>
      <c r="K5">
        <v>0</v>
      </c>
      <c r="L5">
        <v>0</v>
      </c>
      <c r="M5">
        <v>6.4004629629629602E-3</v>
      </c>
      <c r="N5">
        <v>5.0231481481481498E-3</v>
      </c>
      <c r="O5">
        <v>3.6805555555555602E-3</v>
      </c>
      <c r="P5">
        <v>1.40972222222222E-2</v>
      </c>
    </row>
    <row r="6" spans="1:16" x14ac:dyDescent="0.25">
      <c r="A6" t="s">
        <v>12</v>
      </c>
      <c r="B6">
        <v>0</v>
      </c>
      <c r="C6">
        <v>4.8148148148148204E-3</v>
      </c>
      <c r="D6">
        <v>4.8958333333333302E-3</v>
      </c>
      <c r="E6">
        <v>1.9675925925925899E-4</v>
      </c>
      <c r="F6">
        <v>5.6712962962962999E-4</v>
      </c>
      <c r="G6">
        <v>4.2824074074074102E-4</v>
      </c>
      <c r="H6">
        <v>0</v>
      </c>
      <c r="I6">
        <v>0</v>
      </c>
      <c r="J6">
        <v>0</v>
      </c>
      <c r="K6">
        <v>0</v>
      </c>
      <c r="L6">
        <v>0</v>
      </c>
      <c r="M6">
        <v>1.30787037037037E-3</v>
      </c>
      <c r="N6">
        <v>1.6203703703703701E-3</v>
      </c>
      <c r="O6">
        <v>1.07638888888889E-3</v>
      </c>
      <c r="P6">
        <v>4.8148148148148204E-3</v>
      </c>
    </row>
    <row r="7" spans="1:16" x14ac:dyDescent="0.25">
      <c r="A7" t="s">
        <v>138</v>
      </c>
      <c r="B7">
        <v>0</v>
      </c>
      <c r="C7">
        <v>2.5462962962962999E-4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1.38888888888889E-4</v>
      </c>
      <c r="P7">
        <v>9.2592592592592602E-5</v>
      </c>
    </row>
    <row r="8" spans="1:16" x14ac:dyDescent="0.25">
      <c r="A8" t="s">
        <v>139</v>
      </c>
      <c r="B8">
        <v>0</v>
      </c>
      <c r="C8">
        <v>4.9768518518518499E-4</v>
      </c>
      <c r="D8">
        <v>6.7129629629629603E-4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3.2407407407407401E-4</v>
      </c>
      <c r="N8">
        <v>0</v>
      </c>
      <c r="O8">
        <v>0</v>
      </c>
      <c r="P8">
        <v>1.04166666666667E-4</v>
      </c>
    </row>
    <row r="9" spans="1:16" x14ac:dyDescent="0.25">
      <c r="A9" t="s">
        <v>140</v>
      </c>
      <c r="B9">
        <v>0</v>
      </c>
      <c r="C9">
        <v>3.00925925925926E-4</v>
      </c>
      <c r="D9">
        <v>2.7777777777777799E-4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1.4004629629629599E-3</v>
      </c>
    </row>
    <row r="10" spans="1:16" x14ac:dyDescent="0.25">
      <c r="A10" t="s">
        <v>141</v>
      </c>
      <c r="B10">
        <v>0</v>
      </c>
      <c r="C10">
        <v>2.1180555555555601E-3</v>
      </c>
      <c r="D10">
        <v>3.4027777777777802E-3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2.1296296296296302E-3</v>
      </c>
      <c r="N10">
        <v>5.20833333333333E-4</v>
      </c>
      <c r="O10">
        <v>3.8194444444444398E-4</v>
      </c>
      <c r="P10">
        <v>1.1574074074074099E-3</v>
      </c>
    </row>
    <row r="11" spans="1:16" x14ac:dyDescent="0.25">
      <c r="A11" t="s">
        <v>142</v>
      </c>
      <c r="B11">
        <v>0</v>
      </c>
      <c r="C11">
        <v>2.19907407407407E-4</v>
      </c>
      <c r="D11">
        <v>1.6782407407407399E-3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2.19907407407407E-4</v>
      </c>
      <c r="O11">
        <v>1.8518518518518501E-4</v>
      </c>
      <c r="P11">
        <v>1.16898148148148E-3</v>
      </c>
    </row>
    <row r="12" spans="1:16" x14ac:dyDescent="0.25">
      <c r="A12" t="s">
        <v>13</v>
      </c>
      <c r="B12">
        <v>0</v>
      </c>
      <c r="C12">
        <v>7.3032407407407404E-3</v>
      </c>
      <c r="D12">
        <v>1.72453703703704E-3</v>
      </c>
      <c r="E12">
        <v>0</v>
      </c>
      <c r="F12">
        <v>6.2037037037037E-3</v>
      </c>
      <c r="G12">
        <v>9.1435185185185196E-4</v>
      </c>
      <c r="H12">
        <v>0</v>
      </c>
      <c r="I12">
        <v>0</v>
      </c>
      <c r="J12">
        <v>0</v>
      </c>
      <c r="K12">
        <v>0</v>
      </c>
      <c r="L12">
        <v>0</v>
      </c>
      <c r="M12">
        <v>5.9490740740740702E-3</v>
      </c>
      <c r="N12">
        <v>1.0069444444444401E-3</v>
      </c>
      <c r="O12">
        <v>2.0138888888888901E-3</v>
      </c>
      <c r="P12">
        <v>6.6087962962963001E-3</v>
      </c>
    </row>
    <row r="13" spans="1:16" x14ac:dyDescent="0.25">
      <c r="A13" t="s">
        <v>15</v>
      </c>
      <c r="B13">
        <v>0</v>
      </c>
      <c r="C13">
        <v>2.5925925925925899E-3</v>
      </c>
      <c r="D13">
        <v>7.8587962962962995E-3</v>
      </c>
      <c r="E13">
        <v>5.20833333333333E-4</v>
      </c>
      <c r="F13">
        <v>2.7662037037037E-3</v>
      </c>
      <c r="G13">
        <v>3.3564814814814801E-4</v>
      </c>
      <c r="H13">
        <v>0</v>
      </c>
      <c r="I13">
        <v>0</v>
      </c>
      <c r="J13">
        <v>0</v>
      </c>
      <c r="K13">
        <v>0</v>
      </c>
      <c r="L13">
        <v>0</v>
      </c>
      <c r="M13">
        <v>8.0208333333333295E-3</v>
      </c>
      <c r="N13">
        <v>1.2615740740740699E-3</v>
      </c>
      <c r="O13">
        <v>5.90277777777778E-4</v>
      </c>
      <c r="P13">
        <v>4.9768518518518504E-3</v>
      </c>
    </row>
    <row r="14" spans="1:16" x14ac:dyDescent="0.25">
      <c r="A14" t="s">
        <v>16</v>
      </c>
      <c r="B14">
        <v>0</v>
      </c>
      <c r="C14">
        <v>9.3749999999999997E-4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3.4722222222222202E-4</v>
      </c>
    </row>
    <row r="15" spans="1:16" x14ac:dyDescent="0.25">
      <c r="A15" t="s">
        <v>17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18</v>
      </c>
      <c r="B16">
        <v>0</v>
      </c>
      <c r="C16">
        <v>9.5486111111111101E-3</v>
      </c>
      <c r="D16">
        <v>1.92708333333333E-2</v>
      </c>
      <c r="E16">
        <v>1.05324074074074E-3</v>
      </c>
      <c r="F16">
        <v>7.3148148148148096E-3</v>
      </c>
      <c r="G16">
        <v>4.31712962962963E-3</v>
      </c>
      <c r="H16">
        <v>0</v>
      </c>
      <c r="I16">
        <v>0</v>
      </c>
      <c r="J16">
        <v>0</v>
      </c>
      <c r="K16">
        <v>0</v>
      </c>
      <c r="L16">
        <v>0</v>
      </c>
      <c r="M16">
        <v>2.1701388888888899E-2</v>
      </c>
      <c r="N16">
        <v>3.32175925925926E-3</v>
      </c>
      <c r="O16">
        <v>2.9050925925925902E-3</v>
      </c>
      <c r="P16">
        <v>1.3518518518518499E-2</v>
      </c>
    </row>
    <row r="17" spans="1:16" x14ac:dyDescent="0.25">
      <c r="A17" t="s">
        <v>19</v>
      </c>
      <c r="B17">
        <v>0</v>
      </c>
      <c r="C17">
        <v>2.7731481481481499E-2</v>
      </c>
      <c r="D17">
        <v>7.7777777777777802E-3</v>
      </c>
      <c r="E17">
        <v>2.16435185185185E-3</v>
      </c>
      <c r="F17">
        <v>1.9456018518518501E-2</v>
      </c>
      <c r="G17">
        <v>4.76851851851852E-3</v>
      </c>
      <c r="H17">
        <v>0</v>
      </c>
      <c r="I17">
        <v>0</v>
      </c>
      <c r="J17">
        <v>0</v>
      </c>
      <c r="K17">
        <v>0</v>
      </c>
      <c r="L17">
        <v>0</v>
      </c>
      <c r="M17">
        <v>6.6504629629629594E-2</v>
      </c>
      <c r="N17">
        <v>3.7037037037036999E-3</v>
      </c>
      <c r="O17">
        <v>2.3958333333333301E-3</v>
      </c>
      <c r="P17">
        <v>1.08217592592593E-2</v>
      </c>
    </row>
    <row r="18" spans="1:16" x14ac:dyDescent="0.25">
      <c r="A18" t="s">
        <v>20</v>
      </c>
      <c r="B18">
        <v>0</v>
      </c>
      <c r="C18">
        <v>2.89351851851852E-4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1.2731481481481499E-4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0"/>
  <sheetViews>
    <sheetView showZeros="0" workbookViewId="0">
      <selection activeCell="A19" sqref="A19:XFD25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3.0682870370370399E-2</v>
      </c>
      <c r="C2" s="72">
        <v>1.8981481481481501E-3</v>
      </c>
      <c r="D2" s="73">
        <v>0.94174067495559499</v>
      </c>
      <c r="E2" s="73">
        <v>5.8259325044405001E-2</v>
      </c>
    </row>
    <row r="3" spans="1:10" x14ac:dyDescent="0.25">
      <c r="A3" s="72" t="s">
        <v>126</v>
      </c>
      <c r="B3" s="72">
        <v>3.6793981481481497E-2</v>
      </c>
      <c r="C3" s="72">
        <v>6.1342592592592601E-4</v>
      </c>
      <c r="D3" s="73">
        <v>0.98360148514851498</v>
      </c>
      <c r="E3" s="73">
        <v>1.6398514851485101E-2</v>
      </c>
    </row>
    <row r="4" spans="1:10" x14ac:dyDescent="0.25">
      <c r="A4" s="72" t="s">
        <v>11</v>
      </c>
      <c r="B4" s="72">
        <v>4.4999999999999998E-2</v>
      </c>
      <c r="C4" s="72">
        <v>6.3657407407407404E-3</v>
      </c>
      <c r="D4" s="73">
        <v>0.87607030193780999</v>
      </c>
      <c r="E4" s="73">
        <v>0.12392969806218999</v>
      </c>
    </row>
    <row r="5" spans="1:10" x14ac:dyDescent="0.25">
      <c r="A5" s="72" t="s">
        <v>55</v>
      </c>
      <c r="B5" s="72">
        <v>1.46759259259259E-2</v>
      </c>
      <c r="C5" s="72">
        <v>8.1250000000000003E-3</v>
      </c>
      <c r="D5" s="73">
        <v>0.64365482233502502</v>
      </c>
      <c r="E5" s="73">
        <v>0.35634517766497498</v>
      </c>
    </row>
    <row r="6" spans="1:10" x14ac:dyDescent="0.25">
      <c r="A6" s="72" t="s">
        <v>12</v>
      </c>
      <c r="B6" s="72">
        <v>3.3101851851851899E-3</v>
      </c>
      <c r="C6" s="72">
        <v>4.2013888888888899E-3</v>
      </c>
      <c r="D6" s="73">
        <v>0.44067796610169502</v>
      </c>
      <c r="E6" s="73">
        <v>0.55932203389830504</v>
      </c>
    </row>
    <row r="7" spans="1:10" x14ac:dyDescent="0.25">
      <c r="A7" s="72" t="s">
        <v>138</v>
      </c>
      <c r="B7" s="72">
        <v>2.31481481481481E-4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1.04166666666667E-4</v>
      </c>
      <c r="D8" s="73">
        <v>0</v>
      </c>
      <c r="E8" s="73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1.4004629629629599E-3</v>
      </c>
      <c r="D9" s="73">
        <v>0</v>
      </c>
      <c r="E9" s="73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1.2268518518518501E-3</v>
      </c>
      <c r="C10" s="72">
        <v>8.3333333333333295E-4</v>
      </c>
      <c r="D10" s="73">
        <v>0.59550561797752799</v>
      </c>
      <c r="E10" s="73">
        <v>0.40449438202247201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7.2916666666666703E-4</v>
      </c>
      <c r="C11" s="72">
        <v>8.4490740740740696E-4</v>
      </c>
      <c r="D11" s="73">
        <v>0.46323529411764702</v>
      </c>
      <c r="E11" s="73">
        <v>0.53676470588235303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7.1527777777777796E-3</v>
      </c>
      <c r="C12" s="72">
        <v>2.4768518518518499E-3</v>
      </c>
      <c r="D12" s="73">
        <v>0.74278846153846101</v>
      </c>
      <c r="E12" s="73">
        <v>0.25721153846153799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6.8287037037036997E-3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3.4722222222222202E-4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1.9745370370370399E-2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1.6921296296296299E-2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1.2731481481481499E-4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55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1.3101851851851899E-2</v>
      </c>
      <c r="C2" s="72">
        <v>2.5462962962962999E-4</v>
      </c>
      <c r="D2" s="73">
        <v>0.98093587521663805</v>
      </c>
      <c r="E2" s="73">
        <v>1.90641247833622E-2</v>
      </c>
    </row>
    <row r="3" spans="1:10" x14ac:dyDescent="0.25">
      <c r="A3" s="72" t="s">
        <v>126</v>
      </c>
      <c r="B3" s="72">
        <v>1.2743055555555599E-2</v>
      </c>
      <c r="C3" s="72">
        <v>1.5393518518518499E-3</v>
      </c>
      <c r="D3" s="73">
        <v>0.89222042139384095</v>
      </c>
      <c r="E3" s="73">
        <v>0.107779578606159</v>
      </c>
    </row>
    <row r="4" spans="1:10" x14ac:dyDescent="0.25">
      <c r="A4" s="72" t="s">
        <v>11</v>
      </c>
      <c r="B4" s="72">
        <v>2.5833333333333298E-2</v>
      </c>
      <c r="C4" s="72">
        <v>2.9166666666666698E-3</v>
      </c>
      <c r="D4" s="73">
        <v>0.89855072463768104</v>
      </c>
      <c r="E4" s="73">
        <v>0.101449275362319</v>
      </c>
    </row>
    <row r="5" spans="1:10" x14ac:dyDescent="0.25">
      <c r="A5" s="72" t="s">
        <v>55</v>
      </c>
      <c r="B5" s="72">
        <v>3.5648148148148102E-3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2.89351851851852E-4</v>
      </c>
      <c r="C6" s="72">
        <v>7.0601851851851902E-4</v>
      </c>
      <c r="D6" s="73">
        <v>0.290697674418605</v>
      </c>
      <c r="E6" s="73">
        <v>0.70930232558139505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5.5902777777777799E-3</v>
      </c>
      <c r="C12" s="72">
        <v>1.52777777777778E-3</v>
      </c>
      <c r="D12" s="73">
        <v>0.78536585365853695</v>
      </c>
      <c r="E12" s="73">
        <v>0.21463414634146299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3.10185185185185E-3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1.16319444444444E-2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2.4224537037036999E-2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2.0324074074074099E-2</v>
      </c>
      <c r="C2" s="72">
        <v>5.90277777777778E-4</v>
      </c>
      <c r="D2" s="73">
        <v>0.97177642501383499</v>
      </c>
      <c r="E2" s="73">
        <v>2.8223574986164901E-2</v>
      </c>
    </row>
    <row r="3" spans="1:10" x14ac:dyDescent="0.25">
      <c r="A3" s="72" t="s">
        <v>126</v>
      </c>
      <c r="B3" s="72">
        <v>5.9722222222222199E-3</v>
      </c>
      <c r="C3" s="72">
        <v>1.7824074074074101E-3</v>
      </c>
      <c r="D3" s="73">
        <v>0.77014925373134302</v>
      </c>
      <c r="E3" s="73">
        <v>0.22985074626865701</v>
      </c>
    </row>
    <row r="4" spans="1:10" x14ac:dyDescent="0.25">
      <c r="A4" s="72" t="s">
        <v>11</v>
      </c>
      <c r="B4" s="72">
        <v>4.17476851851852E-2</v>
      </c>
      <c r="C4" s="72">
        <v>5.4166666666666703E-3</v>
      </c>
      <c r="D4" s="73">
        <v>0.88515337423312901</v>
      </c>
      <c r="E4" s="73">
        <v>0.114846625766871</v>
      </c>
    </row>
    <row r="5" spans="1:10" x14ac:dyDescent="0.25">
      <c r="A5" s="72" t="s">
        <v>55</v>
      </c>
      <c r="B5" s="72">
        <v>3.5300925925925899E-3</v>
      </c>
      <c r="C5" s="72">
        <v>2.8703703703703699E-3</v>
      </c>
      <c r="D5" s="73">
        <v>0.55153707052441203</v>
      </c>
      <c r="E5" s="73">
        <v>0.44846292947558802</v>
      </c>
    </row>
    <row r="6" spans="1:10" x14ac:dyDescent="0.25">
      <c r="A6" s="72" t="s">
        <v>12</v>
      </c>
      <c r="B6" s="72">
        <v>1.38888888888889E-4</v>
      </c>
      <c r="C6" s="72">
        <v>1.16898148148148E-3</v>
      </c>
      <c r="D6" s="73">
        <v>0.106194690265487</v>
      </c>
      <c r="E6" s="73">
        <v>0.893805309734513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3.2407407407407401E-4</v>
      </c>
      <c r="D8" s="73">
        <v>0</v>
      </c>
      <c r="E8" s="73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1.8749999999999999E-3</v>
      </c>
      <c r="C10" s="72">
        <v>2.5462962962962999E-4</v>
      </c>
      <c r="D10" s="73">
        <v>0.88043478260869601</v>
      </c>
      <c r="E10" s="73">
        <v>0.119565217391304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5.9490740740740702E-3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8.0208333333333295E-3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2.1701388888888899E-2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6.6053240740740704E-2</v>
      </c>
      <c r="C17" s="72">
        <v>4.5138888888888898E-4</v>
      </c>
      <c r="D17" s="73">
        <v>0.99321266968325805</v>
      </c>
      <c r="E17" s="73">
        <v>6.7873303167420799E-3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1.58564814814815E-3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1.5972222222222199E-3</v>
      </c>
      <c r="C4" s="72">
        <v>0</v>
      </c>
      <c r="D4" s="73">
        <v>1</v>
      </c>
      <c r="E4" s="73">
        <v>0</v>
      </c>
    </row>
    <row r="5" spans="1:10" x14ac:dyDescent="0.25">
      <c r="A5" s="72" t="s">
        <v>55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1.9675925925925899E-4</v>
      </c>
      <c r="D6" s="73">
        <v>0</v>
      </c>
      <c r="E6" s="73">
        <v>1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5.20833333333333E-4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1.05324074074074E-3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2.16435185185185E-3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1.29050925925926E-2</v>
      </c>
      <c r="C2" s="72">
        <v>0</v>
      </c>
      <c r="D2" s="73">
        <v>1</v>
      </c>
      <c r="E2" s="73">
        <v>0</v>
      </c>
    </row>
    <row r="3" spans="1:10" x14ac:dyDescent="0.25">
      <c r="A3" s="72" t="s">
        <v>126</v>
      </c>
      <c r="B3" s="72">
        <v>2.4317129629629598E-2</v>
      </c>
      <c r="C3" s="72">
        <v>1.6203703703703701E-4</v>
      </c>
      <c r="D3" s="73">
        <v>0.99338061465720995</v>
      </c>
      <c r="E3" s="73">
        <v>6.6193853427895999E-3</v>
      </c>
    </row>
    <row r="4" spans="1:10" x14ac:dyDescent="0.25">
      <c r="A4" s="72" t="s">
        <v>11</v>
      </c>
      <c r="B4" s="72">
        <v>1.8715277777777799E-2</v>
      </c>
      <c r="C4" s="72">
        <v>2.1180555555555601E-3</v>
      </c>
      <c r="D4" s="73">
        <v>0.89833333333333298</v>
      </c>
      <c r="E4" s="73">
        <v>0.101666666666667</v>
      </c>
    </row>
    <row r="5" spans="1:10" x14ac:dyDescent="0.25">
      <c r="A5" s="72" t="s">
        <v>55</v>
      </c>
      <c r="B5" s="72">
        <v>6.1689814814814802E-3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1.9675925925925899E-4</v>
      </c>
      <c r="C6" s="72">
        <v>4.6990740740740699E-3</v>
      </c>
      <c r="D6" s="73">
        <v>4.0189125295508298E-2</v>
      </c>
      <c r="E6" s="73">
        <v>0.959810874704492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6.7129629629629603E-4</v>
      </c>
      <c r="D8" s="73">
        <v>0</v>
      </c>
      <c r="E8" s="73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2.7777777777777799E-4</v>
      </c>
      <c r="D9" s="73">
        <v>0</v>
      </c>
      <c r="E9" s="73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1.90972222222222E-3</v>
      </c>
      <c r="C10" s="72">
        <v>1.49305555555556E-3</v>
      </c>
      <c r="D10" s="73">
        <v>0.56122448979591799</v>
      </c>
      <c r="E10" s="73">
        <v>0.43877551020408201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1.3194444444444399E-3</v>
      </c>
      <c r="C11" s="72">
        <v>3.5879629629629602E-4</v>
      </c>
      <c r="D11" s="73">
        <v>0.78620689655172404</v>
      </c>
      <c r="E11" s="73">
        <v>0.21379310344827601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1.72453703703704E-3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7.8587962962962995E-3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1.92708333333333E-2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7.7777777777777802E-3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5"/>
  <sheetViews>
    <sheetView showGridLines="0" showZeros="0" view="pageBreakPreview" zoomScale="110" zoomScaleNormal="100" zoomScaleSheetLayoutView="110" workbookViewId="0">
      <selection activeCell="C41" sqref="C41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9" t="s">
        <v>41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.75" thickBot="1" x14ac:dyDescent="0.3">
      <c r="B4" s="192" t="s">
        <v>214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25">
      <c r="B5" s="39"/>
      <c r="C5" s="195" t="s">
        <v>28</v>
      </c>
      <c r="D5" s="195"/>
      <c r="E5" s="195"/>
      <c r="F5" s="195" t="s">
        <v>29</v>
      </c>
      <c r="G5" s="195"/>
      <c r="H5" s="195"/>
      <c r="I5" s="195" t="s">
        <v>30</v>
      </c>
      <c r="J5" s="195"/>
      <c r="K5" s="196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40</v>
      </c>
      <c r="C7" s="11">
        <v>4.8148148148148204E-3</v>
      </c>
      <c r="D7" s="12">
        <f t="shared" ref="D7:D17" si="0">IFERROR(C7/C$18,0)</f>
        <v>0.33738848337388516</v>
      </c>
      <c r="E7" s="12">
        <f t="shared" ref="E7:E17" si="1">IFERROR(C7/C$29,0)</f>
        <v>0.15294117647058841</v>
      </c>
      <c r="F7" s="11">
        <v>0</v>
      </c>
      <c r="G7" s="12">
        <f t="shared" ref="G7:G17" si="2">IFERROR(F7/F$18,0)</f>
        <v>0</v>
      </c>
      <c r="H7" s="12">
        <f t="shared" ref="H7:H17" si="3">IFERROR(F7/F$29,0)</f>
        <v>0</v>
      </c>
      <c r="I7" s="11">
        <v>4.8148148148148204E-3</v>
      </c>
      <c r="J7" s="12">
        <f t="shared" ref="J7:J17" si="4">IFERROR(I7/I$18,0)</f>
        <v>0.33738848337388516</v>
      </c>
      <c r="K7" s="14">
        <f t="shared" ref="K7:K17" si="5">IFERROR(I7/I$29,0)</f>
        <v>0.15294117647058841</v>
      </c>
    </row>
    <row r="8" spans="2:11" s="5" customFormat="1" x14ac:dyDescent="0.25">
      <c r="B8" s="155" t="s">
        <v>126</v>
      </c>
      <c r="C8" s="11">
        <v>4.7800925925925901E-3</v>
      </c>
      <c r="D8" s="12">
        <f t="shared" si="0"/>
        <v>0.33495539334955365</v>
      </c>
      <c r="E8" s="12">
        <f t="shared" si="1"/>
        <v>0.15183823529411758</v>
      </c>
      <c r="F8" s="11">
        <v>0</v>
      </c>
      <c r="G8" s="12">
        <f t="shared" si="2"/>
        <v>0</v>
      </c>
      <c r="H8" s="12">
        <f t="shared" si="3"/>
        <v>0</v>
      </c>
      <c r="I8" s="11">
        <v>4.7800925925925901E-3</v>
      </c>
      <c r="J8" s="12">
        <f t="shared" si="4"/>
        <v>0.33495539334955365</v>
      </c>
      <c r="K8" s="14">
        <f t="shared" si="5"/>
        <v>0.15183823529411758</v>
      </c>
    </row>
    <row r="9" spans="2:11" s="5" customFormat="1" x14ac:dyDescent="0.25">
      <c r="B9" s="10" t="s">
        <v>11</v>
      </c>
      <c r="C9" s="11">
        <v>4.2592592592592604E-3</v>
      </c>
      <c r="D9" s="12">
        <f t="shared" si="0"/>
        <v>0.29845904298459042</v>
      </c>
      <c r="E9" s="12">
        <f t="shared" si="1"/>
        <v>0.13529411764705887</v>
      </c>
      <c r="F9" s="11">
        <v>0</v>
      </c>
      <c r="G9" s="12">
        <f t="shared" si="2"/>
        <v>0</v>
      </c>
      <c r="H9" s="12">
        <f t="shared" si="3"/>
        <v>0</v>
      </c>
      <c r="I9" s="11">
        <v>4.2592592592592604E-3</v>
      </c>
      <c r="J9" s="12">
        <f t="shared" si="4"/>
        <v>0.29845904298459042</v>
      </c>
      <c r="K9" s="14">
        <f t="shared" si="5"/>
        <v>0.13529411764705887</v>
      </c>
    </row>
    <row r="10" spans="2:11" s="5" customFormat="1" x14ac:dyDescent="0.25">
      <c r="B10" s="10" t="s">
        <v>55</v>
      </c>
      <c r="C10" s="11">
        <v>9.2592592592592602E-5</v>
      </c>
      <c r="D10" s="12">
        <f t="shared" si="0"/>
        <v>6.4882400648824E-3</v>
      </c>
      <c r="E10" s="12">
        <f t="shared" si="1"/>
        <v>2.9411764705882357E-3</v>
      </c>
      <c r="F10" s="11">
        <v>0</v>
      </c>
      <c r="G10" s="12">
        <f t="shared" si="2"/>
        <v>0</v>
      </c>
      <c r="H10" s="12">
        <f t="shared" si="3"/>
        <v>0</v>
      </c>
      <c r="I10" s="11">
        <v>9.2592592592592602E-5</v>
      </c>
      <c r="J10" s="12">
        <f t="shared" si="4"/>
        <v>6.4882400648824E-3</v>
      </c>
      <c r="K10" s="14">
        <f t="shared" si="5"/>
        <v>2.9411764705882357E-3</v>
      </c>
    </row>
    <row r="11" spans="2:11" s="5" customFormat="1" x14ac:dyDescent="0.25">
      <c r="B11" s="10" t="s">
        <v>12</v>
      </c>
      <c r="C11" s="11">
        <v>3.4722222222222202E-5</v>
      </c>
      <c r="D11" s="12">
        <f t="shared" si="0"/>
        <v>2.4330900243308981E-3</v>
      </c>
      <c r="E11" s="12">
        <f t="shared" si="1"/>
        <v>1.1029411764705878E-3</v>
      </c>
      <c r="F11" s="11">
        <v>0</v>
      </c>
      <c r="G11" s="12">
        <f t="shared" si="2"/>
        <v>0</v>
      </c>
      <c r="H11" s="12">
        <f t="shared" si="3"/>
        <v>0</v>
      </c>
      <c r="I11" s="11">
        <v>3.4722222222222202E-5</v>
      </c>
      <c r="J11" s="12">
        <f t="shared" si="4"/>
        <v>2.4330900243308981E-3</v>
      </c>
      <c r="K11" s="14">
        <f t="shared" si="5"/>
        <v>1.1029411764705878E-3</v>
      </c>
    </row>
    <row r="12" spans="2:11" s="5" customFormat="1" x14ac:dyDescent="0.25">
      <c r="B12" s="10" t="s">
        <v>138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139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140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141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ht="15.75" thickBot="1" x14ac:dyDescent="0.3">
      <c r="B17" s="10" t="s">
        <v>13</v>
      </c>
      <c r="C17" s="11">
        <v>2.89351851851852E-4</v>
      </c>
      <c r="D17" s="12">
        <f t="shared" si="0"/>
        <v>2.0275750202757507E-2</v>
      </c>
      <c r="E17" s="12">
        <f t="shared" si="1"/>
        <v>9.1911764705882408E-3</v>
      </c>
      <c r="F17" s="11">
        <v>0</v>
      </c>
      <c r="G17" s="12">
        <f t="shared" si="2"/>
        <v>0</v>
      </c>
      <c r="H17" s="12">
        <f t="shared" si="3"/>
        <v>0</v>
      </c>
      <c r="I17" s="11">
        <v>2.89351851851852E-4</v>
      </c>
      <c r="J17" s="12">
        <f t="shared" si="4"/>
        <v>2.0275750202757507E-2</v>
      </c>
      <c r="K17" s="14">
        <f t="shared" si="5"/>
        <v>9.1911764705882408E-3</v>
      </c>
    </row>
    <row r="18" spans="2:11" s="5" customFormat="1" ht="16.5" thickTop="1" thickBot="1" x14ac:dyDescent="0.3">
      <c r="B18" s="31" t="s">
        <v>3</v>
      </c>
      <c r="C18" s="32">
        <f>SUM(C7:C17)</f>
        <v>1.4270833333333337E-2</v>
      </c>
      <c r="D18" s="33">
        <f>IFERROR(SUM(D7:D17),0)</f>
        <v>1</v>
      </c>
      <c r="E18" s="33">
        <f>IFERROR(SUM(E7:E17),0)</f>
        <v>0.45330882352941199</v>
      </c>
      <c r="F18" s="32">
        <f>SUM(F7:F17)</f>
        <v>0</v>
      </c>
      <c r="G18" s="33">
        <f>IFERROR(SUM(G7:G17),0)</f>
        <v>0</v>
      </c>
      <c r="H18" s="33">
        <f>IFERROR(SUM(H7:H17),0)</f>
        <v>0</v>
      </c>
      <c r="I18" s="32">
        <f>SUM(I7:I17)</f>
        <v>1.4270833333333337E-2</v>
      </c>
      <c r="J18" s="33">
        <f>IFERROR(SUM(J7:J17),0)</f>
        <v>1</v>
      </c>
      <c r="K18" s="34">
        <f>IFERROR(SUM(K7:K17),0)</f>
        <v>0.45330882352941199</v>
      </c>
    </row>
    <row r="19" spans="2:11" s="5" customFormat="1" ht="15.75" thickTop="1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5" customFormat="1" x14ac:dyDescent="0.25">
      <c r="B20" s="7" t="s">
        <v>14</v>
      </c>
      <c r="C20" s="8" t="s">
        <v>64</v>
      </c>
      <c r="D20" s="16" t="s">
        <v>5</v>
      </c>
      <c r="E20" s="16" t="s">
        <v>5</v>
      </c>
      <c r="F20" s="8" t="s">
        <v>64</v>
      </c>
      <c r="G20" s="16" t="s">
        <v>5</v>
      </c>
      <c r="H20" s="16" t="s">
        <v>5</v>
      </c>
      <c r="I20" s="8" t="s">
        <v>64</v>
      </c>
      <c r="J20" s="16" t="s">
        <v>5</v>
      </c>
      <c r="K20" s="17" t="s">
        <v>5</v>
      </c>
    </row>
    <row r="21" spans="2:11" s="5" customFormat="1" x14ac:dyDescent="0.25">
      <c r="B21" s="18" t="s">
        <v>15</v>
      </c>
      <c r="C21" s="11">
        <v>4.8842592592592601E-3</v>
      </c>
      <c r="D21" s="19"/>
      <c r="E21" s="12">
        <f>IFERROR(C21/C$29,0)</f>
        <v>0.15514705882352944</v>
      </c>
      <c r="F21" s="11">
        <v>0</v>
      </c>
      <c r="G21" s="19"/>
      <c r="H21" s="12">
        <f>IFERROR(F21/F$29,0)</f>
        <v>0</v>
      </c>
      <c r="I21" s="11">
        <v>4.8842592592592601E-3</v>
      </c>
      <c r="J21" s="19"/>
      <c r="K21" s="14">
        <f>IFERROR(I21/I$29,0)</f>
        <v>0.15514705882352944</v>
      </c>
    </row>
    <row r="22" spans="2:11" s="5" customFormat="1" x14ac:dyDescent="0.25">
      <c r="B22" s="18" t="s">
        <v>16</v>
      </c>
      <c r="C22" s="11">
        <v>3.1250000000000001E-4</v>
      </c>
      <c r="D22" s="19"/>
      <c r="E22" s="12">
        <f t="shared" ref="E22:E26" si="6">IFERROR(C22/C$29,0)</f>
        <v>9.9264705882352953E-3</v>
      </c>
      <c r="F22" s="11">
        <v>0</v>
      </c>
      <c r="G22" s="19"/>
      <c r="H22" s="12">
        <f t="shared" ref="H22:H26" si="7">IFERROR(F22/F$29,0)</f>
        <v>0</v>
      </c>
      <c r="I22" s="11">
        <v>3.1250000000000001E-4</v>
      </c>
      <c r="J22" s="19"/>
      <c r="K22" s="14">
        <f t="shared" ref="K22:K26" si="8">IFERROR(I22/I$29,0)</f>
        <v>9.9264705882352953E-3</v>
      </c>
    </row>
    <row r="23" spans="2:11" s="5" customFormat="1" x14ac:dyDescent="0.25">
      <c r="B23" s="18" t="s">
        <v>17</v>
      </c>
      <c r="C23" s="11">
        <v>2.0833333333333299E-4</v>
      </c>
      <c r="D23" s="19"/>
      <c r="E23" s="12">
        <f t="shared" si="6"/>
        <v>6.6176470588235189E-3</v>
      </c>
      <c r="F23" s="11">
        <v>0</v>
      </c>
      <c r="G23" s="19"/>
      <c r="H23" s="12">
        <f t="shared" si="7"/>
        <v>0</v>
      </c>
      <c r="I23" s="11">
        <v>2.0833333333333299E-4</v>
      </c>
      <c r="J23" s="19"/>
      <c r="K23" s="14">
        <f t="shared" si="8"/>
        <v>6.6176470588235189E-3</v>
      </c>
    </row>
    <row r="24" spans="2:11" s="5" customFormat="1" x14ac:dyDescent="0.25">
      <c r="B24" s="18" t="s">
        <v>18</v>
      </c>
      <c r="C24" s="11">
        <v>5.2314814814814802E-3</v>
      </c>
      <c r="D24" s="19"/>
      <c r="E24" s="12">
        <f t="shared" si="6"/>
        <v>0.16617647058823526</v>
      </c>
      <c r="F24" s="11">
        <v>0</v>
      </c>
      <c r="G24" s="19"/>
      <c r="H24" s="12">
        <f t="shared" si="7"/>
        <v>0</v>
      </c>
      <c r="I24" s="11">
        <v>5.2314814814814802E-3</v>
      </c>
      <c r="J24" s="19"/>
      <c r="K24" s="14">
        <f t="shared" si="8"/>
        <v>0.16617647058823526</v>
      </c>
    </row>
    <row r="25" spans="2:11" s="5" customFormat="1" x14ac:dyDescent="0.25">
      <c r="B25" s="18" t="s">
        <v>19</v>
      </c>
      <c r="C25" s="11">
        <v>6.5740740740740699E-3</v>
      </c>
      <c r="D25" s="19"/>
      <c r="E25" s="12">
        <f t="shared" si="6"/>
        <v>0.2088235294117646</v>
      </c>
      <c r="F25" s="11">
        <v>0</v>
      </c>
      <c r="G25" s="19"/>
      <c r="H25" s="12">
        <f t="shared" si="7"/>
        <v>0</v>
      </c>
      <c r="I25" s="11">
        <v>6.5740740740740699E-3</v>
      </c>
      <c r="J25" s="19"/>
      <c r="K25" s="14">
        <f t="shared" si="8"/>
        <v>0.2088235294117646</v>
      </c>
    </row>
    <row r="26" spans="2:11" s="5" customFormat="1" ht="15.75" thickBot="1" x14ac:dyDescent="0.3">
      <c r="B26" s="23" t="s">
        <v>20</v>
      </c>
      <c r="C26" s="20">
        <v>0</v>
      </c>
      <c r="D26" s="24"/>
      <c r="E26" s="21">
        <f t="shared" si="6"/>
        <v>0</v>
      </c>
      <c r="F26" s="20">
        <v>0</v>
      </c>
      <c r="G26" s="24"/>
      <c r="H26" s="21">
        <f t="shared" si="7"/>
        <v>0</v>
      </c>
      <c r="I26" s="20">
        <v>0</v>
      </c>
      <c r="J26" s="24"/>
      <c r="K26" s="22">
        <f t="shared" si="8"/>
        <v>0</v>
      </c>
    </row>
    <row r="27" spans="2:11" s="5" customFormat="1" ht="16.5" thickTop="1" thickBot="1" x14ac:dyDescent="0.3">
      <c r="B27" s="31" t="s">
        <v>3</v>
      </c>
      <c r="C27" s="32">
        <f>SUM(C21:C26)</f>
        <v>1.7210648148148142E-2</v>
      </c>
      <c r="D27" s="33"/>
      <c r="E27" s="33">
        <f>IFERROR(SUM(E21:E26),0)</f>
        <v>0.54669117647058807</v>
      </c>
      <c r="F27" s="32">
        <f>SUM(F21:F26)</f>
        <v>0</v>
      </c>
      <c r="G27" s="33"/>
      <c r="H27" s="33">
        <f>IFERROR(SUM(H21:H26),0)</f>
        <v>0</v>
      </c>
      <c r="I27" s="32">
        <f>SUM(I21:I26)</f>
        <v>1.7210648148148142E-2</v>
      </c>
      <c r="J27" s="33"/>
      <c r="K27" s="34">
        <f>IFERROR(SUM(K21:K26),0)</f>
        <v>0.54669117647058807</v>
      </c>
    </row>
    <row r="28" spans="2:11" s="5" customFormat="1" ht="16.5" thickTop="1" thickBo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30"/>
    </row>
    <row r="29" spans="2:11" s="5" customFormat="1" ht="16.5" thickTop="1" thickBot="1" x14ac:dyDescent="0.3">
      <c r="B29" s="31" t="s">
        <v>6</v>
      </c>
      <c r="C29" s="32">
        <f>SUM(C18,C27)</f>
        <v>3.1481481481481478E-2</v>
      </c>
      <c r="D29" s="35"/>
      <c r="E29" s="36">
        <f>IFERROR(SUM(E18,E27),0)</f>
        <v>1</v>
      </c>
      <c r="F29" s="32">
        <f>SUM(F18,F27)</f>
        <v>0</v>
      </c>
      <c r="G29" s="35"/>
      <c r="H29" s="36">
        <f>IFERROR(SUM(H18,H27),0)</f>
        <v>0</v>
      </c>
      <c r="I29" s="32">
        <f>SUM(I18,I27)</f>
        <v>3.1481481481481478E-2</v>
      </c>
      <c r="J29" s="35"/>
      <c r="K29" s="38">
        <f>IFERROR(SUM(K18,K27),0)</f>
        <v>1</v>
      </c>
    </row>
    <row r="30" spans="2:11" s="5" customFormat="1" ht="66" customHeight="1" thickTop="1" thickBot="1" x14ac:dyDescent="0.3">
      <c r="B30" s="186" t="s">
        <v>208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s="5" customFormat="1" x14ac:dyDescent="0.25">
      <c r="C31" s="6"/>
      <c r="D31" s="6"/>
      <c r="E31" s="6"/>
      <c r="F31" s="6"/>
      <c r="H31" s="6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</sheetData>
  <mergeCells count="6">
    <mergeCell ref="B30:K30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1.07523148148148E-2</v>
      </c>
      <c r="C2" s="72">
        <v>2.2569444444444399E-3</v>
      </c>
      <c r="D2" s="73">
        <v>0.82651245551601404</v>
      </c>
      <c r="E2" s="73">
        <v>0.17348754448398601</v>
      </c>
    </row>
    <row r="3" spans="1:10" x14ac:dyDescent="0.25">
      <c r="A3" s="72" t="s">
        <v>126</v>
      </c>
      <c r="B3" s="72">
        <v>4.9537037037036998E-3</v>
      </c>
      <c r="C3" s="72">
        <v>4.6296296296296298E-4</v>
      </c>
      <c r="D3" s="73">
        <v>0.91452991452991494</v>
      </c>
      <c r="E3" s="73">
        <v>8.54700854700855E-2</v>
      </c>
    </row>
    <row r="4" spans="1:10" x14ac:dyDescent="0.25">
      <c r="A4" s="72" t="s">
        <v>11</v>
      </c>
      <c r="B4" s="72">
        <v>2.0127314814814799E-2</v>
      </c>
      <c r="C4" s="72">
        <v>1.8749999999999999E-3</v>
      </c>
      <c r="D4" s="73">
        <v>0.91478169384534402</v>
      </c>
      <c r="E4" s="73">
        <v>8.5218306154655393E-2</v>
      </c>
    </row>
    <row r="5" spans="1:10" x14ac:dyDescent="0.25">
      <c r="A5" s="72" t="s">
        <v>55</v>
      </c>
      <c r="B5" s="72">
        <v>5.3240740740740696E-3</v>
      </c>
      <c r="C5" s="72">
        <v>1.21527777777778E-3</v>
      </c>
      <c r="D5" s="73">
        <v>0.81415929203539805</v>
      </c>
      <c r="E5" s="73">
        <v>0.185840707964602</v>
      </c>
    </row>
    <row r="6" spans="1:10" x14ac:dyDescent="0.25">
      <c r="A6" s="72" t="s">
        <v>12</v>
      </c>
      <c r="B6" s="72">
        <v>6.5972222222222203E-4</v>
      </c>
      <c r="C6" s="72">
        <v>4.1550925925925896E-3</v>
      </c>
      <c r="D6" s="73">
        <v>0.137019230769231</v>
      </c>
      <c r="E6" s="73">
        <v>0.86298076923076905</v>
      </c>
    </row>
    <row r="7" spans="1:10" x14ac:dyDescent="0.25">
      <c r="A7" s="72" t="s">
        <v>138</v>
      </c>
      <c r="B7" s="72">
        <v>2.5462962962962999E-4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4.9768518518518499E-4</v>
      </c>
      <c r="D8" s="73">
        <v>0</v>
      </c>
      <c r="E8" s="73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3.00925925925926E-4</v>
      </c>
      <c r="D9" s="73">
        <v>0</v>
      </c>
      <c r="E9" s="73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9.2592592592592596E-4</v>
      </c>
      <c r="C10" s="72">
        <v>1.19212962962963E-3</v>
      </c>
      <c r="D10" s="73">
        <v>0.43715846994535501</v>
      </c>
      <c r="E10" s="73">
        <v>0.56284153005464499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2.19907407407407E-4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6.875E-3</v>
      </c>
      <c r="C12" s="72">
        <v>4.2824074074074102E-4</v>
      </c>
      <c r="D12" s="73">
        <v>0.94136291600633903</v>
      </c>
      <c r="E12" s="73">
        <v>5.8637083993660903E-2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2.5925925925925899E-3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9.3749999999999997E-4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9.5486111111111101E-3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2.7025462962963001E-2</v>
      </c>
      <c r="C17" s="72">
        <v>7.0601851851851804E-4</v>
      </c>
      <c r="D17" s="73">
        <v>0.97454090150250405</v>
      </c>
      <c r="E17" s="73">
        <v>2.5459098497495801E-2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2.89351851851852E-4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55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0.13517361111111101</v>
      </c>
      <c r="C2" s="72">
        <v>1.5775462962963002E-2</v>
      </c>
      <c r="D2" s="73">
        <v>0.89549148903542397</v>
      </c>
      <c r="E2" s="73">
        <v>0.104508510964576</v>
      </c>
    </row>
    <row r="3" spans="1:10" x14ac:dyDescent="0.25">
      <c r="A3" s="72" t="s">
        <v>126</v>
      </c>
      <c r="B3" s="72">
        <v>0.15002314814814799</v>
      </c>
      <c r="C3" s="72">
        <v>2.3379629629629601E-3</v>
      </c>
      <c r="D3" s="73">
        <v>0.98465512002430899</v>
      </c>
      <c r="E3" s="73">
        <v>1.5344879975691301E-2</v>
      </c>
    </row>
    <row r="4" spans="1:10" x14ac:dyDescent="0.25">
      <c r="A4" s="72" t="s">
        <v>11</v>
      </c>
      <c r="B4" s="72">
        <v>0.15530092592592601</v>
      </c>
      <c r="C4" s="72">
        <v>5.8368055555555597E-2</v>
      </c>
      <c r="D4" s="73">
        <v>0.72682953252803195</v>
      </c>
      <c r="E4" s="73">
        <v>0.27317046747196799</v>
      </c>
    </row>
    <row r="5" spans="1:10" x14ac:dyDescent="0.25">
      <c r="A5" s="72" t="s">
        <v>55</v>
      </c>
      <c r="B5" s="72">
        <v>0.102083333333333</v>
      </c>
      <c r="C5" s="72">
        <v>1.17013888888889E-2</v>
      </c>
      <c r="D5" s="73">
        <v>0.89716203844980202</v>
      </c>
      <c r="E5" s="73">
        <v>0.102837961550198</v>
      </c>
    </row>
    <row r="6" spans="1:10" x14ac:dyDescent="0.25">
      <c r="A6" s="72" t="s">
        <v>12</v>
      </c>
      <c r="B6" s="72">
        <v>4.9270833333333298E-2</v>
      </c>
      <c r="C6" s="72">
        <v>3.7499999999999999E-2</v>
      </c>
      <c r="D6" s="73">
        <v>0.56782713085234104</v>
      </c>
      <c r="E6" s="73">
        <v>0.43217286914765901</v>
      </c>
    </row>
    <row r="7" spans="1:10" x14ac:dyDescent="0.25">
      <c r="A7" s="72" t="s">
        <v>138</v>
      </c>
      <c r="B7" s="72">
        <v>5.5324074074074104E-3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1.23842592592593E-2</v>
      </c>
      <c r="C8" s="72">
        <v>6.7476851851851899E-3</v>
      </c>
      <c r="D8" s="73">
        <v>0.64730792498487599</v>
      </c>
      <c r="E8" s="73">
        <v>0.35269207501512401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4.7453703703703698E-4</v>
      </c>
      <c r="C9" s="72">
        <v>4.6064814814814796E-3</v>
      </c>
      <c r="D9" s="73">
        <v>9.3394077448747198E-2</v>
      </c>
      <c r="E9" s="73">
        <v>0.90660592255125305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3.9502314814814803E-2</v>
      </c>
      <c r="C10" s="72">
        <v>3.1053240740740701E-2</v>
      </c>
      <c r="D10" s="73">
        <v>0.55987532808398899</v>
      </c>
      <c r="E10" s="73">
        <v>0.44012467191601001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7.0717592592592603E-3</v>
      </c>
      <c r="C11" s="72">
        <v>5.3356481481481501E-3</v>
      </c>
      <c r="D11" s="73">
        <v>0.56996268656716398</v>
      </c>
      <c r="E11" s="73">
        <v>0.43003731343283602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6.00925925925926E-2</v>
      </c>
      <c r="C12" s="72">
        <v>1.37384259259259E-2</v>
      </c>
      <c r="D12" s="73">
        <v>0.81392067722213501</v>
      </c>
      <c r="E12" s="73">
        <v>0.18607932277786501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1.9560185185185201E-3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5.0115740740740702E-3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5.4629629629629597E-2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4.6238425925925898E-2</v>
      </c>
      <c r="C17" s="72">
        <v>8.7731481481481497E-3</v>
      </c>
      <c r="D17" s="73">
        <v>0.84052177572059705</v>
      </c>
      <c r="E17" s="73">
        <v>0.159478224279402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4.7800925925925901E-3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55</v>
      </c>
      <c r="B5" s="72">
        <v>2.71990740740741E-3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1.99074074074074E-3</v>
      </c>
      <c r="C12" s="72">
        <v>1.49305555555556E-3</v>
      </c>
      <c r="D12" s="73">
        <v>0.57142857142857095</v>
      </c>
      <c r="E12" s="73">
        <v>0.42857142857142899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1.21643518518519E-2</v>
      </c>
      <c r="C2" s="72">
        <v>5.4629629629629603E-3</v>
      </c>
      <c r="D2" s="73">
        <v>0.69008535784635605</v>
      </c>
      <c r="E2" s="73">
        <v>0.309914642153644</v>
      </c>
    </row>
    <row r="3" spans="1:10" x14ac:dyDescent="0.25">
      <c r="A3" s="72" t="s">
        <v>126</v>
      </c>
      <c r="B3" s="72">
        <v>7.6041666666666697E-3</v>
      </c>
      <c r="C3" s="72">
        <v>0</v>
      </c>
      <c r="D3" s="73">
        <v>1</v>
      </c>
      <c r="E3" s="73">
        <v>0</v>
      </c>
    </row>
    <row r="4" spans="1:10" x14ac:dyDescent="0.25">
      <c r="A4" s="72" t="s">
        <v>11</v>
      </c>
      <c r="B4" s="72">
        <v>5.97453703703704E-2</v>
      </c>
      <c r="C4" s="72">
        <v>1.13425925925926E-3</v>
      </c>
      <c r="D4" s="73">
        <v>0.98136882129277603</v>
      </c>
      <c r="E4" s="73">
        <v>1.8631178707224302E-2</v>
      </c>
    </row>
    <row r="5" spans="1:10" x14ac:dyDescent="0.25">
      <c r="A5" s="72" t="s">
        <v>55</v>
      </c>
      <c r="B5" s="72">
        <v>2.0833333333333299E-4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7.4074074074074103E-4</v>
      </c>
      <c r="D8" s="73">
        <v>0</v>
      </c>
      <c r="E8" s="73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1.0879629629629601E-3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4.6296296296296301E-5</v>
      </c>
      <c r="D14" s="73">
        <v>0</v>
      </c>
      <c r="E14" s="73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9.0972222222222201E-3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2.4074074074074102E-3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4.4016203703703703E-2</v>
      </c>
      <c r="C2" s="72">
        <v>2.7858796296296302E-2</v>
      </c>
      <c r="D2" s="73">
        <v>0.61239935587761696</v>
      </c>
      <c r="E2" s="73">
        <v>0.38760064412238299</v>
      </c>
    </row>
    <row r="3" spans="1:10" x14ac:dyDescent="0.25">
      <c r="A3" s="72" t="s">
        <v>126</v>
      </c>
      <c r="B3" s="72">
        <v>5.70949074074074E-2</v>
      </c>
      <c r="C3" s="72">
        <v>0</v>
      </c>
      <c r="D3" s="73">
        <v>1</v>
      </c>
      <c r="E3" s="73">
        <v>0</v>
      </c>
    </row>
    <row r="4" spans="1:10" x14ac:dyDescent="0.25">
      <c r="A4" s="72" t="s">
        <v>11</v>
      </c>
      <c r="B4" s="72">
        <v>0.11068287037037</v>
      </c>
      <c r="C4" s="72">
        <v>2.1967592592592601E-2</v>
      </c>
      <c r="D4" s="73">
        <v>0.83439490445859898</v>
      </c>
      <c r="E4" s="73">
        <v>0.16560509554140099</v>
      </c>
    </row>
    <row r="5" spans="1:10" x14ac:dyDescent="0.25">
      <c r="A5" s="72" t="s">
        <v>55</v>
      </c>
      <c r="B5" s="72">
        <v>4.4594907407407403E-2</v>
      </c>
      <c r="C5" s="72">
        <v>6.5972222222222203E-4</v>
      </c>
      <c r="D5" s="73">
        <v>0.985421994884911</v>
      </c>
      <c r="E5" s="73">
        <v>1.45780051150895E-2</v>
      </c>
    </row>
    <row r="6" spans="1:10" x14ac:dyDescent="0.25">
      <c r="A6" s="72" t="s">
        <v>12</v>
      </c>
      <c r="B6" s="72">
        <v>1.35648148148148E-2</v>
      </c>
      <c r="C6" s="72">
        <v>1.9444444444444401E-3</v>
      </c>
      <c r="D6" s="73">
        <v>0.87462686567164205</v>
      </c>
      <c r="E6" s="73">
        <v>0.125373134328358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2.6273148148148102E-3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1.3495370370370401E-2</v>
      </c>
      <c r="C10" s="72">
        <v>6.9907407407407401E-3</v>
      </c>
      <c r="D10" s="73">
        <v>0.658757062146893</v>
      </c>
      <c r="E10" s="73">
        <v>0.341242937853107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5.6944444444444403E-3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2.3854166666666701E-2</v>
      </c>
      <c r="C12" s="72">
        <v>2.2071759259259301E-2</v>
      </c>
      <c r="D12" s="73">
        <v>0.51940524193548399</v>
      </c>
      <c r="E12" s="73">
        <v>0.48059475806451601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1.9791666666666699E-3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4.8923611111111098E-2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5.7939814814814798E-2</v>
      </c>
      <c r="C17" s="72">
        <v>3.27662037037037E-2</v>
      </c>
      <c r="D17" s="73">
        <v>0.63876483348220003</v>
      </c>
      <c r="E17" s="73">
        <v>0.36123516651780002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1.2337962962963E-2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55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8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55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3.2291666666666701E-3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6.4004629629629602E-3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55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0"/>
  <sheetViews>
    <sheetView showZeros="0" workbookViewId="0">
      <selection activeCell="A19" sqref="A19:XFD2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66</v>
      </c>
      <c r="B1" s="72" t="s">
        <v>67</v>
      </c>
      <c r="C1" s="72" t="s">
        <v>68</v>
      </c>
      <c r="D1" s="72" t="s">
        <v>107</v>
      </c>
      <c r="E1" s="72" t="s">
        <v>108</v>
      </c>
    </row>
    <row r="2" spans="1:10" x14ac:dyDescent="0.25">
      <c r="A2" s="72" t="s">
        <v>40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126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11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55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138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139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140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141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13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15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16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17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18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19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20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25"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2019-09-20T18:50:20Z</cp:lastPrinted>
  <dcterms:created xsi:type="dcterms:W3CDTF">2015-07-28T09:23:17Z</dcterms:created>
  <dcterms:modified xsi:type="dcterms:W3CDTF">2019-09-20T18:51:21Z</dcterms:modified>
</cp:coreProperties>
</file>