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autoCompressPictures="0"/>
  <bookViews>
    <workbookView xWindow="11055" yWindow="1680" windowWidth="21840" windowHeight="13680" tabRatio="770"/>
  </bookViews>
  <sheets>
    <sheet name="E1" sheetId="3" r:id="rId1"/>
    <sheet name="E2" sheetId="4" r:id="rId2"/>
    <sheet name="E3" sheetId="5" r:id="rId3"/>
    <sheet name="E4" sheetId="6" r:id="rId4"/>
    <sheet name="E5" sheetId="9" r:id="rId5"/>
    <sheet name="E6" sheetId="13" r:id="rId6"/>
    <sheet name="E7" sheetId="16" r:id="rId7"/>
    <sheet name="E8" sheetId="14" r:id="rId8"/>
    <sheet name="E9" sheetId="7" r:id="rId9"/>
    <sheet name="E10" sheetId="11" r:id="rId10"/>
    <sheet name="E11" sheetId="15" r:id="rId11"/>
    <sheet name="E12" sheetId="8" r:id="rId12"/>
    <sheet name="E13" sheetId="10" r:id="rId13"/>
    <sheet name="E14" sheetId="12" r:id="rId14"/>
    <sheet name="E15" sheetId="17" r:id="rId15"/>
    <sheet name="E16" sheetId="18" r:id="rId16"/>
    <sheet name="E17" sheetId="19" r:id="rId17"/>
    <sheet name="E18" sheetId="20" r:id="rId18"/>
    <sheet name="E19" sheetId="21" r:id="rId19"/>
    <sheet name="E20" sheetId="22" r:id="rId20"/>
    <sheet name="E21" sheetId="23" r:id="rId21"/>
    <sheet name="E22" sheetId="24" r:id="rId22"/>
    <sheet name="E23" sheetId="26" r:id="rId23"/>
    <sheet name="F1" sheetId="27" r:id="rId24"/>
    <sheet name="F2" sheetId="28" r:id="rId25"/>
    <sheet name="F3" sheetId="29" r:id="rId26"/>
    <sheet name="F4" sheetId="32" r:id="rId27"/>
    <sheet name="F5" sheetId="36" r:id="rId28"/>
    <sheet name="F6" sheetId="39" r:id="rId29"/>
    <sheet name="F7" sheetId="37" r:id="rId30"/>
    <sheet name="F8" sheetId="30" r:id="rId31"/>
    <sheet name="F9" sheetId="34" r:id="rId32"/>
    <sheet name="F10" sheetId="38" r:id="rId33"/>
    <sheet name="F11" sheetId="31" r:id="rId34"/>
    <sheet name="F12" sheetId="33" r:id="rId35"/>
    <sheet name="F13" sheetId="35" r:id="rId36"/>
    <sheet name="F14" sheetId="40" r:id="rId37"/>
    <sheet name="G1" sheetId="41" r:id="rId38"/>
    <sheet name="G2" sheetId="42" r:id="rId39"/>
    <sheet name="G3" sheetId="43" r:id="rId40"/>
    <sheet name="G4" sheetId="44" r:id="rId41"/>
    <sheet name="G5" sheetId="47" r:id="rId42"/>
    <sheet name="G6" sheetId="51" r:id="rId43"/>
    <sheet name="G7" sheetId="54" r:id="rId44"/>
    <sheet name="G8" sheetId="52" r:id="rId45"/>
    <sheet name="G9" sheetId="45" r:id="rId46"/>
    <sheet name="G10" sheetId="49" r:id="rId47"/>
    <sheet name="G11" sheetId="53" r:id="rId48"/>
    <sheet name="G12" sheetId="46" r:id="rId49"/>
    <sheet name="G13" sheetId="48" r:id="rId50"/>
    <sheet name="G14" sheetId="50" r:id="rId51"/>
    <sheet name="G15" sheetId="55" r:id="rId5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0" i="55" l="1"/>
  <c r="K19" i="55"/>
  <c r="K21" i="55"/>
  <c r="K22" i="55"/>
  <c r="K23" i="55"/>
  <c r="K24" i="55"/>
  <c r="F30" i="55"/>
  <c r="G30" i="55"/>
  <c r="D30" i="55"/>
  <c r="K21" i="46"/>
  <c r="K30" i="46"/>
  <c r="D30" i="46"/>
  <c r="E30" i="53"/>
  <c r="F30" i="53"/>
  <c r="G30" i="53"/>
  <c r="H30" i="53"/>
  <c r="I30" i="53"/>
  <c r="K14" i="53"/>
  <c r="K15" i="53"/>
  <c r="K16" i="53"/>
  <c r="K17" i="53"/>
  <c r="K18" i="53"/>
  <c r="I30" i="52"/>
  <c r="K18" i="52"/>
  <c r="K19" i="52"/>
  <c r="K15" i="52"/>
  <c r="K15" i="47"/>
  <c r="C30" i="47"/>
  <c r="I30" i="44"/>
  <c r="K27" i="43"/>
  <c r="H30" i="42"/>
  <c r="K14" i="42"/>
  <c r="K15" i="42"/>
  <c r="K16" i="42"/>
  <c r="D19" i="40" l="1"/>
  <c r="D21" i="40"/>
  <c r="D22" i="40"/>
  <c r="D23" i="40"/>
  <c r="D24" i="40"/>
  <c r="D21" i="31"/>
  <c r="C30" i="31"/>
  <c r="F15" i="38"/>
  <c r="D24" i="37"/>
  <c r="D23" i="37"/>
  <c r="D22" i="37"/>
  <c r="D18" i="37"/>
  <c r="D30" i="37" s="1"/>
  <c r="C30" i="37"/>
  <c r="D30" i="31" l="1"/>
  <c r="D15" i="32" l="1"/>
  <c r="D10" i="29"/>
  <c r="D12" i="29"/>
  <c r="D14" i="29"/>
  <c r="H27" i="28"/>
  <c r="H25" i="28"/>
  <c r="H24" i="28"/>
  <c r="H23" i="28"/>
  <c r="H22" i="28"/>
  <c r="H21" i="28"/>
  <c r="H20" i="28"/>
  <c r="H17" i="28"/>
  <c r="H14" i="28"/>
  <c r="H10" i="28"/>
  <c r="H30" i="28" s="1"/>
  <c r="F28" i="28"/>
  <c r="G30" i="28"/>
  <c r="E30" i="28"/>
  <c r="F27" i="28"/>
  <c r="F24" i="28"/>
  <c r="F23" i="28"/>
  <c r="F19" i="28"/>
  <c r="F15" i="28"/>
  <c r="D28" i="26"/>
  <c r="G28" i="26"/>
  <c r="G28" i="24"/>
  <c r="G17" i="23"/>
  <c r="G11" i="22"/>
  <c r="G21" i="22"/>
  <c r="G22" i="22"/>
  <c r="G23" i="22"/>
  <c r="G24" i="22"/>
  <c r="D17" i="21"/>
  <c r="F17" i="28" l="1"/>
  <c r="F30" i="28" s="1"/>
  <c r="F21" i="28"/>
  <c r="F25" i="28"/>
  <c r="F18" i="28"/>
  <c r="F22" i="28"/>
  <c r="F11" i="18" l="1"/>
  <c r="G28" i="17"/>
  <c r="D28" i="17"/>
  <c r="D11" i="8" l="1"/>
  <c r="D21" i="8"/>
  <c r="D22" i="8"/>
  <c r="D23" i="8"/>
  <c r="D24" i="8"/>
  <c r="G21" i="8"/>
  <c r="G22" i="8"/>
  <c r="G23" i="8"/>
  <c r="G24" i="8"/>
  <c r="G25" i="8"/>
  <c r="G26" i="8"/>
  <c r="G11" i="8"/>
  <c r="G17" i="7"/>
  <c r="G28" i="14"/>
  <c r="E30" i="14"/>
  <c r="F24" i="14" s="1"/>
  <c r="D28" i="14"/>
  <c r="F26" i="6"/>
  <c r="G30" i="3"/>
  <c r="E30" i="3"/>
  <c r="F23" i="14" l="1"/>
  <c r="F30" i="14" s="1"/>
  <c r="G30" i="47"/>
  <c r="K10" i="53" l="1"/>
  <c r="K11" i="53"/>
  <c r="K12" i="53"/>
  <c r="K13" i="53"/>
  <c r="K19" i="53"/>
  <c r="K20" i="53"/>
  <c r="K21" i="53"/>
  <c r="K22" i="53"/>
  <c r="K23" i="53"/>
  <c r="K24" i="53"/>
  <c r="K25" i="53"/>
  <c r="K8" i="53"/>
  <c r="K10" i="52"/>
  <c r="K12" i="52"/>
  <c r="K25" i="47"/>
  <c r="K9" i="44"/>
  <c r="K10" i="44"/>
  <c r="K12" i="44"/>
  <c r="K13" i="44"/>
  <c r="K14" i="44"/>
  <c r="K15" i="44"/>
  <c r="K16" i="44"/>
  <c r="K17" i="44"/>
  <c r="K19" i="44"/>
  <c r="K20" i="44"/>
  <c r="K21" i="44"/>
  <c r="K22" i="44"/>
  <c r="K23" i="44"/>
  <c r="K24" i="44"/>
  <c r="K27" i="44"/>
  <c r="K28" i="44"/>
  <c r="K14" i="43"/>
  <c r="K15" i="43"/>
  <c r="K16" i="43"/>
  <c r="K17" i="43"/>
  <c r="E30" i="43"/>
  <c r="F30" i="43"/>
  <c r="C30" i="32" l="1"/>
  <c r="D25" i="32" s="1"/>
  <c r="E30" i="23"/>
  <c r="F16" i="23" s="1"/>
  <c r="C30" i="23"/>
  <c r="E30" i="22"/>
  <c r="F12" i="22" s="1"/>
  <c r="G28" i="12"/>
  <c r="E30" i="10"/>
  <c r="E30" i="8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1" i="14"/>
  <c r="G21" i="16"/>
  <c r="G22" i="16"/>
  <c r="G23" i="16"/>
  <c r="G25" i="16"/>
  <c r="D16" i="16"/>
  <c r="D20" i="16"/>
  <c r="G21" i="13"/>
  <c r="G22" i="13"/>
  <c r="G23" i="13"/>
  <c r="G24" i="13"/>
  <c r="H24" i="13" s="1"/>
  <c r="G25" i="13"/>
  <c r="K10" i="48"/>
  <c r="K12" i="48"/>
  <c r="K17" i="48"/>
  <c r="K19" i="48"/>
  <c r="K21" i="48"/>
  <c r="K23" i="48"/>
  <c r="K16" i="52"/>
  <c r="K17" i="52"/>
  <c r="K20" i="52"/>
  <c r="K22" i="52"/>
  <c r="K23" i="52"/>
  <c r="K24" i="52"/>
  <c r="K25" i="52"/>
  <c r="K28" i="52"/>
  <c r="D30" i="47"/>
  <c r="K19" i="43"/>
  <c r="K20" i="43"/>
  <c r="K21" i="43"/>
  <c r="K22" i="43"/>
  <c r="K23" i="43"/>
  <c r="K24" i="43"/>
  <c r="K25" i="43"/>
  <c r="K23" i="42"/>
  <c r="K24" i="42"/>
  <c r="K25" i="42"/>
  <c r="K26" i="42"/>
  <c r="K27" i="42"/>
  <c r="C30" i="40"/>
  <c r="C30" i="38"/>
  <c r="E30" i="37"/>
  <c r="C30" i="29"/>
  <c r="E30" i="29"/>
  <c r="I27" i="27"/>
  <c r="I28" i="27"/>
  <c r="E30" i="27"/>
  <c r="G18" i="26"/>
  <c r="C30" i="26"/>
  <c r="D14" i="26" s="1"/>
  <c r="D17" i="26"/>
  <c r="D21" i="26"/>
  <c r="G12" i="22"/>
  <c r="G30" i="18"/>
  <c r="H12" i="18" s="1"/>
  <c r="E30" i="18"/>
  <c r="C30" i="12"/>
  <c r="D21" i="12" s="1"/>
  <c r="G12" i="8"/>
  <c r="G13" i="8"/>
  <c r="C30" i="15"/>
  <c r="D11" i="15"/>
  <c r="D12" i="15"/>
  <c r="D13" i="15"/>
  <c r="G12" i="7"/>
  <c r="G13" i="7"/>
  <c r="G14" i="7"/>
  <c r="G15" i="7"/>
  <c r="G16" i="7"/>
  <c r="G18" i="7"/>
  <c r="G19" i="7"/>
  <c r="G20" i="7"/>
  <c r="G21" i="7"/>
  <c r="G25" i="7"/>
  <c r="G26" i="7"/>
  <c r="G27" i="7"/>
  <c r="G10" i="16"/>
  <c r="G11" i="16"/>
  <c r="G12" i="16"/>
  <c r="G13" i="16"/>
  <c r="G14" i="16"/>
  <c r="G9" i="13"/>
  <c r="G10" i="13"/>
  <c r="G11" i="13"/>
  <c r="G12" i="13"/>
  <c r="G13" i="13"/>
  <c r="G14" i="13"/>
  <c r="G15" i="13"/>
  <c r="G16" i="13"/>
  <c r="G17" i="13"/>
  <c r="G18" i="13"/>
  <c r="C30" i="9"/>
  <c r="D27" i="9" s="1"/>
  <c r="H11" i="3"/>
  <c r="F11" i="3"/>
  <c r="K9" i="53"/>
  <c r="K14" i="41"/>
  <c r="K15" i="41"/>
  <c r="K16" i="41"/>
  <c r="K17" i="41"/>
  <c r="K18" i="41"/>
  <c r="K19" i="41"/>
  <c r="K20" i="41"/>
  <c r="K21" i="41"/>
  <c r="K22" i="41"/>
  <c r="K23" i="41"/>
  <c r="K24" i="41"/>
  <c r="K25" i="41"/>
  <c r="I17" i="28"/>
  <c r="I18" i="28"/>
  <c r="I19" i="28"/>
  <c r="I20" i="28"/>
  <c r="G11" i="24"/>
  <c r="G12" i="24"/>
  <c r="G13" i="24"/>
  <c r="G14" i="24"/>
  <c r="G15" i="24"/>
  <c r="G16" i="24"/>
  <c r="G17" i="24"/>
  <c r="G18" i="24"/>
  <c r="G19" i="24"/>
  <c r="G20" i="24"/>
  <c r="G22" i="24"/>
  <c r="G23" i="24"/>
  <c r="G24" i="24"/>
  <c r="G26" i="24"/>
  <c r="G12" i="23"/>
  <c r="G13" i="23"/>
  <c r="G14" i="23"/>
  <c r="G15" i="23"/>
  <c r="G16" i="23"/>
  <c r="G28" i="23"/>
  <c r="G15" i="22"/>
  <c r="G16" i="22"/>
  <c r="G18" i="22"/>
  <c r="G19" i="22"/>
  <c r="G20" i="22"/>
  <c r="G25" i="22"/>
  <c r="G26" i="22"/>
  <c r="G28" i="10"/>
  <c r="G8" i="8"/>
  <c r="G9" i="8"/>
  <c r="G10" i="8"/>
  <c r="G14" i="8"/>
  <c r="G15" i="8"/>
  <c r="G16" i="8"/>
  <c r="G18" i="8"/>
  <c r="G19" i="8"/>
  <c r="G20" i="8"/>
  <c r="G27" i="8"/>
  <c r="G7" i="8"/>
  <c r="G23" i="14"/>
  <c r="G24" i="14"/>
  <c r="G25" i="14"/>
  <c r="G19" i="16"/>
  <c r="G20" i="16"/>
  <c r="G19" i="13"/>
  <c r="G20" i="13"/>
  <c r="G24" i="9"/>
  <c r="F16" i="22"/>
  <c r="F20" i="8"/>
  <c r="K25" i="55"/>
  <c r="K17" i="42"/>
  <c r="K18" i="42"/>
  <c r="K19" i="42"/>
  <c r="K21" i="42"/>
  <c r="G8" i="22"/>
  <c r="G9" i="22"/>
  <c r="G10" i="22"/>
  <c r="G13" i="22"/>
  <c r="G14" i="22"/>
  <c r="G27" i="22"/>
  <c r="G7" i="22"/>
  <c r="G22" i="12"/>
  <c r="K10" i="43"/>
  <c r="K10" i="42"/>
  <c r="K13" i="42"/>
  <c r="K22" i="42"/>
  <c r="J30" i="41"/>
  <c r="I10" i="27"/>
  <c r="I13" i="27"/>
  <c r="I14" i="27"/>
  <c r="I15" i="27"/>
  <c r="C30" i="22"/>
  <c r="G10" i="7"/>
  <c r="G28" i="6"/>
  <c r="D9" i="22"/>
  <c r="D26" i="22"/>
  <c r="D25" i="22"/>
  <c r="D27" i="22"/>
  <c r="K26" i="53"/>
  <c r="K27" i="53"/>
  <c r="K28" i="53"/>
  <c r="J30" i="53"/>
  <c r="D30" i="53"/>
  <c r="K30" i="52"/>
  <c r="J30" i="52"/>
  <c r="C30" i="52"/>
  <c r="K30" i="47"/>
  <c r="K28" i="42"/>
  <c r="I30" i="42"/>
  <c r="I30" i="41"/>
  <c r="E30" i="38"/>
  <c r="F11" i="38" s="1"/>
  <c r="I18" i="27"/>
  <c r="I19" i="27"/>
  <c r="I20" i="27"/>
  <c r="I21" i="27"/>
  <c r="I22" i="27"/>
  <c r="I23" i="27"/>
  <c r="I24" i="27"/>
  <c r="I25" i="27"/>
  <c r="I26" i="27"/>
  <c r="G24" i="23"/>
  <c r="G25" i="23"/>
  <c r="G26" i="23"/>
  <c r="G27" i="23"/>
  <c r="E30" i="9"/>
  <c r="F21" i="9" s="1"/>
  <c r="F30" i="9" s="1"/>
  <c r="F24" i="38"/>
  <c r="F13" i="38"/>
  <c r="F21" i="38"/>
  <c r="F26" i="38"/>
  <c r="G28" i="9"/>
  <c r="G28" i="15"/>
  <c r="D23" i="38"/>
  <c r="D12" i="38"/>
  <c r="K8" i="44"/>
  <c r="K30" i="44" s="1"/>
  <c r="K8" i="41"/>
  <c r="K9" i="41"/>
  <c r="K10" i="41"/>
  <c r="K11" i="41"/>
  <c r="K12" i="41"/>
  <c r="K13" i="41"/>
  <c r="K26" i="41"/>
  <c r="K27" i="41"/>
  <c r="K28" i="41"/>
  <c r="G19" i="26"/>
  <c r="G27" i="24"/>
  <c r="E30" i="24"/>
  <c r="F28" i="24" s="1"/>
  <c r="E30" i="21"/>
  <c r="F27" i="21" s="1"/>
  <c r="I28" i="19"/>
  <c r="G18" i="12"/>
  <c r="E30" i="11"/>
  <c r="F12" i="11" s="1"/>
  <c r="C30" i="7"/>
  <c r="D17" i="7" s="1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E30" i="6"/>
  <c r="F14" i="6" s="1"/>
  <c r="I28" i="4"/>
  <c r="K9" i="48"/>
  <c r="K30" i="48" s="1"/>
  <c r="E30" i="33"/>
  <c r="C30" i="24"/>
  <c r="D7" i="24" s="1"/>
  <c r="E30" i="12"/>
  <c r="F28" i="12" s="1"/>
  <c r="D22" i="12"/>
  <c r="C30" i="8"/>
  <c r="D30" i="8" s="1"/>
  <c r="D28" i="15"/>
  <c r="C30" i="11"/>
  <c r="D23" i="11" s="1"/>
  <c r="G8" i="7"/>
  <c r="C30" i="13"/>
  <c r="D24" i="13" s="1"/>
  <c r="I11" i="28"/>
  <c r="C30" i="28"/>
  <c r="I16" i="27"/>
  <c r="G30" i="27"/>
  <c r="G9" i="7"/>
  <c r="G7" i="16"/>
  <c r="G30" i="16" s="1"/>
  <c r="G8" i="16"/>
  <c r="G9" i="16"/>
  <c r="G15" i="16"/>
  <c r="G16" i="16"/>
  <c r="G17" i="16"/>
  <c r="G18" i="16"/>
  <c r="G26" i="16"/>
  <c r="G27" i="16"/>
  <c r="J30" i="42"/>
  <c r="I17" i="27"/>
  <c r="E30" i="15"/>
  <c r="G7" i="11"/>
  <c r="G7" i="7"/>
  <c r="C30" i="16"/>
  <c r="D14" i="16" s="1"/>
  <c r="I7" i="4"/>
  <c r="E30" i="55"/>
  <c r="G30" i="19"/>
  <c r="H24" i="19" s="1"/>
  <c r="C30" i="19"/>
  <c r="G22" i="9"/>
  <c r="D24" i="9"/>
  <c r="G30" i="4"/>
  <c r="H17" i="4" s="1"/>
  <c r="C30" i="53"/>
  <c r="H30" i="44"/>
  <c r="F30" i="42"/>
  <c r="G30" i="42"/>
  <c r="G26" i="13"/>
  <c r="G27" i="13"/>
  <c r="G21" i="9"/>
  <c r="G23" i="9"/>
  <c r="G25" i="9"/>
  <c r="G26" i="9"/>
  <c r="I28" i="28"/>
  <c r="G8" i="26"/>
  <c r="G9" i="26"/>
  <c r="G10" i="26"/>
  <c r="G11" i="26"/>
  <c r="G12" i="26"/>
  <c r="G13" i="26"/>
  <c r="G14" i="26"/>
  <c r="G15" i="26"/>
  <c r="G16" i="26"/>
  <c r="G17" i="26"/>
  <c r="G20" i="26"/>
  <c r="G21" i="26"/>
  <c r="G22" i="26"/>
  <c r="G23" i="26"/>
  <c r="G24" i="26"/>
  <c r="G25" i="26"/>
  <c r="G26" i="26"/>
  <c r="G27" i="26"/>
  <c r="G8" i="23"/>
  <c r="G9" i="23"/>
  <c r="G10" i="23"/>
  <c r="G18" i="23"/>
  <c r="G19" i="23"/>
  <c r="G20" i="23"/>
  <c r="G21" i="23"/>
  <c r="G22" i="23"/>
  <c r="G8" i="24"/>
  <c r="G9" i="24"/>
  <c r="G10" i="24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G8" i="12"/>
  <c r="G9" i="12"/>
  <c r="G10" i="12"/>
  <c r="G11" i="12"/>
  <c r="G12" i="12"/>
  <c r="G13" i="12"/>
  <c r="G14" i="12"/>
  <c r="G15" i="12"/>
  <c r="G16" i="12"/>
  <c r="G17" i="12"/>
  <c r="G19" i="12"/>
  <c r="G20" i="12"/>
  <c r="G21" i="12"/>
  <c r="G23" i="12"/>
  <c r="G24" i="12"/>
  <c r="G25" i="12"/>
  <c r="G26" i="12"/>
  <c r="G27" i="12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2" i="14"/>
  <c r="G26" i="14"/>
  <c r="G27" i="14"/>
  <c r="G7" i="6"/>
  <c r="G7" i="23"/>
  <c r="D30" i="43"/>
  <c r="F23" i="18"/>
  <c r="G7" i="12"/>
  <c r="G7" i="10"/>
  <c r="C30" i="4"/>
  <c r="D26" i="4" s="1"/>
  <c r="D28" i="4"/>
  <c r="I8" i="28"/>
  <c r="I9" i="28"/>
  <c r="I10" i="28"/>
  <c r="I30" i="28" s="1"/>
  <c r="I12" i="28"/>
  <c r="I13" i="28"/>
  <c r="I14" i="28"/>
  <c r="I15" i="28"/>
  <c r="I16" i="28"/>
  <c r="I21" i="28"/>
  <c r="I22" i="28"/>
  <c r="I23" i="28"/>
  <c r="I24" i="28"/>
  <c r="I25" i="28"/>
  <c r="I26" i="28"/>
  <c r="I27" i="28"/>
  <c r="G7" i="24"/>
  <c r="G7" i="21"/>
  <c r="E30" i="20"/>
  <c r="F22" i="20" s="1"/>
  <c r="G7" i="14"/>
  <c r="G30" i="14" s="1"/>
  <c r="H28" i="14" s="1"/>
  <c r="G7" i="13"/>
  <c r="G30" i="13" s="1"/>
  <c r="G8" i="13"/>
  <c r="G8" i="9"/>
  <c r="G7" i="9"/>
  <c r="G9" i="9"/>
  <c r="G10" i="9"/>
  <c r="G30" i="9" s="1"/>
  <c r="G11" i="9"/>
  <c r="G12" i="9"/>
  <c r="G13" i="9"/>
  <c r="G14" i="9"/>
  <c r="G15" i="9"/>
  <c r="G16" i="9"/>
  <c r="G17" i="9"/>
  <c r="G18" i="9"/>
  <c r="G19" i="9"/>
  <c r="G20" i="9"/>
  <c r="G27" i="9"/>
  <c r="E30" i="42"/>
  <c r="G21" i="17"/>
  <c r="G22" i="17"/>
  <c r="G23" i="17"/>
  <c r="G24" i="17"/>
  <c r="C30" i="17"/>
  <c r="D9" i="17" s="1"/>
  <c r="D30" i="17" s="1"/>
  <c r="C30" i="6"/>
  <c r="D17" i="6" s="1"/>
  <c r="G7" i="26"/>
  <c r="E30" i="19"/>
  <c r="F28" i="19" s="1"/>
  <c r="C30" i="18"/>
  <c r="D18" i="18" s="1"/>
  <c r="C30" i="3"/>
  <c r="D18" i="3" s="1"/>
  <c r="G30" i="5"/>
  <c r="H28" i="5" s="1"/>
  <c r="D30" i="42"/>
  <c r="C30" i="42"/>
  <c r="C30" i="10"/>
  <c r="G7" i="15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18" i="3"/>
  <c r="I19" i="3"/>
  <c r="C30" i="21"/>
  <c r="D27" i="21" s="1"/>
  <c r="I7" i="3"/>
  <c r="I8" i="3"/>
  <c r="I9" i="3"/>
  <c r="I10" i="3"/>
  <c r="I11" i="3"/>
  <c r="I12" i="3"/>
  <c r="I13" i="3"/>
  <c r="I14" i="3"/>
  <c r="I15" i="3"/>
  <c r="I16" i="3"/>
  <c r="I17" i="3"/>
  <c r="I20" i="3"/>
  <c r="I21" i="3"/>
  <c r="I22" i="3"/>
  <c r="I23" i="3"/>
  <c r="I24" i="3"/>
  <c r="I25" i="3"/>
  <c r="I26" i="3"/>
  <c r="I27" i="3"/>
  <c r="I28" i="3"/>
  <c r="I7" i="19"/>
  <c r="C30" i="14"/>
  <c r="D21" i="14" s="1"/>
  <c r="I28" i="5"/>
  <c r="E30" i="4"/>
  <c r="F28" i="4" s="1"/>
  <c r="C30" i="48"/>
  <c r="G30" i="44"/>
  <c r="F30" i="44"/>
  <c r="E30" i="44"/>
  <c r="D30" i="44"/>
  <c r="C30" i="44"/>
  <c r="H30" i="41"/>
  <c r="G30" i="41"/>
  <c r="F30" i="41"/>
  <c r="E30" i="41"/>
  <c r="D30" i="41"/>
  <c r="C30" i="41"/>
  <c r="I7" i="20"/>
  <c r="G30" i="20"/>
  <c r="H23" i="20" s="1"/>
  <c r="C30" i="20"/>
  <c r="D24" i="20" s="1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5" i="17"/>
  <c r="G26" i="17"/>
  <c r="G27" i="17"/>
  <c r="I7" i="5"/>
  <c r="I8" i="5"/>
  <c r="I9" i="5"/>
  <c r="I10" i="5"/>
  <c r="I30" i="5" s="1"/>
  <c r="I11" i="5"/>
  <c r="I12" i="5"/>
  <c r="I13" i="5"/>
  <c r="I14" i="5"/>
  <c r="J14" i="5" s="1"/>
  <c r="I15" i="5"/>
  <c r="I16" i="5"/>
  <c r="I17" i="5"/>
  <c r="I18" i="5"/>
  <c r="I19" i="5"/>
  <c r="I20" i="5"/>
  <c r="I21" i="5"/>
  <c r="I22" i="5"/>
  <c r="J22" i="5" s="1"/>
  <c r="I23" i="5"/>
  <c r="I24" i="5"/>
  <c r="I25" i="5"/>
  <c r="I26" i="5"/>
  <c r="J26" i="5" s="1"/>
  <c r="I27" i="5"/>
  <c r="E30" i="5"/>
  <c r="F9" i="5" s="1"/>
  <c r="C30" i="5"/>
  <c r="D12" i="5" s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F21" i="3"/>
  <c r="F23" i="3"/>
  <c r="D10" i="26"/>
  <c r="D13" i="26"/>
  <c r="D8" i="26"/>
  <c r="D27" i="26"/>
  <c r="D7" i="23"/>
  <c r="D9" i="23"/>
  <c r="D8" i="23"/>
  <c r="F20" i="20"/>
  <c r="H20" i="19"/>
  <c r="H12" i="19"/>
  <c r="H8" i="19"/>
  <c r="H19" i="19"/>
  <c r="H15" i="19"/>
  <c r="H11" i="19"/>
  <c r="H22" i="19"/>
  <c r="H18" i="19"/>
  <c r="H10" i="19"/>
  <c r="H21" i="19"/>
  <c r="H13" i="19"/>
  <c r="H9" i="19"/>
  <c r="D18" i="19"/>
  <c r="F21" i="18"/>
  <c r="D26" i="15"/>
  <c r="D15" i="15"/>
  <c r="D9" i="16"/>
  <c r="H26" i="4"/>
  <c r="H18" i="4"/>
  <c r="H16" i="4"/>
  <c r="H12" i="4"/>
  <c r="H14" i="4"/>
  <c r="H27" i="4"/>
  <c r="H15" i="4"/>
  <c r="H11" i="4"/>
  <c r="H9" i="3"/>
  <c r="F25" i="3"/>
  <c r="F22" i="3"/>
  <c r="F24" i="3"/>
  <c r="F17" i="3"/>
  <c r="F27" i="3"/>
  <c r="D16" i="17"/>
  <c r="D12" i="17"/>
  <c r="D11" i="17"/>
  <c r="D26" i="17"/>
  <c r="D15" i="9"/>
  <c r="D12" i="9"/>
  <c r="D16" i="9"/>
  <c r="D9" i="9"/>
  <c r="D13" i="9"/>
  <c r="D7" i="9"/>
  <c r="D10" i="9"/>
  <c r="D14" i="9"/>
  <c r="D26" i="9"/>
  <c r="H14" i="3"/>
  <c r="F15" i="3"/>
  <c r="F14" i="3"/>
  <c r="F20" i="3"/>
  <c r="F16" i="3"/>
  <c r="H15" i="3"/>
  <c r="H17" i="19"/>
  <c r="H14" i="19"/>
  <c r="H7" i="19"/>
  <c r="D17" i="19"/>
  <c r="H21" i="18"/>
  <c r="D13" i="10"/>
  <c r="D12" i="11"/>
  <c r="F12" i="3"/>
  <c r="F8" i="3"/>
  <c r="F13" i="3"/>
  <c r="F9" i="3"/>
  <c r="F10" i="3"/>
  <c r="F10" i="33"/>
  <c r="F19" i="33"/>
  <c r="F23" i="33"/>
  <c r="F12" i="33"/>
  <c r="F17" i="33"/>
  <c r="F21" i="33"/>
  <c r="F10" i="29"/>
  <c r="F15" i="29"/>
  <c r="D13" i="28"/>
  <c r="D17" i="28"/>
  <c r="D21" i="28"/>
  <c r="D14" i="28"/>
  <c r="D18" i="28"/>
  <c r="D22" i="28"/>
  <c r="D12" i="28"/>
  <c r="D20" i="28"/>
  <c r="D15" i="28"/>
  <c r="D19" i="28"/>
  <c r="D23" i="28"/>
  <c r="D16" i="28"/>
  <c r="H16" i="27"/>
  <c r="F15" i="24"/>
  <c r="D13" i="23"/>
  <c r="D10" i="23"/>
  <c r="D14" i="23"/>
  <c r="D15" i="23"/>
  <c r="D12" i="23"/>
  <c r="F22" i="21"/>
  <c r="F23" i="21"/>
  <c r="F24" i="21"/>
  <c r="F25" i="21"/>
  <c r="D14" i="21"/>
  <c r="H8" i="20"/>
  <c r="D14" i="20"/>
  <c r="D18" i="20"/>
  <c r="D11" i="20"/>
  <c r="D8" i="20"/>
  <c r="D9" i="20"/>
  <c r="D27" i="20"/>
  <c r="D10" i="20"/>
  <c r="D23" i="19"/>
  <c r="D28" i="19"/>
  <c r="F19" i="10"/>
  <c r="D13" i="8"/>
  <c r="D10" i="8"/>
  <c r="D14" i="8"/>
  <c r="D12" i="8"/>
  <c r="D25" i="8"/>
  <c r="D18" i="8"/>
  <c r="F26" i="11"/>
  <c r="D27" i="11"/>
  <c r="D8" i="11"/>
  <c r="D13" i="7"/>
  <c r="D15" i="7"/>
  <c r="D19" i="7"/>
  <c r="D21" i="7"/>
  <c r="D26" i="7"/>
  <c r="D12" i="7"/>
  <c r="D14" i="7"/>
  <c r="D16" i="7"/>
  <c r="D18" i="7"/>
  <c r="D20" i="7"/>
  <c r="D25" i="7"/>
  <c r="D27" i="7"/>
  <c r="D12" i="14"/>
  <c r="D24" i="14"/>
  <c r="D10" i="16"/>
  <c r="D12" i="16"/>
  <c r="D11" i="16"/>
  <c r="D8" i="16"/>
  <c r="D13" i="13"/>
  <c r="D10" i="13"/>
  <c r="D14" i="13"/>
  <c r="D11" i="13"/>
  <c r="D15" i="13"/>
  <c r="D12" i="13"/>
  <c r="D16" i="13"/>
  <c r="D19" i="13"/>
  <c r="D20" i="13"/>
  <c r="D11" i="9"/>
  <c r="D8" i="9"/>
  <c r="F10" i="6"/>
  <c r="F21" i="6"/>
  <c r="F15" i="6"/>
  <c r="F19" i="6"/>
  <c r="F27" i="6"/>
  <c r="F20" i="6"/>
  <c r="F25" i="6"/>
  <c r="F16" i="6"/>
  <c r="F24" i="6"/>
  <c r="F13" i="6"/>
  <c r="F9" i="4"/>
  <c r="F18" i="3"/>
  <c r="D25" i="28"/>
  <c r="D24" i="28"/>
  <c r="D27" i="28"/>
  <c r="D23" i="26"/>
  <c r="D9" i="26"/>
  <c r="D13" i="24"/>
  <c r="D17" i="24"/>
  <c r="D14" i="24"/>
  <c r="D18" i="24"/>
  <c r="D22" i="24"/>
  <c r="D15" i="24"/>
  <c r="D19" i="24"/>
  <c r="D23" i="24"/>
  <c r="D16" i="24"/>
  <c r="D20" i="24"/>
  <c r="D24" i="24"/>
  <c r="H13" i="20"/>
  <c r="F22" i="12"/>
  <c r="F25" i="12"/>
  <c r="D9" i="12"/>
  <c r="D10" i="12"/>
  <c r="D7" i="15"/>
  <c r="D8" i="15"/>
  <c r="D10" i="15"/>
  <c r="D9" i="15"/>
  <c r="D14" i="15"/>
  <c r="D27" i="15"/>
  <c r="D16" i="15"/>
  <c r="F26" i="5"/>
  <c r="F24" i="5"/>
  <c r="F7" i="4"/>
  <c r="D17" i="4"/>
  <c r="D16" i="4"/>
  <c r="H22" i="3"/>
  <c r="D15" i="21"/>
  <c r="D23" i="21"/>
  <c r="D24" i="21"/>
  <c r="D11" i="21"/>
  <c r="H26" i="20"/>
  <c r="H11" i="20"/>
  <c r="H24" i="18"/>
  <c r="H26" i="18"/>
  <c r="F28" i="18"/>
  <c r="F12" i="18"/>
  <c r="D20" i="18"/>
  <c r="D8" i="18"/>
  <c r="D25" i="18"/>
  <c r="D7" i="16"/>
  <c r="F8" i="5"/>
  <c r="F11" i="5"/>
  <c r="F25" i="5"/>
  <c r="D28" i="3"/>
  <c r="H10" i="20"/>
  <c r="D26" i="11"/>
  <c r="D28" i="28"/>
  <c r="D25" i="40"/>
  <c r="D30" i="40" s="1"/>
  <c r="F28" i="6"/>
  <c r="D19" i="3"/>
  <c r="F10" i="27"/>
  <c r="D19" i="8"/>
  <c r="D20" i="8"/>
  <c r="D13" i="12"/>
  <c r="D17" i="12"/>
  <c r="D26" i="12"/>
  <c r="D14" i="12"/>
  <c r="D18" i="12"/>
  <c r="D23" i="12"/>
  <c r="D27" i="12"/>
  <c r="D11" i="12"/>
  <c r="D15" i="12"/>
  <c r="D24" i="12"/>
  <c r="D12" i="12"/>
  <c r="D16" i="12"/>
  <c r="D25" i="12"/>
  <c r="H22" i="4"/>
  <c r="H28" i="4"/>
  <c r="H16" i="19"/>
  <c r="H28" i="19"/>
  <c r="D11" i="28"/>
  <c r="D26" i="28"/>
  <c r="H23" i="27"/>
  <c r="H10" i="27"/>
  <c r="H17" i="27"/>
  <c r="H21" i="27"/>
  <c r="H25" i="27"/>
  <c r="H24" i="27"/>
  <c r="G30" i="26"/>
  <c r="F10" i="24"/>
  <c r="D27" i="24"/>
  <c r="F9" i="23"/>
  <c r="F12" i="23"/>
  <c r="F13" i="23"/>
  <c r="F9" i="21"/>
  <c r="H27" i="20"/>
  <c r="H19" i="20"/>
  <c r="F23" i="20"/>
  <c r="F26" i="20"/>
  <c r="F7" i="20"/>
  <c r="F10" i="20"/>
  <c r="F13" i="20"/>
  <c r="D16" i="19"/>
  <c r="D7" i="19"/>
  <c r="D9" i="19"/>
  <c r="H17" i="18"/>
  <c r="H23" i="18"/>
  <c r="H25" i="18"/>
  <c r="H19" i="18"/>
  <c r="H8" i="18"/>
  <c r="H22" i="18"/>
  <c r="H10" i="18"/>
  <c r="H9" i="18"/>
  <c r="H20" i="18"/>
  <c r="F9" i="18"/>
  <c r="F24" i="18"/>
  <c r="F22" i="18"/>
  <c r="F10" i="18"/>
  <c r="F8" i="18"/>
  <c r="F25" i="18"/>
  <c r="F20" i="18"/>
  <c r="D14" i="17"/>
  <c r="D27" i="17"/>
  <c r="D10" i="17"/>
  <c r="D15" i="17"/>
  <c r="D13" i="17"/>
  <c r="F11" i="12"/>
  <c r="F15" i="12"/>
  <c r="F19" i="12"/>
  <c r="F27" i="12"/>
  <c r="F10" i="12"/>
  <c r="F14" i="12"/>
  <c r="F26" i="12"/>
  <c r="F9" i="12"/>
  <c r="F13" i="12"/>
  <c r="F12" i="12"/>
  <c r="F16" i="12"/>
  <c r="F20" i="12"/>
  <c r="D14" i="10"/>
  <c r="D10" i="7"/>
  <c r="D9" i="5"/>
  <c r="D25" i="5"/>
  <c r="D28" i="5"/>
  <c r="H20" i="3"/>
  <c r="D15" i="3"/>
  <c r="D12" i="3"/>
  <c r="D17" i="3"/>
  <c r="F27" i="29"/>
  <c r="F24" i="29"/>
  <c r="D21" i="21"/>
  <c r="D18" i="21"/>
  <c r="D22" i="21"/>
  <c r="D19" i="21"/>
  <c r="D16" i="21"/>
  <c r="D20" i="21"/>
  <c r="H12" i="20"/>
  <c r="H9" i="20"/>
  <c r="H22" i="20"/>
  <c r="H15" i="20"/>
  <c r="H16" i="20"/>
  <c r="H17" i="20"/>
  <c r="H14" i="20"/>
  <c r="H7" i="20"/>
  <c r="F14" i="19"/>
  <c r="F18" i="19"/>
  <c r="F22" i="19"/>
  <c r="F26" i="19"/>
  <c r="F11" i="19"/>
  <c r="F15" i="19"/>
  <c r="F19" i="19"/>
  <c r="F23" i="19"/>
  <c r="F27" i="19"/>
  <c r="F12" i="19"/>
  <c r="F16" i="19"/>
  <c r="F20" i="19"/>
  <c r="F24" i="19"/>
  <c r="F13" i="19"/>
  <c r="F17" i="19"/>
  <c r="F21" i="19"/>
  <c r="F25" i="19"/>
  <c r="F16" i="18"/>
  <c r="F13" i="18"/>
  <c r="F17" i="18"/>
  <c r="F14" i="18"/>
  <c r="F18" i="18"/>
  <c r="F15" i="18"/>
  <c r="F19" i="18"/>
  <c r="D8" i="12"/>
  <c r="D8" i="10"/>
  <c r="D11" i="10"/>
  <c r="D26" i="8"/>
  <c r="D15" i="8"/>
  <c r="D16" i="8"/>
  <c r="F10" i="15"/>
  <c r="F26" i="15"/>
  <c r="F23" i="15"/>
  <c r="F16" i="15"/>
  <c r="F13" i="15"/>
  <c r="D11" i="11"/>
  <c r="H21" i="4"/>
  <c r="H19" i="4"/>
  <c r="H20" i="4"/>
  <c r="H9" i="4"/>
  <c r="H25" i="4"/>
  <c r="H7" i="4"/>
  <c r="H23" i="4"/>
  <c r="H8" i="4"/>
  <c r="H24" i="4"/>
  <c r="H13" i="4"/>
  <c r="H10" i="4"/>
  <c r="H30" i="4" s="1"/>
  <c r="F24" i="4"/>
  <c r="F25" i="4"/>
  <c r="F10" i="4"/>
  <c r="F18" i="4"/>
  <c r="F22" i="4"/>
  <c r="F26" i="4"/>
  <c r="F15" i="4"/>
  <c r="F19" i="4"/>
  <c r="F23" i="4"/>
  <c r="F27" i="4"/>
  <c r="F12" i="4"/>
  <c r="F16" i="4"/>
  <c r="F20" i="4"/>
  <c r="F13" i="4"/>
  <c r="F17" i="4"/>
  <c r="F21" i="4"/>
  <c r="D10" i="4"/>
  <c r="F9" i="33"/>
  <c r="F16" i="29"/>
  <c r="F20" i="29"/>
  <c r="F17" i="29"/>
  <c r="F21" i="29"/>
  <c r="F19" i="29"/>
  <c r="F22" i="29"/>
  <c r="F23" i="29"/>
  <c r="F9" i="29"/>
  <c r="D9" i="28"/>
  <c r="D10" i="28"/>
  <c r="D9" i="24"/>
  <c r="D8" i="24"/>
  <c r="G30" i="21"/>
  <c r="H17" i="21" s="1"/>
  <c r="F10" i="19"/>
  <c r="H27" i="18"/>
  <c r="D9" i="8"/>
  <c r="D27" i="8"/>
  <c r="D8" i="8"/>
  <c r="D7" i="8"/>
  <c r="D27" i="14"/>
  <c r="D9" i="13"/>
  <c r="D8" i="13"/>
  <c r="D26" i="13"/>
  <c r="D7" i="13"/>
  <c r="D27" i="13"/>
  <c r="G30" i="17"/>
  <c r="H10" i="17" s="1"/>
  <c r="F8" i="12"/>
  <c r="G30" i="7"/>
  <c r="H17" i="7" s="1"/>
  <c r="D7" i="17"/>
  <c r="D8" i="17"/>
  <c r="D16" i="14"/>
  <c r="D13" i="11"/>
  <c r="D25" i="6"/>
  <c r="D18" i="6"/>
  <c r="D22" i="6"/>
  <c r="D23" i="6"/>
  <c r="D20" i="6"/>
  <c r="D24" i="6"/>
  <c r="D18" i="15"/>
  <c r="D22" i="15"/>
  <c r="D19" i="15"/>
  <c r="D23" i="15"/>
  <c r="D20" i="15"/>
  <c r="D24" i="15"/>
  <c r="D25" i="15"/>
  <c r="D17" i="15"/>
  <c r="D21" i="15"/>
  <c r="D17" i="14"/>
  <c r="D25" i="14"/>
  <c r="D18" i="14"/>
  <c r="D19" i="14"/>
  <c r="D20" i="14"/>
  <c r="D15" i="10"/>
  <c r="D20" i="10"/>
  <c r="D24" i="10"/>
  <c r="D17" i="10"/>
  <c r="D21" i="10"/>
  <c r="D25" i="10"/>
  <c r="D18" i="10"/>
  <c r="D22" i="10"/>
  <c r="D23" i="10"/>
  <c r="D19" i="10"/>
  <c r="D18" i="17"/>
  <c r="D22" i="17"/>
  <c r="D19" i="17"/>
  <c r="D23" i="17"/>
  <c r="D20" i="17"/>
  <c r="D24" i="17"/>
  <c r="D21" i="17"/>
  <c r="D25" i="17"/>
  <c r="D17" i="17"/>
  <c r="D17" i="13"/>
  <c r="D18" i="13"/>
  <c r="D26" i="14"/>
  <c r="D20" i="9"/>
  <c r="D17" i="9"/>
  <c r="D21" i="9"/>
  <c r="D25" i="9"/>
  <c r="D18" i="9"/>
  <c r="D22" i="9"/>
  <c r="D19" i="9"/>
  <c r="D23" i="9"/>
  <c r="D16" i="11"/>
  <c r="D19" i="11"/>
  <c r="D20" i="11"/>
  <c r="D17" i="11"/>
  <c r="D25" i="11"/>
  <c r="D18" i="11"/>
  <c r="D7" i="7"/>
  <c r="D9" i="14"/>
  <c r="D8" i="7"/>
  <c r="D30" i="7" s="1"/>
  <c r="D15" i="14"/>
  <c r="D11" i="14"/>
  <c r="D14" i="14"/>
  <c r="D10" i="14"/>
  <c r="G30" i="8"/>
  <c r="D13" i="14"/>
  <c r="D7" i="14"/>
  <c r="D25" i="4"/>
  <c r="D24" i="4"/>
  <c r="D12" i="4"/>
  <c r="D21" i="4"/>
  <c r="D9" i="4"/>
  <c r="D8" i="4"/>
  <c r="D18" i="4"/>
  <c r="D14" i="4"/>
  <c r="D15" i="4"/>
  <c r="D7" i="4"/>
  <c r="D27" i="4"/>
  <c r="D22" i="4"/>
  <c r="F19" i="3"/>
  <c r="F26" i="3"/>
  <c r="D11" i="3"/>
  <c r="F8" i="29"/>
  <c r="D8" i="28"/>
  <c r="D30" i="28" s="1"/>
  <c r="I30" i="27"/>
  <c r="J24" i="27" s="1"/>
  <c r="H21" i="26"/>
  <c r="D12" i="21"/>
  <c r="D9" i="21"/>
  <c r="D7" i="21"/>
  <c r="D10" i="21"/>
  <c r="D25" i="21"/>
  <c r="D13" i="21"/>
  <c r="F11" i="20"/>
  <c r="F8" i="20"/>
  <c r="F24" i="20"/>
  <c r="F17" i="20"/>
  <c r="F14" i="20"/>
  <c r="F27" i="20"/>
  <c r="F15" i="20"/>
  <c r="F12" i="20"/>
  <c r="F28" i="20"/>
  <c r="F21" i="20"/>
  <c r="F18" i="20"/>
  <c r="F19" i="20"/>
  <c r="F16" i="20"/>
  <c r="F9" i="20"/>
  <c r="F25" i="20"/>
  <c r="F8" i="19"/>
  <c r="F7" i="19"/>
  <c r="F9" i="19"/>
  <c r="D22" i="19"/>
  <c r="D15" i="19"/>
  <c r="D11" i="19"/>
  <c r="D24" i="19"/>
  <c r="D25" i="19"/>
  <c r="D12" i="19"/>
  <c r="D26" i="19"/>
  <c r="I30" i="19"/>
  <c r="J13" i="19" s="1"/>
  <c r="D8" i="19"/>
  <c r="D19" i="19"/>
  <c r="D27" i="19"/>
  <c r="D20" i="19"/>
  <c r="D14" i="19"/>
  <c r="D10" i="19"/>
  <c r="D21" i="19"/>
  <c r="D13" i="19"/>
  <c r="D30" i="19" s="1"/>
  <c r="F26" i="18"/>
  <c r="F27" i="18"/>
  <c r="G30" i="10"/>
  <c r="H28" i="10" s="1"/>
  <c r="D26" i="10"/>
  <c r="D10" i="10"/>
  <c r="D7" i="10"/>
  <c r="D27" i="10"/>
  <c r="D16" i="10"/>
  <c r="D12" i="10"/>
  <c r="G30" i="11"/>
  <c r="H27" i="11" s="1"/>
  <c r="F9" i="11"/>
  <c r="D15" i="11"/>
  <c r="D14" i="11"/>
  <c r="D9" i="7"/>
  <c r="D8" i="14"/>
  <c r="F8" i="6"/>
  <c r="F9" i="6"/>
  <c r="G30" i="6"/>
  <c r="H28" i="6" s="1"/>
  <c r="D26" i="6"/>
  <c r="D13" i="6"/>
  <c r="D16" i="6"/>
  <c r="D14" i="6"/>
  <c r="D8" i="6"/>
  <c r="D7" i="6"/>
  <c r="D12" i="6"/>
  <c r="D15" i="6"/>
  <c r="D10" i="6"/>
  <c r="D27" i="6"/>
  <c r="D11" i="6"/>
  <c r="D9" i="6"/>
  <c r="H18" i="5"/>
  <c r="H27" i="5"/>
  <c r="H7" i="5"/>
  <c r="H15" i="5"/>
  <c r="F7" i="5"/>
  <c r="F27" i="5"/>
  <c r="F20" i="5"/>
  <c r="F22" i="5"/>
  <c r="F21" i="5"/>
  <c r="F15" i="5"/>
  <c r="F19" i="5"/>
  <c r="F12" i="5"/>
  <c r="F13" i="5"/>
  <c r="F14" i="5"/>
  <c r="F18" i="5"/>
  <c r="F23" i="5"/>
  <c r="F16" i="5"/>
  <c r="F10" i="5"/>
  <c r="F17" i="5"/>
  <c r="D27" i="5"/>
  <c r="D18" i="5"/>
  <c r="D23" i="5"/>
  <c r="D21" i="5"/>
  <c r="D24" i="5"/>
  <c r="D8" i="5"/>
  <c r="D11" i="5"/>
  <c r="D14" i="5"/>
  <c r="D15" i="5"/>
  <c r="D17" i="5"/>
  <c r="D20" i="5"/>
  <c r="D19" i="5"/>
  <c r="D26" i="5"/>
  <c r="D10" i="5"/>
  <c r="D7" i="5"/>
  <c r="D13" i="5"/>
  <c r="I30" i="4"/>
  <c r="J19" i="4" s="1"/>
  <c r="D8" i="3"/>
  <c r="I30" i="18"/>
  <c r="J28" i="18" s="1"/>
  <c r="H18" i="26"/>
  <c r="H21" i="7"/>
  <c r="H25" i="7"/>
  <c r="H16" i="7"/>
  <c r="H15" i="7"/>
  <c r="H19" i="7"/>
  <c r="H27" i="7"/>
  <c r="H26" i="7"/>
  <c r="H18" i="7"/>
  <c r="J14" i="27"/>
  <c r="H16" i="26"/>
  <c r="H22" i="26"/>
  <c r="H10" i="7"/>
  <c r="J21" i="27"/>
  <c r="H26" i="21"/>
  <c r="H21" i="21"/>
  <c r="H8" i="21"/>
  <c r="H13" i="21"/>
  <c r="H15" i="21"/>
  <c r="H18" i="21"/>
  <c r="H22" i="21"/>
  <c r="H14" i="21"/>
  <c r="H19" i="21"/>
  <c r="H20" i="21"/>
  <c r="H9" i="21"/>
  <c r="H12" i="21"/>
  <c r="H10" i="21"/>
  <c r="H7" i="21"/>
  <c r="H25" i="21"/>
  <c r="H16" i="21"/>
  <c r="H11" i="21"/>
  <c r="H27" i="21"/>
  <c r="H23" i="21"/>
  <c r="F30" i="18"/>
  <c r="D30" i="15"/>
  <c r="H19" i="17"/>
  <c r="H21" i="6"/>
  <c r="H22" i="17"/>
  <c r="H18" i="17"/>
  <c r="H9" i="7"/>
  <c r="H23" i="17"/>
  <c r="H26" i="17"/>
  <c r="H24" i="17"/>
  <c r="H12" i="17"/>
  <c r="H20" i="17"/>
  <c r="H9" i="17"/>
  <c r="H7" i="7"/>
  <c r="H9" i="8"/>
  <c r="J17" i="27"/>
  <c r="J16" i="27"/>
  <c r="J20" i="19"/>
  <c r="J22" i="19"/>
  <c r="J17" i="19"/>
  <c r="J21" i="19"/>
  <c r="J24" i="19"/>
  <c r="J14" i="19"/>
  <c r="J12" i="19"/>
  <c r="J16" i="19"/>
  <c r="J25" i="19"/>
  <c r="J28" i="19"/>
  <c r="J7" i="19"/>
  <c r="J15" i="19"/>
  <c r="J27" i="19"/>
  <c r="J11" i="19"/>
  <c r="J19" i="19"/>
  <c r="J19" i="18"/>
  <c r="J25" i="18"/>
  <c r="J8" i="18"/>
  <c r="H11" i="10"/>
  <c r="H12" i="10"/>
  <c r="H20" i="10"/>
  <c r="H10" i="10"/>
  <c r="H15" i="10"/>
  <c r="H9" i="10"/>
  <c r="H27" i="10"/>
  <c r="H19" i="10"/>
  <c r="H25" i="10"/>
  <c r="H24" i="10"/>
  <c r="H7" i="10"/>
  <c r="H14" i="10"/>
  <c r="H23" i="10"/>
  <c r="H8" i="10"/>
  <c r="H19" i="6"/>
  <c r="H7" i="6"/>
  <c r="H14" i="6"/>
  <c r="H8" i="6"/>
  <c r="H16" i="6"/>
  <c r="H22" i="6"/>
  <c r="H9" i="6"/>
  <c r="H18" i="6"/>
  <c r="H11" i="6"/>
  <c r="H27" i="6"/>
  <c r="H17" i="6"/>
  <c r="H12" i="6"/>
  <c r="H23" i="6"/>
  <c r="H10" i="6"/>
  <c r="H26" i="6"/>
  <c r="J18" i="4"/>
  <c r="J20" i="4"/>
  <c r="J22" i="4"/>
  <c r="J26" i="4"/>
  <c r="J9" i="18"/>
  <c r="K30" i="53" l="1"/>
  <c r="K30" i="43"/>
  <c r="K30" i="42"/>
  <c r="F30" i="33"/>
  <c r="F10" i="38"/>
  <c r="F22" i="38"/>
  <c r="F18" i="38"/>
  <c r="F9" i="38"/>
  <c r="F25" i="38"/>
  <c r="F8" i="38"/>
  <c r="F23" i="38"/>
  <c r="F28" i="38"/>
  <c r="F14" i="38"/>
  <c r="F16" i="38"/>
  <c r="F12" i="38"/>
  <c r="F19" i="38"/>
  <c r="F20" i="38"/>
  <c r="F17" i="38"/>
  <c r="F27" i="38"/>
  <c r="D30" i="38"/>
  <c r="F18" i="37"/>
  <c r="F15" i="37"/>
  <c r="F22" i="37"/>
  <c r="F17" i="37"/>
  <c r="F28" i="37"/>
  <c r="F10" i="37"/>
  <c r="F25" i="37"/>
  <c r="F24" i="37"/>
  <c r="F20" i="37"/>
  <c r="F23" i="37"/>
  <c r="F16" i="37"/>
  <c r="F19" i="37"/>
  <c r="F12" i="37"/>
  <c r="D30" i="32"/>
  <c r="F13" i="29"/>
  <c r="F14" i="29"/>
  <c r="F12" i="29"/>
  <c r="F28" i="29"/>
  <c r="D22" i="29"/>
  <c r="D30" i="29" s="1"/>
  <c r="D23" i="29"/>
  <c r="D19" i="29"/>
  <c r="J17" i="28"/>
  <c r="J13" i="28"/>
  <c r="J24" i="28"/>
  <c r="J25" i="28"/>
  <c r="J26" i="28"/>
  <c r="J10" i="28"/>
  <c r="J16" i="28"/>
  <c r="J18" i="28"/>
  <c r="J22" i="28"/>
  <c r="J8" i="28"/>
  <c r="J28" i="28"/>
  <c r="J15" i="28"/>
  <c r="J11" i="28"/>
  <c r="J23" i="28"/>
  <c r="J12" i="28"/>
  <c r="J27" i="28"/>
  <c r="J21" i="28"/>
  <c r="J9" i="28"/>
  <c r="J14" i="28"/>
  <c r="H20" i="27"/>
  <c r="H22" i="27"/>
  <c r="H19" i="27"/>
  <c r="J19" i="27"/>
  <c r="J26" i="27"/>
  <c r="J23" i="27"/>
  <c r="J22" i="27"/>
  <c r="J10" i="27"/>
  <c r="J18" i="27"/>
  <c r="J15" i="27"/>
  <c r="J28" i="27"/>
  <c r="H15" i="27"/>
  <c r="J13" i="27"/>
  <c r="F27" i="27"/>
  <c r="F17" i="27"/>
  <c r="F23" i="27"/>
  <c r="F14" i="27"/>
  <c r="F18" i="27"/>
  <c r="F24" i="27"/>
  <c r="F15" i="27"/>
  <c r="F21" i="27"/>
  <c r="F25" i="27"/>
  <c r="F22" i="27"/>
  <c r="F26" i="27"/>
  <c r="J25" i="27"/>
  <c r="J20" i="27"/>
  <c r="F13" i="27"/>
  <c r="F28" i="27"/>
  <c r="J27" i="27"/>
  <c r="H26" i="26"/>
  <c r="H28" i="26"/>
  <c r="H12" i="26"/>
  <c r="H27" i="26"/>
  <c r="H20" i="26"/>
  <c r="H7" i="26"/>
  <c r="H11" i="26"/>
  <c r="H10" i="26"/>
  <c r="H14" i="26"/>
  <c r="H24" i="26"/>
  <c r="H15" i="26"/>
  <c r="H13" i="26"/>
  <c r="H17" i="26"/>
  <c r="H8" i="26"/>
  <c r="D7" i="26"/>
  <c r="D12" i="26"/>
  <c r="D26" i="26"/>
  <c r="D20" i="26"/>
  <c r="D16" i="26"/>
  <c r="H25" i="26"/>
  <c r="H19" i="26"/>
  <c r="H23" i="26"/>
  <c r="H9" i="26"/>
  <c r="D25" i="26"/>
  <c r="D22" i="26"/>
  <c r="D11" i="26"/>
  <c r="D24" i="26"/>
  <c r="D19" i="26"/>
  <c r="D15" i="26"/>
  <c r="D18" i="26"/>
  <c r="F11" i="24"/>
  <c r="F14" i="24"/>
  <c r="F13" i="24"/>
  <c r="F12" i="24"/>
  <c r="F8" i="24"/>
  <c r="F9" i="24"/>
  <c r="F16" i="24"/>
  <c r="D26" i="24"/>
  <c r="D12" i="24"/>
  <c r="D11" i="24"/>
  <c r="D30" i="24" s="1"/>
  <c r="D10" i="24"/>
  <c r="G30" i="24"/>
  <c r="D19" i="23"/>
  <c r="D27" i="23"/>
  <c r="D16" i="23"/>
  <c r="D20" i="23"/>
  <c r="D24" i="23"/>
  <c r="D17" i="23"/>
  <c r="D21" i="23"/>
  <c r="D25" i="23"/>
  <c r="D18" i="23"/>
  <c r="D26" i="23"/>
  <c r="F22" i="23"/>
  <c r="F14" i="23"/>
  <c r="F19" i="23"/>
  <c r="F28" i="23"/>
  <c r="F8" i="23"/>
  <c r="G30" i="23"/>
  <c r="G30" i="22"/>
  <c r="F9" i="22"/>
  <c r="F20" i="22"/>
  <c r="F13" i="22"/>
  <c r="D11" i="22"/>
  <c r="D15" i="22"/>
  <c r="D20" i="22"/>
  <c r="D24" i="22"/>
  <c r="D12" i="22"/>
  <c r="D16" i="22"/>
  <c r="D21" i="22"/>
  <c r="D13" i="22"/>
  <c r="D18" i="22"/>
  <c r="D22" i="22"/>
  <c r="D10" i="22"/>
  <c r="D14" i="22"/>
  <c r="D19" i="22"/>
  <c r="D23" i="22"/>
  <c r="D7" i="22"/>
  <c r="D30" i="22" s="1"/>
  <c r="D8" i="22"/>
  <c r="H24" i="21"/>
  <c r="F10" i="21"/>
  <c r="F8" i="21"/>
  <c r="F21" i="21"/>
  <c r="F20" i="21"/>
  <c r="F19" i="21"/>
  <c r="F14" i="21"/>
  <c r="F17" i="21"/>
  <c r="F16" i="21"/>
  <c r="F15" i="21"/>
  <c r="F13" i="21"/>
  <c r="F12" i="21"/>
  <c r="H30" i="21"/>
  <c r="D8" i="21"/>
  <c r="D26" i="21"/>
  <c r="H21" i="20"/>
  <c r="D26" i="20"/>
  <c r="D22" i="20"/>
  <c r="D7" i="20"/>
  <c r="I30" i="20"/>
  <c r="J11" i="20" s="1"/>
  <c r="J8" i="20"/>
  <c r="J23" i="20"/>
  <c r="J22" i="20"/>
  <c r="H24" i="20"/>
  <c r="H25" i="20"/>
  <c r="H20" i="20"/>
  <c r="H28" i="20"/>
  <c r="H18" i="20"/>
  <c r="J24" i="20"/>
  <c r="F30" i="20"/>
  <c r="D13" i="20"/>
  <c r="D28" i="20"/>
  <c r="D16" i="20"/>
  <c r="D17" i="20"/>
  <c r="D12" i="20"/>
  <c r="D19" i="20"/>
  <c r="D21" i="20"/>
  <c r="D15" i="20"/>
  <c r="D25" i="20"/>
  <c r="D23" i="20"/>
  <c r="J8" i="19"/>
  <c r="J30" i="19" s="1"/>
  <c r="J18" i="19"/>
  <c r="J10" i="19"/>
  <c r="J9" i="19"/>
  <c r="J26" i="19"/>
  <c r="H23" i="19"/>
  <c r="H25" i="19"/>
  <c r="H26" i="19"/>
  <c r="H27" i="19"/>
  <c r="H30" i="19"/>
  <c r="J23" i="19"/>
  <c r="F30" i="19"/>
  <c r="H14" i="18"/>
  <c r="H28" i="18"/>
  <c r="J14" i="18"/>
  <c r="J27" i="18"/>
  <c r="J26" i="18"/>
  <c r="J21" i="18"/>
  <c r="J11" i="18"/>
  <c r="J22" i="18"/>
  <c r="J18" i="18"/>
  <c r="J16" i="18"/>
  <c r="D22" i="18"/>
  <c r="D19" i="18"/>
  <c r="D16" i="18"/>
  <c r="D14" i="18"/>
  <c r="D28" i="18"/>
  <c r="D24" i="18"/>
  <c r="D27" i="18"/>
  <c r="D21" i="18"/>
  <c r="D10" i="18"/>
  <c r="D23" i="18"/>
  <c r="D13" i="18"/>
  <c r="D15" i="18"/>
  <c r="D9" i="18"/>
  <c r="D12" i="18"/>
  <c r="J10" i="18"/>
  <c r="J23" i="18"/>
  <c r="J15" i="18"/>
  <c r="J12" i="18"/>
  <c r="J17" i="18"/>
  <c r="J20" i="18"/>
  <c r="J13" i="18"/>
  <c r="J24" i="18"/>
  <c r="D17" i="18"/>
  <c r="D26" i="18"/>
  <c r="D20" i="20"/>
  <c r="D30" i="20" s="1"/>
  <c r="H15" i="18"/>
  <c r="H11" i="18"/>
  <c r="H13" i="18"/>
  <c r="H16" i="18"/>
  <c r="H7" i="17"/>
  <c r="H14" i="17"/>
  <c r="H13" i="17"/>
  <c r="H11" i="17"/>
  <c r="H21" i="17"/>
  <c r="H15" i="17"/>
  <c r="H27" i="17"/>
  <c r="H28" i="17"/>
  <c r="F24" i="12"/>
  <c r="F23" i="12"/>
  <c r="F17" i="12"/>
  <c r="G30" i="12"/>
  <c r="H11" i="12" s="1"/>
  <c r="H24" i="12"/>
  <c r="D20" i="12"/>
  <c r="D19" i="12"/>
  <c r="D7" i="12"/>
  <c r="F23" i="10"/>
  <c r="F14" i="10"/>
  <c r="F15" i="10"/>
  <c r="F16" i="10"/>
  <c r="F9" i="10"/>
  <c r="F12" i="10"/>
  <c r="H17" i="10"/>
  <c r="F13" i="10"/>
  <c r="H16" i="10"/>
  <c r="H26" i="10"/>
  <c r="H18" i="10"/>
  <c r="H21" i="10"/>
  <c r="H13" i="10"/>
  <c r="H22" i="10"/>
  <c r="F8" i="10"/>
  <c r="F22" i="10"/>
  <c r="F25" i="10"/>
  <c r="F28" i="10"/>
  <c r="F20" i="10"/>
  <c r="D9" i="10"/>
  <c r="D30" i="10" s="1"/>
  <c r="H20" i="8"/>
  <c r="H21" i="8"/>
  <c r="H23" i="8"/>
  <c r="H25" i="8"/>
  <c r="H26" i="8"/>
  <c r="H22" i="8"/>
  <c r="H24" i="8"/>
  <c r="H11" i="8"/>
  <c r="H18" i="8"/>
  <c r="F9" i="8"/>
  <c r="F13" i="8"/>
  <c r="F12" i="8"/>
  <c r="F16" i="8"/>
  <c r="H7" i="8"/>
  <c r="H27" i="8"/>
  <c r="H12" i="8"/>
  <c r="H16" i="8"/>
  <c r="H15" i="8"/>
  <c r="H10" i="8"/>
  <c r="H14" i="8"/>
  <c r="H8" i="8"/>
  <c r="G30" i="15"/>
  <c r="H28" i="15" s="1"/>
  <c r="F14" i="15"/>
  <c r="F7" i="15"/>
  <c r="H20" i="15"/>
  <c r="H16" i="15"/>
  <c r="H26" i="15"/>
  <c r="H11" i="15"/>
  <c r="H23" i="15"/>
  <c r="H14" i="15"/>
  <c r="H27" i="15"/>
  <c r="H22" i="15"/>
  <c r="H10" i="15"/>
  <c r="H24" i="15"/>
  <c r="H8" i="15"/>
  <c r="H19" i="15"/>
  <c r="H17" i="15"/>
  <c r="H25" i="15"/>
  <c r="H21" i="15"/>
  <c r="F25" i="15"/>
  <c r="F9" i="15"/>
  <c r="F12" i="15"/>
  <c r="F19" i="15"/>
  <c r="F22" i="15"/>
  <c r="F28" i="15"/>
  <c r="F21" i="15"/>
  <c r="F24" i="15"/>
  <c r="F15" i="15"/>
  <c r="F18" i="15"/>
  <c r="H7" i="15"/>
  <c r="F17" i="15"/>
  <c r="F20" i="15"/>
  <c r="F27" i="15"/>
  <c r="F11" i="15"/>
  <c r="H12" i="11"/>
  <c r="H13" i="11"/>
  <c r="F17" i="11"/>
  <c r="F14" i="11"/>
  <c r="F22" i="11"/>
  <c r="F15" i="11"/>
  <c r="F16" i="11"/>
  <c r="F20" i="11"/>
  <c r="H15" i="11"/>
  <c r="H26" i="11"/>
  <c r="H20" i="11"/>
  <c r="H14" i="11"/>
  <c r="H9" i="11"/>
  <c r="H16" i="11"/>
  <c r="H10" i="11"/>
  <c r="H17" i="11"/>
  <c r="H18" i="11"/>
  <c r="H7" i="11"/>
  <c r="H25" i="11"/>
  <c r="H21" i="11"/>
  <c r="H24" i="11"/>
  <c r="H23" i="11"/>
  <c r="H22" i="11"/>
  <c r="H11" i="11"/>
  <c r="H19" i="11"/>
  <c r="H8" i="11"/>
  <c r="D7" i="11"/>
  <c r="D22" i="11"/>
  <c r="D10" i="11"/>
  <c r="D21" i="11"/>
  <c r="D9" i="11"/>
  <c r="D24" i="11"/>
  <c r="H8" i="7"/>
  <c r="H14" i="7"/>
  <c r="H20" i="7"/>
  <c r="H12" i="7"/>
  <c r="H13" i="7"/>
  <c r="H21" i="14"/>
  <c r="H15" i="14"/>
  <c r="H7" i="14"/>
  <c r="H20" i="14"/>
  <c r="H18" i="14"/>
  <c r="H26" i="14"/>
  <c r="H12" i="14"/>
  <c r="H23" i="14"/>
  <c r="H19" i="14"/>
  <c r="H13" i="14"/>
  <c r="H22" i="14"/>
  <c r="H9" i="14"/>
  <c r="H10" i="14"/>
  <c r="H25" i="14"/>
  <c r="H8" i="14"/>
  <c r="H11" i="14"/>
  <c r="H27" i="14"/>
  <c r="H24" i="14"/>
  <c r="H16" i="14"/>
  <c r="H14" i="14"/>
  <c r="H17" i="14"/>
  <c r="D23" i="14"/>
  <c r="D30" i="14" s="1"/>
  <c r="D22" i="14"/>
  <c r="H14" i="16"/>
  <c r="H20" i="16"/>
  <c r="H17" i="16"/>
  <c r="H9" i="16"/>
  <c r="H13" i="16"/>
  <c r="H10" i="16"/>
  <c r="H27" i="16"/>
  <c r="H26" i="16"/>
  <c r="H16" i="16"/>
  <c r="H15" i="16"/>
  <c r="H21" i="16"/>
  <c r="H25" i="16"/>
  <c r="H12" i="16"/>
  <c r="H8" i="16"/>
  <c r="H18" i="16"/>
  <c r="H11" i="16"/>
  <c r="H19" i="16"/>
  <c r="H7" i="16"/>
  <c r="H30" i="16" s="1"/>
  <c r="H23" i="16"/>
  <c r="H22" i="16"/>
  <c r="D25" i="16"/>
  <c r="D21" i="16"/>
  <c r="D17" i="16"/>
  <c r="D13" i="16"/>
  <c r="D27" i="16"/>
  <c r="D23" i="16"/>
  <c r="D19" i="16"/>
  <c r="D15" i="16"/>
  <c r="D26" i="16"/>
  <c r="D22" i="16"/>
  <c r="D18" i="16"/>
  <c r="H21" i="13"/>
  <c r="H25" i="13"/>
  <c r="H10" i="13"/>
  <c r="H12" i="13"/>
  <c r="H22" i="13"/>
  <c r="H14" i="13"/>
  <c r="H16" i="13"/>
  <c r="H18" i="13"/>
  <c r="H7" i="13"/>
  <c r="H27" i="13"/>
  <c r="H23" i="13"/>
  <c r="H9" i="13"/>
  <c r="H11" i="13"/>
  <c r="H13" i="13"/>
  <c r="H19" i="13"/>
  <c r="H8" i="13"/>
  <c r="H26" i="13"/>
  <c r="H15" i="13"/>
  <c r="H17" i="13"/>
  <c r="H20" i="13"/>
  <c r="D23" i="13"/>
  <c r="D22" i="13"/>
  <c r="D25" i="13"/>
  <c r="D21" i="13"/>
  <c r="D30" i="9"/>
  <c r="H25" i="9"/>
  <c r="H12" i="9"/>
  <c r="H8" i="9"/>
  <c r="H9" i="9"/>
  <c r="H15" i="9"/>
  <c r="H27" i="9"/>
  <c r="H28" i="9"/>
  <c r="H19" i="9"/>
  <c r="H16" i="9"/>
  <c r="H23" i="9"/>
  <c r="H7" i="9"/>
  <c r="H24" i="9"/>
  <c r="H21" i="9"/>
  <c r="H13" i="9"/>
  <c r="H17" i="9"/>
  <c r="H14" i="9"/>
  <c r="H20" i="9"/>
  <c r="H18" i="9"/>
  <c r="H11" i="9"/>
  <c r="H26" i="9"/>
  <c r="H22" i="9"/>
  <c r="H10" i="9"/>
  <c r="D28" i="9"/>
  <c r="H20" i="6"/>
  <c r="H24" i="6"/>
  <c r="H25" i="6"/>
  <c r="H30" i="6" s="1"/>
  <c r="H13" i="6"/>
  <c r="H15" i="6"/>
  <c r="F17" i="6"/>
  <c r="F12" i="6"/>
  <c r="F30" i="6" s="1"/>
  <c r="F23" i="6"/>
  <c r="F22" i="6"/>
  <c r="D19" i="6"/>
  <c r="D30" i="6" s="1"/>
  <c r="D21" i="6"/>
  <c r="J21" i="5"/>
  <c r="J20" i="5"/>
  <c r="J8" i="5"/>
  <c r="J23" i="5"/>
  <c r="J19" i="5"/>
  <c r="J7" i="5"/>
  <c r="J16" i="5"/>
  <c r="J11" i="5"/>
  <c r="J28" i="5"/>
  <c r="J24" i="5"/>
  <c r="J12" i="5"/>
  <c r="H21" i="5"/>
  <c r="H11" i="5"/>
  <c r="H20" i="5"/>
  <c r="H23" i="5"/>
  <c r="H14" i="5"/>
  <c r="H12" i="5"/>
  <c r="H26" i="5"/>
  <c r="H17" i="5"/>
  <c r="H8" i="5"/>
  <c r="H30" i="5" s="1"/>
  <c r="H9" i="5"/>
  <c r="H10" i="5"/>
  <c r="H24" i="5"/>
  <c r="H22" i="5"/>
  <c r="H13" i="5"/>
  <c r="H19" i="5"/>
  <c r="H25" i="5"/>
  <c r="H16" i="5"/>
  <c r="J15" i="5"/>
  <c r="J18" i="5"/>
  <c r="J10" i="5"/>
  <c r="J17" i="5"/>
  <c r="D16" i="5"/>
  <c r="D30" i="5" s="1"/>
  <c r="D22" i="5"/>
  <c r="J25" i="5"/>
  <c r="J13" i="5"/>
  <c r="J27" i="5"/>
  <c r="J9" i="5"/>
  <c r="F28" i="5"/>
  <c r="F30" i="5" s="1"/>
  <c r="J9" i="4"/>
  <c r="J11" i="4"/>
  <c r="J8" i="4"/>
  <c r="J27" i="4"/>
  <c r="J21" i="4"/>
  <c r="J7" i="4"/>
  <c r="F11" i="4"/>
  <c r="F14" i="4"/>
  <c r="F8" i="4"/>
  <c r="F30" i="4" s="1"/>
  <c r="J13" i="4"/>
  <c r="J24" i="4"/>
  <c r="J15" i="4"/>
  <c r="J10" i="4"/>
  <c r="J28" i="4"/>
  <c r="D19" i="4"/>
  <c r="D20" i="4"/>
  <c r="D13" i="4"/>
  <c r="D30" i="4" s="1"/>
  <c r="D23" i="4"/>
  <c r="D11" i="4"/>
  <c r="J17" i="4"/>
  <c r="J25" i="4"/>
  <c r="J23" i="4"/>
  <c r="J12" i="4"/>
  <c r="J16" i="4"/>
  <c r="J14" i="4"/>
  <c r="F28" i="3"/>
  <c r="F30" i="3" s="1"/>
  <c r="I30" i="3"/>
  <c r="J11" i="3" s="1"/>
  <c r="J8" i="3"/>
  <c r="D9" i="3"/>
  <c r="D22" i="3"/>
  <c r="D16" i="3"/>
  <c r="D20" i="3"/>
  <c r="D23" i="3"/>
  <c r="D14" i="3"/>
  <c r="H24" i="3"/>
  <c r="H16" i="3"/>
  <c r="H10" i="3"/>
  <c r="D10" i="3"/>
  <c r="D26" i="3"/>
  <c r="D21" i="3"/>
  <c r="D24" i="3"/>
  <c r="D27" i="3"/>
  <c r="H19" i="3"/>
  <c r="H21" i="3"/>
  <c r="H25" i="3"/>
  <c r="D7" i="3"/>
  <c r="H27" i="3"/>
  <c r="D13" i="3"/>
  <c r="D25" i="3"/>
  <c r="H17" i="3"/>
  <c r="H26" i="3"/>
  <c r="H8" i="3"/>
  <c r="H23" i="3"/>
  <c r="H28" i="3"/>
  <c r="H13" i="3"/>
  <c r="H12" i="3"/>
  <c r="K30" i="55"/>
  <c r="K30" i="41"/>
  <c r="J20" i="28"/>
  <c r="J19" i="28"/>
  <c r="H11" i="24"/>
  <c r="H14" i="24"/>
  <c r="H13" i="24"/>
  <c r="H10" i="24"/>
  <c r="H24" i="24"/>
  <c r="H15" i="24"/>
  <c r="H18" i="24"/>
  <c r="H26" i="24"/>
  <c r="H17" i="24"/>
  <c r="H23" i="24"/>
  <c r="H27" i="24"/>
  <c r="F26" i="24"/>
  <c r="F17" i="24"/>
  <c r="F20" i="24"/>
  <c r="F24" i="24"/>
  <c r="F19" i="24"/>
  <c r="F27" i="24"/>
  <c r="F23" i="24"/>
  <c r="H9" i="22"/>
  <c r="H27" i="22"/>
  <c r="H18" i="22"/>
  <c r="H8" i="22"/>
  <c r="H20" i="22"/>
  <c r="H13" i="22"/>
  <c r="H8" i="17"/>
  <c r="H16" i="17"/>
  <c r="H25" i="17"/>
  <c r="H17" i="17"/>
  <c r="H13" i="8"/>
  <c r="H19" i="8"/>
  <c r="F30" i="38" l="1"/>
  <c r="F30" i="37"/>
  <c r="F30" i="29"/>
  <c r="J30" i="28"/>
  <c r="H30" i="27"/>
  <c r="F30" i="27"/>
  <c r="J30" i="27"/>
  <c r="H30" i="26"/>
  <c r="D30" i="26"/>
  <c r="H12" i="24"/>
  <c r="H28" i="24"/>
  <c r="H7" i="24"/>
  <c r="H9" i="24"/>
  <c r="H20" i="24"/>
  <c r="H8" i="24"/>
  <c r="H19" i="24"/>
  <c r="H16" i="24"/>
  <c r="H22" i="24"/>
  <c r="H15" i="23"/>
  <c r="H17" i="23"/>
  <c r="D30" i="23"/>
  <c r="H27" i="23"/>
  <c r="H16" i="23"/>
  <c r="H14" i="23"/>
  <c r="H12" i="23"/>
  <c r="H28" i="23"/>
  <c r="H24" i="23"/>
  <c r="H20" i="23"/>
  <c r="F30" i="23"/>
  <c r="H21" i="23"/>
  <c r="H9" i="23"/>
  <c r="H19" i="23"/>
  <c r="H7" i="23"/>
  <c r="H10" i="23"/>
  <c r="H26" i="23"/>
  <c r="H22" i="23"/>
  <c r="H8" i="23"/>
  <c r="H18" i="23"/>
  <c r="H25" i="23"/>
  <c r="H13" i="23"/>
  <c r="H7" i="22"/>
  <c r="H11" i="22"/>
  <c r="H12" i="22"/>
  <c r="H14" i="22"/>
  <c r="H10" i="22"/>
  <c r="H15" i="22"/>
  <c r="H26" i="22"/>
  <c r="H21" i="22"/>
  <c r="H23" i="22"/>
  <c r="H22" i="22"/>
  <c r="H24" i="22"/>
  <c r="H25" i="22"/>
  <c r="H19" i="22"/>
  <c r="H16" i="22"/>
  <c r="F30" i="22"/>
  <c r="F30" i="21"/>
  <c r="D30" i="21"/>
  <c r="J16" i="20"/>
  <c r="J20" i="20"/>
  <c r="J21" i="20"/>
  <c r="J13" i="20"/>
  <c r="J19" i="20"/>
  <c r="J28" i="20"/>
  <c r="J7" i="20"/>
  <c r="H30" i="20"/>
  <c r="J25" i="20"/>
  <c r="J9" i="20"/>
  <c r="J30" i="20" s="1"/>
  <c r="J15" i="20"/>
  <c r="J14" i="20"/>
  <c r="J27" i="20"/>
  <c r="J12" i="20"/>
  <c r="J17" i="20"/>
  <c r="J26" i="20"/>
  <c r="J10" i="20"/>
  <c r="J18" i="20"/>
  <c r="H30" i="18"/>
  <c r="J30" i="18"/>
  <c r="D30" i="18"/>
  <c r="H30" i="17"/>
  <c r="F30" i="12"/>
  <c r="H7" i="12"/>
  <c r="H9" i="12"/>
  <c r="H18" i="12"/>
  <c r="H26" i="12"/>
  <c r="H13" i="12"/>
  <c r="H20" i="12"/>
  <c r="H14" i="12"/>
  <c r="H21" i="12"/>
  <c r="H10" i="12"/>
  <c r="H22" i="12"/>
  <c r="H19" i="12"/>
  <c r="H16" i="12"/>
  <c r="H27" i="12"/>
  <c r="H25" i="12"/>
  <c r="H17" i="12"/>
  <c r="H28" i="12"/>
  <c r="H23" i="12"/>
  <c r="H8" i="12"/>
  <c r="H15" i="12"/>
  <c r="H12" i="12"/>
  <c r="D30" i="12"/>
  <c r="H30" i="10"/>
  <c r="F30" i="10"/>
  <c r="F30" i="8"/>
  <c r="H30" i="8"/>
  <c r="H9" i="15"/>
  <c r="H13" i="15"/>
  <c r="H18" i="15"/>
  <c r="H15" i="15"/>
  <c r="H12" i="15"/>
  <c r="F30" i="15"/>
  <c r="H30" i="15"/>
  <c r="F30" i="11"/>
  <c r="H30" i="11"/>
  <c r="D30" i="11"/>
  <c r="H30" i="7"/>
  <c r="H30" i="14"/>
  <c r="D30" i="16"/>
  <c r="H30" i="13"/>
  <c r="D30" i="13"/>
  <c r="H30" i="9"/>
  <c r="J30" i="5"/>
  <c r="J30" i="4"/>
  <c r="J10" i="3"/>
  <c r="J20" i="3"/>
  <c r="J23" i="3"/>
  <c r="J26" i="3"/>
  <c r="J18" i="3"/>
  <c r="J28" i="3"/>
  <c r="J13" i="3"/>
  <c r="J17" i="3"/>
  <c r="J9" i="3"/>
  <c r="J7" i="3"/>
  <c r="J21" i="3"/>
  <c r="J25" i="3"/>
  <c r="J24" i="3"/>
  <c r="J27" i="3"/>
  <c r="J15" i="3"/>
  <c r="H30" i="3"/>
  <c r="J19" i="3"/>
  <c r="J12" i="3"/>
  <c r="J14" i="3"/>
  <c r="J22" i="3"/>
  <c r="J16" i="3"/>
  <c r="D30" i="3"/>
  <c r="F30" i="24"/>
  <c r="H30" i="24" l="1"/>
  <c r="H30" i="23"/>
  <c r="H30" i="22"/>
  <c r="H30" i="12"/>
  <c r="J30" i="3"/>
</calcChain>
</file>

<file path=xl/sharedStrings.xml><?xml version="1.0" encoding="utf-8"?>
<sst xmlns="http://schemas.openxmlformats.org/spreadsheetml/2006/main" count="1995" uniqueCount="141">
  <si>
    <t>Soggetti e organi costituzionali</t>
  </si>
  <si>
    <t>Vaticano e altri soggetti confessionali</t>
  </si>
  <si>
    <t>Giustizia</t>
  </si>
  <si>
    <t>Partiti, movimenti politici, esponenti di partito italiani</t>
  </si>
  <si>
    <t>Mondo economico e finanziario</t>
  </si>
  <si>
    <t>Mondo dello spettacolo</t>
  </si>
  <si>
    <t>Mondo dello sport</t>
  </si>
  <si>
    <t>Amministratori locali</t>
  </si>
  <si>
    <t>Istituzioni pubbliche e organismi nazionali</t>
  </si>
  <si>
    <t>Forze armate e sicurezza pubblica</t>
  </si>
  <si>
    <t>Soggetti sovranazionali</t>
  </si>
  <si>
    <t>Mondo dell'informazione</t>
  </si>
  <si>
    <t>Mondo della cultura</t>
  </si>
  <si>
    <t>Unione Europea</t>
  </si>
  <si>
    <t>Sindacati e associazioni di categoria</t>
  </si>
  <si>
    <t>Mondo delle professioni</t>
  </si>
  <si>
    <t>Protagonisti sociali</t>
  </si>
  <si>
    <t>Gente comune</t>
  </si>
  <si>
    <t>Tab. E1 - Tempo di parola dei soggetti del pluralismo sociale nei Radiogiornali RAI - tutte le edizioni</t>
  </si>
  <si>
    <t>GR1</t>
  </si>
  <si>
    <t>GR2</t>
  </si>
  <si>
    <t>GR3</t>
  </si>
  <si>
    <t>Totale</t>
  </si>
  <si>
    <t>Categorie di soggetti</t>
  </si>
  <si>
    <t>V.A</t>
  </si>
  <si>
    <t>%</t>
  </si>
  <si>
    <t>Soggetti politico - istituzionali non italiani</t>
  </si>
  <si>
    <t>Associazioni di soggetti di rilievo del pluralismo sociale</t>
  </si>
  <si>
    <t>Esperti e  mondo della scienza</t>
  </si>
  <si>
    <t>TOTALE</t>
  </si>
  <si>
    <t>Tab. E3 - Tempo di antenna dei soggetti del pluralismo sociale nei Radiogiornali RAI - tutte le edizioni</t>
  </si>
  <si>
    <t>Tempo di notizia</t>
  </si>
  <si>
    <t>Tempo di parola</t>
  </si>
  <si>
    <t>Tempo di antenna</t>
  </si>
  <si>
    <t>Tab. E16 - Tempo di parola dei soggetti del pluralismo sociale nei Radiogiornali RAI - edizioni principali</t>
  </si>
  <si>
    <t>Tab. E17 - Tempo di notizia dei soggetti del pluralismo sociale nei Radiogiornali RAI - edizioni principali</t>
  </si>
  <si>
    <t>Tab. F1 - Tempo di parola dei soggetti del pluralismo sociale nei programmi extra - gr di rete. Reti Radio RAI: Radio Uno, Radio Due, Radio Tre</t>
  </si>
  <si>
    <t>Radio Uno</t>
  </si>
  <si>
    <t>Radio Due</t>
  </si>
  <si>
    <t>Radio Tre</t>
  </si>
  <si>
    <t>Tab. F2 - Tempo di parola dei soggetti del pluralismo sociale nei programmi extra - gr di testata. Testata Radio RAI: Radio Uno, Radio Due, Radio Tre</t>
  </si>
  <si>
    <t>Tab. F3 - Tempo di parola dei soggetti del pluralismo sociale nei programmi extra - gr di rete e di testata. Rete Radio 24 Il Sole 24 ore - Testata Radio 24 Il Sole 24 ore</t>
  </si>
  <si>
    <t>Rete Radio 24</t>
  </si>
  <si>
    <t>Testata Radio 24</t>
  </si>
  <si>
    <t>Rete m2o</t>
  </si>
  <si>
    <t>Testata m2o</t>
  </si>
  <si>
    <t>Rete Radio Kiss Kiss</t>
  </si>
  <si>
    <t>Testata Radio Kiss Kiss</t>
  </si>
  <si>
    <t>Rete Radio 101</t>
  </si>
  <si>
    <t>Testata Pagina 101</t>
  </si>
  <si>
    <t>Rete RTL 102.5</t>
  </si>
  <si>
    <t>Testata RTL 102.5</t>
  </si>
  <si>
    <t>Rete Radio Deejay</t>
  </si>
  <si>
    <t>Testata Radio Deejay</t>
  </si>
  <si>
    <t>Rete RDS</t>
  </si>
  <si>
    <t>Testata RDS</t>
  </si>
  <si>
    <t>Rete Virgin Radio</t>
  </si>
  <si>
    <t>Testata Virgin Radio</t>
  </si>
  <si>
    <t>Rete Radio Monte Carlo</t>
  </si>
  <si>
    <t>Testata Radio Monte Carlo</t>
  </si>
  <si>
    <t>Rete Radio Capital</t>
  </si>
  <si>
    <t>Testata Radio Capital</t>
  </si>
  <si>
    <t>Rete Radio 105 network</t>
  </si>
  <si>
    <t>Tab. F14 - Tempo di parola dei soggetti del pluralismo sociale nei programmi extra - gr di rete e di testata. Rete Radio Italia - Testata Radio Italia Notizie</t>
  </si>
  <si>
    <t>Rete Radio Italia</t>
  </si>
  <si>
    <t>Testata Radio Italia Notizie</t>
  </si>
  <si>
    <t>06:00 - 08:59</t>
  </si>
  <si>
    <t>09:00 - 11:59</t>
  </si>
  <si>
    <t>12:00 - 14:59</t>
  </si>
  <si>
    <t>15:00 - 17:59</t>
  </si>
  <si>
    <t>18:00 - 20:59</t>
  </si>
  <si>
    <t>21:00 - 23:59</t>
  </si>
  <si>
    <t>00:00 - 02:59</t>
  </si>
  <si>
    <t>03:00 - 05:59</t>
  </si>
  <si>
    <t>Esperti e mondo della scienza</t>
  </si>
  <si>
    <t>Tab. F4 - Tempo di parola dei soggetti del pluralismo sociale nei programmi extra - gr di rete e di testata. Rete Radio 101 - Testata Pagina 101</t>
  </si>
  <si>
    <t>Tab. F5 - Tempo di parola dei soggetti del pluralismo sociale nei programmi extra - gr di rete e di testata. Rete Virgin Radio - Testata Virgin Radio</t>
  </si>
  <si>
    <t>Tab. F8 - Tempo di parola dei soggetti del pluralismo sociale nei programmi extra - gr di rete e di testata. Rete m2o - Testata m2o</t>
  </si>
  <si>
    <t>Tab. F9 - Tempo di parola dei soggetti del pluralismo sociale nei programmi extra - gr di rete e di testata. Rete Radio Deejay - Testata Radio Deejay</t>
  </si>
  <si>
    <t>Tab. F10 - Tempo di parola dei soggetti del pluralismo sociale nei programmi extra - gr di rete e di testata. Rete Radio Capital - Testata Radio Capital</t>
  </si>
  <si>
    <t>Tab. F11 - Tempo di parola dei soggetti del pluralismo sociale nei programmi extra - gr di rete e di testata. Rete Radio Kiss Kiss - Testata Radio Kiss Kiss</t>
  </si>
  <si>
    <t>Tab. F12 - Tempo di parola dei soggetti del pluralismo sociale nei programmi extra - gr di rete e di testata. Rete RTL 102.5 - Testata RTL 102.5</t>
  </si>
  <si>
    <t>Tab. F13 - Tempo di parola dei soggetti del pluralismo sociale nei programmi extra - gr di rete e di testata. Rete RDS - Testata RDS</t>
  </si>
  <si>
    <t>Soggetti della cronaca</t>
  </si>
  <si>
    <t>Tab. G1 - Tempo di parola dei soggetti del pluralismo sociale nei programmi extra-gr per fasce di programmazione. Radio Uno</t>
  </si>
  <si>
    <t>Tab. G2 - Tempo di parola dei soggetti del pluralismo sociale nei programmi extra-gr per fasce di programmazione. Radio Due</t>
  </si>
  <si>
    <t>Tab. G3 - Tempo di parola dei soggetti del pluralismo sociale nei programmi extra-gr per fasce di programmazione. Radio Tre</t>
  </si>
  <si>
    <t>Tab. G4 - Tempo di parola dei soggetti del pluralismo sociale nei programmi extra-gr per fasce di programmazione. Radio 24 ore - Il Sole 24 ore</t>
  </si>
  <si>
    <t>Tab. G5 - Tempo di parola dei soggetti del pluralismo sociale nei programmi extra-gr per fasce di programmazione. Radio 101</t>
  </si>
  <si>
    <t>Tab. G6 - Tempo di parola dei soggetti del pluralismo sociale nei programmi extra-gr per fasce di programmazione. Virgin Radio</t>
  </si>
  <si>
    <t>Tab. G9 - Tempo di parola dei soggetti del pluralismo sociale nei programmi extra-gr per fasce di programmazione. Radio m2o</t>
  </si>
  <si>
    <t>Tab. G10 - Tempo di parola dei soggetti del pluralismo sociale nei programmi extra-gr per fasce di programmazione. Radio Deejay</t>
  </si>
  <si>
    <t>Tab. G11 - Tempo di parola dei soggetti del pluralismo sociale nei programmi extra-gr per fasce di programmazione. Radio Capital</t>
  </si>
  <si>
    <t>Tab. G12 - Tempo di parola dei soggetti del pluralismo sociale nei programmi extra-gr per fasce di programmazione. Radio Kiss Kiss</t>
  </si>
  <si>
    <t>Tab. G13 - Tempo di parola dei soggetti del pluralismo sociale nei programmi extra-gr per fasce di programmazione. Radio RTL 102.5</t>
  </si>
  <si>
    <t>Tab. G14 - Tempo di parola dei soggetti del pluralismo sociale nei programmi extra-gr per fasce di programmazione. Radio Dimensione Suono</t>
  </si>
  <si>
    <t>Tab. G15 - Tempo di parola dei soggetti del pluralismo sociale nei programmi extra-gr per fasce di programmazione. Radio Italia</t>
  </si>
  <si>
    <t>Tab. E18 - Tempo di antenna dei soggetti del pluralismo sociale nei Radiogiornali RAI - edizioni principali</t>
  </si>
  <si>
    <t>Tab. E19 - Tempo di notizia, parola e antenna dei soggetti del pluralismo sociale nei Radiogiornali di Radio 24 Il Sole 24 ore - edizioni principali</t>
  </si>
  <si>
    <t>Tab. F7 - Tempo di parola dei soggetti del pluralismo sociale nei programmi extra - gr di rete e di testata. Rete Radio Monte Carlo - Testata Radio Monte Carlo</t>
  </si>
  <si>
    <t>Tab. G8 - Tempo di parola dei soggetti del pluralismo sociale nei programmi extra-gr per fasce di programmazione. Radio Monte Carlo</t>
  </si>
  <si>
    <t>Tab. G7 - Tempo di parola dei soggetti del pluralismo sociale nei programmi extra-gr per fasce di programmazione. Radio 105</t>
  </si>
  <si>
    <t>Testata Videonews</t>
  </si>
  <si>
    <t>Tab. F6 - Tempo di parola dei soggetti del pluralismo sociale nei programmi extra - gr di rete e di testata. Rete Radio 105 network - Testata Videonews</t>
  </si>
  <si>
    <t>Tab. E20 - Tempo di notizia, parola e antenna dei soggetti del pluralismo sociale nei Radiogiornali di Radio Kiss Kiss - edizioni principali</t>
  </si>
  <si>
    <t>Tab. E21 - Tempo di notizia, parola e antenna dei soggetti del pluralismo sociale nei Radiogiornali di Radio RTL 102.5 - edizioni principali</t>
  </si>
  <si>
    <t>Tab. E22 - Tempo di notizia, parola e antenna dei soggetti del pluralismo sociale nei Radiogiornali di RDS - edizioni principali</t>
  </si>
  <si>
    <t>Tab. E23 - Tempo di notizia, parola e antenna dei soggetti del pluralismo sociale nei Radiogiornali di Radio Italia - edizioni principali</t>
  </si>
  <si>
    <t>Periodo dal 01.05.2019 al 31.05.2019</t>
  </si>
  <si>
    <t>Tab. E2 - Tempo di notizia dei soggetti del pluralismo sociale nei Radiogiornali RAI - tutte le edizioni</t>
  </si>
  <si>
    <t>Tab. E4 - Tempo di notizia, parola e antenna dei soggetti del pluralismo sociale nei Radiogiornali di Radio 24 - Il Sole 24 ore - tutte le edizioni</t>
  </si>
  <si>
    <t>Tab. E5 - Tempo di notizia, parola e antenna dei soggetti del pluralismo sociale nei Radiogiornali di Radio 101  - tutte le edizioni</t>
  </si>
  <si>
    <t>Tab. E6 - Tempo di notizia, parola e antenna dei soggetti del pluralismo sociale nei Radiogiornali di Virgin Radio  - tutte le edizioni</t>
  </si>
  <si>
    <t>Tab. E7 - Tempo di notizia, parola e antenna dei soggetti del pluralismo sociale nei Radiogiornali di Radio 105 - tutte le edizioni</t>
  </si>
  <si>
    <t>Tab. E8 - Tempo di notizia, parola e antenna dei soggetti del pluralismo sociale nei Radiogiornali di Radio Montecarlo  - tutte le edizioni</t>
  </si>
  <si>
    <t>Tab. E9 - Tempo di notizia, parola e antenna dei soggetti del pluralismo sociale nei Radiogiornali di Radio M2o - tutte le edizioni</t>
  </si>
  <si>
    <t>Tab. E10 - Tempo di notizia, parola e antenna dei soggetti del pluralismo sociale nei Radiogiornali di Radio Deejay - tutte le edizioni</t>
  </si>
  <si>
    <t>Tab. E11 - Tempo di notizia, parola e antenna dei soggetti del pluralismo sociale nei Radiogiornali di Radio Capital  - tutte le edizioni</t>
  </si>
  <si>
    <t>Tab. E12 - Tempo di notizia, parola e antenna dei soggetti del pluralismo sociale nei Radiogiornali di Radio Kiss Kiss - tutte le edizioni</t>
  </si>
  <si>
    <t>Tab. E13 - Tempo di notizia, parola e antenna dei soggetti del pluralismo sociale nei Radiogiornali di Radio RTL 102.5  - tutte le edizioni</t>
  </si>
  <si>
    <t>Tab. E14 - Tempo di notizia, parola e antenna dei soggetti del pluralismo sociale nei Radiogiornali di Radio Dimensione Suono - tutte le edizioni</t>
  </si>
  <si>
    <t>Tab. E15 - Tempo di notizia, parola e antenna dei soggetti del pluralismo sociale nei Radiogiornali di Radio Italia - tutte le edizioni</t>
  </si>
  <si>
    <t>Tempo di parola: indica il tempo in cui il soggetto sociale parla direttamente in voce.</t>
  </si>
  <si>
    <t>Tempo di antenna: indica il tempo complessivamente dedicato al soggetto del pluralismo sociale ed è dato dalla somma del tempo di notizia e del tempo di parola del soggetto.</t>
  </si>
  <si>
    <t>Tempo di parola: indica il tempo in cui il soggetto sociale parla direttamente in voce.
Tempo di notizia: indica il tempo dedicato dal giornalista all'illustrazione di un argomento/evento in relazione ad un soggetto sociale.
Tempo di antenna: indica il tempo complessivamente dedicato al soggetto del pluralismo sociale ed è dato dalla somma del tempo di notizia e del tempo di parola del soggetto.</t>
  </si>
  <si>
    <t>Tempo di notizia: indica il tempo dedicato dal giornalista all'illustrazione di un argomento/evento in relazione ad un soggetto sociale.</t>
  </si>
  <si>
    <t>Tempo di parola: indica il tempo in cui il soggetto sociale parla direttamente in voce.
Radio Uno:
Radio Due: Caterpillar (dal 25 maggio); Caterpillar AM; Decanter; Gli sbandati di Radio2; I love Radio2; I lunatici; Italia nel pallone; La versione delle due; Miracolo italiano; Non è un paese per giovani; Ovunque6; Quelli che a Radio2; Radio2 live; Senti che storia!
Radio Tre: A3. Il formato dell'arte; Fahrenheit; La lingua batte; L'idealista; Radio3 mondo; Radio3 scienza; Tutta la città ne parla (dal 25 maggio); Uomini e profeti; Vite che non sono la tua; Zazà - cultura società meridione spettacolo.</t>
  </si>
  <si>
    <t>Tempo di parola: indica il tempo in cui il soggetto sociale parla direttamente in voce.
Radio Uno: Andata e ritorno; Ascolta si fa sera; Babele; Caffè Europa; Centocittà; Coltivando il futuro; Culto evangelico; Est-ovest; Eta Beta; GR 1 economia; I viaggi di Radio1; Il cielo sopra San Pietro; Il mattino di Radio1; Il pescatore di perle; Incontri d'autore; Inviato speciale; Italia sotto inchiesta; Le storie di Radio1; Life - il weekend del benessere e della salute; Mangiafuoco sono io; Radio anch'io; Radio anch'io sport; Radio di bordo; Radio1 giorno per giorno; Radio1 in viva voce; Radio1 plot machine; Speciale GR 1; Top car; Tra poco in edicola; Tutti in classe; Un giorno da pecora; Vieni via con me; Voci dal mondo; Zapping Radio1.
Radio Due: Caterpillar (fino al 24 maggio).
Radio Tre: Tutta la città ne parla (fino al 24 maggio).</t>
  </si>
  <si>
    <t>Tempo di parola: indica il tempo in cui il soggetto sociale parla direttamente in voce.
Rete Radio 24: 2024; Due di denari; Obiettivo salute; Obiettivo salute - risveglio; Smart city.
Testata Radio 24: #autotrasporti; 24 Mattino; 24 Mattino - Morgana e Merlino; 24 Mattino - rassegna stampa; Container; Effetto giorno; Effetto notte; Focus economia; I conti della belva; La versione di Oscar; La zanzara; Melog il piacere del dubbio; Si può fare; Speciale elezioni europee; Uno, nessuno, 100Milan.</t>
  </si>
  <si>
    <t xml:space="preserve">Tempo di parola: indica il tempo in cui il soggetto sociale parla direttamente in voce.
Rete Radio 101: Alberto Davoli &amp; Isabella Eleodori; I trafficanti di R101; La banda di R101.
Testata Pagina 101: </t>
  </si>
  <si>
    <t>Tempo di parola: indica il tempo in cui il soggetto sociale parla direttamente in voce.
Rete Virgin Radio:
Testata Virgin Radio:</t>
  </si>
  <si>
    <t xml:space="preserve">Tempo di parola: indica il tempo in cui il soggetto sociale parla direttamente in voce.
Rete Radio 105: 
Testata Videonews: </t>
  </si>
  <si>
    <t>Tempo di parola: indica il tempo in cui il soggetto sociale parla direttamente in voce.
Rete Radio Monte Carlo: Radio Monte Carlo la bella Italia.
Testata Radio Monte Carlo: Primo mattino; Bonjour bonjour.</t>
  </si>
  <si>
    <t>Tempo di parola: indica il tempo in cui il soggetto sociale parla direttamente in voce.
Rete m2o: 
Testata m2o:</t>
  </si>
  <si>
    <t>Tempo di parola: indica il tempo in cui il soggetto sociale parla direttamente in voce.
Rete Radio Deejay: 
Testata Radio Deejay:</t>
  </si>
  <si>
    <t>Tempo di parola: indica il tempo in cui il soggetto sociale parla direttamente in voce.
Rete Radio Capital: Fabrica di Oliviero Toscani.
Testata Radio Capital: Cactus - basta poca acqua; Capital newsroom; Capital start up; Circo Massimo; Daily Capital; Daily news; Europa uno sguardo al futuro; Speciale elezioni europee; Tg zero.</t>
  </si>
  <si>
    <t>Tempo di parola: indica il tempo in cui il soggetto sociale parla direttamente in voce.
Rete Radio Kiss Kiss: Good morning Kiss Kiss.
Testata Radio Kiss Kiss:</t>
  </si>
  <si>
    <t>Tempo di parola: indica il tempo in cui il soggetto sociale parla direttamente in voce.
Rete RTL 102.5: 
Testata RTL 102.5: Non stop news</t>
  </si>
  <si>
    <t>Tempo di parola: indica il tempo in cui il soggetto sociale parla direttamente in voce.
Rete RDS: 
Testata RDS:</t>
  </si>
  <si>
    <t>Tempo di parola: indica il tempo in cui il soggetto sociale parla direttamente in voce.
Rete Radio Italia: Il tempo dei nuovi eroi;  In compagnia di...Daniela Cappelletti &amp; Simone Maggio; In compagnia di...Fiorella Felisatti; In compagnia di...Manola Moslehi &amp; Mauro Marino; In compagnia di...Marina Minetti &amp; Marco Maccarini; Radio Italia live.
Testata Radio Italia Notizie:</t>
  </si>
  <si>
    <t xml:space="preserve">Tempo di parola: indica il tempo in cui il soggetto sociale parla direttamente in voce.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</si>
</sst>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h]:mm:ss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medium">
        <color rgb="FF0070C0"/>
      </left>
      <right/>
      <top style="double">
        <color rgb="FF0070C0"/>
      </top>
      <bottom style="double">
        <color rgb="FF0070C0"/>
      </bottom>
      <diagonal/>
    </border>
    <border>
      <left style="medium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/>
      <top style="double">
        <color rgb="FF0070C0"/>
      </top>
      <bottom style="double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/>
      <diagonal/>
    </border>
    <border>
      <left/>
      <right style="medium">
        <color rgb="FF0070C0"/>
      </right>
      <top style="double">
        <color rgb="FF0070C0"/>
      </top>
      <bottom style="double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auto="1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/>
      <top style="thin">
        <color rgb="FF0070C0"/>
      </top>
      <bottom style="double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>
      <left/>
      <right/>
      <top style="medium">
        <color rgb="FFFF0000"/>
      </top>
      <bottom style="thin">
        <color rgb="FFFF0000"/>
      </bottom>
      <diagonal/>
    </border>
    <border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medium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rgb="FFFF0000"/>
      </left>
      <right/>
      <top/>
      <bottom style="thin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/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736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</cellStyleXfs>
  <cellXfs count="210">
    <xf numFmtId="0" fontId="0" fillId="0" borderId="0" xfId="0"/>
    <xf numFmtId="0" fontId="0" fillId="0" borderId="0" xfId="0" applyFill="1"/>
    <xf numFmtId="46" fontId="0" fillId="0" borderId="0" xfId="0" applyNumberFormat="1" applyFill="1"/>
    <xf numFmtId="0" fontId="2" fillId="0" borderId="0" xfId="0" applyFont="1"/>
    <xf numFmtId="46" fontId="0" fillId="0" borderId="0" xfId="0" applyNumberFormat="1"/>
    <xf numFmtId="0" fontId="3" fillId="0" borderId="0" xfId="2" applyFill="1"/>
    <xf numFmtId="0" fontId="2" fillId="0" borderId="0" xfId="2" applyFont="1" applyFill="1"/>
    <xf numFmtId="46" fontId="3" fillId="0" borderId="0" xfId="2" applyNumberFormat="1" applyFill="1"/>
    <xf numFmtId="0" fontId="3" fillId="0" borderId="0" xfId="2"/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0" xfId="2" applyAlignment="1">
      <alignment horizontal="center"/>
    </xf>
    <xf numFmtId="46" fontId="5" fillId="0" borderId="0" xfId="0" applyNumberFormat="1" applyFont="1" applyFill="1" applyBorder="1" applyAlignment="1">
      <alignment horizontal="center"/>
    </xf>
    <xf numFmtId="0" fontId="5" fillId="0" borderId="0" xfId="2" applyFont="1"/>
    <xf numFmtId="0" fontId="0" fillId="0" borderId="1" xfId="0" applyBorder="1"/>
    <xf numFmtId="46" fontId="1" fillId="0" borderId="2" xfId="735" applyNumberFormat="1" applyFill="1" applyBorder="1" applyAlignment="1">
      <alignment horizontal="center"/>
    </xf>
    <xf numFmtId="10" fontId="5" fillId="0" borderId="2" xfId="26" applyNumberFormat="1" applyFont="1" applyBorder="1" applyAlignment="1">
      <alignment horizontal="center"/>
    </xf>
    <xf numFmtId="0" fontId="14" fillId="2" borderId="7" xfId="3" applyFont="1" applyFill="1" applyBorder="1"/>
    <xf numFmtId="0" fontId="2" fillId="0" borderId="2" xfId="0" applyFont="1" applyFill="1" applyBorder="1" applyAlignment="1">
      <alignment horizontal="center"/>
    </xf>
    <xf numFmtId="0" fontId="0" fillId="0" borderId="10" xfId="0" applyBorder="1"/>
    <xf numFmtId="46" fontId="1" fillId="0" borderId="11" xfId="735" applyNumberFormat="1" applyFill="1" applyBorder="1" applyAlignment="1">
      <alignment horizontal="center"/>
    </xf>
    <xf numFmtId="10" fontId="5" fillId="0" borderId="11" xfId="26" applyNumberFormat="1" applyFont="1" applyBorder="1" applyAlignment="1">
      <alignment horizontal="center"/>
    </xf>
    <xf numFmtId="0" fontId="2" fillId="0" borderId="9" xfId="0" applyFont="1" applyBorder="1"/>
    <xf numFmtId="46" fontId="12" fillId="0" borderId="12" xfId="735" applyNumberFormat="1" applyFont="1" applyFill="1" applyBorder="1" applyAlignment="1">
      <alignment horizontal="center"/>
    </xf>
    <xf numFmtId="10" fontId="6" fillId="0" borderId="12" xfId="26" applyNumberFormat="1" applyFont="1" applyBorder="1" applyAlignment="1">
      <alignment horizontal="center"/>
    </xf>
    <xf numFmtId="0" fontId="0" fillId="0" borderId="13" xfId="0" applyBorder="1"/>
    <xf numFmtId="46" fontId="1" fillId="0" borderId="0" xfId="735" applyNumberFormat="1" applyFill="1" applyBorder="1" applyAlignment="1">
      <alignment horizontal="center"/>
    </xf>
    <xf numFmtId="10" fontId="5" fillId="0" borderId="0" xfId="26" applyNumberFormat="1" applyFont="1" applyBorder="1" applyAlignment="1">
      <alignment horizontal="center"/>
    </xf>
    <xf numFmtId="0" fontId="4" fillId="0" borderId="1" xfId="0" applyFont="1" applyFill="1" applyBorder="1"/>
    <xf numFmtId="0" fontId="2" fillId="0" borderId="17" xfId="0" applyFont="1" applyFill="1" applyBorder="1" applyAlignment="1">
      <alignment horizontal="center"/>
    </xf>
    <xf numFmtId="10" fontId="5" fillId="0" borderId="17" xfId="26" applyNumberFormat="1" applyFont="1" applyBorder="1" applyAlignment="1">
      <alignment horizontal="center"/>
    </xf>
    <xf numFmtId="10" fontId="5" fillId="0" borderId="18" xfId="26" applyNumberFormat="1" applyFont="1" applyBorder="1" applyAlignment="1">
      <alignment horizontal="center"/>
    </xf>
    <xf numFmtId="10" fontId="6" fillId="0" borderId="19" xfId="26" applyNumberFormat="1" applyFont="1" applyBorder="1" applyAlignment="1">
      <alignment horizontal="center"/>
    </xf>
    <xf numFmtId="10" fontId="5" fillId="0" borderId="20" xfId="26" applyNumberFormat="1" applyFont="1" applyBorder="1" applyAlignment="1">
      <alignment horizontal="center"/>
    </xf>
    <xf numFmtId="46" fontId="0" fillId="0" borderId="2" xfId="0" applyNumberFormat="1" applyBorder="1" applyAlignment="1">
      <alignment horizontal="center"/>
    </xf>
    <xf numFmtId="10" fontId="5" fillId="0" borderId="0" xfId="1" applyNumberFormat="1" applyFont="1" applyFill="1" applyBorder="1" applyAlignment="1">
      <alignment horizontal="center"/>
    </xf>
    <xf numFmtId="46" fontId="5" fillId="0" borderId="2" xfId="0" applyNumberFormat="1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46" fontId="6" fillId="0" borderId="0" xfId="0" applyNumberFormat="1" applyFont="1" applyFill="1" applyBorder="1" applyAlignment="1">
      <alignment horizontal="center"/>
    </xf>
    <xf numFmtId="10" fontId="6" fillId="0" borderId="0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10" fontId="5" fillId="0" borderId="17" xfId="1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46" fontId="5" fillId="0" borderId="20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10" fontId="6" fillId="0" borderId="20" xfId="1" applyNumberFormat="1" applyFont="1" applyFill="1" applyBorder="1" applyAlignment="1">
      <alignment horizontal="center"/>
    </xf>
    <xf numFmtId="10" fontId="6" fillId="0" borderId="19" xfId="1" applyNumberFormat="1" applyFont="1" applyFill="1" applyBorder="1" applyAlignment="1">
      <alignment horizontal="center"/>
    </xf>
    <xf numFmtId="46" fontId="6" fillId="0" borderId="12" xfId="0" applyNumberFormat="1" applyFont="1" applyFill="1" applyBorder="1" applyAlignment="1">
      <alignment horizontal="center"/>
    </xf>
    <xf numFmtId="10" fontId="6" fillId="0" borderId="12" xfId="1" applyNumberFormat="1" applyFont="1" applyFill="1" applyBorder="1" applyAlignment="1">
      <alignment horizontal="center"/>
    </xf>
    <xf numFmtId="10" fontId="5" fillId="0" borderId="20" xfId="1" applyNumberFormat="1" applyFont="1" applyFill="1" applyBorder="1" applyAlignment="1">
      <alignment horizontal="center"/>
    </xf>
    <xf numFmtId="46" fontId="5" fillId="0" borderId="11" xfId="0" applyNumberFormat="1" applyFont="1" applyFill="1" applyBorder="1" applyAlignment="1">
      <alignment horizontal="center"/>
    </xf>
    <xf numFmtId="46" fontId="6" fillId="0" borderId="28" xfId="0" applyNumberFormat="1" applyFont="1" applyFill="1" applyBorder="1" applyAlignment="1">
      <alignment horizontal="center"/>
    </xf>
    <xf numFmtId="46" fontId="5" fillId="0" borderId="29" xfId="0" applyNumberFormat="1" applyFont="1" applyFill="1" applyBorder="1" applyAlignment="1">
      <alignment horizontal="center"/>
    </xf>
    <xf numFmtId="10" fontId="5" fillId="0" borderId="29" xfId="1" applyNumberFormat="1" applyFont="1" applyFill="1" applyBorder="1" applyAlignment="1">
      <alignment horizontal="center"/>
    </xf>
    <xf numFmtId="0" fontId="14" fillId="2" borderId="1" xfId="0" applyFont="1" applyFill="1" applyBorder="1"/>
    <xf numFmtId="0" fontId="2" fillId="0" borderId="13" xfId="0" applyFont="1" applyBorder="1"/>
    <xf numFmtId="46" fontId="12" fillId="0" borderId="0" xfId="735" applyNumberFormat="1" applyFont="1" applyFill="1" applyBorder="1" applyAlignment="1">
      <alignment horizontal="center"/>
    </xf>
    <xf numFmtId="10" fontId="6" fillId="0" borderId="0" xfId="26" applyNumberFormat="1" applyFont="1" applyBorder="1" applyAlignment="1">
      <alignment horizontal="center"/>
    </xf>
    <xf numFmtId="10" fontId="6" fillId="0" borderId="20" xfId="26" applyNumberFormat="1" applyFont="1" applyBorder="1" applyAlignment="1">
      <alignment horizontal="center"/>
    </xf>
    <xf numFmtId="0" fontId="14" fillId="2" borderId="10" xfId="0" applyFont="1" applyFill="1" applyBorder="1"/>
    <xf numFmtId="164" fontId="0" fillId="0" borderId="2" xfId="0" applyNumberFormat="1" applyFill="1" applyBorder="1" applyAlignment="1">
      <alignment horizontal="center"/>
    </xf>
    <xf numFmtId="10" fontId="5" fillId="0" borderId="11" xfId="1" applyNumberFormat="1" applyFont="1" applyFill="1" applyBorder="1" applyAlignment="1">
      <alignment horizontal="center"/>
    </xf>
    <xf numFmtId="46" fontId="5" fillId="0" borderId="8" xfId="0" applyNumberFormat="1" applyFont="1" applyFill="1" applyBorder="1"/>
    <xf numFmtId="10" fontId="5" fillId="0" borderId="8" xfId="1" applyNumberFormat="1" applyFont="1" applyFill="1" applyBorder="1"/>
    <xf numFmtId="0" fontId="5" fillId="0" borderId="10" xfId="0" applyFont="1" applyFill="1" applyBorder="1" applyAlignment="1">
      <alignment horizontal="left"/>
    </xf>
    <xf numFmtId="10" fontId="5" fillId="0" borderId="18" xfId="1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10" fontId="5" fillId="0" borderId="16" xfId="1" applyNumberFormat="1" applyFont="1" applyFill="1" applyBorder="1" applyAlignment="1">
      <alignment horizontal="right"/>
    </xf>
    <xf numFmtId="0" fontId="3" fillId="0" borderId="33" xfId="2" applyBorder="1"/>
    <xf numFmtId="0" fontId="2" fillId="0" borderId="33" xfId="2" applyFont="1" applyBorder="1" applyAlignment="1">
      <alignment horizontal="center"/>
    </xf>
    <xf numFmtId="0" fontId="3" fillId="0" borderId="33" xfId="2" applyBorder="1" applyAlignment="1">
      <alignment horizontal="center"/>
    </xf>
    <xf numFmtId="10" fontId="5" fillId="0" borderId="33" xfId="1" applyNumberFormat="1" applyFont="1" applyBorder="1" applyAlignment="1">
      <alignment horizontal="center"/>
    </xf>
    <xf numFmtId="46" fontId="5" fillId="0" borderId="33" xfId="2" applyNumberFormat="1" applyFont="1" applyBorder="1" applyAlignment="1">
      <alignment horizontal="center"/>
    </xf>
    <xf numFmtId="10" fontId="5" fillId="0" borderId="33" xfId="1" applyNumberFormat="1" applyFont="1" applyFill="1" applyBorder="1" applyAlignment="1">
      <alignment horizontal="center"/>
    </xf>
    <xf numFmtId="10" fontId="6" fillId="0" borderId="33" xfId="1" applyNumberFormat="1" applyFont="1" applyBorder="1" applyAlignment="1">
      <alignment horizontal="center"/>
    </xf>
    <xf numFmtId="10" fontId="0" fillId="0" borderId="33" xfId="1" applyNumberFormat="1" applyFont="1" applyBorder="1" applyAlignment="1">
      <alignment horizontal="center"/>
    </xf>
    <xf numFmtId="0" fontId="3" fillId="0" borderId="33" xfId="2" applyFont="1" applyBorder="1" applyAlignment="1">
      <alignment horizontal="center"/>
    </xf>
    <xf numFmtId="46" fontId="6" fillId="0" borderId="33" xfId="2" applyNumberFormat="1" applyFont="1" applyBorder="1" applyAlignment="1">
      <alignment horizontal="center"/>
    </xf>
    <xf numFmtId="46" fontId="6" fillId="0" borderId="33" xfId="2" applyNumberFormat="1" applyFont="1" applyBorder="1"/>
    <xf numFmtId="46" fontId="5" fillId="0" borderId="33" xfId="2" applyNumberFormat="1" applyFont="1" applyFill="1" applyBorder="1" applyAlignment="1">
      <alignment horizontal="center"/>
    </xf>
    <xf numFmtId="0" fontId="3" fillId="0" borderId="35" xfId="2" applyBorder="1" applyAlignment="1">
      <alignment horizontal="center"/>
    </xf>
    <xf numFmtId="10" fontId="5" fillId="0" borderId="35" xfId="1" applyNumberFormat="1" applyFont="1" applyBorder="1" applyAlignment="1">
      <alignment horizontal="center"/>
    </xf>
    <xf numFmtId="46" fontId="5" fillId="0" borderId="35" xfId="2" applyNumberFormat="1" applyFont="1" applyBorder="1" applyAlignment="1">
      <alignment horizontal="center"/>
    </xf>
    <xf numFmtId="46" fontId="6" fillId="0" borderId="36" xfId="2" applyNumberFormat="1" applyFont="1" applyBorder="1"/>
    <xf numFmtId="10" fontId="6" fillId="0" borderId="36" xfId="1" applyNumberFormat="1" applyFont="1" applyBorder="1"/>
    <xf numFmtId="46" fontId="6" fillId="0" borderId="34" xfId="2" applyNumberFormat="1" applyFont="1" applyBorder="1" applyAlignment="1">
      <alignment horizontal="center"/>
    </xf>
    <xf numFmtId="10" fontId="6" fillId="0" borderId="34" xfId="1" applyNumberFormat="1" applyFont="1" applyBorder="1" applyAlignment="1">
      <alignment horizontal="center"/>
    </xf>
    <xf numFmtId="10" fontId="6" fillId="0" borderId="34" xfId="2" applyNumberFormat="1" applyFont="1" applyBorder="1" applyAlignment="1">
      <alignment horizontal="center"/>
    </xf>
    <xf numFmtId="0" fontId="4" fillId="0" borderId="40" xfId="0" applyFont="1" applyFill="1" applyBorder="1"/>
    <xf numFmtId="0" fontId="2" fillId="0" borderId="41" xfId="2" applyFont="1" applyBorder="1" applyAlignment="1">
      <alignment horizontal="center"/>
    </xf>
    <xf numFmtId="0" fontId="5" fillId="0" borderId="40" xfId="0" applyFont="1" applyFill="1" applyBorder="1" applyAlignment="1">
      <alignment horizontal="left"/>
    </xf>
    <xf numFmtId="10" fontId="5" fillId="0" borderId="41" xfId="1" applyNumberFormat="1" applyFont="1" applyBorder="1" applyAlignment="1">
      <alignment horizontal="center"/>
    </xf>
    <xf numFmtId="0" fontId="5" fillId="0" borderId="42" xfId="0" applyFont="1" applyFill="1" applyBorder="1" applyAlignment="1">
      <alignment horizontal="left"/>
    </xf>
    <xf numFmtId="10" fontId="5" fillId="0" borderId="43" xfId="1" applyNumberFormat="1" applyFont="1" applyBorder="1" applyAlignment="1">
      <alignment horizontal="center"/>
    </xf>
    <xf numFmtId="0" fontId="6" fillId="0" borderId="44" xfId="2" applyFont="1" applyBorder="1" applyAlignment="1">
      <alignment horizontal="left"/>
    </xf>
    <xf numFmtId="10" fontId="6" fillId="0" borderId="45" xfId="1" applyNumberFormat="1" applyFont="1" applyFill="1" applyBorder="1" applyAlignment="1">
      <alignment horizontal="center"/>
    </xf>
    <xf numFmtId="0" fontId="6" fillId="0" borderId="46" xfId="2" applyFont="1" applyBorder="1" applyAlignment="1">
      <alignment horizontal="left"/>
    </xf>
    <xf numFmtId="10" fontId="6" fillId="0" borderId="47" xfId="1" applyNumberFormat="1" applyFont="1" applyBorder="1"/>
    <xf numFmtId="10" fontId="6" fillId="0" borderId="45" xfId="2" applyNumberFormat="1" applyFont="1" applyBorder="1" applyAlignment="1">
      <alignment horizontal="center"/>
    </xf>
    <xf numFmtId="0" fontId="14" fillId="3" borderId="40" xfId="2" applyFont="1" applyFill="1" applyBorder="1"/>
    <xf numFmtId="46" fontId="5" fillId="0" borderId="33" xfId="2" applyNumberFormat="1" applyFont="1" applyBorder="1"/>
    <xf numFmtId="10" fontId="5" fillId="0" borderId="33" xfId="1" applyNumberFormat="1" applyFont="1" applyBorder="1"/>
    <xf numFmtId="46" fontId="5" fillId="0" borderId="33" xfId="2" applyNumberFormat="1" applyFont="1" applyBorder="1" applyAlignment="1">
      <alignment horizontal="center" vertical="center"/>
    </xf>
    <xf numFmtId="10" fontId="5" fillId="0" borderId="33" xfId="1" applyNumberFormat="1" applyFont="1" applyBorder="1" applyAlignment="1">
      <alignment horizontal="center" vertical="center"/>
    </xf>
    <xf numFmtId="46" fontId="6" fillId="0" borderId="33" xfId="2" applyNumberFormat="1" applyFont="1" applyBorder="1" applyAlignment="1">
      <alignment horizontal="center" vertical="center"/>
    </xf>
    <xf numFmtId="0" fontId="3" fillId="0" borderId="33" xfId="2" applyBorder="1" applyAlignment="1">
      <alignment horizontal="center" vertical="center"/>
    </xf>
    <xf numFmtId="10" fontId="3" fillId="0" borderId="33" xfId="1" applyNumberFormat="1" applyBorder="1" applyAlignment="1">
      <alignment horizontal="center" vertical="center"/>
    </xf>
    <xf numFmtId="46" fontId="5" fillId="0" borderId="33" xfId="2" applyNumberFormat="1" applyFont="1" applyFill="1" applyBorder="1" applyAlignment="1">
      <alignment horizontal="center" vertical="center"/>
    </xf>
    <xf numFmtId="10" fontId="3" fillId="0" borderId="33" xfId="1" applyNumberFormat="1" applyBorder="1" applyAlignment="1">
      <alignment horizontal="center"/>
    </xf>
    <xf numFmtId="10" fontId="3" fillId="0" borderId="33" xfId="1" applyNumberFormat="1" applyBorder="1"/>
    <xf numFmtId="9" fontId="5" fillId="0" borderId="33" xfId="1" applyFont="1" applyBorder="1" applyAlignment="1">
      <alignment horizontal="center"/>
    </xf>
    <xf numFmtId="0" fontId="4" fillId="0" borderId="33" xfId="2" applyFont="1" applyBorder="1" applyAlignment="1">
      <alignment horizontal="center"/>
    </xf>
    <xf numFmtId="46" fontId="0" fillId="0" borderId="33" xfId="0" applyNumberFormat="1" applyBorder="1" applyAlignment="1">
      <alignment horizontal="center"/>
    </xf>
    <xf numFmtId="46" fontId="5" fillId="0" borderId="35" xfId="2" applyNumberFormat="1" applyFont="1" applyFill="1" applyBorder="1" applyAlignment="1">
      <alignment horizontal="center"/>
    </xf>
    <xf numFmtId="46" fontId="5" fillId="0" borderId="35" xfId="2" applyNumberFormat="1" applyFont="1" applyBorder="1"/>
    <xf numFmtId="46" fontId="5" fillId="0" borderId="35" xfId="2" applyNumberFormat="1" applyFont="1" applyFill="1" applyBorder="1" applyAlignment="1">
      <alignment horizontal="center" vertical="center"/>
    </xf>
    <xf numFmtId="46" fontId="5" fillId="0" borderId="35" xfId="2" applyNumberFormat="1" applyFont="1" applyBorder="1" applyAlignment="1">
      <alignment horizontal="center" vertical="center"/>
    </xf>
    <xf numFmtId="46" fontId="5" fillId="0" borderId="36" xfId="2" applyNumberFormat="1" applyFont="1" applyFill="1" applyBorder="1"/>
    <xf numFmtId="46" fontId="5" fillId="0" borderId="36" xfId="2" applyNumberFormat="1" applyFont="1" applyBorder="1"/>
    <xf numFmtId="10" fontId="5" fillId="0" borderId="36" xfId="1" applyNumberFormat="1" applyFont="1" applyBorder="1"/>
    <xf numFmtId="46" fontId="6" fillId="0" borderId="34" xfId="2" applyNumberFormat="1" applyFont="1" applyFill="1" applyBorder="1" applyAlignment="1">
      <alignment horizontal="center"/>
    </xf>
    <xf numFmtId="10" fontId="6" fillId="0" borderId="34" xfId="2" applyNumberFormat="1" applyFont="1" applyFill="1" applyBorder="1" applyAlignment="1">
      <alignment horizontal="center"/>
    </xf>
    <xf numFmtId="46" fontId="5" fillId="0" borderId="34" xfId="2" applyNumberFormat="1" applyFont="1" applyBorder="1"/>
    <xf numFmtId="46" fontId="6" fillId="0" borderId="34" xfId="2" applyNumberFormat="1" applyFont="1" applyFill="1" applyBorder="1" applyAlignment="1">
      <alignment horizontal="center" vertical="center"/>
    </xf>
    <xf numFmtId="10" fontId="6" fillId="0" borderId="34" xfId="2" applyNumberFormat="1" applyFont="1" applyFill="1" applyBorder="1" applyAlignment="1">
      <alignment horizontal="center" vertical="center"/>
    </xf>
    <xf numFmtId="46" fontId="6" fillId="0" borderId="34" xfId="2" applyNumberFormat="1" applyFont="1" applyFill="1" applyBorder="1"/>
    <xf numFmtId="10" fontId="5" fillId="0" borderId="41" xfId="1" applyNumberFormat="1" applyFont="1" applyFill="1" applyBorder="1" applyAlignment="1">
      <alignment horizontal="center"/>
    </xf>
    <xf numFmtId="10" fontId="6" fillId="0" borderId="45" xfId="2" applyNumberFormat="1" applyFont="1" applyFill="1" applyBorder="1" applyAlignment="1">
      <alignment horizontal="center"/>
    </xf>
    <xf numFmtId="0" fontId="5" fillId="0" borderId="46" xfId="2" applyFont="1" applyBorder="1" applyAlignment="1">
      <alignment horizontal="left"/>
    </xf>
    <xf numFmtId="10" fontId="5" fillId="0" borderId="47" xfId="1" applyNumberFormat="1" applyFont="1" applyBorder="1"/>
    <xf numFmtId="10" fontId="5" fillId="0" borderId="41" xfId="1" applyNumberFormat="1" applyFont="1" applyBorder="1"/>
    <xf numFmtId="10" fontId="6" fillId="0" borderId="41" xfId="1" applyNumberFormat="1" applyFont="1" applyBorder="1"/>
    <xf numFmtId="10" fontId="0" fillId="0" borderId="41" xfId="1" applyNumberFormat="1" applyFont="1" applyBorder="1"/>
    <xf numFmtId="10" fontId="5" fillId="0" borderId="43" xfId="1" applyNumberFormat="1" applyFont="1" applyBorder="1"/>
    <xf numFmtId="10" fontId="5" fillId="0" borderId="45" xfId="1" applyNumberFormat="1" applyFont="1" applyBorder="1"/>
    <xf numFmtId="10" fontId="6" fillId="0" borderId="45" xfId="2" applyNumberFormat="1" applyFont="1" applyFill="1" applyBorder="1"/>
    <xf numFmtId="0" fontId="4" fillId="0" borderId="41" xfId="2" applyFont="1" applyBorder="1" applyAlignment="1">
      <alignment horizontal="center"/>
    </xf>
    <xf numFmtId="10" fontId="5" fillId="0" borderId="41" xfId="1" applyNumberFormat="1" applyFont="1" applyBorder="1" applyAlignment="1">
      <alignment horizontal="center" vertical="center"/>
    </xf>
    <xf numFmtId="46" fontId="5" fillId="0" borderId="34" xfId="2" applyNumberFormat="1" applyFont="1" applyBorder="1" applyAlignment="1">
      <alignment horizontal="center"/>
    </xf>
    <xf numFmtId="20" fontId="2" fillId="0" borderId="41" xfId="2" applyNumberFormat="1" applyFont="1" applyBorder="1" applyAlignment="1">
      <alignment horizontal="center"/>
    </xf>
    <xf numFmtId="46" fontId="5" fillId="0" borderId="41" xfId="1" applyNumberFormat="1" applyFont="1" applyBorder="1" applyAlignment="1">
      <alignment horizontal="center"/>
    </xf>
    <xf numFmtId="0" fontId="6" fillId="0" borderId="42" xfId="2" applyFont="1" applyBorder="1" applyAlignment="1">
      <alignment horizontal="left"/>
    </xf>
    <xf numFmtId="46" fontId="5" fillId="0" borderId="43" xfId="1" applyNumberFormat="1" applyFont="1" applyBorder="1" applyAlignment="1">
      <alignment horizontal="center"/>
    </xf>
    <xf numFmtId="46" fontId="6" fillId="0" borderId="45" xfId="2" applyNumberFormat="1" applyFont="1" applyBorder="1" applyAlignment="1">
      <alignment horizontal="center"/>
    </xf>
    <xf numFmtId="46" fontId="6" fillId="0" borderId="47" xfId="2" applyNumberFormat="1" applyFont="1" applyBorder="1"/>
    <xf numFmtId="46" fontId="5" fillId="0" borderId="46" xfId="2" applyNumberFormat="1" applyFont="1" applyBorder="1"/>
    <xf numFmtId="0" fontId="14" fillId="3" borderId="40" xfId="2" applyFont="1" applyFill="1" applyBorder="1" applyAlignment="1">
      <alignment horizontal="center"/>
    </xf>
    <xf numFmtId="0" fontId="13" fillId="3" borderId="33" xfId="2" applyFont="1" applyFill="1" applyBorder="1" applyAlignment="1">
      <alignment horizontal="center"/>
    </xf>
    <xf numFmtId="20" fontId="13" fillId="3" borderId="41" xfId="2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13" fillId="2" borderId="3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14" xfId="3" applyFont="1" applyFill="1" applyBorder="1" applyAlignment="1">
      <alignment horizontal="center"/>
    </xf>
    <xf numFmtId="0" fontId="13" fillId="2" borderId="5" xfId="3" applyFont="1" applyFill="1" applyBorder="1" applyAlignment="1">
      <alignment horizontal="center"/>
    </xf>
    <xf numFmtId="0" fontId="13" fillId="2" borderId="6" xfId="3" applyFont="1" applyFill="1" applyBorder="1" applyAlignment="1">
      <alignment horizontal="center"/>
    </xf>
    <xf numFmtId="0" fontId="13" fillId="2" borderId="15" xfId="3" applyFont="1" applyFill="1" applyBorder="1" applyAlignment="1">
      <alignment horizontal="center"/>
    </xf>
    <xf numFmtId="0" fontId="13" fillId="2" borderId="8" xfId="3" applyFont="1" applyFill="1" applyBorder="1" applyAlignment="1">
      <alignment horizontal="center"/>
    </xf>
    <xf numFmtId="0" fontId="13" fillId="2" borderId="16" xfId="3" applyFont="1" applyFill="1" applyBorder="1" applyAlignment="1">
      <alignment horizontal="center"/>
    </xf>
    <xf numFmtId="0" fontId="13" fillId="2" borderId="26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1" xfId="3" applyFont="1" applyFill="1" applyBorder="1" applyAlignment="1">
      <alignment horizontal="center"/>
    </xf>
    <xf numFmtId="0" fontId="13" fillId="2" borderId="22" xfId="3" applyFont="1" applyFill="1" applyBorder="1" applyAlignment="1">
      <alignment horizontal="center"/>
    </xf>
    <xf numFmtId="0" fontId="13" fillId="2" borderId="23" xfId="3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13" fillId="2" borderId="30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5" fillId="0" borderId="48" xfId="3" applyFont="1" applyFill="1" applyBorder="1" applyAlignment="1">
      <alignment horizontal="left" vertical="top" wrapText="1"/>
    </xf>
    <xf numFmtId="0" fontId="5" fillId="0" borderId="49" xfId="3" applyFont="1" applyFill="1" applyBorder="1" applyAlignment="1">
      <alignment horizontal="left" vertical="top" wrapText="1"/>
    </xf>
    <xf numFmtId="0" fontId="5" fillId="0" borderId="50" xfId="3" applyFont="1" applyFill="1" applyBorder="1" applyAlignment="1">
      <alignment horizontal="left" vertical="top" wrapText="1"/>
    </xf>
    <xf numFmtId="0" fontId="13" fillId="3" borderId="37" xfId="2" applyFont="1" applyFill="1" applyBorder="1" applyAlignment="1">
      <alignment horizontal="center"/>
    </xf>
    <xf numFmtId="0" fontId="13" fillId="3" borderId="38" xfId="2" applyFont="1" applyFill="1" applyBorder="1" applyAlignment="1">
      <alignment horizontal="center"/>
    </xf>
    <xf numFmtId="0" fontId="13" fillId="3" borderId="39" xfId="2" applyFont="1" applyFill="1" applyBorder="1" applyAlignment="1">
      <alignment horizontal="center"/>
    </xf>
    <xf numFmtId="0" fontId="13" fillId="3" borderId="40" xfId="2" applyFont="1" applyFill="1" applyBorder="1" applyAlignment="1">
      <alignment horizontal="center"/>
    </xf>
    <xf numFmtId="0" fontId="13" fillId="3" borderId="33" xfId="2" applyFont="1" applyFill="1" applyBorder="1" applyAlignment="1">
      <alignment horizontal="center"/>
    </xf>
    <xf numFmtId="0" fontId="13" fillId="3" borderId="41" xfId="2" applyFont="1" applyFill="1" applyBorder="1" applyAlignment="1">
      <alignment horizontal="center"/>
    </xf>
    <xf numFmtId="0" fontId="7" fillId="0" borderId="48" xfId="3" applyFont="1" applyFill="1" applyBorder="1" applyAlignment="1">
      <alignment horizontal="left" vertical="top" wrapText="1"/>
    </xf>
    <xf numFmtId="0" fontId="8" fillId="0" borderId="49" xfId="3" applyFont="1" applyFill="1" applyBorder="1" applyAlignment="1">
      <alignment horizontal="left" vertical="top" wrapText="1"/>
    </xf>
    <xf numFmtId="0" fontId="8" fillId="0" borderId="50" xfId="3" applyFont="1" applyFill="1" applyBorder="1" applyAlignment="1">
      <alignment horizontal="left" vertical="top" wrapText="1"/>
    </xf>
    <xf numFmtId="0" fontId="7" fillId="0" borderId="48" xfId="2" applyFont="1" applyFill="1" applyBorder="1" applyAlignment="1">
      <alignment horizontal="left" vertical="top" wrapText="1"/>
    </xf>
    <xf numFmtId="0" fontId="8" fillId="0" borderId="49" xfId="2" applyFont="1" applyFill="1" applyBorder="1" applyAlignment="1">
      <alignment horizontal="left" vertical="top" wrapText="1"/>
    </xf>
    <xf numFmtId="0" fontId="8" fillId="0" borderId="50" xfId="2" applyFont="1" applyFill="1" applyBorder="1" applyAlignment="1">
      <alignment horizontal="left" vertical="top" wrapText="1"/>
    </xf>
    <xf numFmtId="0" fontId="7" fillId="0" borderId="49" xfId="2" applyFont="1" applyFill="1" applyBorder="1" applyAlignment="1">
      <alignment horizontal="left" vertical="top" wrapText="1"/>
    </xf>
    <xf numFmtId="0" fontId="7" fillId="0" borderId="50" xfId="2" applyFont="1" applyFill="1" applyBorder="1" applyAlignment="1">
      <alignment horizontal="left" vertical="top" wrapText="1"/>
    </xf>
    <xf numFmtId="0" fontId="7" fillId="0" borderId="48" xfId="2" applyFont="1" applyBorder="1" applyAlignment="1">
      <alignment horizontal="left" vertical="top" wrapText="1"/>
    </xf>
    <xf numFmtId="0" fontId="7" fillId="0" borderId="49" xfId="2" applyFont="1" applyBorder="1" applyAlignment="1">
      <alignment horizontal="left" vertical="top" wrapText="1"/>
    </xf>
    <xf numFmtId="0" fontId="7" fillId="0" borderId="50" xfId="2" applyFont="1" applyBorder="1" applyAlignment="1">
      <alignment horizontal="left" vertical="top" wrapText="1"/>
    </xf>
    <xf numFmtId="0" fontId="7" fillId="0" borderId="49" xfId="3" applyFont="1" applyFill="1" applyBorder="1" applyAlignment="1">
      <alignment horizontal="left" vertical="top" wrapText="1"/>
    </xf>
    <xf numFmtId="0" fontId="7" fillId="0" borderId="50" xfId="3" applyFont="1" applyFill="1" applyBorder="1" applyAlignment="1">
      <alignment horizontal="left" vertical="top" wrapText="1"/>
    </xf>
    <xf numFmtId="0" fontId="8" fillId="0" borderId="49" xfId="2" applyFont="1" applyBorder="1" applyAlignment="1">
      <alignment horizontal="left" vertical="top" wrapText="1"/>
    </xf>
    <xf numFmtId="0" fontId="8" fillId="0" borderId="50" xfId="2" applyFont="1" applyBorder="1" applyAlignment="1">
      <alignment horizontal="left" vertical="top" wrapText="1"/>
    </xf>
    <xf numFmtId="0" fontId="3" fillId="0" borderId="48" xfId="2" applyFont="1" applyBorder="1" applyAlignment="1">
      <alignment horizontal="left" vertical="top" wrapText="1"/>
    </xf>
    <xf numFmtId="0" fontId="3" fillId="0" borderId="49" xfId="2" applyBorder="1" applyAlignment="1">
      <alignment horizontal="left" vertical="top" wrapText="1"/>
    </xf>
    <xf numFmtId="0" fontId="3" fillId="0" borderId="50" xfId="2" applyBorder="1" applyAlignment="1">
      <alignment horizontal="left" vertical="top" wrapText="1"/>
    </xf>
    <xf numFmtId="0" fontId="0" fillId="0" borderId="48" xfId="2" applyFont="1" applyBorder="1" applyAlignment="1">
      <alignment horizontal="left" vertical="top" wrapText="1"/>
    </xf>
    <xf numFmtId="0" fontId="0" fillId="0" borderId="49" xfId="2" applyFont="1" applyBorder="1" applyAlignment="1">
      <alignment horizontal="left" vertical="top" wrapText="1"/>
    </xf>
    <xf numFmtId="0" fontId="0" fillId="0" borderId="50" xfId="2" applyFont="1" applyBorder="1" applyAlignment="1">
      <alignment horizontal="left" vertical="top" wrapText="1"/>
    </xf>
  </cellXfs>
  <cellStyles count="736"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" xfId="185" builtinId="8" hidden="1"/>
    <cellStyle name="Collegamento ipertestuale" xfId="187" builtinId="8" hidden="1"/>
    <cellStyle name="Collegamento ipertestuale" xfId="189" builtinId="8" hidden="1"/>
    <cellStyle name="Collegamento ipertestuale" xfId="191" builtinId="8" hidden="1"/>
    <cellStyle name="Collegamento ipertestuale" xfId="193" builtinId="8" hidden="1"/>
    <cellStyle name="Collegamento ipertestuale" xfId="195" builtinId="8" hidden="1"/>
    <cellStyle name="Collegamento ipertestuale" xfId="197" builtinId="8" hidden="1"/>
    <cellStyle name="Collegamento ipertestuale" xfId="199" builtinId="8" hidden="1"/>
    <cellStyle name="Collegamento ipertestuale" xfId="201" builtinId="8" hidden="1"/>
    <cellStyle name="Collegamento ipertestuale" xfId="203" builtinId="8" hidden="1"/>
    <cellStyle name="Collegamento ipertestuale" xfId="205" builtinId="8" hidden="1"/>
    <cellStyle name="Collegamento ipertestuale" xfId="207" builtinId="8" hidden="1"/>
    <cellStyle name="Collegamento ipertestuale" xfId="209" builtinId="8" hidden="1"/>
    <cellStyle name="Collegamento ipertestuale" xfId="211" builtinId="8" hidden="1"/>
    <cellStyle name="Collegamento ipertestuale" xfId="213" builtinId="8" hidden="1"/>
    <cellStyle name="Collegamento ipertestuale" xfId="215" builtinId="8" hidden="1"/>
    <cellStyle name="Collegamento ipertestuale" xfId="217" builtinId="8" hidden="1"/>
    <cellStyle name="Collegamento ipertestuale" xfId="219" builtinId="8" hidden="1"/>
    <cellStyle name="Collegamento ipertestuale" xfId="221" builtinId="8" hidden="1"/>
    <cellStyle name="Collegamento ipertestuale" xfId="223" builtinId="8" hidden="1"/>
    <cellStyle name="Collegamento ipertestuale" xfId="225" builtinId="8" hidden="1"/>
    <cellStyle name="Collegamento ipertestuale" xfId="227" builtinId="8" hidden="1"/>
    <cellStyle name="Collegamento ipertestuale" xfId="229" builtinId="8" hidden="1"/>
    <cellStyle name="Collegamento ipertestuale" xfId="231" builtinId="8" hidden="1"/>
    <cellStyle name="Collegamento ipertestuale" xfId="233" builtinId="8" hidden="1"/>
    <cellStyle name="Collegamento ipertestuale" xfId="235" builtinId="8" hidden="1"/>
    <cellStyle name="Collegamento ipertestuale" xfId="237" builtinId="8" hidden="1"/>
    <cellStyle name="Collegamento ipertestuale" xfId="239" builtinId="8" hidden="1"/>
    <cellStyle name="Collegamento ipertestuale" xfId="241" builtinId="8" hidden="1"/>
    <cellStyle name="Collegamento ipertestuale" xfId="243" builtinId="8" hidden="1"/>
    <cellStyle name="Collegamento ipertestuale" xfId="245" builtinId="8" hidden="1"/>
    <cellStyle name="Collegamento ipertestuale" xfId="247" builtinId="8" hidden="1"/>
    <cellStyle name="Collegamento ipertestuale" xfId="249" builtinId="8" hidden="1"/>
    <cellStyle name="Collegamento ipertestuale" xfId="251" builtinId="8" hidden="1"/>
    <cellStyle name="Collegamento ipertestuale" xfId="253" builtinId="8" hidden="1"/>
    <cellStyle name="Collegamento ipertestuale" xfId="255" builtinId="8" hidden="1"/>
    <cellStyle name="Collegamento ipertestuale" xfId="257" builtinId="8" hidden="1"/>
    <cellStyle name="Collegamento ipertestuale" xfId="259" builtinId="8" hidden="1"/>
    <cellStyle name="Collegamento ipertestuale" xfId="261" builtinId="8" hidden="1"/>
    <cellStyle name="Collegamento ipertestuale" xfId="263" builtinId="8" hidden="1"/>
    <cellStyle name="Collegamento ipertestuale" xfId="265" builtinId="8" hidden="1"/>
    <cellStyle name="Collegamento ipertestuale" xfId="267" builtinId="8" hidden="1"/>
    <cellStyle name="Collegamento ipertestuale" xfId="269" builtinId="8" hidden="1"/>
    <cellStyle name="Collegamento ipertestuale" xfId="271" builtinId="8" hidden="1"/>
    <cellStyle name="Collegamento ipertestuale" xfId="273" builtinId="8" hidden="1"/>
    <cellStyle name="Collegamento ipertestuale" xfId="275" builtinId="8" hidden="1"/>
    <cellStyle name="Collegamento ipertestuale" xfId="277" builtinId="8" hidden="1"/>
    <cellStyle name="Collegamento ipertestuale" xfId="279" builtinId="8" hidden="1"/>
    <cellStyle name="Collegamento ipertestuale" xfId="281" builtinId="8" hidden="1"/>
    <cellStyle name="Collegamento ipertestuale" xfId="283" builtinId="8" hidden="1"/>
    <cellStyle name="Collegamento ipertestuale" xfId="285" builtinId="8" hidden="1"/>
    <cellStyle name="Collegamento ipertestuale" xfId="287" builtinId="8" hidden="1"/>
    <cellStyle name="Collegamento ipertestuale" xfId="289" builtinId="8" hidden="1"/>
    <cellStyle name="Collegamento ipertestuale" xfId="291" builtinId="8" hidden="1"/>
    <cellStyle name="Collegamento ipertestuale" xfId="293" builtinId="8" hidden="1"/>
    <cellStyle name="Collegamento ipertestuale" xfId="295" builtinId="8" hidden="1"/>
    <cellStyle name="Collegamento ipertestuale" xfId="297" builtinId="8" hidden="1"/>
    <cellStyle name="Collegamento ipertestuale" xfId="299" builtinId="8" hidden="1"/>
    <cellStyle name="Collegamento ipertestuale" xfId="301" builtinId="8" hidden="1"/>
    <cellStyle name="Collegamento ipertestuale" xfId="303" builtinId="8" hidden="1"/>
    <cellStyle name="Collegamento ipertestuale" xfId="305" builtinId="8" hidden="1"/>
    <cellStyle name="Collegamento ipertestuale" xfId="307" builtinId="8" hidden="1"/>
    <cellStyle name="Collegamento ipertestuale" xfId="309" builtinId="8" hidden="1"/>
    <cellStyle name="Collegamento ipertestuale" xfId="311" builtinId="8" hidden="1"/>
    <cellStyle name="Collegamento ipertestuale" xfId="313" builtinId="8" hidden="1"/>
    <cellStyle name="Collegamento ipertestuale" xfId="315" builtinId="8" hidden="1"/>
    <cellStyle name="Collegamento ipertestuale" xfId="317" builtinId="8" hidden="1"/>
    <cellStyle name="Collegamento ipertestuale" xfId="319" builtinId="8" hidden="1"/>
    <cellStyle name="Collegamento ipertestuale" xfId="321" builtinId="8" hidden="1"/>
    <cellStyle name="Collegamento ipertestuale" xfId="323" builtinId="8" hidden="1"/>
    <cellStyle name="Collegamento ipertestuale" xfId="325" builtinId="8" hidden="1"/>
    <cellStyle name="Collegamento ipertestuale" xfId="327" builtinId="8" hidden="1"/>
    <cellStyle name="Collegamento ipertestuale" xfId="329" builtinId="8" hidden="1"/>
    <cellStyle name="Collegamento ipertestuale" xfId="331" builtinId="8" hidden="1"/>
    <cellStyle name="Collegamento ipertestuale" xfId="333" builtinId="8" hidden="1"/>
    <cellStyle name="Collegamento ipertestuale" xfId="335" builtinId="8" hidden="1"/>
    <cellStyle name="Collegamento ipertestuale" xfId="337" builtinId="8" hidden="1"/>
    <cellStyle name="Collegamento ipertestuale" xfId="339" builtinId="8" hidden="1"/>
    <cellStyle name="Collegamento ipertestuale" xfId="341" builtinId="8" hidden="1"/>
    <cellStyle name="Collegamento ipertestuale" xfId="343" builtinId="8" hidden="1"/>
    <cellStyle name="Collegamento ipertestuale" xfId="345" builtinId="8" hidden="1"/>
    <cellStyle name="Collegamento ipertestuale" xfId="347" builtinId="8" hidden="1"/>
    <cellStyle name="Collegamento ipertestuale" xfId="349" builtinId="8" hidden="1"/>
    <cellStyle name="Collegamento ipertestuale" xfId="351" builtinId="8" hidden="1"/>
    <cellStyle name="Collegamento ipertestuale" xfId="353" builtinId="8" hidden="1"/>
    <cellStyle name="Collegamento ipertestuale" xfId="355" builtinId="8" hidden="1"/>
    <cellStyle name="Collegamento ipertestuale" xfId="357" builtinId="8" hidden="1"/>
    <cellStyle name="Collegamento ipertestuale" xfId="359" builtinId="8" hidden="1"/>
    <cellStyle name="Collegamento ipertestuale" xfId="361" builtinId="8" hidden="1"/>
    <cellStyle name="Collegamento ipertestuale" xfId="363" builtinId="8" hidden="1"/>
    <cellStyle name="Collegamento ipertestuale" xfId="365" builtinId="8" hidden="1"/>
    <cellStyle name="Collegamento ipertestuale" xfId="367" builtinId="8" hidden="1"/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5" builtinId="8" hidden="1"/>
    <cellStyle name="Collegamento ipertestuale" xfId="397" builtinId="8" hidden="1"/>
    <cellStyle name="Collegamento ipertestuale" xfId="399" builtinId="8" hidden="1"/>
    <cellStyle name="Collegamento ipertestuale" xfId="401" builtinId="8" hidden="1"/>
    <cellStyle name="Collegamento ipertestuale" xfId="403" builtinId="8" hidden="1"/>
    <cellStyle name="Collegamento ipertestuale" xfId="405" builtinId="8" hidden="1"/>
    <cellStyle name="Collegamento ipertestuale" xfId="407" builtinId="8" hidden="1"/>
    <cellStyle name="Collegamento ipertestuale" xfId="409" builtinId="8" hidden="1"/>
    <cellStyle name="Collegamento ipertestuale" xfId="411" builtinId="8" hidden="1"/>
    <cellStyle name="Collegamento ipertestuale" xfId="413" builtinId="8" hidden="1"/>
    <cellStyle name="Collegamento ipertestuale" xfId="415" builtinId="8" hidden="1"/>
    <cellStyle name="Collegamento ipertestuale" xfId="417" builtinId="8" hidden="1"/>
    <cellStyle name="Collegamento ipertestuale" xfId="419" builtinId="8" hidden="1"/>
    <cellStyle name="Collegamento ipertestuale" xfId="421" builtinId="8" hidden="1"/>
    <cellStyle name="Collegamento ipertestuale" xfId="423" builtinId="8" hidden="1"/>
    <cellStyle name="Collegamento ipertestuale" xfId="425" builtinId="8" hidden="1"/>
    <cellStyle name="Collegamento ipertestuale" xfId="427" builtinId="8" hidden="1"/>
    <cellStyle name="Collegamento ipertestuale" xfId="429" builtinId="8" hidden="1"/>
    <cellStyle name="Collegamento ipertestuale" xfId="431" builtinId="8" hidden="1"/>
    <cellStyle name="Collegamento ipertestuale" xfId="433" builtinId="8" hidden="1"/>
    <cellStyle name="Collegamento ipertestuale" xfId="435" builtinId="8" hidden="1"/>
    <cellStyle name="Collegamento ipertestuale" xfId="437" builtinId="8" hidden="1"/>
    <cellStyle name="Collegamento ipertestuale" xfId="439" builtinId="8" hidden="1"/>
    <cellStyle name="Collegamento ipertestuale" xfId="441" builtinId="8" hidden="1"/>
    <cellStyle name="Collegamento ipertestuale" xfId="443" builtinId="8" hidden="1"/>
    <cellStyle name="Collegamento ipertestuale" xfId="445" builtinId="8" hidden="1"/>
    <cellStyle name="Collegamento ipertestuale" xfId="447" builtinId="8" hidden="1"/>
    <cellStyle name="Collegamento ipertestuale" xfId="449" builtinId="8" hidden="1"/>
    <cellStyle name="Collegamento ipertestuale" xfId="451" builtinId="8" hidden="1"/>
    <cellStyle name="Collegamento ipertestuale" xfId="453" builtinId="8" hidden="1"/>
    <cellStyle name="Collegamento ipertestuale" xfId="455" builtinId="8" hidden="1"/>
    <cellStyle name="Collegamento ipertestuale" xfId="457" builtinId="8" hidden="1"/>
    <cellStyle name="Collegamento ipertestuale" xfId="459" builtinId="8" hidden="1"/>
    <cellStyle name="Collegamento ipertestuale" xfId="461" builtinId="8" hidden="1"/>
    <cellStyle name="Collegamento ipertestuale" xfId="463" builtinId="8" hidden="1"/>
    <cellStyle name="Collegamento ipertestuale" xfId="465" builtinId="8" hidden="1"/>
    <cellStyle name="Collegamento ipertestuale" xfId="467" builtinId="8" hidden="1"/>
    <cellStyle name="Collegamento ipertestuale" xfId="469" builtinId="8" hidden="1"/>
    <cellStyle name="Collegamento ipertestuale" xfId="471" builtinId="8" hidden="1"/>
    <cellStyle name="Collegamento ipertestuale" xfId="473" builtinId="8" hidden="1"/>
    <cellStyle name="Collegamento ipertestuale" xfId="475" builtinId="8" hidden="1"/>
    <cellStyle name="Collegamento ipertestuale" xfId="477" builtinId="8" hidden="1"/>
    <cellStyle name="Collegamento ipertestuale" xfId="479" builtinId="8" hidden="1"/>
    <cellStyle name="Collegamento ipertestuale" xfId="481" builtinId="8" hidden="1"/>
    <cellStyle name="Collegamento ipertestuale" xfId="483" builtinId="8" hidden="1"/>
    <cellStyle name="Collegamento ipertestuale" xfId="485" builtinId="8" hidden="1"/>
    <cellStyle name="Collegamento ipertestuale" xfId="487" builtinId="8" hidden="1"/>
    <cellStyle name="Collegamento ipertestuale" xfId="489" builtinId="8" hidden="1"/>
    <cellStyle name="Collegamento ipertestuale" xfId="491" builtinId="8" hidden="1"/>
    <cellStyle name="Collegamento ipertestuale" xfId="493" builtinId="8" hidden="1"/>
    <cellStyle name="Collegamento ipertestuale" xfId="495" builtinId="8" hidden="1"/>
    <cellStyle name="Collegamento ipertestuale" xfId="497" builtinId="8" hidden="1"/>
    <cellStyle name="Collegamento ipertestuale" xfId="499" builtinId="8" hidden="1"/>
    <cellStyle name="Collegamento ipertestuale" xfId="501" builtinId="8" hidden="1"/>
    <cellStyle name="Collegamento ipertestuale" xfId="503" builtinId="8" hidden="1"/>
    <cellStyle name="Collegamento ipertestuale" xfId="505" builtinId="8" hidden="1"/>
    <cellStyle name="Collegamento ipertestuale" xfId="507" builtinId="8" hidden="1"/>
    <cellStyle name="Collegamento ipertestuale" xfId="509" builtinId="8" hidden="1"/>
    <cellStyle name="Collegamento ipertestuale" xfId="511" builtinId="8" hidden="1"/>
    <cellStyle name="Collegamento ipertestuale" xfId="513" builtinId="8" hidden="1"/>
    <cellStyle name="Collegamento ipertestuale" xfId="515" builtinId="8" hidden="1"/>
    <cellStyle name="Collegamento ipertestuale" xfId="517" builtinId="8" hidden="1"/>
    <cellStyle name="Collegamento ipertestuale" xfId="519" builtinId="8" hidden="1"/>
    <cellStyle name="Collegamento ipertestuale" xfId="521" builtinId="8" hidden="1"/>
    <cellStyle name="Collegamento ipertestuale" xfId="523" builtinId="8" hidden="1"/>
    <cellStyle name="Collegamento ipertestuale" xfId="525" builtinId="8" hidden="1"/>
    <cellStyle name="Collegamento ipertestuale" xfId="527" builtinId="8" hidden="1"/>
    <cellStyle name="Collegamento ipertestuale" xfId="529" builtinId="8" hidden="1"/>
    <cellStyle name="Collegamento ipertestuale" xfId="531" builtinId="8" hidden="1"/>
    <cellStyle name="Collegamento ipertestuale" xfId="533" builtinId="8" hidden="1"/>
    <cellStyle name="Collegamento ipertestuale" xfId="535" builtinId="8" hidden="1"/>
    <cellStyle name="Collegamento ipertestuale" xfId="537" builtinId="8" hidden="1"/>
    <cellStyle name="Collegamento ipertestuale" xfId="539" builtinId="8" hidden="1"/>
    <cellStyle name="Collegamento ipertestuale" xfId="541" builtinId="8" hidden="1"/>
    <cellStyle name="Collegamento ipertestuale" xfId="543" builtinId="8" hidden="1"/>
    <cellStyle name="Collegamento ipertestuale" xfId="545" builtinId="8" hidden="1"/>
    <cellStyle name="Collegamento ipertestuale" xfId="547" builtinId="8" hidden="1"/>
    <cellStyle name="Collegamento ipertestuale" xfId="549" builtinId="8" hidden="1"/>
    <cellStyle name="Collegamento ipertestuale" xfId="551" builtinId="8" hidden="1"/>
    <cellStyle name="Collegamento ipertestuale" xfId="553" builtinId="8" hidden="1"/>
    <cellStyle name="Collegamento ipertestuale" xfId="555" builtinId="8" hidden="1"/>
    <cellStyle name="Collegamento ipertestuale" xfId="557" builtinId="8" hidden="1"/>
    <cellStyle name="Collegamento ipertestuale" xfId="559" builtinId="8" hidden="1"/>
    <cellStyle name="Collegamento ipertestuale" xfId="561" builtinId="8" hidden="1"/>
    <cellStyle name="Collegamento ipertestuale" xfId="563" builtinId="8" hidden="1"/>
    <cellStyle name="Collegamento ipertestuale" xfId="565" builtinId="8" hidden="1"/>
    <cellStyle name="Collegamento ipertestuale" xfId="567" builtinId="8" hidden="1"/>
    <cellStyle name="Collegamento ipertestuale" xfId="569" builtinId="8" hidden="1"/>
    <cellStyle name="Collegamento ipertestuale" xfId="571" builtinId="8" hidden="1"/>
    <cellStyle name="Collegamento ipertestuale" xfId="573" builtinId="8" hidden="1"/>
    <cellStyle name="Collegamento ipertestuale" xfId="575" builtinId="8" hidden="1"/>
    <cellStyle name="Collegamento ipertestuale" xfId="577" builtinId="8" hidden="1"/>
    <cellStyle name="Collegamento ipertestuale" xfId="579" builtinId="8" hidden="1"/>
    <cellStyle name="Collegamento ipertestuale" xfId="581" builtinId="8" hidden="1"/>
    <cellStyle name="Collegamento ipertestuale" xfId="583" builtinId="8" hidden="1"/>
    <cellStyle name="Collegamento ipertestuale" xfId="585" builtinId="8" hidden="1"/>
    <cellStyle name="Collegamento ipertestuale" xfId="587" builtinId="8" hidden="1"/>
    <cellStyle name="Collegamento ipertestuale" xfId="589" builtinId="8" hidden="1"/>
    <cellStyle name="Collegamento ipertestuale" xfId="591" builtinId="8" hidden="1"/>
    <cellStyle name="Collegamento ipertestuale" xfId="593" builtinId="8" hidden="1"/>
    <cellStyle name="Collegamento ipertestuale" xfId="595" builtinId="8" hidden="1"/>
    <cellStyle name="Collegamento ipertestuale" xfId="597" builtinId="8" hidden="1"/>
    <cellStyle name="Collegamento ipertestuale" xfId="599" builtinId="8" hidden="1"/>
    <cellStyle name="Collegamento ipertestuale" xfId="601" builtinId="8" hidden="1"/>
    <cellStyle name="Collegamento ipertestuale" xfId="603" builtinId="8" hidden="1"/>
    <cellStyle name="Collegamento ipertestuale" xfId="605" builtinId="8" hidden="1"/>
    <cellStyle name="Collegamento ipertestuale" xfId="607" builtinId="8" hidden="1"/>
    <cellStyle name="Collegamento ipertestuale" xfId="609" builtinId="8" hidden="1"/>
    <cellStyle name="Collegamento ipertestuale" xfId="611" builtinId="8" hidden="1"/>
    <cellStyle name="Collegamento ipertestuale" xfId="613" builtinId="8" hidden="1"/>
    <cellStyle name="Collegamento ipertestuale" xfId="615" builtinId="8" hidden="1"/>
    <cellStyle name="Collegamento ipertestuale" xfId="617" builtinId="8" hidden="1"/>
    <cellStyle name="Collegamento ipertestuale" xfId="619" builtinId="8" hidden="1"/>
    <cellStyle name="Collegamento ipertestuale" xfId="621" builtinId="8" hidden="1"/>
    <cellStyle name="Collegamento ipertestuale" xfId="623" builtinId="8" hidden="1"/>
    <cellStyle name="Collegamento ipertestuale" xfId="625" builtinId="8" hidden="1"/>
    <cellStyle name="Collegamento ipertestuale" xfId="627" builtinId="8" hidden="1"/>
    <cellStyle name="Collegamento ipertestuale" xfId="629" builtinId="8" hidden="1"/>
    <cellStyle name="Collegamento ipertestuale" xfId="631" builtinId="8" hidden="1"/>
    <cellStyle name="Collegamento ipertestuale" xfId="633" builtinId="8" hidden="1"/>
    <cellStyle name="Collegamento ipertestuale" xfId="635" builtinId="8" hidden="1"/>
    <cellStyle name="Collegamento ipertestuale" xfId="637" builtinId="8" hidden="1"/>
    <cellStyle name="Collegamento ipertestuale" xfId="639" builtinId="8" hidden="1"/>
    <cellStyle name="Collegamento ipertestuale" xfId="641" builtinId="8" hidden="1"/>
    <cellStyle name="Collegamento ipertestuale" xfId="643" builtinId="8" hidden="1"/>
    <cellStyle name="Collegamento ipertestuale" xfId="645" builtinId="8" hidden="1"/>
    <cellStyle name="Collegamento ipertestuale" xfId="647" builtinId="8" hidden="1"/>
    <cellStyle name="Collegamento ipertestuale" xfId="649" builtinId="8" hidden="1"/>
    <cellStyle name="Collegamento ipertestuale" xfId="651" builtinId="8" hidden="1"/>
    <cellStyle name="Collegamento ipertestuale" xfId="653" builtinId="8" hidden="1"/>
    <cellStyle name="Collegamento ipertestuale" xfId="655" builtinId="8" hidden="1"/>
    <cellStyle name="Collegamento ipertestuale" xfId="657" builtinId="8" hidden="1"/>
    <cellStyle name="Collegamento ipertestuale" xfId="659" builtinId="8" hidden="1"/>
    <cellStyle name="Collegamento ipertestuale" xfId="661" builtinId="8" hidden="1"/>
    <cellStyle name="Collegamento ipertestuale" xfId="663" builtinId="8" hidden="1"/>
    <cellStyle name="Collegamento ipertestuale" xfId="665" builtinId="8" hidden="1"/>
    <cellStyle name="Collegamento ipertestuale" xfId="667" builtinId="8" hidden="1"/>
    <cellStyle name="Collegamento ipertestuale" xfId="669" builtinId="8" hidden="1"/>
    <cellStyle name="Collegamento ipertestuale" xfId="671" builtinId="8" hidden="1"/>
    <cellStyle name="Collegamento ipertestuale" xfId="673" builtinId="8" hidden="1"/>
    <cellStyle name="Collegamento ipertestuale" xfId="675" builtinId="8" hidden="1"/>
    <cellStyle name="Collegamento ipertestuale" xfId="677" builtinId="8" hidden="1"/>
    <cellStyle name="Collegamento ipertestuale" xfId="679" builtinId="8" hidden="1"/>
    <cellStyle name="Collegamento ipertestuale" xfId="681" builtinId="8" hidden="1"/>
    <cellStyle name="Collegamento ipertestuale" xfId="683" builtinId="8" hidden="1"/>
    <cellStyle name="Collegamento ipertestuale" xfId="685" builtinId="8" hidden="1"/>
    <cellStyle name="Collegamento ipertestuale" xfId="687" builtinId="8" hidden="1"/>
    <cellStyle name="Collegamento ipertestuale" xfId="689" builtinId="8" hidden="1"/>
    <cellStyle name="Collegamento ipertestuale" xfId="691" builtinId="8" hidden="1"/>
    <cellStyle name="Collegamento ipertestuale" xfId="693" builtinId="8" hidden="1"/>
    <cellStyle name="Collegamento ipertestuale" xfId="695" builtinId="8" hidden="1"/>
    <cellStyle name="Collegamento ipertestuale" xfId="697" builtinId="8" hidden="1"/>
    <cellStyle name="Collegamento ipertestuale" xfId="699" builtinId="8" hidden="1"/>
    <cellStyle name="Collegamento ipertestuale" xfId="701" builtinId="8" hidden="1"/>
    <cellStyle name="Collegamento ipertestuale" xfId="703" builtinId="8" hidden="1"/>
    <cellStyle name="Collegamento ipertestuale" xfId="705" builtinId="8" hidden="1"/>
    <cellStyle name="Collegamento ipertestuale" xfId="707" builtinId="8" hidden="1"/>
    <cellStyle name="Collegamento ipertestuale" xfId="709" builtinId="8" hidden="1"/>
    <cellStyle name="Collegamento ipertestuale" xfId="711" builtinId="8" hidden="1"/>
    <cellStyle name="Collegamento ipertestuale" xfId="713" builtinId="8" hidden="1"/>
    <cellStyle name="Collegamento ipertestuale" xfId="715" builtinId="8" hidden="1"/>
    <cellStyle name="Collegamento ipertestuale" xfId="717" builtinId="8" hidden="1"/>
    <cellStyle name="Collegamento ipertestuale" xfId="719" builtinId="8" hidden="1"/>
    <cellStyle name="Collegamento ipertestuale" xfId="721" builtinId="8" hidden="1"/>
    <cellStyle name="Collegamento ipertestuale" xfId="723" builtinId="8" hidden="1"/>
    <cellStyle name="Collegamento ipertestuale" xfId="725" builtinId="8" hidden="1"/>
    <cellStyle name="Collegamento ipertestuale" xfId="727" builtinId="8" hidden="1"/>
    <cellStyle name="Collegamento ipertestuale" xfId="729" builtinId="8" hidden="1"/>
    <cellStyle name="Collegamento ipertestuale" xfId="731" builtinId="8" hidden="1"/>
    <cellStyle name="Collegamento ipertestuale" xfId="733" builtinId="8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Collegamento ipertestuale visitato" xfId="186" builtinId="9" hidden="1"/>
    <cellStyle name="Collegamento ipertestuale visitato" xfId="188" builtinId="9" hidden="1"/>
    <cellStyle name="Collegamento ipertestuale visitato" xfId="190" builtinId="9" hidden="1"/>
    <cellStyle name="Collegamento ipertestuale visitato" xfId="192" builtinId="9" hidden="1"/>
    <cellStyle name="Collegamento ipertestuale visitato" xfId="194" builtinId="9" hidden="1"/>
    <cellStyle name="Collegamento ipertestuale visitato" xfId="196" builtinId="9" hidden="1"/>
    <cellStyle name="Collegamento ipertestuale visitato" xfId="198" builtinId="9" hidden="1"/>
    <cellStyle name="Collegamento ipertestuale visitato" xfId="200" builtinId="9" hidden="1"/>
    <cellStyle name="Collegamento ipertestuale visitato" xfId="202" builtinId="9" hidden="1"/>
    <cellStyle name="Collegamento ipertestuale visitato" xfId="204" builtinId="9" hidden="1"/>
    <cellStyle name="Collegamento ipertestuale visitato" xfId="206" builtinId="9" hidden="1"/>
    <cellStyle name="Collegamento ipertestuale visitato" xfId="208" builtinId="9" hidden="1"/>
    <cellStyle name="Collegamento ipertestuale visitato" xfId="210" builtinId="9" hidden="1"/>
    <cellStyle name="Collegamento ipertestuale visitato" xfId="212" builtinId="9" hidden="1"/>
    <cellStyle name="Collegamento ipertestuale visitato" xfId="214" builtinId="9" hidden="1"/>
    <cellStyle name="Collegamento ipertestuale visitato" xfId="216" builtinId="9" hidden="1"/>
    <cellStyle name="Collegamento ipertestuale visitato" xfId="218" builtinId="9" hidden="1"/>
    <cellStyle name="Collegamento ipertestuale visitato" xfId="220" builtinId="9" hidden="1"/>
    <cellStyle name="Collegamento ipertestuale visitato" xfId="222" builtinId="9" hidden="1"/>
    <cellStyle name="Collegamento ipertestuale visitato" xfId="224" builtinId="9" hidden="1"/>
    <cellStyle name="Collegamento ipertestuale visitato" xfId="226" builtinId="9" hidden="1"/>
    <cellStyle name="Collegamento ipertestuale visitato" xfId="228" builtinId="9" hidden="1"/>
    <cellStyle name="Collegamento ipertestuale visitato" xfId="230" builtinId="9" hidden="1"/>
    <cellStyle name="Collegamento ipertestuale visitato" xfId="232" builtinId="9" hidden="1"/>
    <cellStyle name="Collegamento ipertestuale visitato" xfId="234" builtinId="9" hidden="1"/>
    <cellStyle name="Collegamento ipertestuale visitato" xfId="236" builtinId="9" hidden="1"/>
    <cellStyle name="Collegamento ipertestuale visitato" xfId="238" builtinId="9" hidden="1"/>
    <cellStyle name="Collegamento ipertestuale visitato" xfId="240" builtinId="9" hidden="1"/>
    <cellStyle name="Collegamento ipertestuale visitato" xfId="242" builtinId="9" hidden="1"/>
    <cellStyle name="Collegamento ipertestuale visitato" xfId="244" builtinId="9" hidden="1"/>
    <cellStyle name="Collegamento ipertestuale visitato" xfId="246" builtinId="9" hidden="1"/>
    <cellStyle name="Collegamento ipertestuale visitato" xfId="248" builtinId="9" hidden="1"/>
    <cellStyle name="Collegamento ipertestuale visitato" xfId="250" builtinId="9" hidden="1"/>
    <cellStyle name="Collegamento ipertestuale visitato" xfId="252" builtinId="9" hidden="1"/>
    <cellStyle name="Collegamento ipertestuale visitato" xfId="254" builtinId="9" hidden="1"/>
    <cellStyle name="Collegamento ipertestuale visitato" xfId="256" builtinId="9" hidden="1"/>
    <cellStyle name="Collegamento ipertestuale visitato" xfId="258" builtinId="9" hidden="1"/>
    <cellStyle name="Collegamento ipertestuale visitato" xfId="260" builtinId="9" hidden="1"/>
    <cellStyle name="Collegamento ipertestuale visitato" xfId="262" builtinId="9" hidden="1"/>
    <cellStyle name="Collegamento ipertestuale visitato" xfId="264" builtinId="9" hidden="1"/>
    <cellStyle name="Collegamento ipertestuale visitato" xfId="266" builtinId="9" hidden="1"/>
    <cellStyle name="Collegamento ipertestuale visitato" xfId="268" builtinId="9" hidden="1"/>
    <cellStyle name="Collegamento ipertestuale visitato" xfId="270" builtinId="9" hidden="1"/>
    <cellStyle name="Collegamento ipertestuale visitato" xfId="272" builtinId="9" hidden="1"/>
    <cellStyle name="Collegamento ipertestuale visitato" xfId="274" builtinId="9" hidden="1"/>
    <cellStyle name="Collegamento ipertestuale visitato" xfId="276" builtinId="9" hidden="1"/>
    <cellStyle name="Collegamento ipertestuale visitato" xfId="278" builtinId="9" hidden="1"/>
    <cellStyle name="Collegamento ipertestuale visitato" xfId="280" builtinId="9" hidden="1"/>
    <cellStyle name="Collegamento ipertestuale visitato" xfId="282" builtinId="9" hidden="1"/>
    <cellStyle name="Collegamento ipertestuale visitato" xfId="284" builtinId="9" hidden="1"/>
    <cellStyle name="Collegamento ipertestuale visitato" xfId="286" builtinId="9" hidden="1"/>
    <cellStyle name="Collegamento ipertestuale visitato" xfId="288" builtinId="9" hidden="1"/>
    <cellStyle name="Collegamento ipertestuale visitato" xfId="290" builtinId="9" hidden="1"/>
    <cellStyle name="Collegamento ipertestuale visitato" xfId="292" builtinId="9" hidden="1"/>
    <cellStyle name="Collegamento ipertestuale visitato" xfId="294" builtinId="9" hidden="1"/>
    <cellStyle name="Collegamento ipertestuale visitato" xfId="296" builtinId="9" hidden="1"/>
    <cellStyle name="Collegamento ipertestuale visitato" xfId="298" builtinId="9" hidden="1"/>
    <cellStyle name="Collegamento ipertestuale visitato" xfId="300" builtinId="9" hidden="1"/>
    <cellStyle name="Collegamento ipertestuale visitato" xfId="302" builtinId="9" hidden="1"/>
    <cellStyle name="Collegamento ipertestuale visitato" xfId="304" builtinId="9" hidden="1"/>
    <cellStyle name="Collegamento ipertestuale visitato" xfId="306" builtinId="9" hidden="1"/>
    <cellStyle name="Collegamento ipertestuale visitato" xfId="308" builtinId="9" hidden="1"/>
    <cellStyle name="Collegamento ipertestuale visitato" xfId="310" builtinId="9" hidden="1"/>
    <cellStyle name="Collegamento ipertestuale visitato" xfId="312" builtinId="9" hidden="1"/>
    <cellStyle name="Collegamento ipertestuale visitato" xfId="314" builtinId="9" hidden="1"/>
    <cellStyle name="Collegamento ipertestuale visitato" xfId="316" builtinId="9" hidden="1"/>
    <cellStyle name="Collegamento ipertestuale visitato" xfId="318" builtinId="9" hidden="1"/>
    <cellStyle name="Collegamento ipertestuale visitato" xfId="320" builtinId="9" hidden="1"/>
    <cellStyle name="Collegamento ipertestuale visitato" xfId="322" builtinId="9" hidden="1"/>
    <cellStyle name="Collegamento ipertestuale visitato" xfId="324" builtinId="9" hidden="1"/>
    <cellStyle name="Collegamento ipertestuale visitato" xfId="326" builtinId="9" hidden="1"/>
    <cellStyle name="Collegamento ipertestuale visitato" xfId="328" builtinId="9" hidden="1"/>
    <cellStyle name="Collegamento ipertestuale visitato" xfId="330" builtinId="9" hidden="1"/>
    <cellStyle name="Collegamento ipertestuale visitato" xfId="332" builtinId="9" hidden="1"/>
    <cellStyle name="Collegamento ipertestuale visitato" xfId="334" builtinId="9" hidden="1"/>
    <cellStyle name="Collegamento ipertestuale visitato" xfId="336" builtinId="9" hidden="1"/>
    <cellStyle name="Collegamento ipertestuale visitato" xfId="338" builtinId="9" hidden="1"/>
    <cellStyle name="Collegamento ipertestuale visitato" xfId="340" builtinId="9" hidden="1"/>
    <cellStyle name="Collegamento ipertestuale visitato" xfId="342" builtinId="9" hidden="1"/>
    <cellStyle name="Collegamento ipertestuale visitato" xfId="344" builtinId="9" hidden="1"/>
    <cellStyle name="Collegamento ipertestuale visitato" xfId="346" builtinId="9" hidden="1"/>
    <cellStyle name="Collegamento ipertestuale visitato" xfId="348" builtinId="9" hidden="1"/>
    <cellStyle name="Collegamento ipertestuale visitato" xfId="350" builtinId="9" hidden="1"/>
    <cellStyle name="Collegamento ipertestuale visitato" xfId="352" builtinId="9" hidden="1"/>
    <cellStyle name="Collegamento ipertestuale visitato" xfId="354" builtinId="9" hidden="1"/>
    <cellStyle name="Collegamento ipertestuale visitato" xfId="356" builtinId="9" hidden="1"/>
    <cellStyle name="Collegamento ipertestuale visitato" xfId="358" builtinId="9" hidden="1"/>
    <cellStyle name="Collegamento ipertestuale visitato" xfId="360" builtinId="9" hidden="1"/>
    <cellStyle name="Collegamento ipertestuale visitato" xfId="362" builtinId="9" hidden="1"/>
    <cellStyle name="Collegamento ipertestuale visitato" xfId="364" builtinId="9" hidden="1"/>
    <cellStyle name="Collegamento ipertestuale visitato" xfId="366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6" builtinId="9" hidden="1"/>
    <cellStyle name="Collegamento ipertestuale visitato" xfId="398" builtinId="9" hidden="1"/>
    <cellStyle name="Collegamento ipertestuale visitato" xfId="400" builtinId="9" hidden="1"/>
    <cellStyle name="Collegamento ipertestuale visitato" xfId="402" builtinId="9" hidden="1"/>
    <cellStyle name="Collegamento ipertestuale visitato" xfId="404" builtinId="9" hidden="1"/>
    <cellStyle name="Collegamento ipertestuale visitato" xfId="406" builtinId="9" hidden="1"/>
    <cellStyle name="Collegamento ipertestuale visitato" xfId="408" builtinId="9" hidden="1"/>
    <cellStyle name="Collegamento ipertestuale visitato" xfId="410" builtinId="9" hidden="1"/>
    <cellStyle name="Collegamento ipertestuale visitato" xfId="412" builtinId="9" hidden="1"/>
    <cellStyle name="Collegamento ipertestuale visitato" xfId="414" builtinId="9" hidden="1"/>
    <cellStyle name="Collegamento ipertestuale visitato" xfId="416" builtinId="9" hidden="1"/>
    <cellStyle name="Collegamento ipertestuale visitato" xfId="418" builtinId="9" hidden="1"/>
    <cellStyle name="Collegamento ipertestuale visitato" xfId="420" builtinId="9" hidden="1"/>
    <cellStyle name="Collegamento ipertestuale visitato" xfId="422" builtinId="9" hidden="1"/>
    <cellStyle name="Collegamento ipertestuale visitato" xfId="424" builtinId="9" hidden="1"/>
    <cellStyle name="Collegamento ipertestuale visitato" xfId="426" builtinId="9" hidden="1"/>
    <cellStyle name="Collegamento ipertestuale visitato" xfId="428" builtinId="9" hidden="1"/>
    <cellStyle name="Collegamento ipertestuale visitato" xfId="430" builtinId="9" hidden="1"/>
    <cellStyle name="Collegamento ipertestuale visitato" xfId="432" builtinId="9" hidden="1"/>
    <cellStyle name="Collegamento ipertestuale visitato" xfId="434" builtinId="9" hidden="1"/>
    <cellStyle name="Collegamento ipertestuale visitato" xfId="436" builtinId="9" hidden="1"/>
    <cellStyle name="Collegamento ipertestuale visitato" xfId="438" builtinId="9" hidden="1"/>
    <cellStyle name="Collegamento ipertestuale visitato" xfId="440" builtinId="9" hidden="1"/>
    <cellStyle name="Collegamento ipertestuale visitato" xfId="442" builtinId="9" hidden="1"/>
    <cellStyle name="Collegamento ipertestuale visitato" xfId="444" builtinId="9" hidden="1"/>
    <cellStyle name="Collegamento ipertestuale visitato" xfId="446" builtinId="9" hidden="1"/>
    <cellStyle name="Collegamento ipertestuale visitato" xfId="448" builtinId="9" hidden="1"/>
    <cellStyle name="Collegamento ipertestuale visitato" xfId="450" builtinId="9" hidden="1"/>
    <cellStyle name="Collegamento ipertestuale visitato" xfId="452" builtinId="9" hidden="1"/>
    <cellStyle name="Collegamento ipertestuale visitato" xfId="454" builtinId="9" hidden="1"/>
    <cellStyle name="Collegamento ipertestuale visitato" xfId="456" builtinId="9" hidden="1"/>
    <cellStyle name="Collegamento ipertestuale visitato" xfId="458" builtinId="9" hidden="1"/>
    <cellStyle name="Collegamento ipertestuale visitato" xfId="460" builtinId="9" hidden="1"/>
    <cellStyle name="Collegamento ipertestuale visitato" xfId="462" builtinId="9" hidden="1"/>
    <cellStyle name="Collegamento ipertestuale visitato" xfId="464" builtinId="9" hidden="1"/>
    <cellStyle name="Collegamento ipertestuale visitato" xfId="466" builtinId="9" hidden="1"/>
    <cellStyle name="Collegamento ipertestuale visitato" xfId="468" builtinId="9" hidden="1"/>
    <cellStyle name="Collegamento ipertestuale visitato" xfId="470" builtinId="9" hidden="1"/>
    <cellStyle name="Collegamento ipertestuale visitato" xfId="472" builtinId="9" hidden="1"/>
    <cellStyle name="Collegamento ipertestuale visitato" xfId="474" builtinId="9" hidden="1"/>
    <cellStyle name="Collegamento ipertestuale visitato" xfId="476" builtinId="9" hidden="1"/>
    <cellStyle name="Collegamento ipertestuale visitato" xfId="478" builtinId="9" hidden="1"/>
    <cellStyle name="Collegamento ipertestuale visitato" xfId="480" builtinId="9" hidden="1"/>
    <cellStyle name="Collegamento ipertestuale visitato" xfId="482" builtinId="9" hidden="1"/>
    <cellStyle name="Collegamento ipertestuale visitato" xfId="484" builtinId="9" hidden="1"/>
    <cellStyle name="Collegamento ipertestuale visitato" xfId="486" builtinId="9" hidden="1"/>
    <cellStyle name="Collegamento ipertestuale visitato" xfId="488" builtinId="9" hidden="1"/>
    <cellStyle name="Collegamento ipertestuale visitato" xfId="490" builtinId="9" hidden="1"/>
    <cellStyle name="Collegamento ipertestuale visitato" xfId="492" builtinId="9" hidden="1"/>
    <cellStyle name="Collegamento ipertestuale visitato" xfId="494" builtinId="9" hidden="1"/>
    <cellStyle name="Collegamento ipertestuale visitato" xfId="496" builtinId="9" hidden="1"/>
    <cellStyle name="Collegamento ipertestuale visitato" xfId="498" builtinId="9" hidden="1"/>
    <cellStyle name="Collegamento ipertestuale visitato" xfId="500" builtinId="9" hidden="1"/>
    <cellStyle name="Collegamento ipertestuale visitato" xfId="502" builtinId="9" hidden="1"/>
    <cellStyle name="Collegamento ipertestuale visitato" xfId="504" builtinId="9" hidden="1"/>
    <cellStyle name="Collegamento ipertestuale visitato" xfId="506" builtinId="9" hidden="1"/>
    <cellStyle name="Collegamento ipertestuale visitato" xfId="508" builtinId="9" hidden="1"/>
    <cellStyle name="Collegamento ipertestuale visitato" xfId="510" builtinId="9" hidden="1"/>
    <cellStyle name="Collegamento ipertestuale visitato" xfId="512" builtinId="9" hidden="1"/>
    <cellStyle name="Collegamento ipertestuale visitato" xfId="514" builtinId="9" hidden="1"/>
    <cellStyle name="Collegamento ipertestuale visitato" xfId="516" builtinId="9" hidden="1"/>
    <cellStyle name="Collegamento ipertestuale visitato" xfId="518" builtinId="9" hidden="1"/>
    <cellStyle name="Collegamento ipertestuale visitato" xfId="520" builtinId="9" hidden="1"/>
    <cellStyle name="Collegamento ipertestuale visitato" xfId="522" builtinId="9" hidden="1"/>
    <cellStyle name="Collegamento ipertestuale visitato" xfId="524" builtinId="9" hidden="1"/>
    <cellStyle name="Collegamento ipertestuale visitato" xfId="526" builtinId="9" hidden="1"/>
    <cellStyle name="Collegamento ipertestuale visitato" xfId="528" builtinId="9" hidden="1"/>
    <cellStyle name="Collegamento ipertestuale visitato" xfId="530" builtinId="9" hidden="1"/>
    <cellStyle name="Collegamento ipertestuale visitato" xfId="532" builtinId="9" hidden="1"/>
    <cellStyle name="Collegamento ipertestuale visitato" xfId="534" builtinId="9" hidden="1"/>
    <cellStyle name="Collegamento ipertestuale visitato" xfId="536" builtinId="9" hidden="1"/>
    <cellStyle name="Collegamento ipertestuale visitato" xfId="538" builtinId="9" hidden="1"/>
    <cellStyle name="Collegamento ipertestuale visitato" xfId="540" builtinId="9" hidden="1"/>
    <cellStyle name="Collegamento ipertestuale visitato" xfId="542" builtinId="9" hidden="1"/>
    <cellStyle name="Collegamento ipertestuale visitato" xfId="544" builtinId="9" hidden="1"/>
    <cellStyle name="Collegamento ipertestuale visitato" xfId="546" builtinId="9" hidden="1"/>
    <cellStyle name="Collegamento ipertestuale visitato" xfId="548" builtinId="9" hidden="1"/>
    <cellStyle name="Collegamento ipertestuale visitato" xfId="550" builtinId="9" hidden="1"/>
    <cellStyle name="Collegamento ipertestuale visitato" xfId="552" builtinId="9" hidden="1"/>
    <cellStyle name="Collegamento ipertestuale visitato" xfId="554" builtinId="9" hidden="1"/>
    <cellStyle name="Collegamento ipertestuale visitato" xfId="556" builtinId="9" hidden="1"/>
    <cellStyle name="Collegamento ipertestuale visitato" xfId="558" builtinId="9" hidden="1"/>
    <cellStyle name="Collegamento ipertestuale visitato" xfId="560" builtinId="9" hidden="1"/>
    <cellStyle name="Collegamento ipertestuale visitato" xfId="562" builtinId="9" hidden="1"/>
    <cellStyle name="Collegamento ipertestuale visitato" xfId="564" builtinId="9" hidden="1"/>
    <cellStyle name="Collegamento ipertestuale visitato" xfId="566" builtinId="9" hidden="1"/>
    <cellStyle name="Collegamento ipertestuale visitato" xfId="568" builtinId="9" hidden="1"/>
    <cellStyle name="Collegamento ipertestuale visitato" xfId="570" builtinId="9" hidden="1"/>
    <cellStyle name="Collegamento ipertestuale visitato" xfId="572" builtinId="9" hidden="1"/>
    <cellStyle name="Collegamento ipertestuale visitato" xfId="574" builtinId="9" hidden="1"/>
    <cellStyle name="Collegamento ipertestuale visitato" xfId="576" builtinId="9" hidden="1"/>
    <cellStyle name="Collegamento ipertestuale visitato" xfId="578" builtinId="9" hidden="1"/>
    <cellStyle name="Collegamento ipertestuale visitato" xfId="580" builtinId="9" hidden="1"/>
    <cellStyle name="Collegamento ipertestuale visitato" xfId="582" builtinId="9" hidden="1"/>
    <cellStyle name="Collegamento ipertestuale visitato" xfId="584" builtinId="9" hidden="1"/>
    <cellStyle name="Collegamento ipertestuale visitato" xfId="586" builtinId="9" hidden="1"/>
    <cellStyle name="Collegamento ipertestuale visitato" xfId="588" builtinId="9" hidden="1"/>
    <cellStyle name="Collegamento ipertestuale visitato" xfId="590" builtinId="9" hidden="1"/>
    <cellStyle name="Collegamento ipertestuale visitato" xfId="592" builtinId="9" hidden="1"/>
    <cellStyle name="Collegamento ipertestuale visitato" xfId="594" builtinId="9" hidden="1"/>
    <cellStyle name="Collegamento ipertestuale visitato" xfId="596" builtinId="9" hidden="1"/>
    <cellStyle name="Collegamento ipertestuale visitato" xfId="598" builtinId="9" hidden="1"/>
    <cellStyle name="Collegamento ipertestuale visitato" xfId="600" builtinId="9" hidden="1"/>
    <cellStyle name="Collegamento ipertestuale visitato" xfId="602" builtinId="9" hidden="1"/>
    <cellStyle name="Collegamento ipertestuale visitato" xfId="604" builtinId="9" hidden="1"/>
    <cellStyle name="Collegamento ipertestuale visitato" xfId="606" builtinId="9" hidden="1"/>
    <cellStyle name="Collegamento ipertestuale visitato" xfId="608" builtinId="9" hidden="1"/>
    <cellStyle name="Collegamento ipertestuale visitato" xfId="610" builtinId="9" hidden="1"/>
    <cellStyle name="Collegamento ipertestuale visitato" xfId="612" builtinId="9" hidden="1"/>
    <cellStyle name="Collegamento ipertestuale visitato" xfId="614" builtinId="9" hidden="1"/>
    <cellStyle name="Collegamento ipertestuale visitato" xfId="616" builtinId="9" hidden="1"/>
    <cellStyle name="Collegamento ipertestuale visitato" xfId="618" builtinId="9" hidden="1"/>
    <cellStyle name="Collegamento ipertestuale visitato" xfId="620" builtinId="9" hidden="1"/>
    <cellStyle name="Collegamento ipertestuale visitato" xfId="622" builtinId="9" hidden="1"/>
    <cellStyle name="Collegamento ipertestuale visitato" xfId="624" builtinId="9" hidden="1"/>
    <cellStyle name="Collegamento ipertestuale visitato" xfId="626" builtinId="9" hidden="1"/>
    <cellStyle name="Collegamento ipertestuale visitato" xfId="628" builtinId="9" hidden="1"/>
    <cellStyle name="Collegamento ipertestuale visitato" xfId="630" builtinId="9" hidden="1"/>
    <cellStyle name="Collegamento ipertestuale visitato" xfId="632" builtinId="9" hidden="1"/>
    <cellStyle name="Collegamento ipertestuale visitato" xfId="634" builtinId="9" hidden="1"/>
    <cellStyle name="Collegamento ipertestuale visitato" xfId="636" builtinId="9" hidden="1"/>
    <cellStyle name="Collegamento ipertestuale visitato" xfId="638" builtinId="9" hidden="1"/>
    <cellStyle name="Collegamento ipertestuale visitato" xfId="640" builtinId="9" hidden="1"/>
    <cellStyle name="Collegamento ipertestuale visitato" xfId="642" builtinId="9" hidden="1"/>
    <cellStyle name="Collegamento ipertestuale visitato" xfId="644" builtinId="9" hidden="1"/>
    <cellStyle name="Collegamento ipertestuale visitato" xfId="646" builtinId="9" hidden="1"/>
    <cellStyle name="Collegamento ipertestuale visitato" xfId="648" builtinId="9" hidden="1"/>
    <cellStyle name="Collegamento ipertestuale visitato" xfId="650" builtinId="9" hidden="1"/>
    <cellStyle name="Collegamento ipertestuale visitato" xfId="652" builtinId="9" hidden="1"/>
    <cellStyle name="Collegamento ipertestuale visitato" xfId="654" builtinId="9" hidden="1"/>
    <cellStyle name="Collegamento ipertestuale visitato" xfId="656" builtinId="9" hidden="1"/>
    <cellStyle name="Collegamento ipertestuale visitato" xfId="658" builtinId="9" hidden="1"/>
    <cellStyle name="Collegamento ipertestuale visitato" xfId="660" builtinId="9" hidden="1"/>
    <cellStyle name="Collegamento ipertestuale visitato" xfId="662" builtinId="9" hidden="1"/>
    <cellStyle name="Collegamento ipertestuale visitato" xfId="664" builtinId="9" hidden="1"/>
    <cellStyle name="Collegamento ipertestuale visitato" xfId="666" builtinId="9" hidden="1"/>
    <cellStyle name="Collegamento ipertestuale visitato" xfId="668" builtinId="9" hidden="1"/>
    <cellStyle name="Collegamento ipertestuale visitato" xfId="670" builtinId="9" hidden="1"/>
    <cellStyle name="Collegamento ipertestuale visitato" xfId="672" builtinId="9" hidden="1"/>
    <cellStyle name="Collegamento ipertestuale visitato" xfId="674" builtinId="9" hidden="1"/>
    <cellStyle name="Collegamento ipertestuale visitato" xfId="676" builtinId="9" hidden="1"/>
    <cellStyle name="Collegamento ipertestuale visitato" xfId="678" builtinId="9" hidden="1"/>
    <cellStyle name="Collegamento ipertestuale visitato" xfId="680" builtinId="9" hidden="1"/>
    <cellStyle name="Collegamento ipertestuale visitato" xfId="682" builtinId="9" hidden="1"/>
    <cellStyle name="Collegamento ipertestuale visitato" xfId="684" builtinId="9" hidden="1"/>
    <cellStyle name="Collegamento ipertestuale visitato" xfId="686" builtinId="9" hidden="1"/>
    <cellStyle name="Collegamento ipertestuale visitato" xfId="688" builtinId="9" hidden="1"/>
    <cellStyle name="Collegamento ipertestuale visitato" xfId="690" builtinId="9" hidden="1"/>
    <cellStyle name="Collegamento ipertestuale visitato" xfId="692" builtinId="9" hidden="1"/>
    <cellStyle name="Collegamento ipertestuale visitato" xfId="694" builtinId="9" hidden="1"/>
    <cellStyle name="Collegamento ipertestuale visitato" xfId="696" builtinId="9" hidden="1"/>
    <cellStyle name="Collegamento ipertestuale visitato" xfId="698" builtinId="9" hidden="1"/>
    <cellStyle name="Collegamento ipertestuale visitato" xfId="700" builtinId="9" hidden="1"/>
    <cellStyle name="Collegamento ipertestuale visitato" xfId="702" builtinId="9" hidden="1"/>
    <cellStyle name="Collegamento ipertestuale visitato" xfId="704" builtinId="9" hidden="1"/>
    <cellStyle name="Collegamento ipertestuale visitato" xfId="706" builtinId="9" hidden="1"/>
    <cellStyle name="Collegamento ipertestuale visitato" xfId="708" builtinId="9" hidden="1"/>
    <cellStyle name="Collegamento ipertestuale visitato" xfId="710" builtinId="9" hidden="1"/>
    <cellStyle name="Collegamento ipertestuale visitato" xfId="712" builtinId="9" hidden="1"/>
    <cellStyle name="Collegamento ipertestuale visitato" xfId="714" builtinId="9" hidden="1"/>
    <cellStyle name="Collegamento ipertestuale visitato" xfId="716" builtinId="9" hidden="1"/>
    <cellStyle name="Collegamento ipertestuale visitato" xfId="718" builtinId="9" hidden="1"/>
    <cellStyle name="Collegamento ipertestuale visitato" xfId="720" builtinId="9" hidden="1"/>
    <cellStyle name="Collegamento ipertestuale visitato" xfId="722" builtinId="9" hidden="1"/>
    <cellStyle name="Collegamento ipertestuale visitato" xfId="724" builtinId="9" hidden="1"/>
    <cellStyle name="Collegamento ipertestuale visitato" xfId="726" builtinId="9" hidden="1"/>
    <cellStyle name="Collegamento ipertestuale visitato" xfId="728" builtinId="9" hidden="1"/>
    <cellStyle name="Collegamento ipertestuale visitato" xfId="730" builtinId="9" hidden="1"/>
    <cellStyle name="Collegamento ipertestuale visitato" xfId="732" builtinId="9" hidden="1"/>
    <cellStyle name="Collegamento ipertestuale visitato" xfId="734" builtinId="9" hidden="1"/>
    <cellStyle name="Normale" xfId="0" builtinId="0"/>
    <cellStyle name="Normale 2" xfId="2"/>
    <cellStyle name="Normale 2 2" xfId="3"/>
    <cellStyle name="Normale 2 2 2" xfId="4"/>
    <cellStyle name="Normale 3" xfId="5"/>
    <cellStyle name="Normale 3 11" xfId="735"/>
    <cellStyle name="Normale 3 2" xfId="6"/>
    <cellStyle name="Normale 3 3" xfId="7"/>
    <cellStyle name="Normale 3 4" xfId="8"/>
    <cellStyle name="Normale 3 5" xfId="9"/>
    <cellStyle name="Normale 3 6" xfId="10"/>
    <cellStyle name="Normale 3 7" xfId="11"/>
    <cellStyle name="Normale 3 8" xfId="12"/>
    <cellStyle name="Normale 4" xfId="13"/>
    <cellStyle name="Normale 4 2" xfId="14"/>
    <cellStyle name="Normale 4 2 2" xfId="15"/>
    <cellStyle name="Normale 4 3" xfId="16"/>
    <cellStyle name="Normale 4 4" xfId="17"/>
    <cellStyle name="Normale 5" xfId="18"/>
    <cellStyle name="Normale 5 2" xfId="19"/>
    <cellStyle name="Normale 6" xfId="20"/>
    <cellStyle name="Normale 6 2" xfId="21"/>
    <cellStyle name="Normale 7" xfId="22"/>
    <cellStyle name="Normale 7 2" xfId="23"/>
    <cellStyle name="Normale 8" xfId="24"/>
    <cellStyle name="Normale 9" xfId="25"/>
    <cellStyle name="Percentuale" xfId="1" builtinId="5"/>
    <cellStyle name="Percentuale 2" xfId="26"/>
    <cellStyle name="Percentuale 2 2" xfId="27"/>
    <cellStyle name="Percentuale 3" xfId="2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showGridLines="0" tabSelected="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1" customWidth="1"/>
    <col min="2" max="2" width="51" style="1" bestFit="1" customWidth="1"/>
    <col min="3" max="10" width="10.85546875" style="1" customWidth="1"/>
    <col min="11" max="16384" width="8.85546875" style="1"/>
  </cols>
  <sheetData>
    <row r="2" spans="2:10" ht="15.75" thickBot="1" x14ac:dyDescent="0.3"/>
    <row r="3" spans="2:10" x14ac:dyDescent="0.25">
      <c r="B3" s="155" t="s">
        <v>18</v>
      </c>
      <c r="C3" s="156"/>
      <c r="D3" s="156"/>
      <c r="E3" s="156"/>
      <c r="F3" s="156"/>
      <c r="G3" s="156"/>
      <c r="H3" s="156"/>
      <c r="I3" s="156"/>
      <c r="J3" s="157"/>
    </row>
    <row r="4" spans="2:10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x14ac:dyDescent="0.25">
      <c r="B7" s="16" t="s">
        <v>10</v>
      </c>
      <c r="C7" s="17">
        <v>1.273148148148148E-4</v>
      </c>
      <c r="D7" s="18">
        <f t="shared" ref="D7:D28" si="0">C7/$C$30</f>
        <v>3.7454458783070581E-4</v>
      </c>
      <c r="E7" s="17"/>
      <c r="F7" s="17"/>
      <c r="G7" s="17"/>
      <c r="H7" s="18"/>
      <c r="I7" s="17">
        <f t="shared" ref="I7:I17" si="1">C7+E7+G7</f>
        <v>1.273148148148148E-4</v>
      </c>
      <c r="J7" s="32">
        <f>I7/$I$30</f>
        <v>2.0581906632987179E-4</v>
      </c>
    </row>
    <row r="8" spans="2:10" x14ac:dyDescent="0.25">
      <c r="B8" s="16" t="s">
        <v>13</v>
      </c>
      <c r="C8" s="17">
        <v>1.0763888888888889E-3</v>
      </c>
      <c r="D8" s="18">
        <f t="shared" si="0"/>
        <v>3.1666042425686951E-3</v>
      </c>
      <c r="E8" s="17">
        <v>2.8935185185185184E-4</v>
      </c>
      <c r="F8" s="18">
        <f t="shared" ref="F8:F26" si="2">E8/$E$30</f>
        <v>2.5313892264074525E-3</v>
      </c>
      <c r="G8" s="17">
        <v>1.1574074074074073E-4</v>
      </c>
      <c r="H8" s="18">
        <f t="shared" ref="H8:H27" si="3">G8/$G$30</f>
        <v>7.0422535211267599E-4</v>
      </c>
      <c r="I8" s="17">
        <f t="shared" si="1"/>
        <v>1.4814814814814814E-3</v>
      </c>
      <c r="J8" s="32">
        <f t="shared" ref="J8:J28" si="4">I8/$I$30</f>
        <v>2.3949854991112355E-3</v>
      </c>
    </row>
    <row r="9" spans="2:10" x14ac:dyDescent="0.25">
      <c r="B9" s="16" t="s">
        <v>0</v>
      </c>
      <c r="C9" s="17">
        <v>3.7986111111111116E-2</v>
      </c>
      <c r="D9" s="18">
        <f t="shared" si="0"/>
        <v>0.1117504852054888</v>
      </c>
      <c r="E9" s="17">
        <v>9.4212962962962939E-3</v>
      </c>
      <c r="F9" s="18">
        <f t="shared" si="2"/>
        <v>8.2422033211826631E-2</v>
      </c>
      <c r="G9" s="17">
        <v>1.6666666666666653E-2</v>
      </c>
      <c r="H9" s="18">
        <f t="shared" si="3"/>
        <v>0.10140845070422526</v>
      </c>
      <c r="I9" s="17">
        <f t="shared" si="1"/>
        <v>6.4074074074074061E-2</v>
      </c>
      <c r="J9" s="32">
        <f t="shared" si="4"/>
        <v>0.10358312283656092</v>
      </c>
    </row>
    <row r="10" spans="2:10" x14ac:dyDescent="0.25">
      <c r="B10" s="16" t="s">
        <v>8</v>
      </c>
      <c r="C10" s="17">
        <v>5.9606481481481498E-3</v>
      </c>
      <c r="D10" s="18">
        <f t="shared" si="0"/>
        <v>1.7535496612073962E-2</v>
      </c>
      <c r="E10" s="17">
        <v>3.0439814814814813E-3</v>
      </c>
      <c r="F10" s="18">
        <f t="shared" si="2"/>
        <v>2.6630214661806401E-2</v>
      </c>
      <c r="G10" s="17">
        <v>2.7777777777777779E-3</v>
      </c>
      <c r="H10" s="18">
        <f t="shared" si="3"/>
        <v>1.6901408450704224E-2</v>
      </c>
      <c r="I10" s="17">
        <f t="shared" si="1"/>
        <v>1.178240740740741E-2</v>
      </c>
      <c r="J10" s="32">
        <f t="shared" si="4"/>
        <v>1.9047619047619049E-2</v>
      </c>
    </row>
    <row r="11" spans="2:10" x14ac:dyDescent="0.25">
      <c r="B11" s="16" t="s">
        <v>26</v>
      </c>
      <c r="C11" s="17">
        <v>2.6620370370370372E-4</v>
      </c>
      <c r="D11" s="18">
        <f t="shared" si="0"/>
        <v>7.8313868364602137E-4</v>
      </c>
      <c r="E11" s="17">
        <v>1.1574074074074073E-4</v>
      </c>
      <c r="F11" s="18">
        <f t="shared" si="2"/>
        <v>1.012555690562981E-3</v>
      </c>
      <c r="G11" s="17">
        <v>2.8819444444444444E-3</v>
      </c>
      <c r="H11" s="18">
        <f t="shared" si="3"/>
        <v>1.7535211267605634E-2</v>
      </c>
      <c r="I11" s="17">
        <f t="shared" si="1"/>
        <v>3.2638888888888887E-3</v>
      </c>
      <c r="J11" s="32">
        <f t="shared" si="4"/>
        <v>5.2764524277294405E-3</v>
      </c>
    </row>
    <row r="12" spans="2:10" x14ac:dyDescent="0.25">
      <c r="B12" s="16" t="s">
        <v>3</v>
      </c>
      <c r="C12" s="17">
        <v>6.6261574074074153E-2</v>
      </c>
      <c r="D12" s="18">
        <f t="shared" si="0"/>
        <v>0.19493343321189033</v>
      </c>
      <c r="E12" s="17">
        <v>1.082175925925926E-2</v>
      </c>
      <c r="F12" s="18">
        <f t="shared" si="2"/>
        <v>9.4673957067638731E-2</v>
      </c>
      <c r="G12" s="17">
        <v>1.8657407407407383E-2</v>
      </c>
      <c r="H12" s="18">
        <f t="shared" si="3"/>
        <v>0.11352112676056322</v>
      </c>
      <c r="I12" s="17">
        <f t="shared" si="1"/>
        <v>9.5740740740740807E-2</v>
      </c>
      <c r="J12" s="32">
        <f t="shared" si="4"/>
        <v>0.15477593788006369</v>
      </c>
    </row>
    <row r="13" spans="2:10" x14ac:dyDescent="0.25">
      <c r="B13" s="16" t="s">
        <v>7</v>
      </c>
      <c r="C13" s="17">
        <v>5.2546296296296282E-3</v>
      </c>
      <c r="D13" s="18">
        <f t="shared" si="0"/>
        <v>1.5458476625012764E-2</v>
      </c>
      <c r="E13" s="17">
        <v>1.25E-3</v>
      </c>
      <c r="F13" s="18">
        <f t="shared" si="2"/>
        <v>1.0935601458080195E-2</v>
      </c>
      <c r="G13" s="17">
        <v>1.7824074074074072E-3</v>
      </c>
      <c r="H13" s="18">
        <f t="shared" si="3"/>
        <v>1.084507042253521E-2</v>
      </c>
      <c r="I13" s="17">
        <f t="shared" si="1"/>
        <v>8.2870370370370355E-3</v>
      </c>
      <c r="J13" s="32">
        <f t="shared" si="4"/>
        <v>1.3396950135653471E-2</v>
      </c>
    </row>
    <row r="14" spans="2:10" x14ac:dyDescent="0.25">
      <c r="B14" s="16" t="s">
        <v>2</v>
      </c>
      <c r="C14" s="17">
        <v>1.8391203703703698E-2</v>
      </c>
      <c r="D14" s="18">
        <f t="shared" si="0"/>
        <v>5.4104668187544676E-2</v>
      </c>
      <c r="E14" s="17">
        <v>8.9930555555555562E-3</v>
      </c>
      <c r="F14" s="18">
        <f t="shared" si="2"/>
        <v>7.8675577156743629E-2</v>
      </c>
      <c r="G14" s="17">
        <v>5.0231481481481464E-3</v>
      </c>
      <c r="H14" s="18">
        <f t="shared" si="3"/>
        <v>3.0563380281690127E-2</v>
      </c>
      <c r="I14" s="17">
        <f t="shared" si="1"/>
        <v>3.2407407407407399E-2</v>
      </c>
      <c r="J14" s="32">
        <f t="shared" si="4"/>
        <v>5.2390307793058262E-2</v>
      </c>
    </row>
    <row r="15" spans="2:10" x14ac:dyDescent="0.25">
      <c r="B15" s="16" t="s">
        <v>9</v>
      </c>
      <c r="C15" s="17">
        <v>1.7835648148148142E-2</v>
      </c>
      <c r="D15" s="18">
        <f t="shared" si="0"/>
        <v>5.2470291804283413E-2</v>
      </c>
      <c r="E15" s="17">
        <v>1.3159722222222218E-2</v>
      </c>
      <c r="F15" s="18">
        <f t="shared" si="2"/>
        <v>0.11512758201701091</v>
      </c>
      <c r="G15" s="17">
        <v>2.0370370370370369E-3</v>
      </c>
      <c r="H15" s="18">
        <f t="shared" si="3"/>
        <v>1.2394366197183097E-2</v>
      </c>
      <c r="I15" s="17">
        <f t="shared" si="1"/>
        <v>3.3032407407407399E-2</v>
      </c>
      <c r="J15" s="32">
        <f t="shared" si="4"/>
        <v>5.3400692300495815E-2</v>
      </c>
    </row>
    <row r="16" spans="2:10" x14ac:dyDescent="0.25">
      <c r="B16" s="16" t="s">
        <v>1</v>
      </c>
      <c r="C16" s="17">
        <v>2.2349537037037025E-2</v>
      </c>
      <c r="D16" s="18">
        <f t="shared" si="0"/>
        <v>6.5749599918281151E-2</v>
      </c>
      <c r="E16" s="17">
        <v>7.7546296296296287E-3</v>
      </c>
      <c r="F16" s="18">
        <f t="shared" si="2"/>
        <v>6.7841231267719723E-2</v>
      </c>
      <c r="G16" s="17">
        <v>6.5972222222222239E-3</v>
      </c>
      <c r="H16" s="18">
        <f t="shared" si="3"/>
        <v>4.0140845070422544E-2</v>
      </c>
      <c r="I16" s="17">
        <f t="shared" si="1"/>
        <v>3.6701388888888881E-2</v>
      </c>
      <c r="J16" s="32">
        <f t="shared" si="4"/>
        <v>5.9332023575638486E-2</v>
      </c>
    </row>
    <row r="17" spans="2:10" x14ac:dyDescent="0.25">
      <c r="B17" s="16" t="s">
        <v>27</v>
      </c>
      <c r="C17" s="17">
        <v>2.1041666666666656E-2</v>
      </c>
      <c r="D17" s="18">
        <f t="shared" si="0"/>
        <v>6.1902005516020264E-2</v>
      </c>
      <c r="E17" s="17">
        <v>9.3171296296296318E-3</v>
      </c>
      <c r="F17" s="18">
        <f t="shared" si="2"/>
        <v>8.1510733090319989E-2</v>
      </c>
      <c r="G17" s="17">
        <v>9.1203703703703707E-3</v>
      </c>
      <c r="H17" s="18">
        <f t="shared" si="3"/>
        <v>5.5492957746478874E-2</v>
      </c>
      <c r="I17" s="17">
        <f t="shared" si="1"/>
        <v>3.9479166666666655E-2</v>
      </c>
      <c r="J17" s="32">
        <f t="shared" si="4"/>
        <v>6.3822621386472045E-2</v>
      </c>
    </row>
    <row r="18" spans="2:10" x14ac:dyDescent="0.25">
      <c r="B18" s="16" t="s">
        <v>16</v>
      </c>
      <c r="C18" s="17">
        <v>5.9953703703703714E-3</v>
      </c>
      <c r="D18" s="18">
        <f t="shared" si="0"/>
        <v>1.7637645136027787E-2</v>
      </c>
      <c r="E18" s="17">
        <v>6.0069444444444432E-3</v>
      </c>
      <c r="F18" s="18">
        <f t="shared" si="2"/>
        <v>5.2551640340218704E-2</v>
      </c>
      <c r="G18" s="17"/>
      <c r="H18" s="18"/>
      <c r="I18" s="17">
        <f>G18+E18+C18</f>
        <v>1.2002314814814815E-2</v>
      </c>
      <c r="J18" s="32">
        <f t="shared" si="4"/>
        <v>1.9403124707643368E-2</v>
      </c>
    </row>
    <row r="19" spans="2:10" x14ac:dyDescent="0.25">
      <c r="B19" s="16" t="s">
        <v>4</v>
      </c>
      <c r="C19" s="17">
        <v>1.050925925925926E-2</v>
      </c>
      <c r="D19" s="18">
        <f t="shared" si="0"/>
        <v>3.0916953250025539E-2</v>
      </c>
      <c r="E19" s="17">
        <v>3.7731481481481483E-3</v>
      </c>
      <c r="F19" s="18">
        <f t="shared" si="2"/>
        <v>3.3009315512353185E-2</v>
      </c>
      <c r="G19" s="17">
        <v>7.9976851851851858E-3</v>
      </c>
      <c r="H19" s="18">
        <f t="shared" si="3"/>
        <v>4.8661971830985917E-2</v>
      </c>
      <c r="I19" s="17">
        <f t="shared" ref="I19:I28" si="5">C19+E19+G19</f>
        <v>2.2280092592592594E-2</v>
      </c>
      <c r="J19" s="32">
        <f t="shared" ref="J19" si="6">I19/$I$30</f>
        <v>3.6018336607727568E-2</v>
      </c>
    </row>
    <row r="20" spans="2:10" x14ac:dyDescent="0.25">
      <c r="B20" s="16" t="s">
        <v>14</v>
      </c>
      <c r="C20" s="17">
        <v>1.8842592592592584E-2</v>
      </c>
      <c r="D20" s="18">
        <f t="shared" si="0"/>
        <v>5.5432598998944441E-2</v>
      </c>
      <c r="E20" s="17">
        <v>5.3009259259259268E-3</v>
      </c>
      <c r="F20" s="18">
        <f t="shared" si="2"/>
        <v>4.6375050627784541E-2</v>
      </c>
      <c r="G20" s="17">
        <v>1.0266203703703701E-2</v>
      </c>
      <c r="H20" s="18">
        <f t="shared" si="3"/>
        <v>6.2464788732394347E-2</v>
      </c>
      <c r="I20" s="17">
        <f t="shared" si="5"/>
        <v>3.4409722222222217E-2</v>
      </c>
      <c r="J20" s="32">
        <f t="shared" si="4"/>
        <v>5.5627280381700797E-2</v>
      </c>
    </row>
    <row r="21" spans="2:10" x14ac:dyDescent="0.25">
      <c r="B21" s="16" t="s">
        <v>11</v>
      </c>
      <c r="C21" s="17">
        <v>1.5277777777777777E-2</v>
      </c>
      <c r="D21" s="18">
        <f t="shared" si="0"/>
        <v>4.4945350539684702E-2</v>
      </c>
      <c r="E21" s="17">
        <v>1.5972222222222225E-3</v>
      </c>
      <c r="F21" s="18">
        <f t="shared" si="2"/>
        <v>1.3973268529769141E-2</v>
      </c>
      <c r="G21" s="17">
        <v>1.0335648148148148E-2</v>
      </c>
      <c r="H21" s="18">
        <f t="shared" si="3"/>
        <v>6.2887323943661963E-2</v>
      </c>
      <c r="I21" s="17">
        <f t="shared" si="5"/>
        <v>2.721064814814815E-2</v>
      </c>
      <c r="J21" s="32">
        <f t="shared" si="4"/>
        <v>4.3989147721957146E-2</v>
      </c>
    </row>
    <row r="22" spans="2:10" x14ac:dyDescent="0.25">
      <c r="B22" s="16" t="s">
        <v>15</v>
      </c>
      <c r="C22" s="17">
        <v>1.3888888888888879E-2</v>
      </c>
      <c r="D22" s="18">
        <f t="shared" si="0"/>
        <v>4.0859409581531517E-2</v>
      </c>
      <c r="E22" s="17">
        <v>8.3449074074074051E-3</v>
      </c>
      <c r="F22" s="18">
        <f t="shared" si="2"/>
        <v>7.3005265289590907E-2</v>
      </c>
      <c r="G22" s="17">
        <v>4.2245370370370371E-3</v>
      </c>
      <c r="H22" s="18">
        <f t="shared" si="3"/>
        <v>2.5704225352112677E-2</v>
      </c>
      <c r="I22" s="17">
        <f t="shared" si="5"/>
        <v>2.6458333333333323E-2</v>
      </c>
      <c r="J22" s="32">
        <f t="shared" si="4"/>
        <v>4.2772944148189704E-2</v>
      </c>
    </row>
    <row r="23" spans="2:10" x14ac:dyDescent="0.25">
      <c r="B23" s="16" t="s">
        <v>28</v>
      </c>
      <c r="C23" s="17">
        <v>3.233796296296295E-2</v>
      </c>
      <c r="D23" s="18">
        <f t="shared" si="0"/>
        <v>9.5134325308999249E-2</v>
      </c>
      <c r="E23" s="17">
        <v>7.6388888888888886E-3</v>
      </c>
      <c r="F23" s="18">
        <f t="shared" si="2"/>
        <v>6.6828675577156743E-2</v>
      </c>
      <c r="G23" s="17">
        <v>2.8958333333333339E-2</v>
      </c>
      <c r="H23" s="18">
        <f t="shared" si="3"/>
        <v>0.17619718309859159</v>
      </c>
      <c r="I23" s="17">
        <f t="shared" si="5"/>
        <v>6.8935185185185183E-2</v>
      </c>
      <c r="J23" s="32">
        <f t="shared" si="4"/>
        <v>0.11144166900551968</v>
      </c>
    </row>
    <row r="24" spans="2:10" x14ac:dyDescent="0.25">
      <c r="B24" s="16" t="s">
        <v>12</v>
      </c>
      <c r="C24" s="17">
        <v>7.152777777777777E-3</v>
      </c>
      <c r="D24" s="18">
        <f t="shared" si="0"/>
        <v>2.1042595934488744E-2</v>
      </c>
      <c r="E24" s="17">
        <v>1.3194444444444445E-3</v>
      </c>
      <c r="F24" s="18">
        <f t="shared" si="2"/>
        <v>1.1543134872417983E-2</v>
      </c>
      <c r="G24" s="17">
        <v>2.0486111111111108E-2</v>
      </c>
      <c r="H24" s="18">
        <f t="shared" si="3"/>
        <v>0.12464788732394363</v>
      </c>
      <c r="I24" s="17">
        <f t="shared" si="5"/>
        <v>2.8958333333333329E-2</v>
      </c>
      <c r="J24" s="32">
        <f t="shared" si="4"/>
        <v>4.6814482177939924E-2</v>
      </c>
    </row>
    <row r="25" spans="2:10" x14ac:dyDescent="0.25">
      <c r="B25" s="16" t="s">
        <v>5</v>
      </c>
      <c r="C25" s="17">
        <v>8.5300925925925909E-3</v>
      </c>
      <c r="D25" s="18">
        <f t="shared" si="0"/>
        <v>2.5094487384657287E-2</v>
      </c>
      <c r="E25" s="17">
        <v>8.5416666666666679E-3</v>
      </c>
      <c r="F25" s="18">
        <f t="shared" si="2"/>
        <v>7.4726609963548005E-2</v>
      </c>
      <c r="G25" s="17">
        <v>1.2048611111111112E-2</v>
      </c>
      <c r="H25" s="18">
        <f t="shared" si="3"/>
        <v>7.3309859154929588E-2</v>
      </c>
      <c r="I25" s="17">
        <f t="shared" si="5"/>
        <v>2.9120370370370373E-2</v>
      </c>
      <c r="J25" s="32">
        <f t="shared" si="4"/>
        <v>4.7076433716905224E-2</v>
      </c>
    </row>
    <row r="26" spans="2:10" x14ac:dyDescent="0.25">
      <c r="B26" s="16" t="s">
        <v>6</v>
      </c>
      <c r="C26" s="17">
        <v>7.1759259259259241E-3</v>
      </c>
      <c r="D26" s="18">
        <f t="shared" si="0"/>
        <v>2.1110694950457962E-2</v>
      </c>
      <c r="E26" s="17">
        <v>1.0879629629629629E-3</v>
      </c>
      <c r="F26" s="18">
        <f t="shared" si="2"/>
        <v>9.5180234912920214E-3</v>
      </c>
      <c r="G26" s="17">
        <v>1.1111111111111111E-3</v>
      </c>
      <c r="H26" s="18">
        <f t="shared" si="3"/>
        <v>6.7605633802816896E-3</v>
      </c>
      <c r="I26" s="17">
        <f t="shared" si="5"/>
        <v>9.3749999999999979E-3</v>
      </c>
      <c r="J26" s="32">
        <f t="shared" si="4"/>
        <v>1.5155767611563283E-2</v>
      </c>
    </row>
    <row r="27" spans="2:10" x14ac:dyDescent="0.25">
      <c r="B27" s="16" t="s">
        <v>83</v>
      </c>
      <c r="C27" s="17">
        <v>1.0208333333333333E-2</v>
      </c>
      <c r="D27" s="18">
        <f t="shared" si="0"/>
        <v>3.0031666042425686E-2</v>
      </c>
      <c r="E27" s="17">
        <v>2.4537037037037032E-3</v>
      </c>
      <c r="F27" s="18">
        <f>E27/$E$30</f>
        <v>2.1466180639935193E-2</v>
      </c>
      <c r="G27" s="17">
        <v>2.3958333333333336E-3</v>
      </c>
      <c r="H27" s="18">
        <f t="shared" si="3"/>
        <v>1.4577464788732395E-2</v>
      </c>
      <c r="I27" s="17">
        <f t="shared" si="5"/>
        <v>1.5057870370370369E-2</v>
      </c>
      <c r="J27" s="32">
        <f t="shared" si="4"/>
        <v>2.434278229956029E-2</v>
      </c>
    </row>
    <row r="28" spans="2:10" x14ac:dyDescent="0.25">
      <c r="B28" s="16" t="s">
        <v>17</v>
      </c>
      <c r="C28" s="17">
        <v>1.3449074074074066E-2</v>
      </c>
      <c r="D28" s="18">
        <f t="shared" si="0"/>
        <v>3.9565528278116359E-2</v>
      </c>
      <c r="E28" s="17">
        <v>4.0740740740740728E-3</v>
      </c>
      <c r="F28" s="18">
        <f>E28/$E$30</f>
        <v>3.5641960307816918E-2</v>
      </c>
      <c r="G28" s="17">
        <v>8.6805555555555551E-4</v>
      </c>
      <c r="H28" s="18">
        <f>G28/$G$30</f>
        <v>5.2816901408450695E-3</v>
      </c>
      <c r="I28" s="17">
        <f t="shared" si="5"/>
        <v>1.8391203703703694E-2</v>
      </c>
      <c r="J28" s="32">
        <f t="shared" si="4"/>
        <v>2.9731499672560557E-2</v>
      </c>
    </row>
    <row r="29" spans="2:10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ht="16.5" thickTop="1" thickBot="1" x14ac:dyDescent="0.3">
      <c r="B30" s="24" t="s">
        <v>29</v>
      </c>
      <c r="C30" s="25">
        <f t="shared" ref="C30:J30" si="7">SUM(C7:C28)</f>
        <v>0.33991898148148147</v>
      </c>
      <c r="D30" s="26">
        <f t="shared" si="7"/>
        <v>1.0000000000000002</v>
      </c>
      <c r="E30" s="25">
        <f t="shared" si="7"/>
        <v>0.11430555555555555</v>
      </c>
      <c r="F30" s="26">
        <f t="shared" si="7"/>
        <v>1.0000000000000002</v>
      </c>
      <c r="G30" s="25">
        <f t="shared" si="7"/>
        <v>0.16435185185185186</v>
      </c>
      <c r="H30" s="26">
        <f t="shared" si="7"/>
        <v>0.99999999999999956</v>
      </c>
      <c r="I30" s="25">
        <f>SUM(I7:I28)</f>
        <v>0.61857638888888899</v>
      </c>
      <c r="J30" s="34">
        <f t="shared" si="7"/>
        <v>0.99999999999999978</v>
      </c>
    </row>
    <row r="31" spans="2:10" ht="15.75" thickTop="1" x14ac:dyDescent="0.25">
      <c r="B31" s="27"/>
      <c r="C31" s="28"/>
      <c r="D31" s="29"/>
      <c r="E31" s="29"/>
      <c r="F31" s="28"/>
      <c r="G31" s="29"/>
      <c r="H31" s="29"/>
      <c r="I31" s="28"/>
      <c r="J31" s="35"/>
    </row>
    <row r="32" spans="2:10" ht="66" customHeight="1" thickBot="1" x14ac:dyDescent="0.3">
      <c r="B32" s="152" t="s">
        <v>122</v>
      </c>
      <c r="C32" s="153"/>
      <c r="D32" s="153"/>
      <c r="E32" s="153"/>
      <c r="F32" s="153"/>
      <c r="G32" s="153"/>
      <c r="H32" s="153"/>
      <c r="I32" s="153"/>
      <c r="J32" s="154"/>
    </row>
    <row r="34" spans="7:7" x14ac:dyDescent="0.25">
      <c r="G34" s="2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&amp;R7</oddHeader>
  </headerFooter>
  <colBreaks count="1" manualBreakCount="1">
    <brk id="10" max="1048575" man="1"/>
  </colBreaks>
  <ignoredErrors>
    <ignoredError sqref="I1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116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5.0925925925925921E-4</v>
      </c>
      <c r="D7" s="39">
        <f t="shared" ref="D7:F27" si="0">C7/C$30</f>
        <v>1.5359910633247224E-3</v>
      </c>
      <c r="E7" s="38"/>
      <c r="F7" s="39"/>
      <c r="G7" s="38">
        <f>C7+E7</f>
        <v>5.0925925925925921E-4</v>
      </c>
      <c r="H7" s="43">
        <f>G7/$G$30</f>
        <v>1.4682817766209497E-3</v>
      </c>
    </row>
    <row r="8" spans="2:8" s="1" customFormat="1" x14ac:dyDescent="0.25">
      <c r="B8" s="42" t="s">
        <v>13</v>
      </c>
      <c r="C8" s="38">
        <v>1.1111111111111112E-2</v>
      </c>
      <c r="D8" s="39">
        <f t="shared" si="0"/>
        <v>3.3512532290721223E-2</v>
      </c>
      <c r="E8" s="38"/>
      <c r="F8" s="39"/>
      <c r="G8" s="38">
        <f t="shared" ref="G8:G27" si="1">C8+E8</f>
        <v>1.1111111111111112E-2</v>
      </c>
      <c r="H8" s="43">
        <f t="shared" ref="H8:H27" si="2">G8/$G$30</f>
        <v>3.2035238762638904E-2</v>
      </c>
    </row>
    <row r="9" spans="2:8" s="1" customFormat="1" x14ac:dyDescent="0.25">
      <c r="B9" s="42" t="s">
        <v>0</v>
      </c>
      <c r="C9" s="38">
        <v>3.6331018518518499E-2</v>
      </c>
      <c r="D9" s="39">
        <f t="shared" si="0"/>
        <v>0.10957899881309777</v>
      </c>
      <c r="E9" s="38">
        <v>2.7777777777777775E-3</v>
      </c>
      <c r="F9" s="39">
        <f t="shared" si="0"/>
        <v>0.18168054504163508</v>
      </c>
      <c r="G9" s="38">
        <f t="shared" si="1"/>
        <v>3.9108796296296273E-2</v>
      </c>
      <c r="H9" s="43">
        <f t="shared" si="2"/>
        <v>0.11275736643641333</v>
      </c>
    </row>
    <row r="10" spans="2:8" s="1" customFormat="1" x14ac:dyDescent="0.25">
      <c r="B10" s="42" t="s">
        <v>8</v>
      </c>
      <c r="C10" s="38">
        <v>2.2222222222222222E-3</v>
      </c>
      <c r="D10" s="39">
        <f t="shared" si="0"/>
        <v>6.7025064581442443E-3</v>
      </c>
      <c r="E10" s="38"/>
      <c r="F10" s="39"/>
      <c r="G10" s="38">
        <f t="shared" si="1"/>
        <v>2.2222222222222222E-3</v>
      </c>
      <c r="H10" s="43">
        <f t="shared" si="2"/>
        <v>6.4070477525277805E-3</v>
      </c>
    </row>
    <row r="11" spans="2:8" s="1" customFormat="1" x14ac:dyDescent="0.25">
      <c r="B11" s="42" t="s">
        <v>26</v>
      </c>
      <c r="C11" s="38">
        <v>3.1249999999999995E-4</v>
      </c>
      <c r="D11" s="39">
        <f t="shared" si="0"/>
        <v>9.4253997067653421E-4</v>
      </c>
      <c r="E11" s="38"/>
      <c r="F11" s="39"/>
      <c r="G11" s="38">
        <f t="shared" si="1"/>
        <v>3.1249999999999995E-4</v>
      </c>
      <c r="H11" s="43">
        <f t="shared" si="2"/>
        <v>9.0099109019921905E-4</v>
      </c>
    </row>
    <row r="12" spans="2:8" s="1" customFormat="1" x14ac:dyDescent="0.25">
      <c r="B12" s="42" t="s">
        <v>3</v>
      </c>
      <c r="C12" s="38">
        <v>4.3148148148148102E-2</v>
      </c>
      <c r="D12" s="39">
        <f t="shared" si="0"/>
        <v>0.13014033372896727</v>
      </c>
      <c r="E12" s="38">
        <v>5.7870370370370367E-3</v>
      </c>
      <c r="F12" s="39">
        <f t="shared" si="0"/>
        <v>0.37850113550340647</v>
      </c>
      <c r="G12" s="38">
        <f t="shared" si="1"/>
        <v>4.8935185185185137E-2</v>
      </c>
      <c r="H12" s="43">
        <f t="shared" si="2"/>
        <v>0.14108853071712205</v>
      </c>
    </row>
    <row r="13" spans="2:8" s="1" customFormat="1" x14ac:dyDescent="0.25">
      <c r="B13" s="42" t="s">
        <v>7</v>
      </c>
      <c r="C13" s="38">
        <v>8.4953703703703667E-3</v>
      </c>
      <c r="D13" s="39">
        <f t="shared" si="0"/>
        <v>2.5623123647280588E-2</v>
      </c>
      <c r="E13" s="38"/>
      <c r="F13" s="39"/>
      <c r="G13" s="38">
        <f t="shared" si="1"/>
        <v>8.4953703703703667E-3</v>
      </c>
      <c r="H13" s="43">
        <f t="shared" si="2"/>
        <v>2.4493609637267651E-2</v>
      </c>
    </row>
    <row r="14" spans="2:8" s="1" customFormat="1" x14ac:dyDescent="0.25">
      <c r="B14" s="42" t="s">
        <v>2</v>
      </c>
      <c r="C14" s="38">
        <v>1.1192129629629632E-2</v>
      </c>
      <c r="D14" s="39">
        <f t="shared" si="0"/>
        <v>3.375689450534107E-2</v>
      </c>
      <c r="E14" s="38">
        <v>7.0601851851851847E-4</v>
      </c>
      <c r="F14" s="39">
        <f t="shared" si="0"/>
        <v>4.6177138531415592E-2</v>
      </c>
      <c r="G14" s="38">
        <f t="shared" si="1"/>
        <v>1.1898148148148151E-2</v>
      </c>
      <c r="H14" s="43">
        <f t="shared" si="2"/>
        <v>3.4304401508325831E-2</v>
      </c>
    </row>
    <row r="15" spans="2:8" s="1" customFormat="1" x14ac:dyDescent="0.25">
      <c r="B15" s="42" t="s">
        <v>9</v>
      </c>
      <c r="C15" s="38">
        <v>9.3402777777777772E-3</v>
      </c>
      <c r="D15" s="39">
        <f t="shared" si="0"/>
        <v>2.8171472456887524E-2</v>
      </c>
      <c r="E15" s="38">
        <v>4.7453703703703709E-4</v>
      </c>
      <c r="F15" s="39">
        <f t="shared" si="0"/>
        <v>3.1037093111279335E-2</v>
      </c>
      <c r="G15" s="38">
        <f t="shared" si="1"/>
        <v>9.8148148148148144E-3</v>
      </c>
      <c r="H15" s="43">
        <f t="shared" si="2"/>
        <v>2.829779424033103E-2</v>
      </c>
    </row>
    <row r="16" spans="2:8" s="1" customFormat="1" x14ac:dyDescent="0.25">
      <c r="B16" s="42" t="s">
        <v>1</v>
      </c>
      <c r="C16" s="38">
        <v>3.2986111111111107E-3</v>
      </c>
      <c r="D16" s="39">
        <f t="shared" si="0"/>
        <v>9.9490330238078614E-3</v>
      </c>
      <c r="E16" s="38">
        <v>2.6620370370370372E-4</v>
      </c>
      <c r="F16" s="39">
        <f t="shared" si="0"/>
        <v>1.7411052233156699E-2</v>
      </c>
      <c r="G16" s="38">
        <f t="shared" si="1"/>
        <v>3.5648148148148145E-3</v>
      </c>
      <c r="H16" s="43">
        <f t="shared" si="2"/>
        <v>1.0277972436346648E-2</v>
      </c>
    </row>
    <row r="17" spans="2:8" s="1" customFormat="1" x14ac:dyDescent="0.25">
      <c r="B17" s="42" t="s">
        <v>27</v>
      </c>
      <c r="C17" s="38">
        <v>4.4675925925925924E-3</v>
      </c>
      <c r="D17" s="39">
        <f t="shared" si="0"/>
        <v>1.3474830691894157E-2</v>
      </c>
      <c r="E17" s="38">
        <v>3.1250000000000001E-4</v>
      </c>
      <c r="F17" s="39">
        <f t="shared" si="0"/>
        <v>2.0439061317183951E-2</v>
      </c>
      <c r="G17" s="38">
        <f t="shared" si="1"/>
        <v>4.7800925925925927E-3</v>
      </c>
      <c r="H17" s="43">
        <f t="shared" ref="H17:H25" si="3">G17/$G$30</f>
        <v>1.3781826676010279E-2</v>
      </c>
    </row>
    <row r="18" spans="2:8" s="1" customFormat="1" x14ac:dyDescent="0.25">
      <c r="B18" s="42" t="s">
        <v>16</v>
      </c>
      <c r="C18" s="38">
        <v>9.6064814814814819E-4</v>
      </c>
      <c r="D18" s="39">
        <f t="shared" si="0"/>
        <v>2.8974376876352726E-3</v>
      </c>
      <c r="E18" s="38"/>
      <c r="F18" s="39"/>
      <c r="G18" s="38">
        <f t="shared" si="1"/>
        <v>9.6064814814814819E-4</v>
      </c>
      <c r="H18" s="43">
        <f t="shared" si="3"/>
        <v>2.7697133513531554E-3</v>
      </c>
    </row>
    <row r="19" spans="2:8" s="1" customFormat="1" x14ac:dyDescent="0.25">
      <c r="B19" s="42" t="s">
        <v>4</v>
      </c>
      <c r="C19" s="38">
        <v>9.4675925925925917E-3</v>
      </c>
      <c r="D19" s="39">
        <f t="shared" si="0"/>
        <v>2.8555470222718704E-2</v>
      </c>
      <c r="E19" s="38"/>
      <c r="F19" s="39"/>
      <c r="G19" s="38">
        <f t="shared" si="1"/>
        <v>9.4675925925925917E-3</v>
      </c>
      <c r="H19" s="43">
        <f t="shared" si="3"/>
        <v>2.7296693028998564E-2</v>
      </c>
    </row>
    <row r="20" spans="2:8" s="1" customFormat="1" x14ac:dyDescent="0.25">
      <c r="B20" s="42" t="s">
        <v>14</v>
      </c>
      <c r="C20" s="38">
        <v>2.0486111111111113E-3</v>
      </c>
      <c r="D20" s="39">
        <f t="shared" si="0"/>
        <v>6.1788731411017254E-3</v>
      </c>
      <c r="E20" s="38">
        <v>3.2407407407407406E-4</v>
      </c>
      <c r="F20" s="39">
        <f t="shared" si="0"/>
        <v>2.1196063588190765E-2</v>
      </c>
      <c r="G20" s="38">
        <f t="shared" si="1"/>
        <v>2.3726851851851851E-3</v>
      </c>
      <c r="H20" s="43">
        <f t="shared" si="3"/>
        <v>6.8408582774385157E-3</v>
      </c>
    </row>
    <row r="21" spans="2:8" s="1" customFormat="1" x14ac:dyDescent="0.25">
      <c r="B21" s="42" t="s">
        <v>11</v>
      </c>
      <c r="C21" s="38">
        <v>2.9745370370370373E-3</v>
      </c>
      <c r="D21" s="39">
        <f t="shared" si="0"/>
        <v>8.9715841653284951E-3</v>
      </c>
      <c r="E21" s="38"/>
      <c r="F21" s="39"/>
      <c r="G21" s="38">
        <f t="shared" si="1"/>
        <v>2.9745370370370373E-3</v>
      </c>
      <c r="H21" s="43">
        <f t="shared" si="3"/>
        <v>8.5761003770814578E-3</v>
      </c>
    </row>
    <row r="22" spans="2:8" s="1" customFormat="1" x14ac:dyDescent="0.25">
      <c r="B22" s="42" t="s">
        <v>15</v>
      </c>
      <c r="C22" s="38">
        <v>1.759259259259259E-3</v>
      </c>
      <c r="D22" s="39">
        <f t="shared" si="0"/>
        <v>5.3061509460308595E-3</v>
      </c>
      <c r="E22" s="38">
        <v>5.0925925925925921E-4</v>
      </c>
      <c r="F22" s="39">
        <f t="shared" si="0"/>
        <v>3.3308099924299769E-2</v>
      </c>
      <c r="G22" s="38">
        <f t="shared" si="1"/>
        <v>2.2685185185185182E-3</v>
      </c>
      <c r="H22" s="43">
        <f t="shared" si="3"/>
        <v>6.5405279140387752E-3</v>
      </c>
    </row>
    <row r="23" spans="2:8" s="1" customFormat="1" x14ac:dyDescent="0.25">
      <c r="B23" s="42" t="s">
        <v>74</v>
      </c>
      <c r="C23" s="38">
        <v>5.4398148148148144E-4</v>
      </c>
      <c r="D23" s="39">
        <f t="shared" si="0"/>
        <v>1.6407177267332264E-3</v>
      </c>
      <c r="E23" s="38"/>
      <c r="F23" s="39"/>
      <c r="G23" s="38">
        <f t="shared" si="1"/>
        <v>5.4398148148148144E-4</v>
      </c>
      <c r="H23" s="43">
        <f t="shared" si="3"/>
        <v>1.5683918977541962E-3</v>
      </c>
    </row>
    <row r="24" spans="2:8" s="1" customFormat="1" x14ac:dyDescent="0.25">
      <c r="B24" s="42" t="s">
        <v>12</v>
      </c>
      <c r="C24" s="38">
        <v>6.4814814814814813E-4</v>
      </c>
      <c r="D24" s="39">
        <f t="shared" si="0"/>
        <v>1.9548977169587377E-3</v>
      </c>
      <c r="E24" s="38"/>
      <c r="F24" s="39"/>
      <c r="G24" s="38">
        <f t="shared" si="1"/>
        <v>6.4814814814814813E-4</v>
      </c>
      <c r="H24" s="43">
        <f t="shared" si="3"/>
        <v>1.8687222611539361E-3</v>
      </c>
    </row>
    <row r="25" spans="2:8" s="1" customFormat="1" x14ac:dyDescent="0.25">
      <c r="B25" s="42" t="s">
        <v>5</v>
      </c>
      <c r="C25" s="38">
        <v>3.6921296296296298E-3</v>
      </c>
      <c r="D25" s="39">
        <f t="shared" si="0"/>
        <v>1.113593520910424E-2</v>
      </c>
      <c r="E25" s="38"/>
      <c r="F25" s="39"/>
      <c r="G25" s="38">
        <f t="shared" si="1"/>
        <v>3.6921296296296298E-3</v>
      </c>
      <c r="H25" s="43">
        <f t="shared" si="3"/>
        <v>1.0645042880501887E-2</v>
      </c>
    </row>
    <row r="26" spans="2:8" s="1" customFormat="1" x14ac:dyDescent="0.25">
      <c r="B26" s="42" t="s">
        <v>6</v>
      </c>
      <c r="C26" s="38">
        <v>0.13320601851851857</v>
      </c>
      <c r="D26" s="39">
        <f t="shared" si="0"/>
        <v>0.40176638972282364</v>
      </c>
      <c r="E26" s="38">
        <v>4.131944444444445E-3</v>
      </c>
      <c r="F26" s="39">
        <f t="shared" si="0"/>
        <v>0.27024981074943227</v>
      </c>
      <c r="G26" s="38">
        <f t="shared" si="1"/>
        <v>0.13733796296296302</v>
      </c>
      <c r="H26" s="43">
        <f t="shared" si="2"/>
        <v>0.39596889912236816</v>
      </c>
    </row>
    <row r="27" spans="2:8" s="1" customFormat="1" x14ac:dyDescent="0.25">
      <c r="B27" s="42" t="s">
        <v>83</v>
      </c>
      <c r="C27" s="38">
        <v>4.5821759259259263E-2</v>
      </c>
      <c r="D27" s="39">
        <f t="shared" si="0"/>
        <v>0.13820428681142222</v>
      </c>
      <c r="E27" s="38"/>
      <c r="F27" s="39"/>
      <c r="G27" s="38">
        <f t="shared" si="1"/>
        <v>4.5821759259259263E-2</v>
      </c>
      <c r="H27" s="43">
        <f t="shared" si="2"/>
        <v>0.13211198985550773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38"/>
      <c r="H28" s="43"/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4">SUM(C7:C28)</f>
        <v>0.33155092592592589</v>
      </c>
      <c r="D30" s="51">
        <f t="shared" si="4"/>
        <v>1</v>
      </c>
      <c r="E30" s="50">
        <f>SUM(E7:E28)</f>
        <v>1.5289351851851853E-2</v>
      </c>
      <c r="F30" s="51">
        <f>SUM(F7:F28)</f>
        <v>1</v>
      </c>
      <c r="G30" s="50">
        <f>SUM(G7:G28)</f>
        <v>0.34684027777777776</v>
      </c>
      <c r="H30" s="49">
        <f t="shared" si="4"/>
        <v>1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&amp;R16</oddHeader>
  </headerFooter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117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5.7870370370370376E-3</v>
      </c>
      <c r="D7" s="39">
        <f t="shared" ref="D7:D28" si="0">C7/C$30</f>
        <v>6.136475208640157E-3</v>
      </c>
      <c r="E7" s="38">
        <v>6.134259259259259E-4</v>
      </c>
      <c r="F7" s="39">
        <f t="shared" ref="F7:F28" si="1">E7/E$30</f>
        <v>2.5837273923853166E-3</v>
      </c>
      <c r="G7" s="38">
        <f>E7+C7</f>
        <v>6.4004629629629637E-3</v>
      </c>
      <c r="H7" s="43">
        <f>G7/$G$30</f>
        <v>5.4219407214220576E-3</v>
      </c>
    </row>
    <row r="8" spans="2:8" s="1" customFormat="1" x14ac:dyDescent="0.25">
      <c r="B8" s="42" t="s">
        <v>13</v>
      </c>
      <c r="C8" s="38">
        <v>1.9861111111111111E-2</v>
      </c>
      <c r="D8" s="39">
        <f t="shared" si="0"/>
        <v>2.1060382916053017E-2</v>
      </c>
      <c r="E8" s="38"/>
      <c r="F8" s="39"/>
      <c r="G8" s="38">
        <f t="shared" ref="G8:G27" si="2">E8+C8</f>
        <v>1.9861111111111111E-2</v>
      </c>
      <c r="H8" s="43">
        <f t="shared" ref="H8:H27" si="3">G8/$G$30</f>
        <v>1.6824684046944392E-2</v>
      </c>
    </row>
    <row r="9" spans="2:8" s="1" customFormat="1" x14ac:dyDescent="0.25">
      <c r="B9" s="42" t="s">
        <v>0</v>
      </c>
      <c r="C9" s="38">
        <v>9.7476851851851953E-2</v>
      </c>
      <c r="D9" s="39">
        <f t="shared" si="0"/>
        <v>0.1033627884143349</v>
      </c>
      <c r="E9" s="38">
        <v>2.3275462962962956E-2</v>
      </c>
      <c r="F9" s="39">
        <f t="shared" si="1"/>
        <v>9.8035392190318302E-2</v>
      </c>
      <c r="G9" s="38">
        <f t="shared" si="2"/>
        <v>0.12075231481481491</v>
      </c>
      <c r="H9" s="43">
        <f t="shared" si="3"/>
        <v>0.10229133371898078</v>
      </c>
    </row>
    <row r="10" spans="2:8" s="1" customFormat="1" x14ac:dyDescent="0.25">
      <c r="B10" s="42" t="s">
        <v>8</v>
      </c>
      <c r="C10" s="38">
        <v>1.5347222222222231E-2</v>
      </c>
      <c r="D10" s="39">
        <f t="shared" si="0"/>
        <v>1.6273932253313705E-2</v>
      </c>
      <c r="E10" s="38">
        <v>2.9166666666666668E-3</v>
      </c>
      <c r="F10" s="39">
        <f t="shared" si="1"/>
        <v>1.2284892507190562E-2</v>
      </c>
      <c r="G10" s="38">
        <f t="shared" si="2"/>
        <v>1.8263888888888899E-2</v>
      </c>
      <c r="H10" s="43">
        <f t="shared" si="3"/>
        <v>1.5471650015197127E-2</v>
      </c>
    </row>
    <row r="11" spans="2:8" s="1" customFormat="1" x14ac:dyDescent="0.25">
      <c r="B11" s="42" t="s">
        <v>26</v>
      </c>
      <c r="C11" s="38">
        <v>4.8611111111111115E-4</v>
      </c>
      <c r="D11" s="39">
        <f t="shared" si="0"/>
        <v>5.1546391752577321E-4</v>
      </c>
      <c r="E11" s="38">
        <v>6.5972222222222224E-4</v>
      </c>
      <c r="F11" s="39">
        <f t="shared" si="1"/>
        <v>2.7787256861502461E-3</v>
      </c>
      <c r="G11" s="38">
        <f t="shared" si="2"/>
        <v>1.1458333333333333E-3</v>
      </c>
      <c r="H11" s="43">
        <f t="shared" si="3"/>
        <v>9.7065484886217656E-4</v>
      </c>
    </row>
    <row r="12" spans="2:8" s="1" customFormat="1" x14ac:dyDescent="0.25">
      <c r="B12" s="42" t="s">
        <v>3</v>
      </c>
      <c r="C12" s="38">
        <v>5.8715277777777644E-2</v>
      </c>
      <c r="D12" s="39">
        <f t="shared" si="0"/>
        <v>6.2260677466862889E-2</v>
      </c>
      <c r="E12" s="38">
        <v>2.5474537037037042E-2</v>
      </c>
      <c r="F12" s="39">
        <f t="shared" si="1"/>
        <v>0.1072978111441525</v>
      </c>
      <c r="G12" s="38">
        <f t="shared" si="2"/>
        <v>8.418981481481469E-2</v>
      </c>
      <c r="H12" s="43">
        <f t="shared" si="3"/>
        <v>7.1318619905287498E-2</v>
      </c>
    </row>
    <row r="13" spans="2:8" s="1" customFormat="1" x14ac:dyDescent="0.25">
      <c r="B13" s="42" t="s">
        <v>7</v>
      </c>
      <c r="C13" s="38">
        <v>2.4722222222222208E-2</v>
      </c>
      <c r="D13" s="39">
        <f t="shared" si="0"/>
        <v>2.6215022091310734E-2</v>
      </c>
      <c r="E13" s="38">
        <v>2.0069444444444449E-2</v>
      </c>
      <c r="F13" s="39">
        <f t="shared" si="1"/>
        <v>8.4531760347096974E-2</v>
      </c>
      <c r="G13" s="38">
        <f t="shared" si="2"/>
        <v>4.479166666666666E-2</v>
      </c>
      <c r="H13" s="43">
        <f t="shared" si="3"/>
        <v>3.7943780455521443E-2</v>
      </c>
    </row>
    <row r="14" spans="2:8" s="1" customFormat="1" x14ac:dyDescent="0.25">
      <c r="B14" s="42" t="s">
        <v>2</v>
      </c>
      <c r="C14" s="38">
        <v>7.0462962962962949E-2</v>
      </c>
      <c r="D14" s="39">
        <f t="shared" si="0"/>
        <v>7.4717722140402537E-2</v>
      </c>
      <c r="E14" s="38">
        <v>1.1145833333333332E-2</v>
      </c>
      <c r="F14" s="39">
        <f t="shared" si="1"/>
        <v>4.6945839223906785E-2</v>
      </c>
      <c r="G14" s="38">
        <f t="shared" si="2"/>
        <v>8.1608796296296277E-2</v>
      </c>
      <c r="H14" s="43">
        <f t="shared" si="3"/>
        <v>6.913219534673945E-2</v>
      </c>
    </row>
    <row r="15" spans="2:8" s="1" customFormat="1" x14ac:dyDescent="0.25">
      <c r="B15" s="42" t="s">
        <v>9</v>
      </c>
      <c r="C15" s="38">
        <v>5.451388888888889E-2</v>
      </c>
      <c r="D15" s="39">
        <f t="shared" si="0"/>
        <v>5.7805596465390276E-2</v>
      </c>
      <c r="E15" s="38">
        <v>2.0254629629629629E-3</v>
      </c>
      <c r="F15" s="39">
        <f t="shared" si="1"/>
        <v>8.5311753522156666E-3</v>
      </c>
      <c r="G15" s="38">
        <f t="shared" si="2"/>
        <v>5.6539351851851855E-2</v>
      </c>
      <c r="H15" s="43">
        <f t="shared" si="3"/>
        <v>4.7895443804966999E-2</v>
      </c>
    </row>
    <row r="16" spans="2:8" s="1" customFormat="1" x14ac:dyDescent="0.25">
      <c r="B16" s="42" t="s">
        <v>1</v>
      </c>
      <c r="C16" s="38">
        <v>8.8194444444444457E-3</v>
      </c>
      <c r="D16" s="39">
        <f t="shared" si="0"/>
        <v>9.3519882179675991E-3</v>
      </c>
      <c r="E16" s="38">
        <v>5.9143518518518512E-3</v>
      </c>
      <c r="F16" s="39">
        <f t="shared" si="1"/>
        <v>2.4911032028469747E-2</v>
      </c>
      <c r="G16" s="38">
        <f t="shared" si="2"/>
        <v>1.4733796296296297E-2</v>
      </c>
      <c r="H16" s="43">
        <f t="shared" si="3"/>
        <v>1.2481248713146978E-2</v>
      </c>
    </row>
    <row r="17" spans="2:8" s="1" customFormat="1" x14ac:dyDescent="0.25">
      <c r="B17" s="42" t="s">
        <v>27</v>
      </c>
      <c r="C17" s="38">
        <v>1.5277777777777777E-2</v>
      </c>
      <c r="D17" s="39">
        <f t="shared" si="0"/>
        <v>1.6200294550810013E-2</v>
      </c>
      <c r="E17" s="38">
        <v>1.5254629629629628E-2</v>
      </c>
      <c r="F17" s="39">
        <f t="shared" si="1"/>
        <v>6.4251937795544278E-2</v>
      </c>
      <c r="G17" s="38">
        <f t="shared" si="2"/>
        <v>3.0532407407407404E-2</v>
      </c>
      <c r="H17" s="43">
        <f t="shared" si="3"/>
        <v>2.5864520114125471E-2</v>
      </c>
    </row>
    <row r="18" spans="2:8" s="1" customFormat="1" x14ac:dyDescent="0.25">
      <c r="B18" s="42" t="s">
        <v>16</v>
      </c>
      <c r="C18" s="38">
        <v>1.1620370370370368E-2</v>
      </c>
      <c r="D18" s="39">
        <f t="shared" si="0"/>
        <v>1.2322042218949432E-2</v>
      </c>
      <c r="E18" s="38">
        <v>1.3530092592592592E-2</v>
      </c>
      <c r="F18" s="39">
        <f t="shared" si="1"/>
        <v>5.6988251352800653E-2</v>
      </c>
      <c r="G18" s="38">
        <f t="shared" si="2"/>
        <v>2.5150462962962958E-2</v>
      </c>
      <c r="H18" s="43">
        <f t="shared" si="3"/>
        <v>2.1305383702803125E-2</v>
      </c>
    </row>
    <row r="19" spans="2:8" s="1" customFormat="1" x14ac:dyDescent="0.25">
      <c r="B19" s="42" t="s">
        <v>4</v>
      </c>
      <c r="C19" s="38">
        <v>2.5914351851851841E-2</v>
      </c>
      <c r="D19" s="39">
        <f t="shared" si="0"/>
        <v>2.7479135984290609E-2</v>
      </c>
      <c r="E19" s="38">
        <v>8.6921296296296295E-3</v>
      </c>
      <c r="F19" s="39">
        <f t="shared" si="1"/>
        <v>3.661092965436552E-2</v>
      </c>
      <c r="G19" s="38">
        <f t="shared" si="2"/>
        <v>3.4606481481481474E-2</v>
      </c>
      <c r="H19" s="43">
        <f t="shared" si="3"/>
        <v>2.9315737354524318E-2</v>
      </c>
    </row>
    <row r="20" spans="2:8" s="1" customFormat="1" x14ac:dyDescent="0.25">
      <c r="B20" s="42" t="s">
        <v>14</v>
      </c>
      <c r="C20" s="38">
        <v>1.9976851851851843E-2</v>
      </c>
      <c r="D20" s="39">
        <f t="shared" si="0"/>
        <v>2.1183112420225809E-2</v>
      </c>
      <c r="E20" s="38">
        <v>1.6145833333333331E-2</v>
      </c>
      <c r="F20" s="39">
        <f t="shared" si="1"/>
        <v>6.8005654950519176E-2</v>
      </c>
      <c r="G20" s="38">
        <f t="shared" si="2"/>
        <v>3.6122685185185174E-2</v>
      </c>
      <c r="H20" s="43">
        <f t="shared" si="3"/>
        <v>3.0600139225240932E-2</v>
      </c>
    </row>
    <row r="21" spans="2:8" s="1" customFormat="1" x14ac:dyDescent="0.25">
      <c r="B21" s="42" t="s">
        <v>11</v>
      </c>
      <c r="C21" s="38">
        <v>1.5127314814814816E-2</v>
      </c>
      <c r="D21" s="39">
        <f t="shared" si="0"/>
        <v>1.6040746195385369E-2</v>
      </c>
      <c r="E21" s="38">
        <v>1.0266203703703703E-2</v>
      </c>
      <c r="F21" s="39">
        <f t="shared" si="1"/>
        <v>4.324087164237312E-2</v>
      </c>
      <c r="G21" s="38">
        <f t="shared" si="2"/>
        <v>2.5393518518518517E-2</v>
      </c>
      <c r="H21" s="43">
        <f t="shared" si="3"/>
        <v>2.1511280185895106E-2</v>
      </c>
    </row>
    <row r="22" spans="2:8" s="1" customFormat="1" x14ac:dyDescent="0.25">
      <c r="B22" s="42" t="s">
        <v>15</v>
      </c>
      <c r="C22" s="38">
        <v>1.08912037037037E-2</v>
      </c>
      <c r="D22" s="39">
        <f t="shared" si="0"/>
        <v>1.1548846342660771E-2</v>
      </c>
      <c r="E22" s="38">
        <v>2.3344907407407408E-2</v>
      </c>
      <c r="F22" s="39">
        <f t="shared" si="1"/>
        <v>9.8327889630965726E-2</v>
      </c>
      <c r="G22" s="38">
        <f t="shared" si="2"/>
        <v>3.4236111111111106E-2</v>
      </c>
      <c r="H22" s="43">
        <f t="shared" si="3"/>
        <v>2.900199033266988E-2</v>
      </c>
    </row>
    <row r="23" spans="2:8" s="1" customFormat="1" x14ac:dyDescent="0.25">
      <c r="B23" s="42" t="s">
        <v>74</v>
      </c>
      <c r="C23" s="38">
        <v>8.3449074074074085E-3</v>
      </c>
      <c r="D23" s="39">
        <f t="shared" si="0"/>
        <v>8.8487972508591063E-3</v>
      </c>
      <c r="E23" s="38">
        <v>9.3981481481481451E-3</v>
      </c>
      <c r="F23" s="39">
        <f t="shared" si="1"/>
        <v>3.9584653634280688E-2</v>
      </c>
      <c r="G23" s="38">
        <f t="shared" si="2"/>
        <v>1.7743055555555554E-2</v>
      </c>
      <c r="H23" s="43">
        <f t="shared" si="3"/>
        <v>1.5030443265714309E-2</v>
      </c>
    </row>
    <row r="24" spans="2:8" s="1" customFormat="1" x14ac:dyDescent="0.25">
      <c r="B24" s="42" t="s">
        <v>12</v>
      </c>
      <c r="C24" s="38">
        <v>5.0115740740740728E-3</v>
      </c>
      <c r="D24" s="39">
        <f t="shared" si="0"/>
        <v>5.3141875306823745E-3</v>
      </c>
      <c r="E24" s="38">
        <v>4.2708333333333331E-3</v>
      </c>
      <c r="F24" s="39">
        <f t="shared" si="1"/>
        <v>1.7988592599814751E-2</v>
      </c>
      <c r="G24" s="38">
        <f t="shared" si="2"/>
        <v>9.2824074074074059E-3</v>
      </c>
      <c r="H24" s="43">
        <f t="shared" si="3"/>
        <v>7.8632847352269244E-3</v>
      </c>
    </row>
    <row r="25" spans="2:8" s="1" customFormat="1" x14ac:dyDescent="0.25">
      <c r="B25" s="42" t="s">
        <v>5</v>
      </c>
      <c r="C25" s="38">
        <v>7.6388888888888895E-3</v>
      </c>
      <c r="D25" s="39">
        <f t="shared" si="0"/>
        <v>8.1001472754050081E-3</v>
      </c>
      <c r="E25" s="38">
        <v>4.6527777777777782E-3</v>
      </c>
      <c r="F25" s="39">
        <f t="shared" si="1"/>
        <v>1.959732852337542E-2</v>
      </c>
      <c r="G25" s="38">
        <f t="shared" si="2"/>
        <v>1.2291666666666668E-2</v>
      </c>
      <c r="H25" s="43">
        <f t="shared" si="3"/>
        <v>1.0412479287794259E-2</v>
      </c>
    </row>
    <row r="26" spans="2:8" s="1" customFormat="1" x14ac:dyDescent="0.25">
      <c r="B26" s="42" t="s">
        <v>6</v>
      </c>
      <c r="C26" s="38">
        <v>0.34372685185185198</v>
      </c>
      <c r="D26" s="39">
        <f t="shared" si="0"/>
        <v>0.36448208149239086</v>
      </c>
      <c r="E26" s="38">
        <v>1.5891203703703703E-2</v>
      </c>
      <c r="F26" s="39">
        <f t="shared" si="1"/>
        <v>6.6933164334812056E-2</v>
      </c>
      <c r="G26" s="38">
        <f t="shared" si="2"/>
        <v>0.3596180555555557</v>
      </c>
      <c r="H26" s="43">
        <f t="shared" si="3"/>
        <v>0.30463855362622932</v>
      </c>
    </row>
    <row r="27" spans="2:8" s="1" customFormat="1" x14ac:dyDescent="0.25">
      <c r="B27" s="42" t="s">
        <v>83</v>
      </c>
      <c r="C27" s="38">
        <v>0.1225810185185186</v>
      </c>
      <c r="D27" s="39">
        <f t="shared" si="0"/>
        <v>0.12998281786941587</v>
      </c>
      <c r="E27" s="38">
        <v>1.2314814814814815E-2</v>
      </c>
      <c r="F27" s="39">
        <f t="shared" si="1"/>
        <v>5.1869546141471261E-2</v>
      </c>
      <c r="G27" s="38">
        <f t="shared" si="2"/>
        <v>0.13489583333333341</v>
      </c>
      <c r="H27" s="43">
        <f t="shared" si="3"/>
        <v>0.11427254811604722</v>
      </c>
    </row>
    <row r="28" spans="2:8" s="1" customFormat="1" x14ac:dyDescent="0.25">
      <c r="B28" s="42" t="s">
        <v>17</v>
      </c>
      <c r="C28" s="38">
        <v>7.5231481481481482E-4</v>
      </c>
      <c r="D28" s="39">
        <f t="shared" si="0"/>
        <v>7.977417771232203E-4</v>
      </c>
      <c r="E28" s="38">
        <v>1.15625E-2</v>
      </c>
      <c r="F28" s="39">
        <f t="shared" si="1"/>
        <v>4.8700823867791156E-2</v>
      </c>
      <c r="G28" s="38">
        <f t="shared" ref="G28" si="4">E28+C28</f>
        <v>1.2314814814814815E-2</v>
      </c>
      <c r="H28" s="43">
        <f t="shared" ref="H28" si="5">G28/$G$30</f>
        <v>1.043208847666016E-2</v>
      </c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6">SUM(C7:C28)</f>
        <v>0.94305555555555565</v>
      </c>
      <c r="D30" s="51">
        <f t="shared" si="6"/>
        <v>1.0000000000000002</v>
      </c>
      <c r="E30" s="50">
        <f t="shared" si="6"/>
        <v>0.23741898148148149</v>
      </c>
      <c r="F30" s="51">
        <f t="shared" si="6"/>
        <v>0.99999999999999978</v>
      </c>
      <c r="G30" s="50">
        <f t="shared" si="6"/>
        <v>1.1804745370370373</v>
      </c>
      <c r="H30" s="49">
        <f t="shared" si="6"/>
        <v>1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&amp;R17</oddHeader>
  </headerFooter>
  <colBreaks count="1" manualBreakCount="1">
    <brk id="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118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2.3148148148148151E-3</v>
      </c>
      <c r="D7" s="39">
        <f t="shared" ref="D7:F27" si="0">C7/C$30</f>
        <v>8.9976606082418573E-3</v>
      </c>
      <c r="E7" s="38"/>
      <c r="F7" s="39"/>
      <c r="G7" s="38">
        <f>C7+E7</f>
        <v>2.3148148148148151E-3</v>
      </c>
      <c r="H7" s="43">
        <f t="shared" ref="H7:H27" si="1">G7/$G$30</f>
        <v>8.834702712253735E-3</v>
      </c>
    </row>
    <row r="8" spans="2:8" s="1" customFormat="1" x14ac:dyDescent="0.25">
      <c r="B8" s="42" t="s">
        <v>13</v>
      </c>
      <c r="C8" s="38">
        <v>1.2303240740740743E-2</v>
      </c>
      <c r="D8" s="39">
        <f t="shared" si="0"/>
        <v>4.7822566132805472E-2</v>
      </c>
      <c r="E8" s="38"/>
      <c r="F8" s="39"/>
      <c r="G8" s="38">
        <f t="shared" ref="G8:G27" si="2">C8+E8</f>
        <v>1.2303240740740743E-2</v>
      </c>
      <c r="H8" s="43">
        <f t="shared" si="1"/>
        <v>4.6956444915628601E-2</v>
      </c>
    </row>
    <row r="9" spans="2:8" s="1" customFormat="1" x14ac:dyDescent="0.25">
      <c r="B9" s="42" t="s">
        <v>0</v>
      </c>
      <c r="C9" s="38">
        <v>5.5682870370370383E-2</v>
      </c>
      <c r="D9" s="39">
        <f t="shared" si="0"/>
        <v>0.21643872593125787</v>
      </c>
      <c r="E9" s="36">
        <v>2.6388888888888885E-3</v>
      </c>
      <c r="F9" s="39">
        <f t="shared" si="0"/>
        <v>0.55609756097560969</v>
      </c>
      <c r="G9" s="38">
        <f t="shared" si="2"/>
        <v>5.8321759259259268E-2</v>
      </c>
      <c r="H9" s="43">
        <f t="shared" si="1"/>
        <v>0.22259033483523283</v>
      </c>
    </row>
    <row r="10" spans="2:8" s="1" customFormat="1" x14ac:dyDescent="0.25">
      <c r="B10" s="42" t="s">
        <v>8</v>
      </c>
      <c r="C10" s="38">
        <v>3.1481481481481482E-3</v>
      </c>
      <c r="D10" s="39">
        <f t="shared" si="0"/>
        <v>1.2236818427208924E-2</v>
      </c>
      <c r="E10" s="38"/>
      <c r="F10" s="39"/>
      <c r="G10" s="38">
        <f t="shared" si="2"/>
        <v>3.1481481481481482E-3</v>
      </c>
      <c r="H10" s="43">
        <f t="shared" si="1"/>
        <v>1.2015195688665077E-2</v>
      </c>
    </row>
    <row r="11" spans="2:8" s="1" customFormat="1" x14ac:dyDescent="0.25">
      <c r="B11" s="42" t="s">
        <v>26</v>
      </c>
      <c r="C11" s="38">
        <v>2.7777777777777778E-4</v>
      </c>
      <c r="D11" s="39">
        <f t="shared" si="0"/>
        <v>1.0797192729890227E-3</v>
      </c>
      <c r="E11" s="38"/>
      <c r="F11" s="39"/>
      <c r="G11" s="38">
        <f t="shared" ref="G11" si="3">C11+E11</f>
        <v>2.7777777777777778E-4</v>
      </c>
      <c r="H11" s="43">
        <f t="shared" ref="H11" si="4">G11/$G$30</f>
        <v>1.0601643254704481E-3</v>
      </c>
    </row>
    <row r="12" spans="2:8" s="1" customFormat="1" x14ac:dyDescent="0.25">
      <c r="B12" s="42" t="s">
        <v>3</v>
      </c>
      <c r="C12" s="38">
        <v>2.4965277777777774E-2</v>
      </c>
      <c r="D12" s="39">
        <f t="shared" si="0"/>
        <v>9.7039769659888392E-2</v>
      </c>
      <c r="E12" s="38">
        <v>1.2037037037037038E-3</v>
      </c>
      <c r="F12" s="39">
        <f t="shared" si="0"/>
        <v>0.25365853658536586</v>
      </c>
      <c r="G12" s="38">
        <f t="shared" ref="G12:G13" si="5">C12+E12</f>
        <v>2.6168981481481477E-2</v>
      </c>
      <c r="H12" s="43">
        <f t="shared" ref="H12:H13" si="6">G12/$G$30</f>
        <v>9.987631416202844E-2</v>
      </c>
    </row>
    <row r="13" spans="2:8" s="1" customFormat="1" x14ac:dyDescent="0.25">
      <c r="B13" s="42" t="s">
        <v>7</v>
      </c>
      <c r="C13" s="38">
        <v>6.3773148148148148E-3</v>
      </c>
      <c r="D13" s="39">
        <f t="shared" si="0"/>
        <v>2.4788554975706312E-2</v>
      </c>
      <c r="E13" s="38">
        <v>1.3888888888888889E-4</v>
      </c>
      <c r="F13" s="39">
        <f t="shared" si="0"/>
        <v>2.9268292682926831E-2</v>
      </c>
      <c r="G13" s="38">
        <f t="shared" si="5"/>
        <v>6.5162037037037037E-3</v>
      </c>
      <c r="H13" s="43">
        <f t="shared" si="6"/>
        <v>2.486968813499426E-2</v>
      </c>
    </row>
    <row r="14" spans="2:8" s="1" customFormat="1" x14ac:dyDescent="0.25">
      <c r="B14" s="42" t="s">
        <v>2</v>
      </c>
      <c r="C14" s="38">
        <v>6.4467592592592588E-3</v>
      </c>
      <c r="D14" s="39">
        <f t="shared" si="0"/>
        <v>2.5058484793953565E-2</v>
      </c>
      <c r="E14" s="38"/>
      <c r="F14" s="39"/>
      <c r="G14" s="38">
        <f t="shared" si="2"/>
        <v>6.4467592592592588E-3</v>
      </c>
      <c r="H14" s="43">
        <f t="shared" si="1"/>
        <v>2.4604647053626645E-2</v>
      </c>
    </row>
    <row r="15" spans="2:8" s="1" customFormat="1" x14ac:dyDescent="0.25">
      <c r="B15" s="42" t="s">
        <v>9</v>
      </c>
      <c r="C15" s="38">
        <v>7.4074074074074051E-3</v>
      </c>
      <c r="D15" s="39">
        <f t="shared" si="0"/>
        <v>2.8792513946373929E-2</v>
      </c>
      <c r="E15" s="38"/>
      <c r="F15" s="39"/>
      <c r="G15" s="38">
        <f t="shared" si="2"/>
        <v>7.4074074074074051E-3</v>
      </c>
      <c r="H15" s="43">
        <f t="shared" si="1"/>
        <v>2.8271048679211937E-2</v>
      </c>
    </row>
    <row r="16" spans="2:8" s="1" customFormat="1" x14ac:dyDescent="0.25">
      <c r="B16" s="42" t="s">
        <v>1</v>
      </c>
      <c r="C16" s="38">
        <v>2.7546296296296294E-3</v>
      </c>
      <c r="D16" s="39">
        <f t="shared" si="0"/>
        <v>1.0707216123807808E-2</v>
      </c>
      <c r="E16" s="38">
        <v>3.1250000000000001E-4</v>
      </c>
      <c r="F16" s="39">
        <f t="shared" si="0"/>
        <v>6.5853658536585369E-2</v>
      </c>
      <c r="G16" s="38">
        <f t="shared" si="2"/>
        <v>3.0671296296296293E-3</v>
      </c>
      <c r="H16" s="43">
        <f t="shared" si="1"/>
        <v>1.1705981093736195E-2</v>
      </c>
    </row>
    <row r="17" spans="2:8" s="1" customFormat="1" x14ac:dyDescent="0.25">
      <c r="B17" s="42" t="s">
        <v>27</v>
      </c>
      <c r="C17" s="38"/>
      <c r="D17" s="39"/>
      <c r="E17" s="38"/>
      <c r="F17" s="39"/>
      <c r="G17" s="38"/>
      <c r="H17" s="43"/>
    </row>
    <row r="18" spans="2:8" s="1" customFormat="1" x14ac:dyDescent="0.25">
      <c r="B18" s="42" t="s">
        <v>16</v>
      </c>
      <c r="C18" s="38">
        <v>6.7708333333333344E-3</v>
      </c>
      <c r="D18" s="39">
        <f t="shared" ref="D18" si="7">C18/C$30</f>
        <v>2.6318157279107433E-2</v>
      </c>
      <c r="E18" s="38"/>
      <c r="F18" s="39"/>
      <c r="G18" s="38">
        <f t="shared" si="2"/>
        <v>6.7708333333333344E-3</v>
      </c>
      <c r="H18" s="43">
        <f t="shared" ref="H18" si="8">G18/$G$30</f>
        <v>2.5841505433342172E-2</v>
      </c>
    </row>
    <row r="19" spans="2:8" s="1" customFormat="1" x14ac:dyDescent="0.25">
      <c r="B19" s="42" t="s">
        <v>4</v>
      </c>
      <c r="C19" s="38">
        <v>2.2337962962962962E-3</v>
      </c>
      <c r="D19" s="39">
        <f t="shared" si="0"/>
        <v>8.682742486953391E-3</v>
      </c>
      <c r="E19" s="38"/>
      <c r="F19" s="39"/>
      <c r="G19" s="38">
        <f t="shared" si="2"/>
        <v>2.2337962962962962E-3</v>
      </c>
      <c r="H19" s="43">
        <f t="shared" ref="H19:H20" si="9">G19/$G$30</f>
        <v>8.5254881173248524E-3</v>
      </c>
    </row>
    <row r="20" spans="2:8" s="1" customFormat="1" x14ac:dyDescent="0.25">
      <c r="B20" s="42" t="s">
        <v>14</v>
      </c>
      <c r="C20" s="38">
        <v>5.6018518518518509E-3</v>
      </c>
      <c r="D20" s="39">
        <f t="shared" si="0"/>
        <v>2.1774338671945288E-2</v>
      </c>
      <c r="E20" s="38">
        <v>4.5138888888888887E-4</v>
      </c>
      <c r="F20" s="39">
        <f t="shared" si="0"/>
        <v>9.5121951219512196E-2</v>
      </c>
      <c r="G20" s="38">
        <f t="shared" si="2"/>
        <v>6.0532407407407401E-3</v>
      </c>
      <c r="H20" s="43">
        <f t="shared" si="9"/>
        <v>2.3102747592543511E-2</v>
      </c>
    </row>
    <row r="21" spans="2:8" s="1" customFormat="1" x14ac:dyDescent="0.25">
      <c r="B21" s="42" t="s">
        <v>11</v>
      </c>
      <c r="C21" s="38">
        <v>9.953703703703702E-4</v>
      </c>
      <c r="D21" s="39">
        <f t="shared" si="0"/>
        <v>3.8689940615439971E-3</v>
      </c>
      <c r="E21" s="38"/>
      <c r="F21" s="39"/>
      <c r="G21" s="38">
        <f t="shared" ref="G21:G26" si="10">C21+E21</f>
        <v>9.953703703703702E-4</v>
      </c>
      <c r="H21" s="43">
        <f t="shared" ref="H21:H26" si="11">G21/$G$30</f>
        <v>3.7989221662691045E-3</v>
      </c>
    </row>
    <row r="22" spans="2:8" s="1" customFormat="1" x14ac:dyDescent="0.25">
      <c r="B22" s="42" t="s">
        <v>15</v>
      </c>
      <c r="C22" s="38">
        <v>5.5555555555555556E-4</v>
      </c>
      <c r="D22" s="39">
        <f t="shared" si="0"/>
        <v>2.1594385459780454E-3</v>
      </c>
      <c r="E22" s="38"/>
      <c r="F22" s="39"/>
      <c r="G22" s="38">
        <f t="shared" si="10"/>
        <v>5.5555555555555556E-4</v>
      </c>
      <c r="H22" s="43">
        <f t="shared" si="11"/>
        <v>2.1203286509408961E-3</v>
      </c>
    </row>
    <row r="23" spans="2:8" s="1" customFormat="1" x14ac:dyDescent="0.25">
      <c r="B23" s="42" t="s">
        <v>74</v>
      </c>
      <c r="C23" s="38">
        <v>1.0300925925925924E-3</v>
      </c>
      <c r="D23" s="39">
        <f t="shared" si="0"/>
        <v>4.0039589706676254E-3</v>
      </c>
      <c r="E23" s="38"/>
      <c r="F23" s="39"/>
      <c r="G23" s="38">
        <f t="shared" si="10"/>
        <v>1.0300925925925924E-3</v>
      </c>
      <c r="H23" s="43">
        <f t="shared" si="11"/>
        <v>3.9314427069529105E-3</v>
      </c>
    </row>
    <row r="24" spans="2:8" s="1" customFormat="1" x14ac:dyDescent="0.25">
      <c r="B24" s="42" t="s">
        <v>12</v>
      </c>
      <c r="C24" s="38">
        <v>6.2500000000000012E-4</v>
      </c>
      <c r="D24" s="39">
        <f t="shared" si="0"/>
        <v>2.4293683642253013E-3</v>
      </c>
      <c r="E24" s="38"/>
      <c r="F24" s="39"/>
      <c r="G24" s="38">
        <f t="shared" si="10"/>
        <v>6.2500000000000012E-4</v>
      </c>
      <c r="H24" s="43">
        <f t="shared" si="11"/>
        <v>2.3853697323085086E-3</v>
      </c>
    </row>
    <row r="25" spans="2:8" s="1" customFormat="1" x14ac:dyDescent="0.25">
      <c r="B25" s="42" t="s">
        <v>5</v>
      </c>
      <c r="C25" s="38">
        <v>9.7222222222222241E-4</v>
      </c>
      <c r="D25" s="39">
        <f t="shared" ref="D25" si="12">C25/C$30</f>
        <v>3.7790174554615799E-3</v>
      </c>
      <c r="E25" s="38"/>
      <c r="F25" s="39"/>
      <c r="G25" s="38">
        <f t="shared" si="10"/>
        <v>9.7222222222222241E-4</v>
      </c>
      <c r="H25" s="43">
        <f t="shared" si="11"/>
        <v>3.7105751391465686E-3</v>
      </c>
    </row>
    <row r="26" spans="2:8" s="1" customFormat="1" x14ac:dyDescent="0.25">
      <c r="B26" s="42" t="s">
        <v>6</v>
      </c>
      <c r="C26" s="38">
        <v>5.3773148148148125E-2</v>
      </c>
      <c r="D26" s="39">
        <f t="shared" si="0"/>
        <v>0.20901565592945823</v>
      </c>
      <c r="E26" s="36"/>
      <c r="F26" s="39"/>
      <c r="G26" s="38">
        <f t="shared" si="10"/>
        <v>5.3773148148148125E-2</v>
      </c>
      <c r="H26" s="43">
        <f t="shared" si="11"/>
        <v>0.20523014400565412</v>
      </c>
    </row>
    <row r="27" spans="2:8" s="1" customFormat="1" x14ac:dyDescent="0.25">
      <c r="B27" s="42" t="s">
        <v>83</v>
      </c>
      <c r="C27" s="38">
        <v>6.3032407407407412E-2</v>
      </c>
      <c r="D27" s="39">
        <f t="shared" si="0"/>
        <v>0.24500629836242574</v>
      </c>
      <c r="E27" s="38"/>
      <c r="F27" s="39"/>
      <c r="G27" s="38">
        <f t="shared" si="2"/>
        <v>6.3032407407407412E-2</v>
      </c>
      <c r="H27" s="43">
        <f t="shared" si="1"/>
        <v>0.24056895485466917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38"/>
      <c r="H28" s="43"/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13">SUM(C7:C28)</f>
        <v>0.25726851851851856</v>
      </c>
      <c r="D30" s="51">
        <f t="shared" si="13"/>
        <v>0.99999999999999978</v>
      </c>
      <c r="E30" s="50">
        <f t="shared" si="13"/>
        <v>4.7453703703703703E-3</v>
      </c>
      <c r="F30" s="51">
        <f t="shared" si="13"/>
        <v>0.99999999999999989</v>
      </c>
      <c r="G30" s="50">
        <f t="shared" si="13"/>
        <v>0.26201388888888888</v>
      </c>
      <c r="H30" s="49">
        <f t="shared" si="13"/>
        <v>1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&amp;R18</oddHeader>
  </headerFooter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119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8.2986111111111108E-3</v>
      </c>
      <c r="D7" s="39">
        <f t="shared" ref="D7:D27" si="0">C7/C$30</f>
        <v>6.171086266105498E-3</v>
      </c>
      <c r="E7" s="38"/>
      <c r="F7" s="39"/>
      <c r="G7" s="38">
        <f t="shared" ref="G7:G27" si="1">C7+E7</f>
        <v>8.2986111111111108E-3</v>
      </c>
      <c r="H7" s="43">
        <f t="shared" ref="H7" si="2">G7/$G$30</f>
        <v>5.8518669659253179E-3</v>
      </c>
    </row>
    <row r="8" spans="2:8" s="1" customFormat="1" x14ac:dyDescent="0.25">
      <c r="B8" s="42" t="s">
        <v>13</v>
      </c>
      <c r="C8" s="38">
        <v>2.4085648148148148E-2</v>
      </c>
      <c r="D8" s="39">
        <f t="shared" si="0"/>
        <v>1.7910781756995175E-2</v>
      </c>
      <c r="E8" s="38">
        <v>6.4814814814814813E-4</v>
      </c>
      <c r="F8" s="39">
        <f t="shared" ref="F8:F28" si="3">E8/E$30</f>
        <v>8.8355948248658878E-3</v>
      </c>
      <c r="G8" s="38">
        <f t="shared" si="1"/>
        <v>2.4733796296296295E-2</v>
      </c>
      <c r="H8" s="43">
        <f t="shared" ref="H8:H27" si="4">G8/$G$30</f>
        <v>1.744133850234645E-2</v>
      </c>
    </row>
    <row r="9" spans="2:8" s="1" customFormat="1" x14ac:dyDescent="0.25">
      <c r="B9" s="42" t="s">
        <v>0</v>
      </c>
      <c r="C9" s="38">
        <v>0.18192129629629611</v>
      </c>
      <c r="D9" s="39">
        <f t="shared" si="0"/>
        <v>0.13528191622126376</v>
      </c>
      <c r="E9" s="38">
        <v>2.194444444444444E-2</v>
      </c>
      <c r="F9" s="39">
        <f t="shared" si="3"/>
        <v>0.29914799621331645</v>
      </c>
      <c r="G9" s="38">
        <f t="shared" si="1"/>
        <v>0.20386574074074054</v>
      </c>
      <c r="H9" s="43">
        <f t="shared" si="4"/>
        <v>0.1437584166496631</v>
      </c>
    </row>
    <row r="10" spans="2:8" s="1" customFormat="1" x14ac:dyDescent="0.25">
      <c r="B10" s="42" t="s">
        <v>8</v>
      </c>
      <c r="C10" s="38">
        <v>8.8888888888888906E-3</v>
      </c>
      <c r="D10" s="39">
        <f t="shared" si="0"/>
        <v>6.6100338247824597E-3</v>
      </c>
      <c r="E10" s="38"/>
      <c r="F10" s="39"/>
      <c r="G10" s="38">
        <f t="shared" si="1"/>
        <v>8.8888888888888906E-3</v>
      </c>
      <c r="H10" s="43">
        <f t="shared" si="4"/>
        <v>6.2681085492756559E-3</v>
      </c>
    </row>
    <row r="11" spans="2:8" s="1" customFormat="1" x14ac:dyDescent="0.25">
      <c r="B11" s="42" t="s">
        <v>26</v>
      </c>
      <c r="C11" s="38">
        <v>9.9537037037037042E-4</v>
      </c>
      <c r="D11" s="39">
        <f t="shared" si="0"/>
        <v>7.4018607933761904E-4</v>
      </c>
      <c r="E11" s="38"/>
      <c r="F11" s="39"/>
      <c r="G11" s="38">
        <f t="shared" si="1"/>
        <v>9.9537037037037042E-4</v>
      </c>
      <c r="H11" s="43">
        <f t="shared" si="4"/>
        <v>7.0189757192409678E-4</v>
      </c>
    </row>
    <row r="12" spans="2:8" s="1" customFormat="1" x14ac:dyDescent="0.25">
      <c r="B12" s="42" t="s">
        <v>3</v>
      </c>
      <c r="C12" s="38">
        <v>0.1840046296296303</v>
      </c>
      <c r="D12" s="39">
        <f t="shared" si="0"/>
        <v>0.13683114289894779</v>
      </c>
      <c r="E12" s="38">
        <v>4.1979166666666658E-2</v>
      </c>
      <c r="F12" s="39">
        <f t="shared" si="3"/>
        <v>0.57226254338908156</v>
      </c>
      <c r="G12" s="38">
        <f t="shared" si="1"/>
        <v>0.22598379629629695</v>
      </c>
      <c r="H12" s="43">
        <f t="shared" si="4"/>
        <v>0.15935523362579102</v>
      </c>
    </row>
    <row r="13" spans="2:8" s="1" customFormat="1" x14ac:dyDescent="0.25">
      <c r="B13" s="42" t="s">
        <v>7</v>
      </c>
      <c r="C13" s="38">
        <v>2.0798611111111108E-2</v>
      </c>
      <c r="D13" s="39">
        <f t="shared" si="0"/>
        <v>1.5466446332205827E-2</v>
      </c>
      <c r="E13" s="38">
        <v>1.3773148148148149E-3</v>
      </c>
      <c r="F13" s="39">
        <f t="shared" si="3"/>
        <v>1.8775639002840013E-2</v>
      </c>
      <c r="G13" s="38">
        <f t="shared" si="1"/>
        <v>2.2175925925925922E-2</v>
      </c>
      <c r="H13" s="43">
        <f t="shared" si="4"/>
        <v>1.5637624974494991E-2</v>
      </c>
    </row>
    <row r="14" spans="2:8" s="1" customFormat="1" x14ac:dyDescent="0.25">
      <c r="B14" s="42" t="s">
        <v>2</v>
      </c>
      <c r="C14" s="38">
        <v>5.77199074074074E-2</v>
      </c>
      <c r="D14" s="39">
        <f t="shared" si="0"/>
        <v>4.2922185786705876E-2</v>
      </c>
      <c r="E14" s="38">
        <v>1.7824074074074075E-3</v>
      </c>
      <c r="F14" s="39">
        <f t="shared" si="3"/>
        <v>2.4297885768381194E-2</v>
      </c>
      <c r="G14" s="38">
        <f t="shared" si="1"/>
        <v>5.9502314814814806E-2</v>
      </c>
      <c r="H14" s="43">
        <f t="shared" si="4"/>
        <v>4.1958783921648611E-2</v>
      </c>
    </row>
    <row r="15" spans="2:8" s="1" customFormat="1" x14ac:dyDescent="0.25">
      <c r="B15" s="42" t="s">
        <v>9</v>
      </c>
      <c r="C15" s="38">
        <v>9.4918981481481507E-2</v>
      </c>
      <c r="D15" s="39">
        <f t="shared" si="0"/>
        <v>7.0584488798230413E-2</v>
      </c>
      <c r="E15" s="38">
        <v>3.1250000000000001E-4</v>
      </c>
      <c r="F15" s="39">
        <f t="shared" si="3"/>
        <v>4.2600189334174822E-3</v>
      </c>
      <c r="G15" s="38">
        <f t="shared" si="1"/>
        <v>9.52314814814815E-2</v>
      </c>
      <c r="H15" s="43">
        <f t="shared" si="4"/>
        <v>6.7153642113854287E-2</v>
      </c>
    </row>
    <row r="16" spans="2:8" s="1" customFormat="1" x14ac:dyDescent="0.25">
      <c r="B16" s="42" t="s">
        <v>1</v>
      </c>
      <c r="C16" s="38">
        <v>1.087962962962963E-2</v>
      </c>
      <c r="D16" s="39">
        <f t="shared" si="0"/>
        <v>8.0904059834576957E-3</v>
      </c>
      <c r="E16" s="38">
        <v>1.6898148148148148E-3</v>
      </c>
      <c r="F16" s="39">
        <f t="shared" si="3"/>
        <v>2.3035657936257493E-2</v>
      </c>
      <c r="G16" s="38">
        <f t="shared" si="1"/>
        <v>1.2569444444444444E-2</v>
      </c>
      <c r="H16" s="43">
        <f t="shared" si="4"/>
        <v>8.8634972454601051E-3</v>
      </c>
    </row>
    <row r="17" spans="2:8" s="1" customFormat="1" x14ac:dyDescent="0.25">
      <c r="B17" s="42" t="s">
        <v>27</v>
      </c>
      <c r="C17" s="38">
        <v>5.555555555555554E-3</v>
      </c>
      <c r="D17" s="39">
        <f t="shared" si="0"/>
        <v>4.1312711404890351E-3</v>
      </c>
      <c r="E17" s="38"/>
      <c r="F17" s="39"/>
      <c r="G17" s="38">
        <f t="shared" si="1"/>
        <v>5.555555555555554E-3</v>
      </c>
      <c r="H17" s="43">
        <f t="shared" si="4"/>
        <v>3.917567843297283E-3</v>
      </c>
    </row>
    <row r="18" spans="2:8" s="1" customFormat="1" x14ac:dyDescent="0.25">
      <c r="B18" s="42" t="s">
        <v>16</v>
      </c>
      <c r="C18" s="38">
        <v>6.2847222222222219E-3</v>
      </c>
      <c r="D18" s="39">
        <f t="shared" si="0"/>
        <v>4.6735004776782222E-3</v>
      </c>
      <c r="E18" s="38"/>
      <c r="F18" s="39"/>
      <c r="G18" s="38">
        <f t="shared" si="1"/>
        <v>6.2847222222222219E-3</v>
      </c>
      <c r="H18" s="43">
        <f t="shared" si="4"/>
        <v>4.4317486227300525E-3</v>
      </c>
    </row>
    <row r="19" spans="2:8" s="1" customFormat="1" x14ac:dyDescent="0.25">
      <c r="B19" s="42" t="s">
        <v>4</v>
      </c>
      <c r="C19" s="38">
        <v>4.5925925925925898E-2</v>
      </c>
      <c r="D19" s="39">
        <f t="shared" si="0"/>
        <v>3.415184142804268E-2</v>
      </c>
      <c r="E19" s="38">
        <v>5.3240740740740744E-4</v>
      </c>
      <c r="F19" s="39">
        <f t="shared" si="3"/>
        <v>7.2578100347112659E-3</v>
      </c>
      <c r="G19" s="38">
        <f t="shared" si="1"/>
        <v>4.6458333333333303E-2</v>
      </c>
      <c r="H19" s="43">
        <f t="shared" si="4"/>
        <v>3.2760661089573519E-2</v>
      </c>
    </row>
    <row r="20" spans="2:8" s="1" customFormat="1" x14ac:dyDescent="0.25">
      <c r="B20" s="42" t="s">
        <v>14</v>
      </c>
      <c r="C20" s="38">
        <v>1.5092592592592591E-2</v>
      </c>
      <c r="D20" s="39">
        <f t="shared" si="0"/>
        <v>1.1223286598328547E-2</v>
      </c>
      <c r="E20" s="38">
        <v>1.3194444444444445E-3</v>
      </c>
      <c r="F20" s="39">
        <f t="shared" si="3"/>
        <v>1.7986746607762703E-2</v>
      </c>
      <c r="G20" s="38">
        <f t="shared" si="1"/>
        <v>1.6412037037037037E-2</v>
      </c>
      <c r="H20" s="43">
        <f t="shared" si="4"/>
        <v>1.157314833707406E-2</v>
      </c>
    </row>
    <row r="21" spans="2:8" s="1" customFormat="1" x14ac:dyDescent="0.25">
      <c r="B21" s="42" t="s">
        <v>11</v>
      </c>
      <c r="C21" s="38">
        <v>1.9224537037037033E-2</v>
      </c>
      <c r="D21" s="39">
        <f t="shared" si="0"/>
        <v>1.4295919509067266E-2</v>
      </c>
      <c r="E21" s="38"/>
      <c r="F21" s="39"/>
      <c r="G21" s="38">
        <f t="shared" si="1"/>
        <v>1.9224537037037033E-2</v>
      </c>
      <c r="H21" s="43">
        <f t="shared" si="4"/>
        <v>1.3556417057743308E-2</v>
      </c>
    </row>
    <row r="22" spans="2:8" s="1" customFormat="1" x14ac:dyDescent="0.25">
      <c r="B22" s="42" t="s">
        <v>15</v>
      </c>
      <c r="C22" s="38">
        <v>2.1990740740740738E-3</v>
      </c>
      <c r="D22" s="39">
        <f t="shared" si="0"/>
        <v>1.6352948264435766E-3</v>
      </c>
      <c r="E22" s="38">
        <v>8.449074074074075E-4</v>
      </c>
      <c r="F22" s="39">
        <f t="shared" si="3"/>
        <v>1.1517828968128748E-2</v>
      </c>
      <c r="G22" s="38">
        <f t="shared" si="1"/>
        <v>3.0439814814814813E-3</v>
      </c>
      <c r="H22" s="43">
        <f t="shared" si="4"/>
        <v>2.1465007141399702E-3</v>
      </c>
    </row>
    <row r="23" spans="2:8" s="1" customFormat="1" x14ac:dyDescent="0.25">
      <c r="B23" s="42" t="s">
        <v>74</v>
      </c>
      <c r="C23" s="38">
        <v>4.340277777777778E-3</v>
      </c>
      <c r="D23" s="39">
        <f t="shared" si="0"/>
        <v>3.22755557850706E-3</v>
      </c>
      <c r="E23" s="38">
        <v>5.5555555555555556E-4</v>
      </c>
      <c r="F23" s="39">
        <f t="shared" si="3"/>
        <v>7.5733669927421903E-3</v>
      </c>
      <c r="G23" s="38">
        <f t="shared" si="1"/>
        <v>4.8958333333333336E-3</v>
      </c>
      <c r="H23" s="43">
        <f t="shared" si="4"/>
        <v>3.4523566619057318E-3</v>
      </c>
    </row>
    <row r="24" spans="2:8" s="1" customFormat="1" x14ac:dyDescent="0.25">
      <c r="B24" s="42" t="s">
        <v>12</v>
      </c>
      <c r="C24" s="38">
        <v>1.3541666666666667E-3</v>
      </c>
      <c r="D24" s="39">
        <f t="shared" si="0"/>
        <v>1.0069973404942026E-3</v>
      </c>
      <c r="E24" s="38"/>
      <c r="F24" s="39"/>
      <c r="G24" s="38">
        <f t="shared" si="1"/>
        <v>1.3541666666666667E-3</v>
      </c>
      <c r="H24" s="43">
        <f t="shared" ref="H24" si="5">G24/$G$30</f>
        <v>9.5490716180371307E-4</v>
      </c>
    </row>
    <row r="25" spans="2:8" s="1" customFormat="1" x14ac:dyDescent="0.25">
      <c r="B25" s="42" t="s">
        <v>5</v>
      </c>
      <c r="C25" s="38">
        <v>1.1307870370370374E-2</v>
      </c>
      <c r="D25" s="39">
        <f t="shared" si="0"/>
        <v>8.4088581338703956E-3</v>
      </c>
      <c r="E25" s="38">
        <v>2.0833333333333335E-4</v>
      </c>
      <c r="F25" s="39">
        <f t="shared" si="3"/>
        <v>2.8400126222783216E-3</v>
      </c>
      <c r="G25" s="38">
        <f t="shared" si="1"/>
        <v>1.1516203703703707E-2</v>
      </c>
      <c r="H25" s="43">
        <f t="shared" si="4"/>
        <v>8.1207916751683314E-3</v>
      </c>
    </row>
    <row r="26" spans="2:8" s="1" customFormat="1" x14ac:dyDescent="0.25">
      <c r="B26" s="42" t="s">
        <v>6</v>
      </c>
      <c r="C26" s="38">
        <v>0.46870370370370429</v>
      </c>
      <c r="D26" s="39">
        <f t="shared" si="0"/>
        <v>0.34854157521925883</v>
      </c>
      <c r="E26" s="38"/>
      <c r="F26" s="39"/>
      <c r="G26" s="38">
        <f t="shared" si="1"/>
        <v>0.46870370370370429</v>
      </c>
      <c r="H26" s="43">
        <f t="shared" si="4"/>
        <v>0.3305121403795146</v>
      </c>
    </row>
    <row r="27" spans="2:8" s="1" customFormat="1" x14ac:dyDescent="0.25">
      <c r="B27" s="42" t="s">
        <v>83</v>
      </c>
      <c r="C27" s="38">
        <v>0.17225694444444442</v>
      </c>
      <c r="D27" s="39">
        <f t="shared" si="0"/>
        <v>0.12809522579978816</v>
      </c>
      <c r="E27" s="38"/>
      <c r="F27" s="39"/>
      <c r="G27" s="38">
        <f t="shared" si="1"/>
        <v>0.17225694444444442</v>
      </c>
      <c r="H27" s="43">
        <f t="shared" si="4"/>
        <v>0.1214690879412364</v>
      </c>
    </row>
    <row r="28" spans="2:8" s="1" customFormat="1" x14ac:dyDescent="0.25">
      <c r="B28" s="42" t="s">
        <v>17</v>
      </c>
      <c r="C28" s="38"/>
      <c r="D28" s="39"/>
      <c r="E28" s="38">
        <v>1.6203703703703703E-4</v>
      </c>
      <c r="F28" s="39">
        <f t="shared" si="3"/>
        <v>2.208898706216472E-3</v>
      </c>
      <c r="G28" s="38">
        <f t="shared" ref="G28" si="6">C28+E28</f>
        <v>1.6203703703703703E-4</v>
      </c>
      <c r="H28" s="43">
        <f t="shared" ref="H28" si="7">G28/$G$30</f>
        <v>1.1426239542950412E-4</v>
      </c>
    </row>
    <row r="29" spans="2:8" s="1" customFormat="1" ht="15.75" thickBot="1" x14ac:dyDescent="0.3">
      <c r="B29" s="44"/>
      <c r="C29" s="14"/>
      <c r="D29" s="37"/>
      <c r="E29" s="37"/>
      <c r="F29" s="37"/>
      <c r="G29" s="56"/>
      <c r="H29" s="52"/>
    </row>
    <row r="30" spans="2:8" s="1" customFormat="1" ht="16.5" thickTop="1" thickBot="1" x14ac:dyDescent="0.3">
      <c r="B30" s="46" t="s">
        <v>29</v>
      </c>
      <c r="C30" s="50">
        <f t="shared" ref="C30:H30" si="8">SUM(C7:C28)</f>
        <v>1.3447569444444454</v>
      </c>
      <c r="D30" s="51">
        <f t="shared" si="8"/>
        <v>1</v>
      </c>
      <c r="E30" s="50">
        <f t="shared" si="8"/>
        <v>7.3356481481481481E-2</v>
      </c>
      <c r="F30" s="51">
        <f t="shared" si="8"/>
        <v>0.99999999999999944</v>
      </c>
      <c r="G30" s="50">
        <f t="shared" si="8"/>
        <v>1.4181134259259267</v>
      </c>
      <c r="H30" s="49">
        <f t="shared" si="8"/>
        <v>1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&amp;R19</oddHead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120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1.0879629629629631E-3</v>
      </c>
      <c r="D7" s="39">
        <f t="shared" ref="D7:D27" si="0">C7/C$30</f>
        <v>2.6006363259095337E-3</v>
      </c>
      <c r="E7" s="38"/>
      <c r="F7" s="39"/>
      <c r="G7" s="38">
        <f>E7+C7</f>
        <v>1.0879629629629631E-3</v>
      </c>
      <c r="H7" s="43">
        <f>G7/$G$30</f>
        <v>1.9101808575492801E-3</v>
      </c>
    </row>
    <row r="8" spans="2:8" s="1" customFormat="1" x14ac:dyDescent="0.25">
      <c r="B8" s="42" t="s">
        <v>13</v>
      </c>
      <c r="C8" s="38">
        <v>2.3333333333333345E-2</v>
      </c>
      <c r="D8" s="39">
        <f t="shared" si="0"/>
        <v>5.5775349287591723E-2</v>
      </c>
      <c r="E8" s="38">
        <v>4.9768518518518521E-4</v>
      </c>
      <c r="F8" s="39">
        <f t="shared" ref="F8:F28" si="1">E8/E$30</f>
        <v>3.2912361270570224E-3</v>
      </c>
      <c r="G8" s="38">
        <f t="shared" ref="G8:G27" si="2">E8+C8</f>
        <v>2.3831018518518529E-2</v>
      </c>
      <c r="H8" s="43">
        <f t="shared" ref="H8:H27" si="3">G8/$G$30</f>
        <v>4.184108920951031E-2</v>
      </c>
    </row>
    <row r="9" spans="2:8" s="1" customFormat="1" x14ac:dyDescent="0.25">
      <c r="B9" s="42" t="s">
        <v>0</v>
      </c>
      <c r="C9" s="38">
        <v>9.0428240740740781E-2</v>
      </c>
      <c r="D9" s="39">
        <f t="shared" si="0"/>
        <v>0.21615714483331055</v>
      </c>
      <c r="E9" s="38">
        <v>3.6770833333333336E-2</v>
      </c>
      <c r="F9" s="39">
        <f t="shared" si="1"/>
        <v>0.24316877152698047</v>
      </c>
      <c r="G9" s="38">
        <f t="shared" si="2"/>
        <v>0.1271990740740741</v>
      </c>
      <c r="H9" s="43">
        <f t="shared" si="3"/>
        <v>0.22332859174964459</v>
      </c>
    </row>
    <row r="10" spans="2:8" s="1" customFormat="1" x14ac:dyDescent="0.25">
      <c r="B10" s="42" t="s">
        <v>8</v>
      </c>
      <c r="C10" s="38">
        <v>8.252314814814813E-3</v>
      </c>
      <c r="D10" s="39">
        <f t="shared" si="0"/>
        <v>1.9726103195462731E-2</v>
      </c>
      <c r="E10" s="38">
        <v>3.3449074074074071E-3</v>
      </c>
      <c r="F10" s="39">
        <f t="shared" si="1"/>
        <v>2.21201683888251E-2</v>
      </c>
      <c r="G10" s="38">
        <f t="shared" si="2"/>
        <v>1.1597222222222221E-2</v>
      </c>
      <c r="H10" s="43">
        <f t="shared" si="3"/>
        <v>2.0361715098557213E-2</v>
      </c>
    </row>
    <row r="11" spans="2:8" s="1" customFormat="1" x14ac:dyDescent="0.25">
      <c r="B11" s="42" t="s">
        <v>26</v>
      </c>
      <c r="C11" s="38">
        <v>1.1574074074074073E-4</v>
      </c>
      <c r="D11" s="39">
        <f t="shared" si="0"/>
        <v>2.7666343892654606E-4</v>
      </c>
      <c r="E11" s="38">
        <v>2.9745370370370364E-3</v>
      </c>
      <c r="F11" s="39">
        <f t="shared" si="1"/>
        <v>1.9670876387294291E-2</v>
      </c>
      <c r="G11" s="38">
        <f t="shared" si="2"/>
        <v>3.0902777777777773E-3</v>
      </c>
      <c r="H11" s="43">
        <f t="shared" si="3"/>
        <v>5.4257264783580603E-3</v>
      </c>
    </row>
    <row r="12" spans="2:8" s="1" customFormat="1" x14ac:dyDescent="0.25">
      <c r="B12" s="42" t="s">
        <v>3</v>
      </c>
      <c r="C12" s="38">
        <v>5.042824074074042E-2</v>
      </c>
      <c r="D12" s="39">
        <f t="shared" si="0"/>
        <v>0.12054226034029537</v>
      </c>
      <c r="E12" s="38">
        <v>5.1550925925925889E-2</v>
      </c>
      <c r="F12" s="39">
        <f t="shared" si="1"/>
        <v>0.34091083046306897</v>
      </c>
      <c r="G12" s="38">
        <f t="shared" si="2"/>
        <v>0.10197916666666632</v>
      </c>
      <c r="H12" s="43">
        <f t="shared" si="3"/>
        <v>0.17904897378581539</v>
      </c>
    </row>
    <row r="13" spans="2:8" s="1" customFormat="1" x14ac:dyDescent="0.25">
      <c r="B13" s="42" t="s">
        <v>7</v>
      </c>
      <c r="C13" s="38">
        <v>9.9305555555555501E-3</v>
      </c>
      <c r="D13" s="39">
        <f t="shared" si="0"/>
        <v>2.3737723059897641E-2</v>
      </c>
      <c r="E13" s="38">
        <v>6.099537037037037E-3</v>
      </c>
      <c r="F13" s="39">
        <f t="shared" si="1"/>
        <v>4.033677765021048E-2</v>
      </c>
      <c r="G13" s="38">
        <f t="shared" si="2"/>
        <v>1.6030092592592589E-2</v>
      </c>
      <c r="H13" s="43">
        <f t="shared" si="3"/>
        <v>2.8144686039422894E-2</v>
      </c>
    </row>
    <row r="14" spans="2:8" s="1" customFormat="1" x14ac:dyDescent="0.25">
      <c r="B14" s="42" t="s">
        <v>2</v>
      </c>
      <c r="C14" s="38">
        <v>2.6354166666666661E-2</v>
      </c>
      <c r="D14" s="39">
        <f t="shared" si="0"/>
        <v>6.2996265043574529E-2</v>
      </c>
      <c r="E14" s="38">
        <v>4.9074074074074072E-3</v>
      </c>
      <c r="F14" s="39">
        <f t="shared" si="1"/>
        <v>3.2453119020283194E-2</v>
      </c>
      <c r="G14" s="38">
        <f t="shared" si="2"/>
        <v>3.1261574074074067E-2</v>
      </c>
      <c r="H14" s="43">
        <f t="shared" si="3"/>
        <v>5.4887218045112804E-2</v>
      </c>
    </row>
    <row r="15" spans="2:8" s="1" customFormat="1" x14ac:dyDescent="0.25">
      <c r="B15" s="42" t="s">
        <v>9</v>
      </c>
      <c r="C15" s="38">
        <v>2.8020833333333314E-2</v>
      </c>
      <c r="D15" s="39">
        <f t="shared" si="0"/>
        <v>6.6980218564116761E-2</v>
      </c>
      <c r="E15" s="38">
        <v>1.4652777777777775E-2</v>
      </c>
      <c r="F15" s="39">
        <f t="shared" si="1"/>
        <v>9.6900114810562543E-2</v>
      </c>
      <c r="G15" s="38">
        <f t="shared" si="2"/>
        <v>4.2673611111111093E-2</v>
      </c>
      <c r="H15" s="43">
        <f t="shared" si="3"/>
        <v>7.4923795976427579E-2</v>
      </c>
    </row>
    <row r="16" spans="2:8" s="1" customFormat="1" x14ac:dyDescent="0.25">
      <c r="B16" s="42" t="s">
        <v>1</v>
      </c>
      <c r="C16" s="38">
        <v>9.8263888888888862E-3</v>
      </c>
      <c r="D16" s="39">
        <f t="shared" si="0"/>
        <v>2.3488725964863757E-2</v>
      </c>
      <c r="E16" s="38">
        <v>8.9351851851851849E-3</v>
      </c>
      <c r="F16" s="39">
        <f t="shared" si="1"/>
        <v>5.9089169536930719E-2</v>
      </c>
      <c r="G16" s="38">
        <f t="shared" si="2"/>
        <v>1.8761574074074069E-2</v>
      </c>
      <c r="H16" s="43">
        <f t="shared" si="3"/>
        <v>3.2940459256248743E-2</v>
      </c>
    </row>
    <row r="17" spans="2:8" s="1" customFormat="1" x14ac:dyDescent="0.25">
      <c r="B17" s="42" t="s">
        <v>27</v>
      </c>
      <c r="C17" s="38">
        <v>3.1365740740740742E-3</v>
      </c>
      <c r="D17" s="39">
        <f t="shared" si="0"/>
        <v>7.4975791949093993E-3</v>
      </c>
      <c r="E17" s="38">
        <v>1.8518518518518519E-3</v>
      </c>
      <c r="F17" s="39">
        <f t="shared" si="1"/>
        <v>1.2246460007654036E-2</v>
      </c>
      <c r="G17" s="38">
        <f t="shared" si="2"/>
        <v>4.9884259259259257E-3</v>
      </c>
      <c r="H17" s="43">
        <f t="shared" si="3"/>
        <v>8.7583824425929747E-3</v>
      </c>
    </row>
    <row r="18" spans="2:8" s="1" customFormat="1" x14ac:dyDescent="0.25">
      <c r="B18" s="42" t="s">
        <v>16</v>
      </c>
      <c r="C18" s="38">
        <v>8.1018518518518527E-4</v>
      </c>
      <c r="D18" s="39">
        <f t="shared" si="0"/>
        <v>1.9366440724858229E-3</v>
      </c>
      <c r="E18" s="38"/>
      <c r="F18" s="39"/>
      <c r="G18" s="38">
        <f t="shared" ref="G18" si="4">E18+C18</f>
        <v>8.1018518518518527E-4</v>
      </c>
      <c r="H18" s="43">
        <f t="shared" ref="H18" si="5">G18/$G$30</f>
        <v>1.4224751066856342E-3</v>
      </c>
    </row>
    <row r="19" spans="2:8" s="1" customFormat="1" x14ac:dyDescent="0.25">
      <c r="B19" s="42" t="s">
        <v>4</v>
      </c>
      <c r="C19" s="38">
        <v>1.1238425925925921E-2</v>
      </c>
      <c r="D19" s="39">
        <f t="shared" si="0"/>
        <v>2.6864019919767616E-2</v>
      </c>
      <c r="E19" s="38">
        <v>3.9236111111111112E-3</v>
      </c>
      <c r="F19" s="39">
        <f t="shared" si="1"/>
        <v>2.594718714121699E-2</v>
      </c>
      <c r="G19" s="38">
        <f t="shared" si="2"/>
        <v>1.5162037037037033E-2</v>
      </c>
      <c r="H19" s="43">
        <f t="shared" si="3"/>
        <v>2.6620605567974E-2</v>
      </c>
    </row>
    <row r="20" spans="2:8" s="1" customFormat="1" x14ac:dyDescent="0.25">
      <c r="B20" s="42" t="s">
        <v>14</v>
      </c>
      <c r="C20" s="38">
        <v>5.3587962962962981E-3</v>
      </c>
      <c r="D20" s="39">
        <f t="shared" si="0"/>
        <v>1.2809517222299088E-2</v>
      </c>
      <c r="E20" s="38">
        <v>6.0879629629629626E-3</v>
      </c>
      <c r="F20" s="39">
        <f t="shared" si="1"/>
        <v>4.026023727516264E-2</v>
      </c>
      <c r="G20" s="38">
        <f t="shared" si="2"/>
        <v>1.1446759259259261E-2</v>
      </c>
      <c r="H20" s="43">
        <f t="shared" si="3"/>
        <v>2.0097541150172746E-2</v>
      </c>
    </row>
    <row r="21" spans="2:8" s="1" customFormat="1" x14ac:dyDescent="0.25">
      <c r="B21" s="42" t="s">
        <v>11</v>
      </c>
      <c r="C21" s="38">
        <v>8.7962962962962951E-4</v>
      </c>
      <c r="D21" s="39">
        <f t="shared" si="0"/>
        <v>2.1026421358417502E-3</v>
      </c>
      <c r="E21" s="38"/>
      <c r="F21" s="39"/>
      <c r="G21" s="38">
        <f t="shared" si="2"/>
        <v>8.7962962962962951E-4</v>
      </c>
      <c r="H21" s="43">
        <f t="shared" si="3"/>
        <v>1.5444015444015453E-3</v>
      </c>
    </row>
    <row r="22" spans="2:8" s="1" customFormat="1" x14ac:dyDescent="0.25">
      <c r="B22" s="42" t="s">
        <v>15</v>
      </c>
      <c r="C22" s="38">
        <v>1.0069444444444444E-3</v>
      </c>
      <c r="D22" s="39">
        <f t="shared" si="0"/>
        <v>2.4069719186609511E-3</v>
      </c>
      <c r="E22" s="38">
        <v>1.7476851851851855E-3</v>
      </c>
      <c r="F22" s="39">
        <f t="shared" si="1"/>
        <v>1.1557596632223499E-2</v>
      </c>
      <c r="G22" s="38">
        <f t="shared" ref="G22" si="6">E22+C22</f>
        <v>2.7546296296296299E-3</v>
      </c>
      <c r="H22" s="43">
        <f t="shared" ref="H22" si="7">G22/$G$30</f>
        <v>4.836415362731156E-3</v>
      </c>
    </row>
    <row r="23" spans="2:8" s="1" customFormat="1" x14ac:dyDescent="0.25">
      <c r="B23" s="42" t="s">
        <v>74</v>
      </c>
      <c r="C23" s="38">
        <v>1.712962962962963E-3</v>
      </c>
      <c r="D23" s="39">
        <f t="shared" si="0"/>
        <v>4.0946188961128822E-3</v>
      </c>
      <c r="E23" s="38">
        <v>7.6388888888888893E-4</v>
      </c>
      <c r="F23" s="39">
        <f t="shared" si="1"/>
        <v>5.05166475315729E-3</v>
      </c>
      <c r="G23" s="38">
        <f t="shared" si="2"/>
        <v>2.476851851851852E-3</v>
      </c>
      <c r="H23" s="43">
        <f t="shared" si="3"/>
        <v>4.3487096118675099E-3</v>
      </c>
    </row>
    <row r="24" spans="2:8" s="1" customFormat="1" x14ac:dyDescent="0.25">
      <c r="B24" s="42" t="s">
        <v>12</v>
      </c>
      <c r="C24" s="38">
        <v>1.2499999999999998E-3</v>
      </c>
      <c r="D24" s="39">
        <f t="shared" si="0"/>
        <v>2.9879651404066975E-3</v>
      </c>
      <c r="E24" s="38">
        <v>6.9444444444444447E-4</v>
      </c>
      <c r="F24" s="39">
        <f t="shared" si="1"/>
        <v>4.5924225028702633E-3</v>
      </c>
      <c r="G24" s="38">
        <f t="shared" si="2"/>
        <v>1.9444444444444444E-3</v>
      </c>
      <c r="H24" s="43">
        <f t="shared" ref="H24" si="8">G24/$G$30</f>
        <v>3.4139402560455214E-3</v>
      </c>
    </row>
    <row r="25" spans="2:8" s="1" customFormat="1" x14ac:dyDescent="0.25">
      <c r="B25" s="42" t="s">
        <v>5</v>
      </c>
      <c r="C25" s="38">
        <v>7.9861111111111105E-4</v>
      </c>
      <c r="D25" s="39">
        <f t="shared" si="0"/>
        <v>1.9089777285931679E-3</v>
      </c>
      <c r="E25" s="38">
        <v>9.2592592592592596E-4</v>
      </c>
      <c r="F25" s="39">
        <f t="shared" si="1"/>
        <v>6.123230003827018E-3</v>
      </c>
      <c r="G25" s="38">
        <f t="shared" si="2"/>
        <v>1.724537037037037E-3</v>
      </c>
      <c r="H25" s="43">
        <f t="shared" si="3"/>
        <v>3.0278398699451351E-3</v>
      </c>
    </row>
    <row r="26" spans="2:8" s="1" customFormat="1" x14ac:dyDescent="0.25">
      <c r="B26" s="42" t="s">
        <v>6</v>
      </c>
      <c r="C26" s="38">
        <v>0.11166666666666664</v>
      </c>
      <c r="D26" s="39">
        <f t="shared" si="0"/>
        <v>0.26692488587633162</v>
      </c>
      <c r="E26" s="38">
        <v>4.3055555555555547E-3</v>
      </c>
      <c r="F26" s="39">
        <f t="shared" si="1"/>
        <v>2.8473019517795628E-2</v>
      </c>
      <c r="G26" s="38">
        <f t="shared" si="2"/>
        <v>0.11597222222222218</v>
      </c>
      <c r="H26" s="43">
        <f t="shared" si="3"/>
        <v>0.20361715098557212</v>
      </c>
    </row>
    <row r="27" spans="2:8" s="1" customFormat="1" x14ac:dyDescent="0.25">
      <c r="B27" s="42" t="s">
        <v>83</v>
      </c>
      <c r="C27" s="38">
        <v>3.2708333333333332E-2</v>
      </c>
      <c r="D27" s="39">
        <f t="shared" si="0"/>
        <v>7.8185087840641931E-2</v>
      </c>
      <c r="E27" s="38">
        <v>7.6388888888888893E-4</v>
      </c>
      <c r="F27" s="39">
        <f t="shared" si="1"/>
        <v>5.05166475315729E-3</v>
      </c>
      <c r="G27" s="38">
        <f t="shared" si="2"/>
        <v>3.3472222222222223E-2</v>
      </c>
      <c r="H27" s="43">
        <f t="shared" si="3"/>
        <v>5.8768542979069333E-2</v>
      </c>
    </row>
    <row r="28" spans="2:8" s="1" customFormat="1" x14ac:dyDescent="0.25">
      <c r="B28" s="42" t="s">
        <v>17</v>
      </c>
      <c r="C28" s="38"/>
      <c r="D28" s="39"/>
      <c r="E28" s="38">
        <v>4.1666666666666664E-4</v>
      </c>
      <c r="F28" s="39">
        <f t="shared" si="1"/>
        <v>2.7554535017221579E-3</v>
      </c>
      <c r="G28" s="38">
        <f t="shared" ref="G28" si="9">E28+C28</f>
        <v>4.1666666666666664E-4</v>
      </c>
      <c r="H28" s="43">
        <f t="shared" ref="H28" si="10">G28/$G$30</f>
        <v>7.3155862629546882E-4</v>
      </c>
    </row>
    <row r="29" spans="2:8" s="1" customFormat="1" ht="15.75" thickBot="1" x14ac:dyDescent="0.3">
      <c r="B29" s="44"/>
      <c r="C29" s="14"/>
      <c r="D29" s="14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11">SUM(C7:C28)</f>
        <v>0.41834490740740704</v>
      </c>
      <c r="D30" s="51">
        <f t="shared" si="11"/>
        <v>1</v>
      </c>
      <c r="E30" s="50">
        <f t="shared" si="11"/>
        <v>0.1512152777777778</v>
      </c>
      <c r="F30" s="51">
        <f t="shared" si="11"/>
        <v>0.99999999999999967</v>
      </c>
      <c r="G30" s="50">
        <f t="shared" si="11"/>
        <v>0.56956018518518481</v>
      </c>
      <c r="H30" s="49">
        <f t="shared" si="11"/>
        <v>0.99999999999999978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&amp;R20</oddHead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121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4.4675925925925907E-3</v>
      </c>
      <c r="D7" s="39">
        <f t="shared" ref="D7:D28" si="0">C7/C$30</f>
        <v>1.0496546473051616E-2</v>
      </c>
      <c r="E7" s="38"/>
      <c r="F7" s="39"/>
      <c r="G7" s="38">
        <f>C7+E7</f>
        <v>4.4675925925925907E-3</v>
      </c>
      <c r="H7" s="43">
        <f>G7/$G$30</f>
        <v>1.0496546473051616E-2</v>
      </c>
    </row>
    <row r="8" spans="2:8" s="1" customFormat="1" x14ac:dyDescent="0.25">
      <c r="B8" s="42" t="s">
        <v>13</v>
      </c>
      <c r="C8" s="38">
        <v>8.3333333333333315E-3</v>
      </c>
      <c r="D8" s="39">
        <f t="shared" si="0"/>
        <v>1.957905041605483E-2</v>
      </c>
      <c r="E8" s="38"/>
      <c r="F8" s="39"/>
      <c r="G8" s="38">
        <f t="shared" ref="G8:G27" si="1">C8+E8</f>
        <v>8.3333333333333315E-3</v>
      </c>
      <c r="H8" s="43">
        <f t="shared" ref="H8:H27" si="2">G8/$G$30</f>
        <v>1.957905041605483E-2</v>
      </c>
    </row>
    <row r="9" spans="2:8" s="1" customFormat="1" x14ac:dyDescent="0.25">
      <c r="B9" s="42" t="s">
        <v>0</v>
      </c>
      <c r="C9" s="38">
        <v>3.9004629629629486E-2</v>
      </c>
      <c r="D9" s="39">
        <f t="shared" si="0"/>
        <v>9.1640833197367433E-2</v>
      </c>
      <c r="E9" s="38"/>
      <c r="F9" s="39"/>
      <c r="G9" s="38">
        <f t="shared" si="1"/>
        <v>3.9004629629629486E-2</v>
      </c>
      <c r="H9" s="43">
        <f t="shared" si="2"/>
        <v>9.1640833197367433E-2</v>
      </c>
    </row>
    <row r="10" spans="2:8" s="1" customFormat="1" x14ac:dyDescent="0.25">
      <c r="B10" s="42" t="s">
        <v>8</v>
      </c>
      <c r="C10" s="38">
        <v>9.9305555555555518E-3</v>
      </c>
      <c r="D10" s="39">
        <f t="shared" si="0"/>
        <v>2.3331701745798669E-2</v>
      </c>
      <c r="E10" s="38"/>
      <c r="F10" s="39"/>
      <c r="G10" s="38">
        <f t="shared" si="1"/>
        <v>9.9305555555555518E-3</v>
      </c>
      <c r="H10" s="43">
        <f t="shared" si="2"/>
        <v>2.3331701745798669E-2</v>
      </c>
    </row>
    <row r="11" spans="2:8" s="1" customFormat="1" x14ac:dyDescent="0.25">
      <c r="B11" s="42" t="s">
        <v>26</v>
      </c>
      <c r="C11" s="38">
        <v>1.701388888888889E-3</v>
      </c>
      <c r="D11" s="39">
        <f t="shared" si="0"/>
        <v>3.9973894599445291E-3</v>
      </c>
      <c r="E11" s="38"/>
      <c r="F11" s="39"/>
      <c r="G11" s="38">
        <f t="shared" si="1"/>
        <v>1.701388888888889E-3</v>
      </c>
      <c r="H11" s="43">
        <f t="shared" si="2"/>
        <v>3.9973894599445291E-3</v>
      </c>
    </row>
    <row r="12" spans="2:8" s="1" customFormat="1" x14ac:dyDescent="0.25">
      <c r="B12" s="42" t="s">
        <v>3</v>
      </c>
      <c r="C12" s="38">
        <v>1.9594907407407366E-2</v>
      </c>
      <c r="D12" s="39">
        <f t="shared" si="0"/>
        <v>4.6037961603306622E-2</v>
      </c>
      <c r="E12" s="38"/>
      <c r="F12" s="39"/>
      <c r="G12" s="38">
        <f t="shared" si="1"/>
        <v>1.9594907407407366E-2</v>
      </c>
      <c r="H12" s="43">
        <f t="shared" si="2"/>
        <v>4.6037961603306622E-2</v>
      </c>
    </row>
    <row r="13" spans="2:8" s="1" customFormat="1" x14ac:dyDescent="0.25">
      <c r="B13" s="42" t="s">
        <v>7</v>
      </c>
      <c r="C13" s="38">
        <v>5.2662037037037044E-3</v>
      </c>
      <c r="D13" s="39">
        <f t="shared" si="0"/>
        <v>1.2372872137923542E-2</v>
      </c>
      <c r="E13" s="38"/>
      <c r="F13" s="39"/>
      <c r="G13" s="38">
        <f t="shared" si="1"/>
        <v>5.2662037037037044E-3</v>
      </c>
      <c r="H13" s="43">
        <f t="shared" si="2"/>
        <v>1.2372872137923542E-2</v>
      </c>
    </row>
    <row r="14" spans="2:8" s="1" customFormat="1" x14ac:dyDescent="0.25">
      <c r="B14" s="42" t="s">
        <v>2</v>
      </c>
      <c r="C14" s="38">
        <v>2.0960648148148141E-2</v>
      </c>
      <c r="D14" s="39">
        <f t="shared" si="0"/>
        <v>4.9246750421493464E-2</v>
      </c>
      <c r="E14" s="38"/>
      <c r="F14" s="39"/>
      <c r="G14" s="38">
        <f t="shared" si="1"/>
        <v>2.0960648148148141E-2</v>
      </c>
      <c r="H14" s="43">
        <f t="shared" si="2"/>
        <v>4.9246750421493464E-2</v>
      </c>
    </row>
    <row r="15" spans="2:8" s="1" customFormat="1" x14ac:dyDescent="0.25">
      <c r="B15" s="42" t="s">
        <v>9</v>
      </c>
      <c r="C15" s="38">
        <v>2.7731481481481465E-2</v>
      </c>
      <c r="D15" s="39">
        <f t="shared" si="0"/>
        <v>6.5154728884537993E-2</v>
      </c>
      <c r="E15" s="38"/>
      <c r="F15" s="39"/>
      <c r="G15" s="38">
        <f t="shared" si="1"/>
        <v>2.7731481481481465E-2</v>
      </c>
      <c r="H15" s="43">
        <f t="shared" si="2"/>
        <v>6.5154728884537993E-2</v>
      </c>
    </row>
    <row r="16" spans="2:8" s="1" customFormat="1" x14ac:dyDescent="0.25">
      <c r="B16" s="42" t="s">
        <v>1</v>
      </c>
      <c r="C16" s="38">
        <v>7.4999999999999989E-3</v>
      </c>
      <c r="D16" s="39">
        <f t="shared" si="0"/>
        <v>1.7621145374449348E-2</v>
      </c>
      <c r="E16" s="38"/>
      <c r="F16" s="39"/>
      <c r="G16" s="38">
        <f t="shared" si="1"/>
        <v>7.4999999999999989E-3</v>
      </c>
      <c r="H16" s="43">
        <f t="shared" si="2"/>
        <v>1.7621145374449348E-2</v>
      </c>
    </row>
    <row r="17" spans="2:8" s="1" customFormat="1" x14ac:dyDescent="0.25">
      <c r="B17" s="42" t="s">
        <v>27</v>
      </c>
      <c r="C17" s="38">
        <v>2.4884259259259256E-3</v>
      </c>
      <c r="D17" s="39">
        <f t="shared" si="0"/>
        <v>5.8465219992385959E-3</v>
      </c>
      <c r="E17" s="38"/>
      <c r="F17" s="39"/>
      <c r="G17" s="38">
        <f t="shared" si="1"/>
        <v>2.4884259259259256E-3</v>
      </c>
      <c r="H17" s="43">
        <f t="shared" si="2"/>
        <v>5.8465219992385959E-3</v>
      </c>
    </row>
    <row r="18" spans="2:8" s="1" customFormat="1" x14ac:dyDescent="0.25">
      <c r="B18" s="42" t="s">
        <v>16</v>
      </c>
      <c r="C18" s="38">
        <v>2.2916666666666675E-3</v>
      </c>
      <c r="D18" s="39">
        <f t="shared" si="0"/>
        <v>5.3842388644150816E-3</v>
      </c>
      <c r="E18" s="38"/>
      <c r="F18" s="39"/>
      <c r="G18" s="38">
        <f t="shared" si="1"/>
        <v>2.2916666666666675E-3</v>
      </c>
      <c r="H18" s="43">
        <f t="shared" si="2"/>
        <v>5.3842388644150816E-3</v>
      </c>
    </row>
    <row r="19" spans="2:8" s="1" customFormat="1" x14ac:dyDescent="0.25">
      <c r="B19" s="42" t="s">
        <v>4</v>
      </c>
      <c r="C19" s="38">
        <v>1.555555555555555E-2</v>
      </c>
      <c r="D19" s="39">
        <f t="shared" si="0"/>
        <v>3.6547560776635679E-2</v>
      </c>
      <c r="E19" s="38"/>
      <c r="F19" s="39"/>
      <c r="G19" s="38">
        <f t="shared" si="1"/>
        <v>1.555555555555555E-2</v>
      </c>
      <c r="H19" s="43">
        <f t="shared" si="2"/>
        <v>3.6547560776635679E-2</v>
      </c>
    </row>
    <row r="20" spans="2:8" s="1" customFormat="1" x14ac:dyDescent="0.25">
      <c r="B20" s="42" t="s">
        <v>14</v>
      </c>
      <c r="C20" s="38">
        <v>5.7638888888888878E-3</v>
      </c>
      <c r="D20" s="39">
        <f t="shared" si="0"/>
        <v>1.3542176537771259E-2</v>
      </c>
      <c r="E20" s="38"/>
      <c r="F20" s="39"/>
      <c r="G20" s="38">
        <f t="shared" si="1"/>
        <v>5.7638888888888878E-3</v>
      </c>
      <c r="H20" s="43">
        <f t="shared" si="2"/>
        <v>1.3542176537771259E-2</v>
      </c>
    </row>
    <row r="21" spans="2:8" s="1" customFormat="1" x14ac:dyDescent="0.25">
      <c r="B21" s="42" t="s">
        <v>11</v>
      </c>
      <c r="C21" s="38">
        <v>5.1504629629629609E-3</v>
      </c>
      <c r="D21" s="39">
        <f t="shared" si="0"/>
        <v>1.2100940882144997E-2</v>
      </c>
      <c r="E21" s="38"/>
      <c r="F21" s="39"/>
      <c r="G21" s="38">
        <f t="shared" ref="G21:G24" si="3">C21+E21</f>
        <v>5.1504629629629609E-3</v>
      </c>
      <c r="H21" s="43">
        <f t="shared" ref="H21:H24" si="4">G21/$G$30</f>
        <v>1.2100940882144997E-2</v>
      </c>
    </row>
    <row r="22" spans="2:8" s="1" customFormat="1" x14ac:dyDescent="0.25">
      <c r="B22" s="42" t="s">
        <v>15</v>
      </c>
      <c r="C22" s="38">
        <v>7.2916666666666642E-3</v>
      </c>
      <c r="D22" s="39">
        <f t="shared" si="0"/>
        <v>1.7131669114047975E-2</v>
      </c>
      <c r="E22" s="38"/>
      <c r="F22" s="39"/>
      <c r="G22" s="38">
        <f t="shared" si="3"/>
        <v>7.2916666666666642E-3</v>
      </c>
      <c r="H22" s="43">
        <f t="shared" si="4"/>
        <v>1.7131669114047975E-2</v>
      </c>
    </row>
    <row r="23" spans="2:8" s="1" customFormat="1" x14ac:dyDescent="0.25">
      <c r="B23" s="42" t="s">
        <v>74</v>
      </c>
      <c r="C23" s="38">
        <v>2.1458333333333333E-2</v>
      </c>
      <c r="D23" s="39">
        <f t="shared" si="0"/>
        <v>5.0416054821341198E-2</v>
      </c>
      <c r="E23" s="38"/>
      <c r="F23" s="39"/>
      <c r="G23" s="38">
        <f t="shared" si="3"/>
        <v>2.1458333333333333E-2</v>
      </c>
      <c r="H23" s="43">
        <f t="shared" si="4"/>
        <v>5.0416054821341198E-2</v>
      </c>
    </row>
    <row r="24" spans="2:8" s="1" customFormat="1" x14ac:dyDescent="0.25">
      <c r="B24" s="42" t="s">
        <v>12</v>
      </c>
      <c r="C24" s="38">
        <v>3.9583333333333337E-3</v>
      </c>
      <c r="D24" s="39">
        <f t="shared" si="0"/>
        <v>9.3000489476260471E-3</v>
      </c>
      <c r="E24" s="38"/>
      <c r="F24" s="39"/>
      <c r="G24" s="38">
        <f t="shared" si="3"/>
        <v>3.9583333333333337E-3</v>
      </c>
      <c r="H24" s="43">
        <f t="shared" si="4"/>
        <v>9.3000489476260471E-3</v>
      </c>
    </row>
    <row r="25" spans="2:8" s="1" customFormat="1" x14ac:dyDescent="0.25">
      <c r="B25" s="42" t="s">
        <v>5</v>
      </c>
      <c r="C25" s="38">
        <v>1.7789351851851848E-2</v>
      </c>
      <c r="D25" s="39">
        <f t="shared" si="0"/>
        <v>4.179583401316149E-2</v>
      </c>
      <c r="E25" s="38"/>
      <c r="F25" s="39"/>
      <c r="G25" s="38">
        <f t="shared" si="1"/>
        <v>1.7789351851851848E-2</v>
      </c>
      <c r="H25" s="43">
        <f t="shared" si="2"/>
        <v>4.179583401316149E-2</v>
      </c>
    </row>
    <row r="26" spans="2:8" s="1" customFormat="1" x14ac:dyDescent="0.25">
      <c r="B26" s="42" t="s">
        <v>6</v>
      </c>
      <c r="C26" s="38">
        <v>0.14247685185185188</v>
      </c>
      <c r="D26" s="39">
        <f t="shared" si="0"/>
        <v>0.33474737586338205</v>
      </c>
      <c r="E26" s="36"/>
      <c r="F26" s="39"/>
      <c r="G26" s="38">
        <f t="shared" si="1"/>
        <v>0.14247685185185188</v>
      </c>
      <c r="H26" s="43">
        <f t="shared" si="2"/>
        <v>0.33474737586338205</v>
      </c>
    </row>
    <row r="27" spans="2:8" s="1" customFormat="1" x14ac:dyDescent="0.25">
      <c r="B27" s="42" t="s">
        <v>83</v>
      </c>
      <c r="C27" s="38">
        <v>4.4826388888888784E-2</v>
      </c>
      <c r="D27" s="39">
        <f t="shared" si="0"/>
        <v>0.10531897536302805</v>
      </c>
      <c r="E27" s="38"/>
      <c r="F27" s="39"/>
      <c r="G27" s="38">
        <f t="shared" si="1"/>
        <v>4.4826388888888784E-2</v>
      </c>
      <c r="H27" s="43">
        <f t="shared" si="2"/>
        <v>0.10531897536302805</v>
      </c>
    </row>
    <row r="28" spans="2:8" s="1" customFormat="1" x14ac:dyDescent="0.25">
      <c r="B28" s="42" t="s">
        <v>17</v>
      </c>
      <c r="C28" s="38">
        <v>1.208333333333333E-2</v>
      </c>
      <c r="D28" s="39">
        <f t="shared" si="0"/>
        <v>2.8389623103279502E-2</v>
      </c>
      <c r="E28" s="38"/>
      <c r="F28" s="39"/>
      <c r="G28" s="38">
        <f t="shared" ref="G28" si="5">C28+E28</f>
        <v>1.208333333333333E-2</v>
      </c>
      <c r="H28" s="43">
        <f t="shared" ref="H28" si="6">G28/$G$30</f>
        <v>2.8389623103279502E-2</v>
      </c>
    </row>
    <row r="29" spans="2:8" s="1" customFormat="1" ht="15.75" thickBot="1" x14ac:dyDescent="0.3">
      <c r="B29" s="44"/>
      <c r="C29" s="14"/>
      <c r="D29" s="37"/>
      <c r="E29" s="14"/>
      <c r="F29" s="37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7">SUM(C7:C28)</f>
        <v>0.4256249999999997</v>
      </c>
      <c r="D30" s="51">
        <f t="shared" si="7"/>
        <v>0.99999999999999978</v>
      </c>
      <c r="E30" s="50"/>
      <c r="F30" s="51"/>
      <c r="G30" s="50">
        <f t="shared" si="7"/>
        <v>0.4256249999999997</v>
      </c>
      <c r="H30" s="49">
        <f t="shared" si="7"/>
        <v>0.99999999999999978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&amp;R21</oddHead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2"/>
  <sheetViews>
    <sheetView showGridLines="0" topLeftCell="A16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10" width="10.85546875" customWidth="1"/>
  </cols>
  <sheetData>
    <row r="2" spans="2:10" ht="15.75" thickBot="1" x14ac:dyDescent="0.3"/>
    <row r="3" spans="2:10" x14ac:dyDescent="0.25">
      <c r="B3" s="155" t="s">
        <v>34</v>
      </c>
      <c r="C3" s="156"/>
      <c r="D3" s="156"/>
      <c r="E3" s="156"/>
      <c r="F3" s="156"/>
      <c r="G3" s="156"/>
      <c r="H3" s="156"/>
      <c r="I3" s="156"/>
      <c r="J3" s="157"/>
    </row>
    <row r="4" spans="2:10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x14ac:dyDescent="0.25">
      <c r="B7" s="16" t="s">
        <v>10</v>
      </c>
      <c r="C7" s="17"/>
      <c r="D7" s="18"/>
      <c r="E7" s="17"/>
      <c r="F7" s="17"/>
      <c r="G7" s="17"/>
      <c r="H7" s="18"/>
      <c r="I7" s="17"/>
      <c r="J7" s="32"/>
    </row>
    <row r="8" spans="2:10" x14ac:dyDescent="0.25">
      <c r="B8" s="16" t="s">
        <v>13</v>
      </c>
      <c r="C8" s="17">
        <v>4.8611111111111104E-4</v>
      </c>
      <c r="D8" s="18">
        <f t="shared" ref="D8:F28" si="0">C8/C$30</f>
        <v>2.6698874833132021E-3</v>
      </c>
      <c r="E8" s="17">
        <v>2.8935185185185184E-4</v>
      </c>
      <c r="F8" s="18">
        <f t="shared" si="0"/>
        <v>4.2654837058522443E-3</v>
      </c>
      <c r="G8" s="17">
        <v>1.1574074074074073E-4</v>
      </c>
      <c r="H8" s="18">
        <f t="shared" ref="H8" si="1">G8/G$30</f>
        <v>7.7681970014759582E-4</v>
      </c>
      <c r="I8" s="17">
        <f t="shared" ref="I8:I28" si="2">C8+E8+G8</f>
        <v>8.9120370370370352E-4</v>
      </c>
      <c r="J8" s="32">
        <f t="shared" ref="J8:J28" si="3">I8/$I$30</f>
        <v>2.2341505875525885E-3</v>
      </c>
    </row>
    <row r="9" spans="2:10" x14ac:dyDescent="0.25">
      <c r="B9" s="16" t="s">
        <v>0</v>
      </c>
      <c r="C9" s="17">
        <v>2.1585648148148152E-2</v>
      </c>
      <c r="D9" s="18">
        <f t="shared" si="0"/>
        <v>0.11855571800902676</v>
      </c>
      <c r="E9" s="17">
        <v>7.3958333333333341E-3</v>
      </c>
      <c r="F9" s="18">
        <f t="shared" si="0"/>
        <v>0.10902576352158339</v>
      </c>
      <c r="G9" s="17">
        <v>1.4930555555555544E-2</v>
      </c>
      <c r="H9" s="18">
        <f t="shared" ref="H9" si="4">G9/G$30</f>
        <v>0.10020974131903979</v>
      </c>
      <c r="I9" s="17">
        <f t="shared" si="2"/>
        <v>4.3912037037037027E-2</v>
      </c>
      <c r="J9" s="32">
        <f t="shared" si="3"/>
        <v>0.11008269258668209</v>
      </c>
    </row>
    <row r="10" spans="2:10" x14ac:dyDescent="0.25">
      <c r="B10" s="16" t="s">
        <v>8</v>
      </c>
      <c r="C10" s="17">
        <v>2.1643518518518518E-3</v>
      </c>
      <c r="D10" s="18">
        <f t="shared" si="0"/>
        <v>1.1887356175704021E-2</v>
      </c>
      <c r="E10" s="17">
        <v>1.8055555555555555E-3</v>
      </c>
      <c r="F10" s="18">
        <f t="shared" si="0"/>
        <v>2.6616618324518004E-2</v>
      </c>
      <c r="G10" s="17">
        <v>2.4074074074074072E-3</v>
      </c>
      <c r="H10" s="18">
        <f t="shared" ref="H10:H16" si="5">G10/G$30</f>
        <v>1.6157849763069991E-2</v>
      </c>
      <c r="I10" s="17">
        <f t="shared" si="2"/>
        <v>6.3773148148148148E-3</v>
      </c>
      <c r="J10" s="32">
        <f t="shared" si="3"/>
        <v>1.5987233425213982E-2</v>
      </c>
    </row>
    <row r="11" spans="2:10" x14ac:dyDescent="0.25">
      <c r="B11" s="16" t="s">
        <v>26</v>
      </c>
      <c r="C11" s="17"/>
      <c r="D11" s="18"/>
      <c r="E11" s="17">
        <v>1.1574074074074073E-4</v>
      </c>
      <c r="F11" s="18">
        <f t="shared" si="0"/>
        <v>1.7061934823408979E-3</v>
      </c>
      <c r="G11" s="17">
        <v>2.8819444444444444E-3</v>
      </c>
      <c r="H11" s="18">
        <f t="shared" si="5"/>
        <v>1.9342810533675137E-2</v>
      </c>
      <c r="I11" s="17">
        <f t="shared" si="2"/>
        <v>2.9976851851851853E-3</v>
      </c>
      <c r="J11" s="32">
        <f t="shared" si="3"/>
        <v>7.5148701581314358E-3</v>
      </c>
    </row>
    <row r="12" spans="2:10" x14ac:dyDescent="0.25">
      <c r="B12" s="16" t="s">
        <v>3</v>
      </c>
      <c r="C12" s="17">
        <v>3.7280092592592635E-2</v>
      </c>
      <c r="D12" s="18">
        <f t="shared" si="0"/>
        <v>0.20475494247028178</v>
      </c>
      <c r="E12" s="17">
        <v>8.9236111111111096E-3</v>
      </c>
      <c r="F12" s="18">
        <f t="shared" si="0"/>
        <v>0.1315475174884832</v>
      </c>
      <c r="G12" s="17">
        <v>1.7407407407407399E-2</v>
      </c>
      <c r="H12" s="18">
        <f t="shared" si="5"/>
        <v>0.11683368290219837</v>
      </c>
      <c r="I12" s="17">
        <f t="shared" si="2"/>
        <v>6.3611111111111146E-2</v>
      </c>
      <c r="J12" s="32">
        <f t="shared" si="3"/>
        <v>0.15946612505440308</v>
      </c>
    </row>
    <row r="13" spans="2:10" x14ac:dyDescent="0.25">
      <c r="B13" s="16" t="s">
        <v>7</v>
      </c>
      <c r="C13" s="17">
        <v>3.6458333333333334E-3</v>
      </c>
      <c r="D13" s="18">
        <f t="shared" si="0"/>
        <v>2.0024156124849018E-2</v>
      </c>
      <c r="E13" s="17">
        <v>5.9027777777777768E-4</v>
      </c>
      <c r="F13" s="18">
        <f t="shared" si="0"/>
        <v>8.7015867599385781E-3</v>
      </c>
      <c r="G13" s="17">
        <v>1.5509259259259259E-3</v>
      </c>
      <c r="H13" s="18">
        <f t="shared" si="5"/>
        <v>1.0409383981977785E-2</v>
      </c>
      <c r="I13" s="17">
        <f t="shared" si="2"/>
        <v>5.7870370370370367E-3</v>
      </c>
      <c r="J13" s="32">
        <f t="shared" si="3"/>
        <v>1.4507471347744084E-2</v>
      </c>
    </row>
    <row r="14" spans="2:10" x14ac:dyDescent="0.25">
      <c r="B14" s="16" t="s">
        <v>2</v>
      </c>
      <c r="C14" s="17">
        <v>7.3032407407407386E-3</v>
      </c>
      <c r="D14" s="18">
        <f t="shared" si="0"/>
        <v>4.0111880999300721E-2</v>
      </c>
      <c r="E14" s="17">
        <v>5.0694444444444441E-3</v>
      </c>
      <c r="F14" s="18">
        <f t="shared" si="0"/>
        <v>7.4731274526531319E-2</v>
      </c>
      <c r="G14" s="17">
        <v>3.7962962962962954E-3</v>
      </c>
      <c r="H14" s="18">
        <f t="shared" si="5"/>
        <v>2.5479686164841139E-2</v>
      </c>
      <c r="I14" s="17">
        <f t="shared" si="2"/>
        <v>1.6168981481481479E-2</v>
      </c>
      <c r="J14" s="32">
        <f t="shared" si="3"/>
        <v>4.0533874945596966E-2</v>
      </c>
    </row>
    <row r="15" spans="2:10" x14ac:dyDescent="0.25">
      <c r="B15" s="16" t="s">
        <v>9</v>
      </c>
      <c r="C15" s="17">
        <v>7.1064814814814792E-3</v>
      </c>
      <c r="D15" s="18">
        <f t="shared" si="0"/>
        <v>3.9031212256054902E-2</v>
      </c>
      <c r="E15" s="17">
        <v>4.9537037037037041E-3</v>
      </c>
      <c r="F15" s="18">
        <f t="shared" si="0"/>
        <v>7.3025081044190435E-2</v>
      </c>
      <c r="G15" s="17">
        <v>1.712962962962963E-3</v>
      </c>
      <c r="H15" s="18">
        <f t="shared" si="5"/>
        <v>1.1496931562184419E-2</v>
      </c>
      <c r="I15" s="17">
        <f t="shared" si="2"/>
        <v>1.3773148148148147E-2</v>
      </c>
      <c r="J15" s="32">
        <f t="shared" si="3"/>
        <v>3.4527781807630921E-2</v>
      </c>
    </row>
    <row r="16" spans="2:10" x14ac:dyDescent="0.25">
      <c r="B16" s="16" t="s">
        <v>1</v>
      </c>
      <c r="C16" s="17">
        <v>9.3518518518518508E-3</v>
      </c>
      <c r="D16" s="18">
        <f t="shared" si="0"/>
        <v>5.1363549678977792E-2</v>
      </c>
      <c r="E16" s="17">
        <v>4.3518518518518507E-3</v>
      </c>
      <c r="F16" s="18">
        <f t="shared" si="0"/>
        <v>6.4152874936017748E-2</v>
      </c>
      <c r="G16" s="17">
        <v>5.2546296296296299E-3</v>
      </c>
      <c r="H16" s="18">
        <f t="shared" si="5"/>
        <v>3.5267614386700855E-2</v>
      </c>
      <c r="I16" s="17">
        <f t="shared" si="2"/>
        <v>1.8958333333333331E-2</v>
      </c>
      <c r="J16" s="32">
        <f t="shared" si="3"/>
        <v>4.7526476135209612E-2</v>
      </c>
    </row>
    <row r="17" spans="2:10" x14ac:dyDescent="0.25">
      <c r="B17" s="16" t="s">
        <v>27</v>
      </c>
      <c r="C17" s="17">
        <v>1.1909722222222223E-2</v>
      </c>
      <c r="D17" s="18">
        <f t="shared" si="0"/>
        <v>6.5412243341173459E-2</v>
      </c>
      <c r="E17" s="17">
        <v>4.3518518518518524E-3</v>
      </c>
      <c r="F17" s="18">
        <f t="shared" si="0"/>
        <v>6.4152874936017762E-2</v>
      </c>
      <c r="G17" s="17">
        <v>5.6597222222222214E-3</v>
      </c>
      <c r="H17" s="18">
        <f t="shared" ref="H17" si="6">G17/G$30</f>
        <v>3.7986483337217429E-2</v>
      </c>
      <c r="I17" s="17">
        <f t="shared" si="2"/>
        <v>2.1921296296296296E-2</v>
      </c>
      <c r="J17" s="32">
        <f t="shared" si="3"/>
        <v>5.4954301465254596E-2</v>
      </c>
    </row>
    <row r="18" spans="2:10" x14ac:dyDescent="0.25">
      <c r="B18" s="16" t="s">
        <v>16</v>
      </c>
      <c r="C18" s="17">
        <v>3.9699074074074072E-3</v>
      </c>
      <c r="D18" s="18">
        <f t="shared" si="0"/>
        <v>2.1804081113724488E-2</v>
      </c>
      <c r="E18" s="17">
        <v>2.8935185185185188E-3</v>
      </c>
      <c r="F18" s="18">
        <f t="shared" si="0"/>
        <v>4.2654837058522452E-2</v>
      </c>
      <c r="G18" s="17"/>
      <c r="H18" s="18"/>
      <c r="I18" s="17">
        <f t="shared" si="2"/>
        <v>6.8634259259259256E-3</v>
      </c>
      <c r="J18" s="32">
        <f t="shared" si="3"/>
        <v>1.7205861018424484E-2</v>
      </c>
    </row>
    <row r="19" spans="2:10" x14ac:dyDescent="0.25">
      <c r="B19" s="16" t="s">
        <v>4</v>
      </c>
      <c r="C19" s="17">
        <v>6.8055555555555543E-3</v>
      </c>
      <c r="D19" s="18">
        <f t="shared" si="0"/>
        <v>3.7378424766384831E-2</v>
      </c>
      <c r="E19" s="17">
        <v>1.3773148148148147E-3</v>
      </c>
      <c r="F19" s="18">
        <f t="shared" si="0"/>
        <v>2.0303702439856682E-2</v>
      </c>
      <c r="G19" s="17">
        <v>7.1412037037037034E-3</v>
      </c>
      <c r="H19" s="18">
        <f t="shared" ref="H19" si="7">G19/G$30</f>
        <v>4.7929775499106667E-2</v>
      </c>
      <c r="I19" s="17">
        <f t="shared" si="2"/>
        <v>1.5324074074074072E-2</v>
      </c>
      <c r="J19" s="32">
        <f t="shared" si="3"/>
        <v>3.8415784128826333E-2</v>
      </c>
    </row>
    <row r="20" spans="2:10" x14ac:dyDescent="0.25">
      <c r="B20" s="16" t="s">
        <v>14</v>
      </c>
      <c r="C20" s="17">
        <v>1.0578703703703703E-2</v>
      </c>
      <c r="D20" s="18">
        <f t="shared" si="0"/>
        <v>5.8101837136863496E-2</v>
      </c>
      <c r="E20" s="17">
        <v>3.3449074074074067E-3</v>
      </c>
      <c r="F20" s="18">
        <f t="shared" si="0"/>
        <v>4.9308991639651939E-2</v>
      </c>
      <c r="G20" s="17">
        <v>7.8703703703703713E-3</v>
      </c>
      <c r="H20" s="18">
        <f t="shared" ref="H20" si="8">G20/G$30</f>
        <v>5.2823739610036523E-2</v>
      </c>
      <c r="I20" s="17">
        <f t="shared" si="2"/>
        <v>2.179398148148148E-2</v>
      </c>
      <c r="J20" s="32">
        <f t="shared" si="3"/>
        <v>5.4635137095604219E-2</v>
      </c>
    </row>
    <row r="21" spans="2:10" x14ac:dyDescent="0.25">
      <c r="B21" s="16" t="s">
        <v>11</v>
      </c>
      <c r="C21" s="17">
        <v>7.511574074074075E-3</v>
      </c>
      <c r="D21" s="18">
        <f t="shared" si="0"/>
        <v>4.1256118492149253E-2</v>
      </c>
      <c r="E21" s="17">
        <v>1.1458333333333336E-3</v>
      </c>
      <c r="F21" s="18">
        <f t="shared" si="0"/>
        <v>1.6891315475174893E-2</v>
      </c>
      <c r="G21" s="17">
        <v>1.0185185185185186E-2</v>
      </c>
      <c r="H21" s="18">
        <f t="shared" ref="H21" si="9">G21/G$30</f>
        <v>6.8360133612988441E-2</v>
      </c>
      <c r="I21" s="17">
        <f t="shared" si="2"/>
        <v>1.8842592592592595E-2</v>
      </c>
      <c r="J21" s="32">
        <f t="shared" si="3"/>
        <v>4.7236326708254749E-2</v>
      </c>
    </row>
    <row r="22" spans="2:10" x14ac:dyDescent="0.25">
      <c r="B22" s="16" t="s">
        <v>15</v>
      </c>
      <c r="C22" s="17">
        <v>9.0046296296296315E-3</v>
      </c>
      <c r="D22" s="18">
        <f t="shared" si="0"/>
        <v>4.9456487190896951E-2</v>
      </c>
      <c r="E22" s="17">
        <v>5.1273148148148146E-3</v>
      </c>
      <c r="F22" s="18">
        <f t="shared" si="0"/>
        <v>7.5584371267701775E-2</v>
      </c>
      <c r="G22" s="17">
        <v>4.0393518518518513E-3</v>
      </c>
      <c r="H22" s="18">
        <f t="shared" ref="H22" si="10">G22/G$30</f>
        <v>2.7111007535151093E-2</v>
      </c>
      <c r="I22" s="17">
        <f t="shared" si="2"/>
        <v>1.8171296296296297E-2</v>
      </c>
      <c r="J22" s="32">
        <f t="shared" si="3"/>
        <v>4.5553460031916425E-2</v>
      </c>
    </row>
    <row r="23" spans="2:10" x14ac:dyDescent="0.25">
      <c r="B23" s="16" t="s">
        <v>74</v>
      </c>
      <c r="C23" s="17">
        <v>1.594907407407407E-2</v>
      </c>
      <c r="D23" s="18">
        <f t="shared" si="0"/>
        <v>8.7597736952514105E-2</v>
      </c>
      <c r="E23" s="17">
        <v>4.7569444444444421E-3</v>
      </c>
      <c r="F23" s="18">
        <f t="shared" si="0"/>
        <v>7.012455212421087E-2</v>
      </c>
      <c r="G23" s="17">
        <v>2.7847222222222232E-2</v>
      </c>
      <c r="H23" s="18">
        <f t="shared" ref="H23" si="11">G23/G$30</f>
        <v>0.18690281985551163</v>
      </c>
      <c r="I23" s="17">
        <f t="shared" si="2"/>
        <v>4.8553240740740744E-2</v>
      </c>
      <c r="J23" s="32">
        <f t="shared" si="3"/>
        <v>0.12171768460757289</v>
      </c>
    </row>
    <row r="24" spans="2:10" x14ac:dyDescent="0.25">
      <c r="B24" s="16" t="s">
        <v>12</v>
      </c>
      <c r="C24" s="17">
        <v>4.2824074074074075E-3</v>
      </c>
      <c r="D24" s="18">
        <f t="shared" si="0"/>
        <v>2.3520437352997262E-2</v>
      </c>
      <c r="E24" s="17">
        <v>4.6296296296296298E-4</v>
      </c>
      <c r="F24" s="18">
        <f t="shared" si="0"/>
        <v>6.8247739293635914E-3</v>
      </c>
      <c r="G24" s="17">
        <v>2.0254629629629626E-2</v>
      </c>
      <c r="H24" s="18">
        <f t="shared" ref="H24" si="12">G24/G$30</f>
        <v>0.13594344752582926</v>
      </c>
      <c r="I24" s="17">
        <f t="shared" si="2"/>
        <v>2.4999999999999994E-2</v>
      </c>
      <c r="J24" s="32">
        <f t="shared" si="3"/>
        <v>6.2672276222254436E-2</v>
      </c>
    </row>
    <row r="25" spans="2:10" x14ac:dyDescent="0.25">
      <c r="B25" s="16" t="s">
        <v>5</v>
      </c>
      <c r="C25" s="17">
        <v>5.7870370370370376E-3</v>
      </c>
      <c r="D25" s="18">
        <f t="shared" si="0"/>
        <v>3.1784374801347652E-2</v>
      </c>
      <c r="E25" s="17">
        <v>6.7245370370370375E-3</v>
      </c>
      <c r="F25" s="18">
        <f t="shared" si="0"/>
        <v>9.9129841324006179E-2</v>
      </c>
      <c r="G25" s="17">
        <v>1.2048611111111111E-2</v>
      </c>
      <c r="H25" s="18">
        <f t="shared" ref="H25:H28" si="13">G25/G$30</f>
        <v>8.0866930785364721E-2</v>
      </c>
      <c r="I25" s="17">
        <f t="shared" si="2"/>
        <v>2.4560185185185185E-2</v>
      </c>
      <c r="J25" s="32">
        <f t="shared" si="3"/>
        <v>6.1569708399825895E-2</v>
      </c>
    </row>
    <row r="26" spans="2:10" x14ac:dyDescent="0.25">
      <c r="B26" s="16" t="s">
        <v>6</v>
      </c>
      <c r="C26" s="17">
        <v>4.2592592592592586E-3</v>
      </c>
      <c r="D26" s="18">
        <f t="shared" si="0"/>
        <v>2.3393299853791866E-2</v>
      </c>
      <c r="E26" s="17">
        <v>5.4398148148148144E-4</v>
      </c>
      <c r="F26" s="18">
        <f t="shared" si="0"/>
        <v>8.0191093670022202E-3</v>
      </c>
      <c r="G26" s="17">
        <v>8.3333333333333339E-4</v>
      </c>
      <c r="H26" s="18">
        <f t="shared" si="13"/>
        <v>5.5931018410626905E-3</v>
      </c>
      <c r="I26" s="17">
        <f t="shared" si="2"/>
        <v>5.6365740740740734E-3</v>
      </c>
      <c r="J26" s="32">
        <f t="shared" si="3"/>
        <v>1.4130277092702736E-2</v>
      </c>
    </row>
    <row r="27" spans="2:10" x14ac:dyDescent="0.25">
      <c r="B27" s="16" t="s">
        <v>83</v>
      </c>
      <c r="C27" s="17">
        <v>5.462962962962962E-3</v>
      </c>
      <c r="D27" s="18">
        <f t="shared" si="0"/>
        <v>3.0004449812472175E-2</v>
      </c>
      <c r="E27" s="17">
        <v>1.0995370370370371E-3</v>
      </c>
      <c r="F27" s="18">
        <f t="shared" si="0"/>
        <v>1.6208838082238532E-2</v>
      </c>
      <c r="G27" s="17">
        <v>2.1874999999999998E-3</v>
      </c>
      <c r="H27" s="18">
        <f t="shared" si="13"/>
        <v>1.468189233278956E-2</v>
      </c>
      <c r="I27" s="17">
        <f t="shared" si="2"/>
        <v>8.7499999999999991E-3</v>
      </c>
      <c r="J27" s="32">
        <f t="shared" si="3"/>
        <v>2.1935296677789054E-2</v>
      </c>
    </row>
    <row r="28" spans="2:10" x14ac:dyDescent="0.25">
      <c r="B28" s="16" t="s">
        <v>17</v>
      </c>
      <c r="C28" s="17">
        <v>7.6273148148148142E-3</v>
      </c>
      <c r="D28" s="18">
        <f t="shared" si="0"/>
        <v>4.1891805988176198E-2</v>
      </c>
      <c r="E28" s="17">
        <v>2.5115740740740745E-3</v>
      </c>
      <c r="F28" s="18">
        <f t="shared" si="0"/>
        <v>3.7024398566797491E-2</v>
      </c>
      <c r="G28" s="17">
        <v>8.6805555555555551E-4</v>
      </c>
      <c r="H28" s="18">
        <f t="shared" si="13"/>
        <v>5.8261477511069686E-3</v>
      </c>
      <c r="I28" s="17">
        <f t="shared" si="2"/>
        <v>1.1006944444444444E-2</v>
      </c>
      <c r="J28" s="32">
        <f t="shared" si="3"/>
        <v>2.7593210503409248E-2</v>
      </c>
    </row>
    <row r="29" spans="2:10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ht="16.5" thickTop="1" thickBot="1" x14ac:dyDescent="0.3">
      <c r="B30" s="24" t="s">
        <v>29</v>
      </c>
      <c r="C30" s="25">
        <f t="shared" ref="C30:J30" si="14">SUM(C7:C28)</f>
        <v>0.18207175925925931</v>
      </c>
      <c r="D30" s="26">
        <f t="shared" si="14"/>
        <v>0.99999999999999989</v>
      </c>
      <c r="E30" s="25">
        <f t="shared" si="14"/>
        <v>6.7835648148148131E-2</v>
      </c>
      <c r="F30" s="26">
        <f t="shared" si="14"/>
        <v>1</v>
      </c>
      <c r="G30" s="25">
        <f t="shared" si="14"/>
        <v>0.14899305555555553</v>
      </c>
      <c r="H30" s="26">
        <f t="shared" si="14"/>
        <v>1</v>
      </c>
      <c r="I30" s="25">
        <f t="shared" si="14"/>
        <v>0.39890046296296305</v>
      </c>
      <c r="J30" s="34">
        <f t="shared" si="14"/>
        <v>0.99999999999999978</v>
      </c>
    </row>
    <row r="31" spans="2:10" ht="15.75" thickTop="1" x14ac:dyDescent="0.25">
      <c r="B31" s="58"/>
      <c r="C31" s="59"/>
      <c r="D31" s="60"/>
      <c r="E31" s="59"/>
      <c r="F31" s="60"/>
      <c r="G31" s="59"/>
      <c r="H31" s="60"/>
      <c r="I31" s="59"/>
      <c r="J31" s="61"/>
    </row>
    <row r="32" spans="2:10" ht="66" customHeight="1" thickBot="1" x14ac:dyDescent="0.3">
      <c r="B32" s="152" t="s">
        <v>122</v>
      </c>
      <c r="C32" s="153"/>
      <c r="D32" s="153"/>
      <c r="E32" s="153"/>
      <c r="F32" s="153"/>
      <c r="G32" s="153"/>
      <c r="H32" s="153"/>
      <c r="I32" s="153"/>
      <c r="J32" s="154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rstPageNumber="7" orientation="landscape" r:id="rId1"/>
  <headerFooter>
    <oddHeader>&amp;R22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"/>
  <sheetViews>
    <sheetView showGridLines="0" topLeftCell="A16" zoomScale="110" zoomScaleNormal="110" zoomScaleSheetLayoutView="11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10" width="10.85546875" customWidth="1"/>
  </cols>
  <sheetData>
    <row r="1" spans="2:10" s="1" customFormat="1" x14ac:dyDescent="0.25"/>
    <row r="2" spans="2:10" s="1" customFormat="1" ht="15.75" thickBot="1" x14ac:dyDescent="0.3"/>
    <row r="3" spans="2:10" s="1" customFormat="1" x14ac:dyDescent="0.25">
      <c r="B3" s="155" t="s">
        <v>35</v>
      </c>
      <c r="C3" s="156"/>
      <c r="D3" s="156"/>
      <c r="E3" s="156"/>
      <c r="F3" s="156"/>
      <c r="G3" s="156"/>
      <c r="H3" s="156"/>
      <c r="I3" s="156"/>
      <c r="J3" s="157"/>
    </row>
    <row r="4" spans="2:10" s="1" customFormat="1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s="1" customFormat="1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s="1" customFormat="1" x14ac:dyDescent="0.25">
      <c r="B7" s="16" t="s">
        <v>10</v>
      </c>
      <c r="C7" s="17">
        <v>1.193287037037037E-2</v>
      </c>
      <c r="D7" s="18">
        <f t="shared" ref="D7:D28" si="0">C7/C$30</f>
        <v>1.1571787734578429E-2</v>
      </c>
      <c r="E7" s="17">
        <v>4.3981481481481476E-3</v>
      </c>
      <c r="F7" s="17">
        <f t="shared" ref="F7:F28" si="1">E7/E$30</f>
        <v>9.426473506648143E-3</v>
      </c>
      <c r="G7" s="17">
        <v>6.9907407407407401E-3</v>
      </c>
      <c r="H7" s="18">
        <f t="shared" ref="H7:H28" si="2">G7/G$30</f>
        <v>1.622173282483751E-2</v>
      </c>
      <c r="I7" s="17">
        <f>C7+E7+G7</f>
        <v>2.3321759259259257E-2</v>
      </c>
      <c r="J7" s="32">
        <f>I7/$I$30</f>
        <v>1.2091789584858556E-2</v>
      </c>
    </row>
    <row r="8" spans="2:10" s="1" customFormat="1" x14ac:dyDescent="0.25">
      <c r="B8" s="16" t="s">
        <v>13</v>
      </c>
      <c r="C8" s="17">
        <v>6.0370370370370373E-2</v>
      </c>
      <c r="D8" s="18">
        <f t="shared" si="0"/>
        <v>5.8543593427314349E-2</v>
      </c>
      <c r="E8" s="17">
        <v>2.3379629629629639E-2</v>
      </c>
      <c r="F8" s="18">
        <f t="shared" si="1"/>
        <v>5.0109148640603313E-2</v>
      </c>
      <c r="G8" s="17">
        <v>3.0115740740740742E-2</v>
      </c>
      <c r="H8" s="18">
        <f t="shared" si="2"/>
        <v>6.9882365579846367E-2</v>
      </c>
      <c r="I8" s="17">
        <f t="shared" ref="I8:I28" si="3">C8+E8+G8</f>
        <v>0.11386574074074077</v>
      </c>
      <c r="J8" s="32">
        <f t="shared" ref="J8:J28" si="4">I8/$I$30</f>
        <v>5.9036737437140704E-2</v>
      </c>
    </row>
    <row r="9" spans="2:10" s="1" customFormat="1" x14ac:dyDescent="0.25">
      <c r="B9" s="16" t="s">
        <v>0</v>
      </c>
      <c r="C9" s="17">
        <v>0.17130787037037035</v>
      </c>
      <c r="D9" s="18">
        <f t="shared" si="0"/>
        <v>0.16612418065906434</v>
      </c>
      <c r="E9" s="17">
        <v>5.9537037037037062E-2</v>
      </c>
      <c r="F9" s="18">
        <f t="shared" si="1"/>
        <v>0.1276046834689423</v>
      </c>
      <c r="G9" s="17">
        <v>0.10763888888888894</v>
      </c>
      <c r="H9" s="18">
        <f t="shared" si="2"/>
        <v>0.24977171402481607</v>
      </c>
      <c r="I9" s="17">
        <f t="shared" si="3"/>
        <v>0.33848379629629632</v>
      </c>
      <c r="J9" s="32">
        <f t="shared" si="4"/>
        <v>0.17549597340406378</v>
      </c>
    </row>
    <row r="10" spans="2:10" s="1" customFormat="1" x14ac:dyDescent="0.25">
      <c r="B10" s="16" t="s">
        <v>8</v>
      </c>
      <c r="C10" s="17">
        <v>1.9918981481481482E-2</v>
      </c>
      <c r="D10" s="18">
        <f t="shared" si="0"/>
        <v>1.9316243153452452E-2</v>
      </c>
      <c r="E10" s="17">
        <v>5.9722222222222225E-3</v>
      </c>
      <c r="F10" s="18">
        <f t="shared" si="1"/>
        <v>1.2800158761659059E-2</v>
      </c>
      <c r="G10" s="17">
        <v>6.3541666666666659E-3</v>
      </c>
      <c r="H10" s="18">
        <f t="shared" si="2"/>
        <v>1.4744588279529456E-2</v>
      </c>
      <c r="I10" s="17">
        <f t="shared" si="3"/>
        <v>3.2245370370370369E-2</v>
      </c>
      <c r="J10" s="32">
        <f t="shared" si="4"/>
        <v>1.6718474334201459E-2</v>
      </c>
    </row>
    <row r="11" spans="2:10" s="1" customFormat="1" x14ac:dyDescent="0.25">
      <c r="B11" s="16" t="s">
        <v>26</v>
      </c>
      <c r="C11" s="17">
        <v>8.7384259259259255E-3</v>
      </c>
      <c r="D11" s="18">
        <f t="shared" si="0"/>
        <v>8.4740055670288212E-3</v>
      </c>
      <c r="E11" s="17">
        <v>1.1111111111111111E-3</v>
      </c>
      <c r="F11" s="18">
        <f t="shared" si="1"/>
        <v>2.3814248858900575E-3</v>
      </c>
      <c r="G11" s="17">
        <v>1.384259259259259E-2</v>
      </c>
      <c r="H11" s="18">
        <f t="shared" si="2"/>
        <v>3.2121179567062348E-2</v>
      </c>
      <c r="I11" s="17">
        <f t="shared" si="3"/>
        <v>2.3692129629629625E-2</v>
      </c>
      <c r="J11" s="32">
        <f t="shared" si="4"/>
        <v>1.2283818005064746E-2</v>
      </c>
    </row>
    <row r="12" spans="2:10" s="1" customFormat="1" x14ac:dyDescent="0.25">
      <c r="B12" s="16" t="s">
        <v>3</v>
      </c>
      <c r="C12" s="17">
        <v>0.1468171296296297</v>
      </c>
      <c r="D12" s="18">
        <f t="shared" si="0"/>
        <v>0.14237451737451742</v>
      </c>
      <c r="E12" s="17">
        <v>6.5497685185185256E-2</v>
      </c>
      <c r="F12" s="18">
        <f t="shared" si="1"/>
        <v>0.14038003572137345</v>
      </c>
      <c r="G12" s="17">
        <v>7.4386574074074119E-2</v>
      </c>
      <c r="H12" s="18">
        <f t="shared" si="2"/>
        <v>0.17261105441263366</v>
      </c>
      <c r="I12" s="17">
        <f t="shared" si="3"/>
        <v>0.28670138888888907</v>
      </c>
      <c r="J12" s="32">
        <f t="shared" si="4"/>
        <v>0.14864799990398586</v>
      </c>
    </row>
    <row r="13" spans="2:10" s="1" customFormat="1" x14ac:dyDescent="0.25">
      <c r="B13" s="16" t="s">
        <v>7</v>
      </c>
      <c r="C13" s="17">
        <v>2.3935185185185184E-2</v>
      </c>
      <c r="D13" s="18">
        <f t="shared" si="0"/>
        <v>2.3210918559755767E-2</v>
      </c>
      <c r="E13" s="17">
        <v>1.4270833333333335E-2</v>
      </c>
      <c r="F13" s="18">
        <f t="shared" si="1"/>
        <v>3.0586425878150431E-2</v>
      </c>
      <c r="G13" s="17">
        <v>7.4305555555555531E-3</v>
      </c>
      <c r="H13" s="18">
        <f t="shared" si="2"/>
        <v>1.7242305419777611E-2</v>
      </c>
      <c r="I13" s="17">
        <f t="shared" si="3"/>
        <v>4.5636574074074072E-2</v>
      </c>
      <c r="J13" s="32">
        <f t="shared" si="4"/>
        <v>2.3661501902281532E-2</v>
      </c>
    </row>
    <row r="14" spans="2:10" s="1" customFormat="1" x14ac:dyDescent="0.25">
      <c r="B14" s="16" t="s">
        <v>2</v>
      </c>
      <c r="C14" s="17">
        <v>7.4629629629629615E-2</v>
      </c>
      <c r="D14" s="18">
        <f t="shared" si="0"/>
        <v>7.2371374696956065E-2</v>
      </c>
      <c r="E14" s="17">
        <v>3.4849537037037033E-2</v>
      </c>
      <c r="F14" s="18">
        <f t="shared" si="1"/>
        <v>7.469239928557253E-2</v>
      </c>
      <c r="G14" s="17">
        <v>4.6979166666666655E-2</v>
      </c>
      <c r="H14" s="18">
        <f t="shared" si="2"/>
        <v>0.10901326744373417</v>
      </c>
      <c r="I14" s="17">
        <f t="shared" si="3"/>
        <v>0.15645833333333331</v>
      </c>
      <c r="J14" s="32">
        <f t="shared" si="4"/>
        <v>8.1120005760852584E-2</v>
      </c>
    </row>
    <row r="15" spans="2:10" s="1" customFormat="1" x14ac:dyDescent="0.25">
      <c r="B15" s="16" t="s">
        <v>9</v>
      </c>
      <c r="C15" s="17">
        <v>3.8703703703703678E-2</v>
      </c>
      <c r="D15" s="18">
        <f t="shared" si="0"/>
        <v>3.7532549160456105E-2</v>
      </c>
      <c r="E15" s="17">
        <v>1.653935185185185E-2</v>
      </c>
      <c r="F15" s="18">
        <f t="shared" si="1"/>
        <v>3.5448501686842625E-2</v>
      </c>
      <c r="G15" s="17">
        <v>7.3495370370370364E-3</v>
      </c>
      <c r="H15" s="18">
        <f t="shared" si="2"/>
        <v>1.7054305204920229E-2</v>
      </c>
      <c r="I15" s="17">
        <f t="shared" si="3"/>
        <v>6.2592592592592561E-2</v>
      </c>
      <c r="J15" s="32">
        <f t="shared" si="4"/>
        <v>3.2452803014846175E-2</v>
      </c>
    </row>
    <row r="16" spans="2:10" s="1" customFormat="1" x14ac:dyDescent="0.25">
      <c r="B16" s="16" t="s">
        <v>1</v>
      </c>
      <c r="C16" s="17">
        <v>2.3124999999999993E-2</v>
      </c>
      <c r="D16" s="18">
        <f t="shared" si="0"/>
        <v>2.2425249169435207E-2</v>
      </c>
      <c r="E16" s="17">
        <v>8.1018518518518497E-3</v>
      </c>
      <c r="F16" s="18">
        <f t="shared" si="1"/>
        <v>1.7364556459614999E-2</v>
      </c>
      <c r="G16" s="17">
        <v>9.8958333333333311E-3</v>
      </c>
      <c r="H16" s="18">
        <f t="shared" si="2"/>
        <v>2.2962883386152429E-2</v>
      </c>
      <c r="I16" s="17">
        <f t="shared" si="3"/>
        <v>4.1122685185185172E-2</v>
      </c>
      <c r="J16" s="32">
        <f t="shared" si="4"/>
        <v>2.1321155531018581E-2</v>
      </c>
    </row>
    <row r="17" spans="2:10" s="1" customFormat="1" x14ac:dyDescent="0.25">
      <c r="B17" s="16" t="s">
        <v>27</v>
      </c>
      <c r="C17" s="17">
        <v>1.4907407407407409E-2</v>
      </c>
      <c r="D17" s="18">
        <f t="shared" si="0"/>
        <v>1.4456316781898177E-2</v>
      </c>
      <c r="E17" s="17">
        <v>9.0393518518518505E-3</v>
      </c>
      <c r="F17" s="18">
        <f t="shared" si="1"/>
        <v>1.9373883707084736E-2</v>
      </c>
      <c r="G17" s="17">
        <v>8.0208333333333312E-3</v>
      </c>
      <c r="H17" s="18">
        <f t="shared" si="2"/>
        <v>1.8612021270881442E-2</v>
      </c>
      <c r="I17" s="17">
        <f t="shared" si="3"/>
        <v>3.1967592592592589E-2</v>
      </c>
      <c r="J17" s="32">
        <f t="shared" si="4"/>
        <v>1.6574453019046816E-2</v>
      </c>
    </row>
    <row r="18" spans="2:10" s="1" customFormat="1" x14ac:dyDescent="0.25">
      <c r="B18" s="16" t="s">
        <v>16</v>
      </c>
      <c r="C18" s="17">
        <v>8.7152777777777784E-3</v>
      </c>
      <c r="D18" s="18">
        <f t="shared" si="0"/>
        <v>8.4515578701625203E-3</v>
      </c>
      <c r="E18" s="17">
        <v>8.3564814814814804E-3</v>
      </c>
      <c r="F18" s="18">
        <f t="shared" si="1"/>
        <v>1.7910299662631472E-2</v>
      </c>
      <c r="G18" s="17">
        <v>2.7083333333333334E-3</v>
      </c>
      <c r="H18" s="18">
        <f t="shared" si="2"/>
        <v>6.284578610946983E-3</v>
      </c>
      <c r="I18" s="17">
        <f t="shared" si="3"/>
        <v>1.9780092592592592E-2</v>
      </c>
      <c r="J18" s="32">
        <f t="shared" si="4"/>
        <v>1.0255517816636861E-2</v>
      </c>
    </row>
    <row r="19" spans="2:10" s="1" customFormat="1" x14ac:dyDescent="0.25">
      <c r="B19" s="16" t="s">
        <v>4</v>
      </c>
      <c r="C19" s="17">
        <v>6.372685185185184E-2</v>
      </c>
      <c r="D19" s="18">
        <f t="shared" si="0"/>
        <v>6.1798509472928059E-2</v>
      </c>
      <c r="E19" s="17">
        <v>1.2673611111111111E-2</v>
      </c>
      <c r="F19" s="18">
        <f t="shared" si="1"/>
        <v>2.7163127604683469E-2</v>
      </c>
      <c r="G19" s="17">
        <v>3.4930555555555548E-2</v>
      </c>
      <c r="H19" s="18">
        <f t="shared" si="2"/>
        <v>8.1054949777085425E-2</v>
      </c>
      <c r="I19" s="17">
        <f t="shared" si="3"/>
        <v>0.1113310185185185</v>
      </c>
      <c r="J19" s="32">
        <f t="shared" si="4"/>
        <v>5.7722542936354558E-2</v>
      </c>
    </row>
    <row r="20" spans="2:10" s="1" customFormat="1" x14ac:dyDescent="0.25">
      <c r="B20" s="16" t="s">
        <v>14</v>
      </c>
      <c r="C20" s="17">
        <v>2.9606481481481477E-2</v>
      </c>
      <c r="D20" s="18">
        <f t="shared" si="0"/>
        <v>2.8710604291999633E-2</v>
      </c>
      <c r="E20" s="17">
        <v>1.0092592592592591E-2</v>
      </c>
      <c r="F20" s="18">
        <f t="shared" si="1"/>
        <v>2.1631276046834683E-2</v>
      </c>
      <c r="G20" s="17">
        <v>1.2476851851851854E-2</v>
      </c>
      <c r="H20" s="18">
        <f t="shared" si="2"/>
        <v>2.8952033088037812E-2</v>
      </c>
      <c r="I20" s="17">
        <f t="shared" si="3"/>
        <v>5.2175925925925917E-2</v>
      </c>
      <c r="J20" s="32">
        <f t="shared" si="4"/>
        <v>2.7052003696547082E-2</v>
      </c>
    </row>
    <row r="21" spans="2:10" s="1" customFormat="1" x14ac:dyDescent="0.25">
      <c r="B21" s="16" t="s">
        <v>11</v>
      </c>
      <c r="C21" s="17">
        <v>3.0150462962962966E-2</v>
      </c>
      <c r="D21" s="18">
        <f t="shared" si="0"/>
        <v>2.9238125168357724E-2</v>
      </c>
      <c r="E21" s="17">
        <v>2.8819444444444448E-3</v>
      </c>
      <c r="F21" s="18">
        <f t="shared" si="1"/>
        <v>6.1768207977773376E-3</v>
      </c>
      <c r="G21" s="17">
        <v>2.650462962962963E-3</v>
      </c>
      <c r="H21" s="18">
        <f t="shared" si="2"/>
        <v>6.1502927431917051E-3</v>
      </c>
      <c r="I21" s="17">
        <f t="shared" si="3"/>
        <v>3.5682870370370379E-2</v>
      </c>
      <c r="J21" s="32">
        <f t="shared" si="4"/>
        <v>1.8500738109240168E-2</v>
      </c>
    </row>
    <row r="22" spans="2:10" s="1" customFormat="1" x14ac:dyDescent="0.25">
      <c r="B22" s="16" t="s">
        <v>15</v>
      </c>
      <c r="C22" s="17">
        <v>8.5763888888888886E-3</v>
      </c>
      <c r="D22" s="18">
        <f t="shared" si="0"/>
        <v>8.3168716889647117E-3</v>
      </c>
      <c r="E22" s="17">
        <v>7.7546296296296293E-4</v>
      </c>
      <c r="F22" s="18">
        <f t="shared" si="1"/>
        <v>1.6620361182774358E-3</v>
      </c>
      <c r="G22" s="17">
        <v>1.2268518518518518E-3</v>
      </c>
      <c r="H22" s="18">
        <f t="shared" si="2"/>
        <v>2.8468603964118809E-3</v>
      </c>
      <c r="I22" s="17">
        <f t="shared" si="3"/>
        <v>1.0578703703703703E-2</v>
      </c>
      <c r="J22" s="32">
        <f t="shared" si="4"/>
        <v>5.4848117521393153E-3</v>
      </c>
    </row>
    <row r="23" spans="2:10" s="1" customFormat="1" x14ac:dyDescent="0.25">
      <c r="B23" s="16" t="s">
        <v>74</v>
      </c>
      <c r="C23" s="17">
        <v>1.7754629629629631E-2</v>
      </c>
      <c r="D23" s="18">
        <f t="shared" si="0"/>
        <v>1.7217383496453263E-2</v>
      </c>
      <c r="E23" s="17">
        <v>6.8171296296296313E-3</v>
      </c>
      <c r="F23" s="18">
        <f t="shared" si="1"/>
        <v>1.4611033935304628E-2</v>
      </c>
      <c r="G23" s="17">
        <v>3.8888888888888892E-3</v>
      </c>
      <c r="H23" s="18">
        <f t="shared" si="2"/>
        <v>9.0240103131546418E-3</v>
      </c>
      <c r="I23" s="17">
        <f t="shared" si="3"/>
        <v>2.8460648148148152E-2</v>
      </c>
      <c r="J23" s="32">
        <f t="shared" si="4"/>
        <v>1.4756183915219453E-2</v>
      </c>
    </row>
    <row r="24" spans="2:10" s="1" customFormat="1" x14ac:dyDescent="0.25">
      <c r="B24" s="16" t="s">
        <v>12</v>
      </c>
      <c r="C24" s="17">
        <v>3.8263888888888882E-2</v>
      </c>
      <c r="D24" s="18">
        <f t="shared" si="0"/>
        <v>3.7106042919996397E-2</v>
      </c>
      <c r="E24" s="17">
        <v>3.4664351851851863E-2</v>
      </c>
      <c r="F24" s="18">
        <f t="shared" si="1"/>
        <v>7.4295495137924217E-2</v>
      </c>
      <c r="G24" s="17">
        <v>1.8043981481481484E-2</v>
      </c>
      <c r="H24" s="18">
        <f t="shared" si="2"/>
        <v>4.18703335660955E-2</v>
      </c>
      <c r="I24" s="17">
        <f t="shared" si="3"/>
        <v>9.0972222222222232E-2</v>
      </c>
      <c r="J24" s="32">
        <f t="shared" si="4"/>
        <v>4.7166980713145547E-2</v>
      </c>
    </row>
    <row r="25" spans="2:10" s="1" customFormat="1" x14ac:dyDescent="0.25">
      <c r="B25" s="16" t="s">
        <v>5</v>
      </c>
      <c r="C25" s="17">
        <v>6.3587962962962985E-2</v>
      </c>
      <c r="D25" s="18">
        <f t="shared" si="0"/>
        <v>6.1663823291730278E-2</v>
      </c>
      <c r="E25" s="17">
        <v>3.4918981481481474E-2</v>
      </c>
      <c r="F25" s="18">
        <f t="shared" si="1"/>
        <v>7.4841238340940641E-2</v>
      </c>
      <c r="G25" s="17">
        <v>2.0243055555555552E-2</v>
      </c>
      <c r="H25" s="18">
        <f t="shared" si="2"/>
        <v>4.6973196540796028E-2</v>
      </c>
      <c r="I25" s="17">
        <f t="shared" si="3"/>
        <v>0.11875000000000002</v>
      </c>
      <c r="J25" s="32">
        <f t="shared" si="4"/>
        <v>6.1569112228609835E-2</v>
      </c>
    </row>
    <row r="26" spans="2:10" s="1" customFormat="1" x14ac:dyDescent="0.25">
      <c r="B26" s="16" t="s">
        <v>6</v>
      </c>
      <c r="C26" s="17">
        <v>5.6111111111111119E-2</v>
      </c>
      <c r="D26" s="18">
        <f t="shared" si="0"/>
        <v>5.4413217203914878E-2</v>
      </c>
      <c r="E26" s="17">
        <v>5.2546296296296299E-3</v>
      </c>
      <c r="F26" s="18">
        <f t="shared" si="1"/>
        <v>1.1262155189521731E-2</v>
      </c>
      <c r="G26" s="17">
        <v>3.1250000000000002E-3</v>
      </c>
      <c r="H26" s="18">
        <f t="shared" si="2"/>
        <v>7.2514368587849798E-3</v>
      </c>
      <c r="I26" s="17">
        <f t="shared" si="3"/>
        <v>6.4490740740740751E-2</v>
      </c>
      <c r="J26" s="32">
        <f t="shared" si="4"/>
        <v>3.3436948668402924E-2</v>
      </c>
    </row>
    <row r="27" spans="2:10" s="1" customFormat="1" x14ac:dyDescent="0.25">
      <c r="B27" s="16" t="s">
        <v>83</v>
      </c>
      <c r="C27" s="17">
        <v>0.12020833333333329</v>
      </c>
      <c r="D27" s="18">
        <f t="shared" si="0"/>
        <v>0.11657088982670373</v>
      </c>
      <c r="E27" s="17">
        <v>0.10709490740740737</v>
      </c>
      <c r="F27" s="18">
        <f t="shared" si="1"/>
        <v>0.22953462988688225</v>
      </c>
      <c r="G27" s="17">
        <v>1.1793981481481483E-2</v>
      </c>
      <c r="H27" s="18">
        <f t="shared" si="2"/>
        <v>2.7367459848525538E-2</v>
      </c>
      <c r="I27" s="17">
        <f t="shared" si="3"/>
        <v>0.23909722222222213</v>
      </c>
      <c r="J27" s="32">
        <f t="shared" si="4"/>
        <v>0.1239663470193588</v>
      </c>
    </row>
    <row r="28" spans="2:10" s="1" customFormat="1" x14ac:dyDescent="0.25">
      <c r="B28" s="16" t="s">
        <v>17</v>
      </c>
      <c r="C28" s="17">
        <v>1.1574074074074073E-4</v>
      </c>
      <c r="D28" s="18">
        <f t="shared" si="0"/>
        <v>1.1223848433150756E-4</v>
      </c>
      <c r="E28" s="17">
        <v>3.4722222222222224E-4</v>
      </c>
      <c r="F28" s="18">
        <f t="shared" si="1"/>
        <v>7.4419527684064298E-4</v>
      </c>
      <c r="G28" s="17">
        <v>8.564814814814815E-4</v>
      </c>
      <c r="H28" s="18">
        <f t="shared" si="2"/>
        <v>1.9874308427781056E-3</v>
      </c>
      <c r="I28" s="17">
        <f t="shared" si="3"/>
        <v>1.3194444444444445E-3</v>
      </c>
      <c r="J28" s="32">
        <f t="shared" si="4"/>
        <v>6.8410124698455369E-4</v>
      </c>
    </row>
    <row r="29" spans="2:10" s="1" customFormat="1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s="1" customFormat="1" ht="16.5" thickTop="1" thickBot="1" x14ac:dyDescent="0.3">
      <c r="B30" s="24" t="s">
        <v>29</v>
      </c>
      <c r="C30" s="25">
        <f t="shared" ref="C30:J30" si="5">SUM(C7:C28)</f>
        <v>1.0312037037037038</v>
      </c>
      <c r="D30" s="26">
        <f t="shared" si="5"/>
        <v>1</v>
      </c>
      <c r="E30" s="25">
        <f t="shared" si="5"/>
        <v>0.46657407407407409</v>
      </c>
      <c r="F30" s="26">
        <f t="shared" si="5"/>
        <v>1</v>
      </c>
      <c r="G30" s="25">
        <f t="shared" si="5"/>
        <v>0.43094907407407418</v>
      </c>
      <c r="H30" s="26">
        <f t="shared" si="5"/>
        <v>0.99999999999999978</v>
      </c>
      <c r="I30" s="25">
        <f t="shared" si="5"/>
        <v>1.9287268518518521</v>
      </c>
      <c r="J30" s="34">
        <f t="shared" si="5"/>
        <v>1</v>
      </c>
    </row>
    <row r="31" spans="2:10" ht="15.75" thickTop="1" x14ac:dyDescent="0.25">
      <c r="B31" s="58"/>
      <c r="C31" s="59"/>
      <c r="D31" s="60"/>
      <c r="E31" s="59"/>
      <c r="F31" s="60"/>
      <c r="G31" s="59"/>
      <c r="H31" s="60"/>
      <c r="I31" s="59"/>
      <c r="J31" s="61"/>
    </row>
    <row r="32" spans="2:10" ht="66" customHeight="1" thickBot="1" x14ac:dyDescent="0.3">
      <c r="B32" s="152" t="s">
        <v>125</v>
      </c>
      <c r="C32" s="153"/>
      <c r="D32" s="153"/>
      <c r="E32" s="153"/>
      <c r="F32" s="153"/>
      <c r="G32" s="153"/>
      <c r="H32" s="153"/>
      <c r="I32" s="153"/>
      <c r="J32" s="154"/>
    </row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rstPageNumber="7" orientation="landscape" r:id="rId1"/>
  <headerFooter>
    <oddHeader>&amp;R23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showGridLines="0" zoomScale="110" zoomScaleNormal="110" zoomScaleSheetLayoutView="11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10" width="10.85546875" customWidth="1"/>
  </cols>
  <sheetData>
    <row r="2" spans="2:10" ht="15.75" thickBot="1" x14ac:dyDescent="0.3"/>
    <row r="3" spans="2:10" x14ac:dyDescent="0.25">
      <c r="B3" s="155" t="s">
        <v>97</v>
      </c>
      <c r="C3" s="156"/>
      <c r="D3" s="156"/>
      <c r="E3" s="156"/>
      <c r="F3" s="156"/>
      <c r="G3" s="156"/>
      <c r="H3" s="156"/>
      <c r="I3" s="156"/>
      <c r="J3" s="157"/>
    </row>
    <row r="4" spans="2:10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x14ac:dyDescent="0.25">
      <c r="B7" s="16" t="s">
        <v>10</v>
      </c>
      <c r="C7" s="17">
        <v>1.193287037037037E-2</v>
      </c>
      <c r="D7" s="18">
        <f t="shared" ref="D7:D28" si="0">C7/C$30</f>
        <v>9.8352523681875855E-3</v>
      </c>
      <c r="E7" s="17">
        <v>4.3981481481481476E-3</v>
      </c>
      <c r="F7" s="17">
        <f t="shared" ref="F7:F28" si="1">E7/E$30</f>
        <v>8.2299179173976108E-3</v>
      </c>
      <c r="G7" s="17">
        <v>6.9907407407407401E-3</v>
      </c>
      <c r="H7" s="18">
        <f t="shared" ref="H7:H28" si="2">G7/G$30</f>
        <v>1.2054204003432652E-2</v>
      </c>
      <c r="I7" s="17">
        <f>C7+E7+G7</f>
        <v>2.3321759259259257E-2</v>
      </c>
      <c r="J7" s="32">
        <f>I7/$I$30</f>
        <v>1.0019541835938081E-2</v>
      </c>
    </row>
    <row r="8" spans="2:10" x14ac:dyDescent="0.25">
      <c r="B8" s="16" t="s">
        <v>13</v>
      </c>
      <c r="C8" s="17">
        <v>6.0856481481481484E-2</v>
      </c>
      <c r="D8" s="18">
        <f t="shared" si="0"/>
        <v>5.0158833125053662E-2</v>
      </c>
      <c r="E8" s="17">
        <v>2.3668981481481492E-2</v>
      </c>
      <c r="F8" s="18">
        <f t="shared" si="1"/>
        <v>4.4289953002837175E-2</v>
      </c>
      <c r="G8" s="17">
        <v>3.0231481481481477E-2</v>
      </c>
      <c r="H8" s="18">
        <f t="shared" si="2"/>
        <v>5.2128445127427293E-2</v>
      </c>
      <c r="I8" s="17">
        <f t="shared" ref="I8:I28" si="3">C8+E8+G8</f>
        <v>0.11475694444444445</v>
      </c>
      <c r="J8" s="32">
        <f t="shared" ref="J8:J28" si="4">I8/$I$30</f>
        <v>4.9302112805620885E-2</v>
      </c>
    </row>
    <row r="9" spans="2:10" x14ac:dyDescent="0.25">
      <c r="B9" s="16" t="s">
        <v>0</v>
      </c>
      <c r="C9" s="17">
        <v>0.19289351851851833</v>
      </c>
      <c r="D9" s="18">
        <f t="shared" si="0"/>
        <v>0.15898575748614369</v>
      </c>
      <c r="E9" s="17">
        <v>6.693287037037042E-2</v>
      </c>
      <c r="F9" s="18">
        <f t="shared" si="1"/>
        <v>0.12524635609555376</v>
      </c>
      <c r="G9" s="17">
        <v>0.12256944444444454</v>
      </c>
      <c r="H9" s="18">
        <f t="shared" si="2"/>
        <v>0.21134771588799983</v>
      </c>
      <c r="I9" s="17">
        <f t="shared" si="3"/>
        <v>0.38239583333333327</v>
      </c>
      <c r="J9" s="32">
        <f t="shared" si="4"/>
        <v>0.16428567876801894</v>
      </c>
    </row>
    <row r="10" spans="2:10" x14ac:dyDescent="0.25">
      <c r="B10" s="16" t="s">
        <v>8</v>
      </c>
      <c r="C10" s="17">
        <v>2.208333333333333E-2</v>
      </c>
      <c r="D10" s="18">
        <f t="shared" si="0"/>
        <v>1.8201417573716693E-2</v>
      </c>
      <c r="E10" s="17">
        <v>7.7777777777777758E-3</v>
      </c>
      <c r="F10" s="18">
        <f t="shared" si="1"/>
        <v>1.4553960106555774E-2</v>
      </c>
      <c r="G10" s="17">
        <v>8.7615740740740744E-3</v>
      </c>
      <c r="H10" s="18">
        <f t="shared" si="2"/>
        <v>1.5107669587083641E-2</v>
      </c>
      <c r="I10" s="17">
        <f t="shared" si="3"/>
        <v>3.8622685185185177E-2</v>
      </c>
      <c r="J10" s="32">
        <f t="shared" si="4"/>
        <v>1.6593156876687529E-2</v>
      </c>
    </row>
    <row r="11" spans="2:10" x14ac:dyDescent="0.25">
      <c r="B11" s="16" t="s">
        <v>26</v>
      </c>
      <c r="C11" s="17">
        <v>8.7384259259259255E-3</v>
      </c>
      <c r="D11" s="18">
        <f t="shared" si="0"/>
        <v>7.2023429078386294E-3</v>
      </c>
      <c r="E11" s="17">
        <v>1.2268518518518518E-3</v>
      </c>
      <c r="F11" s="18">
        <f t="shared" si="1"/>
        <v>2.2957139453793339E-3</v>
      </c>
      <c r="G11" s="17">
        <v>1.6724537037037034E-2</v>
      </c>
      <c r="H11" s="18">
        <f t="shared" si="2"/>
        <v>2.8838286067814869E-2</v>
      </c>
      <c r="I11" s="17">
        <f t="shared" si="3"/>
        <v>2.6689814814814812E-2</v>
      </c>
      <c r="J11" s="32">
        <f t="shared" si="4"/>
        <v>1.1466532741277029E-2</v>
      </c>
    </row>
    <row r="12" spans="2:10" x14ac:dyDescent="0.25">
      <c r="B12" s="16" t="s">
        <v>3</v>
      </c>
      <c r="C12" s="17">
        <v>0.18409722222222227</v>
      </c>
      <c r="D12" s="18">
        <f t="shared" si="0"/>
        <v>0.15173571694315399</v>
      </c>
      <c r="E12" s="17">
        <v>7.4421296296296374E-2</v>
      </c>
      <c r="F12" s="18">
        <f t="shared" si="1"/>
        <v>0.13925887423385974</v>
      </c>
      <c r="G12" s="17">
        <v>9.1793981481481532E-2</v>
      </c>
      <c r="H12" s="18">
        <f t="shared" si="2"/>
        <v>0.15828127806494111</v>
      </c>
      <c r="I12" s="17">
        <f t="shared" si="3"/>
        <v>0.35031250000000019</v>
      </c>
      <c r="J12" s="32">
        <f t="shared" si="4"/>
        <v>0.15050197158726455</v>
      </c>
    </row>
    <row r="13" spans="2:10" x14ac:dyDescent="0.25">
      <c r="B13" s="16" t="s">
        <v>7</v>
      </c>
      <c r="C13" s="17">
        <v>2.7581018518518515E-2</v>
      </c>
      <c r="D13" s="18">
        <f t="shared" si="0"/>
        <v>2.2732692913085367E-2</v>
      </c>
      <c r="E13" s="17">
        <v>1.4861111111111111E-2</v>
      </c>
      <c r="F13" s="18">
        <f t="shared" si="1"/>
        <v>2.7808459489311932E-2</v>
      </c>
      <c r="G13" s="17">
        <v>8.9814814814814809E-3</v>
      </c>
      <c r="H13" s="18">
        <f t="shared" si="2"/>
        <v>1.5486858123615461E-2</v>
      </c>
      <c r="I13" s="17">
        <f t="shared" si="3"/>
        <v>5.1423611111111107E-2</v>
      </c>
      <c r="J13" s="32">
        <f t="shared" si="4"/>
        <v>2.2092716812443122E-2</v>
      </c>
    </row>
    <row r="14" spans="2:10" x14ac:dyDescent="0.25">
      <c r="B14" s="16" t="s">
        <v>2</v>
      </c>
      <c r="C14" s="17">
        <v>8.1932870370370392E-2</v>
      </c>
      <c r="D14" s="18">
        <f t="shared" si="0"/>
        <v>6.7530311847138633E-2</v>
      </c>
      <c r="E14" s="17">
        <v>3.9918981481481486E-2</v>
      </c>
      <c r="F14" s="18">
        <f t="shared" si="1"/>
        <v>7.4697333939748339E-2</v>
      </c>
      <c r="G14" s="17">
        <v>5.077546296296296E-2</v>
      </c>
      <c r="H14" s="18">
        <f t="shared" si="2"/>
        <v>8.7552637356058033E-2</v>
      </c>
      <c r="I14" s="17">
        <f t="shared" si="3"/>
        <v>0.17262731481481483</v>
      </c>
      <c r="J14" s="32">
        <f t="shared" si="4"/>
        <v>7.4164499495293551E-2</v>
      </c>
    </row>
    <row r="15" spans="2:10" x14ac:dyDescent="0.25">
      <c r="B15" s="16" t="s">
        <v>9</v>
      </c>
      <c r="C15" s="17">
        <v>4.5810185185185169E-2</v>
      </c>
      <c r="D15" s="18">
        <f t="shared" si="0"/>
        <v>3.7757447985728852E-2</v>
      </c>
      <c r="E15" s="17">
        <v>2.1493055555555543E-2</v>
      </c>
      <c r="F15" s="18">
        <f t="shared" si="1"/>
        <v>4.0218309401598311E-2</v>
      </c>
      <c r="G15" s="17">
        <v>9.0625000000000011E-3</v>
      </c>
      <c r="H15" s="18">
        <f t="shared" si="2"/>
        <v>1.5626559163390345E-2</v>
      </c>
      <c r="I15" s="17">
        <f t="shared" si="3"/>
        <v>7.6365740740740706E-2</v>
      </c>
      <c r="J15" s="32">
        <f t="shared" si="4"/>
        <v>3.2808405475692026E-2</v>
      </c>
    </row>
    <row r="16" spans="2:10" x14ac:dyDescent="0.25">
      <c r="B16" s="16" t="s">
        <v>1</v>
      </c>
      <c r="C16" s="17">
        <v>3.2476851851851847E-2</v>
      </c>
      <c r="D16" s="18">
        <f t="shared" si="0"/>
        <v>2.6767912846881049E-2</v>
      </c>
      <c r="E16" s="17">
        <v>1.2453703703703705E-2</v>
      </c>
      <c r="F16" s="18">
        <f t="shared" si="1"/>
        <v>2.3303662313473243E-2</v>
      </c>
      <c r="G16" s="17">
        <v>1.5150462962962963E-2</v>
      </c>
      <c r="H16" s="18">
        <f t="shared" si="2"/>
        <v>2.6124094437902888E-2</v>
      </c>
      <c r="I16" s="17">
        <f t="shared" si="3"/>
        <v>6.0081018518518513E-2</v>
      </c>
      <c r="J16" s="32">
        <f t="shared" si="4"/>
        <v>2.5812129861218152E-2</v>
      </c>
    </row>
    <row r="17" spans="2:10" x14ac:dyDescent="0.25">
      <c r="B17" s="16" t="s">
        <v>27</v>
      </c>
      <c r="C17" s="17">
        <v>2.6817129629629625E-2</v>
      </c>
      <c r="D17" s="18">
        <f t="shared" si="0"/>
        <v>2.2103084129088877E-2</v>
      </c>
      <c r="E17" s="17">
        <v>1.3391203703703709E-2</v>
      </c>
      <c r="F17" s="18">
        <f t="shared" si="1"/>
        <v>2.505793429060274E-2</v>
      </c>
      <c r="G17" s="17">
        <v>1.3680555555555555E-2</v>
      </c>
      <c r="H17" s="18">
        <f t="shared" si="2"/>
        <v>2.3589518430558603E-2</v>
      </c>
      <c r="I17" s="17">
        <f t="shared" si="3"/>
        <v>5.3888888888888889E-2</v>
      </c>
      <c r="J17" s="32">
        <f t="shared" si="4"/>
        <v>2.315185448542318E-2</v>
      </c>
    </row>
    <row r="18" spans="2:10" x14ac:dyDescent="0.25">
      <c r="B18" s="16" t="s">
        <v>16</v>
      </c>
      <c r="C18" s="17">
        <v>1.2685185185185186E-2</v>
      </c>
      <c r="D18" s="18">
        <f t="shared" si="0"/>
        <v>1.0455321625153826E-2</v>
      </c>
      <c r="E18" s="17">
        <v>1.125E-2</v>
      </c>
      <c r="F18" s="18">
        <f t="shared" si="1"/>
        <v>2.1051263725553892E-2</v>
      </c>
      <c r="G18" s="17">
        <v>2.7083333333333334E-3</v>
      </c>
      <c r="H18" s="18">
        <f t="shared" si="2"/>
        <v>4.6700061867603329E-3</v>
      </c>
      <c r="I18" s="17">
        <f t="shared" si="3"/>
        <v>2.6643518518518518E-2</v>
      </c>
      <c r="J18" s="32">
        <f t="shared" si="4"/>
        <v>1.1446642831925291E-2</v>
      </c>
    </row>
    <row r="19" spans="2:10" x14ac:dyDescent="0.25">
      <c r="B19" s="16" t="s">
        <v>4</v>
      </c>
      <c r="C19" s="17">
        <v>7.0532407407407419E-2</v>
      </c>
      <c r="D19" s="18">
        <f t="shared" si="0"/>
        <v>5.8133877722342533E-2</v>
      </c>
      <c r="E19" s="17">
        <v>1.4050925925925925E-2</v>
      </c>
      <c r="F19" s="18">
        <f t="shared" si="1"/>
        <v>2.6292421978212372E-2</v>
      </c>
      <c r="G19" s="17">
        <v>4.2071759259259253E-2</v>
      </c>
      <c r="H19" s="18">
        <f t="shared" si="2"/>
        <v>7.2544754225956437E-2</v>
      </c>
      <c r="I19" s="17">
        <f t="shared" si="3"/>
        <v>0.12665509259259261</v>
      </c>
      <c r="J19" s="32">
        <f t="shared" si="4"/>
        <v>5.4413819509017587E-2</v>
      </c>
    </row>
    <row r="20" spans="2:10" x14ac:dyDescent="0.25">
      <c r="B20" s="16" t="s">
        <v>14</v>
      </c>
      <c r="C20" s="17">
        <v>4.0185185185185192E-2</v>
      </c>
      <c r="D20" s="18">
        <f t="shared" si="0"/>
        <v>3.312123784902745E-2</v>
      </c>
      <c r="E20" s="17">
        <v>1.3437499999999998E-2</v>
      </c>
      <c r="F20" s="18">
        <f t="shared" si="1"/>
        <v>2.5144565005522701E-2</v>
      </c>
      <c r="G20" s="17">
        <v>2.0347222222222214E-2</v>
      </c>
      <c r="H20" s="18">
        <f t="shared" si="2"/>
        <v>3.508491827489172E-2</v>
      </c>
      <c r="I20" s="17">
        <f t="shared" si="3"/>
        <v>7.3969907407407401E-2</v>
      </c>
      <c r="J20" s="32">
        <f t="shared" si="4"/>
        <v>3.1779102666739591E-2</v>
      </c>
    </row>
    <row r="21" spans="2:10" x14ac:dyDescent="0.25">
      <c r="B21" s="16" t="s">
        <v>11</v>
      </c>
      <c r="C21" s="17">
        <v>3.7662037037037042E-2</v>
      </c>
      <c r="D21" s="18">
        <f t="shared" si="0"/>
        <v>3.1041620956432984E-2</v>
      </c>
      <c r="E21" s="17">
        <v>4.0277777777777786E-3</v>
      </c>
      <c r="F21" s="18">
        <f t="shared" si="1"/>
        <v>7.5368721980378153E-3</v>
      </c>
      <c r="G21" s="17">
        <v>1.2835648148148152E-2</v>
      </c>
      <c r="H21" s="18">
        <f t="shared" si="2"/>
        <v>2.2132636158620558E-2</v>
      </c>
      <c r="I21" s="17">
        <f t="shared" si="3"/>
        <v>5.452546296296297E-2</v>
      </c>
      <c r="J21" s="32">
        <f t="shared" si="4"/>
        <v>2.3425340739009582E-2</v>
      </c>
    </row>
    <row r="22" spans="2:10" x14ac:dyDescent="0.25">
      <c r="B22" s="16" t="s">
        <v>15</v>
      </c>
      <c r="C22" s="17">
        <v>1.758101851851851E-2</v>
      </c>
      <c r="D22" s="18">
        <f t="shared" si="0"/>
        <v>1.44905415589495E-2</v>
      </c>
      <c r="E22" s="17">
        <v>5.9027777777777776E-3</v>
      </c>
      <c r="F22" s="18">
        <f t="shared" si="1"/>
        <v>1.1045416152296796E-2</v>
      </c>
      <c r="G22" s="17">
        <v>5.2662037037037035E-3</v>
      </c>
      <c r="H22" s="18">
        <f t="shared" si="2"/>
        <v>9.0805675853673131E-3</v>
      </c>
      <c r="I22" s="17">
        <f t="shared" si="3"/>
        <v>2.8749999999999991E-2</v>
      </c>
      <c r="J22" s="32">
        <f t="shared" si="4"/>
        <v>1.2351633707429373E-2</v>
      </c>
    </row>
    <row r="23" spans="2:10" x14ac:dyDescent="0.25">
      <c r="B23" s="16" t="s">
        <v>74</v>
      </c>
      <c r="C23" s="17">
        <v>3.3703703703703715E-2</v>
      </c>
      <c r="D23" s="18">
        <f t="shared" si="0"/>
        <v>2.7779102712087545E-2</v>
      </c>
      <c r="E23" s="17">
        <v>1.1574074074074075E-2</v>
      </c>
      <c r="F23" s="18">
        <f t="shared" si="1"/>
        <v>2.1657678729993718E-2</v>
      </c>
      <c r="G23" s="17">
        <v>3.1736111111111118E-2</v>
      </c>
      <c r="H23" s="18">
        <f t="shared" si="2"/>
        <v>5.4722893008960834E-2</v>
      </c>
      <c r="I23" s="17">
        <f t="shared" si="3"/>
        <v>7.7013888888888909E-2</v>
      </c>
      <c r="J23" s="32">
        <f t="shared" si="4"/>
        <v>3.3086864206616384E-2</v>
      </c>
    </row>
    <row r="24" spans="2:10" x14ac:dyDescent="0.25">
      <c r="B24" s="16" t="s">
        <v>12</v>
      </c>
      <c r="C24" s="17">
        <v>4.2546296296296297E-2</v>
      </c>
      <c r="D24" s="18">
        <f t="shared" si="0"/>
        <v>3.5067301363198411E-2</v>
      </c>
      <c r="E24" s="17">
        <v>3.512731481481482E-2</v>
      </c>
      <c r="F24" s="18">
        <f t="shared" si="1"/>
        <v>6.5731054945530942E-2</v>
      </c>
      <c r="G24" s="17">
        <v>3.829861111111111E-2</v>
      </c>
      <c r="H24" s="18">
        <f t="shared" si="2"/>
        <v>6.6038677230726234E-2</v>
      </c>
      <c r="I24" s="17">
        <f t="shared" si="3"/>
        <v>0.11597222222222223</v>
      </c>
      <c r="J24" s="32">
        <f t="shared" si="4"/>
        <v>4.9824222926104007E-2</v>
      </c>
    </row>
    <row r="25" spans="2:10" x14ac:dyDescent="0.25">
      <c r="B25" s="16" t="s">
        <v>5</v>
      </c>
      <c r="C25" s="17">
        <v>6.937500000000002E-2</v>
      </c>
      <c r="D25" s="18">
        <f t="shared" si="0"/>
        <v>5.7179925019317561E-2</v>
      </c>
      <c r="E25" s="17">
        <v>4.164351851851851E-2</v>
      </c>
      <c r="F25" s="18">
        <f t="shared" si="1"/>
        <v>7.7924328070517385E-2</v>
      </c>
      <c r="G25" s="17">
        <v>3.2291666666666656E-2</v>
      </c>
      <c r="H25" s="18">
        <f t="shared" si="2"/>
        <v>5.5680842995988564E-2</v>
      </c>
      <c r="I25" s="17">
        <f t="shared" si="3"/>
        <v>0.14331018518518518</v>
      </c>
      <c r="J25" s="32">
        <f t="shared" si="4"/>
        <v>6.1569214398305365E-2</v>
      </c>
    </row>
    <row r="26" spans="2:10" x14ac:dyDescent="0.25">
      <c r="B26" s="16" t="s">
        <v>6</v>
      </c>
      <c r="C26" s="17">
        <v>6.0370370370370394E-2</v>
      </c>
      <c r="D26" s="18">
        <f t="shared" si="0"/>
        <v>4.9758172989783189E-2</v>
      </c>
      <c r="E26" s="17">
        <v>5.7986111111111112E-3</v>
      </c>
      <c r="F26" s="18">
        <f t="shared" si="1"/>
        <v>1.0850497043726853E-2</v>
      </c>
      <c r="G26" s="17">
        <v>3.9583333333333337E-3</v>
      </c>
      <c r="H26" s="18">
        <f t="shared" si="2"/>
        <v>6.8253936575727947E-3</v>
      </c>
      <c r="I26" s="17">
        <f t="shared" si="3"/>
        <v>7.0127314814814837E-2</v>
      </c>
      <c r="J26" s="32">
        <f t="shared" si="4"/>
        <v>3.0128240190545337E-2</v>
      </c>
    </row>
    <row r="27" spans="2:10" x14ac:dyDescent="0.25">
      <c r="B27" s="16" t="s">
        <v>83</v>
      </c>
      <c r="C27" s="17">
        <v>0.12567129629629625</v>
      </c>
      <c r="D27" s="18">
        <f t="shared" si="0"/>
        <v>0.10358018449445273</v>
      </c>
      <c r="E27" s="17">
        <v>0.10819444444444443</v>
      </c>
      <c r="F27" s="18">
        <f t="shared" si="1"/>
        <v>0.20245598076798124</v>
      </c>
      <c r="G27" s="17">
        <v>1.3981481481481482E-2</v>
      </c>
      <c r="H27" s="18">
        <f t="shared" si="2"/>
        <v>2.4108408006865308E-2</v>
      </c>
      <c r="I27" s="17">
        <f t="shared" si="3"/>
        <v>0.24784722222222216</v>
      </c>
      <c r="J27" s="32">
        <f t="shared" si="4"/>
        <v>0.10648062971453003</v>
      </c>
    </row>
    <row r="28" spans="2:10" x14ac:dyDescent="0.25">
      <c r="B28" s="16" t="s">
        <v>17</v>
      </c>
      <c r="C28" s="17">
        <v>7.7430555555555551E-3</v>
      </c>
      <c r="D28" s="18">
        <f t="shared" si="0"/>
        <v>6.3819435832371428E-3</v>
      </c>
      <c r="E28" s="17">
        <v>2.8587962962962968E-3</v>
      </c>
      <c r="F28" s="18">
        <f t="shared" si="1"/>
        <v>5.3494466463084494E-3</v>
      </c>
      <c r="G28" s="17">
        <v>1.724537037037037E-3</v>
      </c>
      <c r="H28" s="18">
        <f t="shared" si="2"/>
        <v>2.9736364180653401E-3</v>
      </c>
      <c r="I28" s="17">
        <f t="shared" si="3"/>
        <v>1.2326388888888888E-2</v>
      </c>
      <c r="J28" s="32">
        <f t="shared" si="4"/>
        <v>5.2956883649002756E-3</v>
      </c>
    </row>
    <row r="29" spans="2:10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ht="16.5" thickTop="1" thickBot="1" x14ac:dyDescent="0.3">
      <c r="B30" s="24" t="s">
        <v>29</v>
      </c>
      <c r="C30" s="25">
        <f t="shared" ref="C30:J30" si="5">SUM(C7:C28)</f>
        <v>1.213275462962963</v>
      </c>
      <c r="D30" s="26">
        <f t="shared" si="5"/>
        <v>1</v>
      </c>
      <c r="E30" s="25">
        <f t="shared" si="5"/>
        <v>0.53440972222222227</v>
      </c>
      <c r="F30" s="26">
        <f t="shared" si="5"/>
        <v>1</v>
      </c>
      <c r="G30" s="25">
        <f t="shared" si="5"/>
        <v>0.57994212962962965</v>
      </c>
      <c r="H30" s="26">
        <f t="shared" si="5"/>
        <v>1</v>
      </c>
      <c r="I30" s="25">
        <f t="shared" si="5"/>
        <v>2.3276273148148152</v>
      </c>
      <c r="J30" s="34">
        <f t="shared" si="5"/>
        <v>0.99999999999999989</v>
      </c>
    </row>
    <row r="31" spans="2:10" ht="15.75" thickTop="1" x14ac:dyDescent="0.25">
      <c r="B31" s="58"/>
      <c r="C31" s="59"/>
      <c r="D31" s="60"/>
      <c r="E31" s="59"/>
      <c r="F31" s="60"/>
      <c r="G31" s="59"/>
      <c r="H31" s="60"/>
      <c r="I31" s="59"/>
      <c r="J31" s="61"/>
    </row>
    <row r="32" spans="2:10" ht="66" customHeight="1" thickBot="1" x14ac:dyDescent="0.3">
      <c r="B32" s="152" t="s">
        <v>123</v>
      </c>
      <c r="C32" s="153"/>
      <c r="D32" s="153"/>
      <c r="E32" s="153"/>
      <c r="F32" s="153"/>
      <c r="G32" s="153"/>
      <c r="H32" s="153"/>
      <c r="I32" s="153"/>
      <c r="J32" s="154"/>
    </row>
    <row r="34" spans="3:3" x14ac:dyDescent="0.25">
      <c r="C34" s="4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rstPageNumber="7" orientation="landscape" r:id="rId1"/>
  <headerFooter>
    <oddHeader>&amp;R24</oddHead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A7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x14ac:dyDescent="0.25">
      <c r="B3" s="175" t="s">
        <v>98</v>
      </c>
      <c r="C3" s="176"/>
      <c r="D3" s="176"/>
      <c r="E3" s="176"/>
      <c r="F3" s="176"/>
      <c r="G3" s="176"/>
      <c r="H3" s="177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62"/>
      <c r="C5" s="178" t="s">
        <v>31</v>
      </c>
      <c r="D5" s="178"/>
      <c r="E5" s="178" t="s">
        <v>32</v>
      </c>
      <c r="F5" s="178"/>
      <c r="G5" s="178" t="s">
        <v>33</v>
      </c>
      <c r="H5" s="179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1.0474537037037037E-2</v>
      </c>
      <c r="D7" s="39">
        <f t="shared" ref="D7:D27" si="0">C7/C$30</f>
        <v>1.3543443776001913E-2</v>
      </c>
      <c r="E7" s="38"/>
      <c r="F7" s="39"/>
      <c r="G7" s="38">
        <f>E7+C7</f>
        <v>1.0474537037037037E-2</v>
      </c>
      <c r="H7" s="43">
        <f>G7/$G$30</f>
        <v>1.2140806525180433E-2</v>
      </c>
    </row>
    <row r="8" spans="2:8" s="1" customFormat="1" x14ac:dyDescent="0.25">
      <c r="B8" s="42" t="s">
        <v>13</v>
      </c>
      <c r="C8" s="38">
        <v>6.5532407407407414E-2</v>
      </c>
      <c r="D8" s="39">
        <f t="shared" si="0"/>
        <v>8.4732573104666115E-2</v>
      </c>
      <c r="E8" s="38">
        <v>1.3888888888888889E-4</v>
      </c>
      <c r="F8" s="39">
        <f t="shared" ref="F8:F27" si="1">E8/E$30</f>
        <v>1.5544041450777204E-3</v>
      </c>
      <c r="G8" s="38">
        <f t="shared" ref="G8:G27" si="2">E8+C8</f>
        <v>6.5671296296296297E-2</v>
      </c>
      <c r="H8" s="43">
        <f t="shared" ref="H8:H27" si="3">G8/$G$30</f>
        <v>7.6118161573341184E-2</v>
      </c>
    </row>
    <row r="9" spans="2:8" s="1" customFormat="1" x14ac:dyDescent="0.25">
      <c r="B9" s="42" t="s">
        <v>0</v>
      </c>
      <c r="C9" s="38">
        <v>0.10855324074074066</v>
      </c>
      <c r="D9" s="39">
        <f t="shared" si="0"/>
        <v>0.14035796593936115</v>
      </c>
      <c r="E9" s="38">
        <v>2.6678240740740745E-2</v>
      </c>
      <c r="F9" s="39">
        <f t="shared" si="1"/>
        <v>0.29857512953367882</v>
      </c>
      <c r="G9" s="38">
        <f t="shared" si="2"/>
        <v>0.1352314814814814</v>
      </c>
      <c r="H9" s="43">
        <f t="shared" si="3"/>
        <v>0.15674384910520228</v>
      </c>
    </row>
    <row r="10" spans="2:8" s="1" customFormat="1" x14ac:dyDescent="0.25">
      <c r="B10" s="42" t="s">
        <v>8</v>
      </c>
      <c r="C10" s="38">
        <v>7.6736111111111111E-3</v>
      </c>
      <c r="D10" s="39">
        <f t="shared" si="0"/>
        <v>9.9218820149052679E-3</v>
      </c>
      <c r="E10" s="38">
        <v>1.3888888888888889E-4</v>
      </c>
      <c r="F10" s="39">
        <f t="shared" si="1"/>
        <v>1.5544041450777204E-3</v>
      </c>
      <c r="G10" s="38">
        <f t="shared" si="2"/>
        <v>7.8125E-3</v>
      </c>
      <c r="H10" s="43">
        <f t="shared" si="3"/>
        <v>9.0552976845268418E-3</v>
      </c>
    </row>
    <row r="11" spans="2:8" s="1" customFormat="1" x14ac:dyDescent="0.25">
      <c r="B11" s="42" t="s">
        <v>26</v>
      </c>
      <c r="C11" s="38">
        <v>5.7870370370370378E-4</v>
      </c>
      <c r="D11" s="39">
        <f t="shared" si="0"/>
        <v>7.4825656221005042E-4</v>
      </c>
      <c r="E11" s="38"/>
      <c r="F11" s="39"/>
      <c r="G11" s="38">
        <f t="shared" si="2"/>
        <v>5.7870370370370378E-4</v>
      </c>
      <c r="H11" s="43">
        <f t="shared" si="3"/>
        <v>6.7076279144643279E-4</v>
      </c>
    </row>
    <row r="12" spans="2:8" s="1" customFormat="1" x14ac:dyDescent="0.25">
      <c r="B12" s="42" t="s">
        <v>3</v>
      </c>
      <c r="C12" s="38">
        <v>8.813657407407427E-2</v>
      </c>
      <c r="D12" s="39">
        <f t="shared" si="0"/>
        <v>0.11395947442459092</v>
      </c>
      <c r="E12" s="38">
        <v>3.3541666666666678E-2</v>
      </c>
      <c r="F12" s="39">
        <f t="shared" si="1"/>
        <v>0.37538860103626959</v>
      </c>
      <c r="G12" s="38">
        <f t="shared" si="2"/>
        <v>0.12167824074074095</v>
      </c>
      <c r="H12" s="43">
        <f t="shared" si="3"/>
        <v>0.14103458452952716</v>
      </c>
    </row>
    <row r="13" spans="2:8" s="1" customFormat="1" x14ac:dyDescent="0.25">
      <c r="B13" s="42" t="s">
        <v>7</v>
      </c>
      <c r="C13" s="38">
        <v>2.1597222222222226E-2</v>
      </c>
      <c r="D13" s="39">
        <f t="shared" si="0"/>
        <v>2.7924934901679084E-2</v>
      </c>
      <c r="E13" s="38">
        <v>2.0254629629629629E-3</v>
      </c>
      <c r="F13" s="39">
        <f t="shared" si="1"/>
        <v>2.266839378238342E-2</v>
      </c>
      <c r="G13" s="38">
        <f t="shared" si="2"/>
        <v>2.3622685185185188E-2</v>
      </c>
      <c r="H13" s="43">
        <f t="shared" si="3"/>
        <v>2.7380537146843385E-2</v>
      </c>
    </row>
    <row r="14" spans="2:8" s="1" customFormat="1" x14ac:dyDescent="0.25">
      <c r="B14" s="42" t="s">
        <v>2</v>
      </c>
      <c r="C14" s="38">
        <v>2.3310185185185191E-2</v>
      </c>
      <c r="D14" s="39">
        <f t="shared" si="0"/>
        <v>3.0139774325820837E-2</v>
      </c>
      <c r="E14" s="38">
        <v>5.798611111111112E-3</v>
      </c>
      <c r="F14" s="39">
        <f t="shared" si="1"/>
        <v>6.4896373056994833E-2</v>
      </c>
      <c r="G14" s="38">
        <f t="shared" si="2"/>
        <v>2.9108796296296303E-2</v>
      </c>
      <c r="H14" s="43">
        <f t="shared" si="3"/>
        <v>3.3739368409755569E-2</v>
      </c>
    </row>
    <row r="15" spans="2:8" s="1" customFormat="1" x14ac:dyDescent="0.25">
      <c r="B15" s="42" t="s">
        <v>9</v>
      </c>
      <c r="C15" s="38">
        <v>1.6886574074074078E-2</v>
      </c>
      <c r="D15" s="39">
        <f t="shared" si="0"/>
        <v>2.1834126485289276E-2</v>
      </c>
      <c r="E15" s="38">
        <v>3.9583333333333328E-3</v>
      </c>
      <c r="F15" s="39">
        <f t="shared" si="1"/>
        <v>4.4300518134715021E-2</v>
      </c>
      <c r="G15" s="38">
        <f t="shared" si="2"/>
        <v>2.0844907407407409E-2</v>
      </c>
      <c r="H15" s="43">
        <f t="shared" si="3"/>
        <v>2.4160875747900507E-2</v>
      </c>
    </row>
    <row r="16" spans="2:8" s="1" customFormat="1" x14ac:dyDescent="0.25">
      <c r="B16" s="42" t="s">
        <v>1</v>
      </c>
      <c r="C16" s="38">
        <v>4.664351851851851E-3</v>
      </c>
      <c r="D16" s="39">
        <f t="shared" si="0"/>
        <v>6.0309478914130051E-3</v>
      </c>
      <c r="E16" s="38">
        <v>2.743055555555555E-3</v>
      </c>
      <c r="F16" s="39">
        <f t="shared" si="1"/>
        <v>3.0699481865284969E-2</v>
      </c>
      <c r="G16" s="38">
        <f t="shared" si="2"/>
        <v>7.407407407407406E-3</v>
      </c>
      <c r="H16" s="43">
        <f t="shared" si="3"/>
        <v>8.5857637305143363E-3</v>
      </c>
    </row>
    <row r="17" spans="2:8" s="1" customFormat="1" x14ac:dyDescent="0.25">
      <c r="B17" s="42" t="s">
        <v>27</v>
      </c>
      <c r="C17" s="38">
        <v>2.0833333333333335E-4</v>
      </c>
      <c r="D17" s="39">
        <f t="shared" si="0"/>
        <v>2.6937236239561816E-4</v>
      </c>
      <c r="E17" s="38">
        <v>1.1689814814814816E-3</v>
      </c>
      <c r="F17" s="39">
        <f t="shared" si="1"/>
        <v>1.3082901554404147E-2</v>
      </c>
      <c r="G17" s="38">
        <f t="shared" si="2"/>
        <v>1.3773148148148149E-3</v>
      </c>
      <c r="H17" s="43">
        <f t="shared" si="3"/>
        <v>1.59641544364251E-3</v>
      </c>
    </row>
    <row r="18" spans="2:8" s="1" customFormat="1" x14ac:dyDescent="0.25">
      <c r="B18" s="42" t="s">
        <v>16</v>
      </c>
      <c r="C18" s="38">
        <v>1.3252314814814816E-2</v>
      </c>
      <c r="D18" s="39">
        <f t="shared" si="0"/>
        <v>1.7135075274610154E-2</v>
      </c>
      <c r="E18" s="38"/>
      <c r="F18" s="39"/>
      <c r="G18" s="38">
        <f t="shared" si="2"/>
        <v>1.3252314814814816E-2</v>
      </c>
      <c r="H18" s="43">
        <f t="shared" si="3"/>
        <v>1.536046792412331E-2</v>
      </c>
    </row>
    <row r="19" spans="2:8" s="1" customFormat="1" x14ac:dyDescent="0.25">
      <c r="B19" s="42" t="s">
        <v>4</v>
      </c>
      <c r="C19" s="38">
        <v>5.232638888888886E-2</v>
      </c>
      <c r="D19" s="39">
        <f t="shared" si="0"/>
        <v>6.7657358355032712E-2</v>
      </c>
      <c r="E19" s="38">
        <v>3.3680555555555551E-3</v>
      </c>
      <c r="F19" s="39">
        <f t="shared" si="1"/>
        <v>3.7694300518134709E-2</v>
      </c>
      <c r="G19" s="38">
        <f t="shared" si="2"/>
        <v>5.5694444444444414E-2</v>
      </c>
      <c r="H19" s="43">
        <f t="shared" si="3"/>
        <v>6.4554211048804641E-2</v>
      </c>
    </row>
    <row r="20" spans="2:8" s="1" customFormat="1" x14ac:dyDescent="0.25">
      <c r="B20" s="42" t="s">
        <v>14</v>
      </c>
      <c r="C20" s="38">
        <v>1.6828703703703703E-2</v>
      </c>
      <c r="D20" s="39">
        <f t="shared" si="0"/>
        <v>2.1759300829068264E-2</v>
      </c>
      <c r="E20" s="38">
        <v>5.138888888888889E-3</v>
      </c>
      <c r="F20" s="39">
        <f t="shared" si="1"/>
        <v>5.7512953367875652E-2</v>
      </c>
      <c r="G20" s="38">
        <f t="shared" si="2"/>
        <v>2.1967592592592594E-2</v>
      </c>
      <c r="H20" s="43">
        <f t="shared" si="3"/>
        <v>2.5462155563306586E-2</v>
      </c>
    </row>
    <row r="21" spans="2:8" s="1" customFormat="1" x14ac:dyDescent="0.25">
      <c r="B21" s="42" t="s">
        <v>11</v>
      </c>
      <c r="C21" s="38">
        <v>9.525462962962963E-3</v>
      </c>
      <c r="D21" s="39">
        <f t="shared" si="0"/>
        <v>1.2316303013977429E-2</v>
      </c>
      <c r="E21" s="38">
        <v>2.3148148148148146E-4</v>
      </c>
      <c r="F21" s="39">
        <f t="shared" si="1"/>
        <v>2.5906735751295333E-3</v>
      </c>
      <c r="G21" s="38">
        <f t="shared" si="2"/>
        <v>9.7569444444444448E-3</v>
      </c>
      <c r="H21" s="43">
        <f t="shared" si="3"/>
        <v>1.1309060663786855E-2</v>
      </c>
    </row>
    <row r="22" spans="2:8" s="1" customFormat="1" x14ac:dyDescent="0.25">
      <c r="B22" s="42" t="s">
        <v>15</v>
      </c>
      <c r="C22" s="38">
        <v>3.8773148148148152E-3</v>
      </c>
      <c r="D22" s="39">
        <f t="shared" si="0"/>
        <v>5.0133189668073383E-3</v>
      </c>
      <c r="E22" s="38">
        <v>1.712962962962963E-3</v>
      </c>
      <c r="F22" s="39">
        <f t="shared" si="1"/>
        <v>1.9170984455958551E-2</v>
      </c>
      <c r="G22" s="38">
        <f t="shared" si="2"/>
        <v>5.5902777777777782E-3</v>
      </c>
      <c r="H22" s="43">
        <f t="shared" si="3"/>
        <v>6.4795685653725402E-3</v>
      </c>
    </row>
    <row r="23" spans="2:8" s="1" customFormat="1" x14ac:dyDescent="0.25">
      <c r="B23" s="42" t="s">
        <v>74</v>
      </c>
      <c r="C23" s="38">
        <v>3.8194444444444448E-3</v>
      </c>
      <c r="D23" s="39">
        <f t="shared" si="0"/>
        <v>4.9384933105863331E-3</v>
      </c>
      <c r="E23" s="38">
        <v>1.3888888888888889E-3</v>
      </c>
      <c r="F23" s="39">
        <f t="shared" si="1"/>
        <v>1.5544041450777204E-2</v>
      </c>
      <c r="G23" s="38">
        <f t="shared" si="2"/>
        <v>5.2083333333333339E-3</v>
      </c>
      <c r="H23" s="43">
        <f t="shared" si="3"/>
        <v>6.0368651230178951E-3</v>
      </c>
    </row>
    <row r="24" spans="2:8" s="1" customFormat="1" x14ac:dyDescent="0.25">
      <c r="B24" s="42" t="s">
        <v>12</v>
      </c>
      <c r="C24" s="38">
        <v>1.7627314814814814E-2</v>
      </c>
      <c r="D24" s="39">
        <f t="shared" si="0"/>
        <v>2.2791894884918135E-2</v>
      </c>
      <c r="E24" s="38">
        <v>1.3888888888888889E-4</v>
      </c>
      <c r="F24" s="39">
        <f t="shared" si="1"/>
        <v>1.5544041450777204E-3</v>
      </c>
      <c r="G24" s="38">
        <f t="shared" si="2"/>
        <v>1.7766203703703704E-2</v>
      </c>
      <c r="H24" s="43">
        <f t="shared" si="3"/>
        <v>2.0592417697405482E-2</v>
      </c>
    </row>
    <row r="25" spans="2:8" s="1" customFormat="1" x14ac:dyDescent="0.25">
      <c r="B25" s="42" t="s">
        <v>5</v>
      </c>
      <c r="C25" s="38">
        <v>1.3263888888888889E-2</v>
      </c>
      <c r="D25" s="39">
        <f t="shared" si="0"/>
        <v>1.7150040405854355E-2</v>
      </c>
      <c r="E25" s="38">
        <v>1.0300925925925926E-3</v>
      </c>
      <c r="F25" s="39">
        <f t="shared" si="1"/>
        <v>1.1528497409326426E-2</v>
      </c>
      <c r="G25" s="38">
        <f t="shared" si="2"/>
        <v>1.4293981481481482E-2</v>
      </c>
      <c r="H25" s="43">
        <f t="shared" si="3"/>
        <v>1.6567840948726889E-2</v>
      </c>
    </row>
    <row r="26" spans="2:8" s="1" customFormat="1" x14ac:dyDescent="0.25">
      <c r="B26" s="42" t="s">
        <v>6</v>
      </c>
      <c r="C26" s="38">
        <v>0.13736111111111116</v>
      </c>
      <c r="D26" s="39">
        <f t="shared" si="0"/>
        <v>0.17760617760617761</v>
      </c>
      <c r="E26" s="38"/>
      <c r="F26" s="39"/>
      <c r="G26" s="38">
        <f t="shared" si="2"/>
        <v>0.13736111111111116</v>
      </c>
      <c r="H26" s="43">
        <f t="shared" si="3"/>
        <v>0.1592122561777253</v>
      </c>
    </row>
    <row r="27" spans="2:8" s="1" customFormat="1" x14ac:dyDescent="0.25">
      <c r="B27" s="42" t="s">
        <v>83</v>
      </c>
      <c r="C27" s="38">
        <v>0.15790509259259269</v>
      </c>
      <c r="D27" s="39">
        <f t="shared" si="0"/>
        <v>0.20416928556463448</v>
      </c>
      <c r="E27" s="38">
        <v>1.5046296296296297E-4</v>
      </c>
      <c r="F27" s="39">
        <f t="shared" si="1"/>
        <v>1.683937823834197E-3</v>
      </c>
      <c r="G27" s="38">
        <f t="shared" si="2"/>
        <v>0.15805555555555564</v>
      </c>
      <c r="H27" s="43">
        <f t="shared" si="3"/>
        <v>0.18319873359984978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38"/>
      <c r="H28" s="43"/>
    </row>
    <row r="29" spans="2:8" s="1" customFormat="1" ht="15.75" thickBot="1" x14ac:dyDescent="0.3">
      <c r="B29" s="67"/>
      <c r="C29" s="53"/>
      <c r="D29" s="64"/>
      <c r="E29" s="53"/>
      <c r="F29" s="64"/>
      <c r="G29" s="53"/>
      <c r="H29" s="68"/>
    </row>
    <row r="30" spans="2:8" s="1" customFormat="1" ht="16.5" thickTop="1" thickBot="1" x14ac:dyDescent="0.3">
      <c r="B30" s="46" t="s">
        <v>29</v>
      </c>
      <c r="C30" s="50">
        <f t="shared" ref="C30:H30" si="4">SUM(C7:C28)</f>
        <v>0.77340277777777799</v>
      </c>
      <c r="D30" s="51">
        <f t="shared" si="4"/>
        <v>1</v>
      </c>
      <c r="E30" s="50">
        <f>SUM(E7:E28)</f>
        <v>8.9351851851851849E-2</v>
      </c>
      <c r="F30" s="51">
        <f t="shared" si="4"/>
        <v>1.0000000000000002</v>
      </c>
      <c r="G30" s="50">
        <f t="shared" si="4"/>
        <v>0.8627546296296299</v>
      </c>
      <c r="H30" s="49">
        <f t="shared" si="4"/>
        <v>1</v>
      </c>
    </row>
    <row r="31" spans="2:8" s="1" customFormat="1" ht="15.75" thickTop="1" x14ac:dyDescent="0.25">
      <c r="B31" s="69"/>
      <c r="C31" s="65"/>
      <c r="D31" s="66"/>
      <c r="E31" s="65"/>
      <c r="F31" s="66"/>
      <c r="G31" s="65"/>
      <c r="H31" s="70"/>
    </row>
    <row r="32" spans="2:8" s="1" customFormat="1" ht="66" customHeight="1" thickBot="1" x14ac:dyDescent="0.3">
      <c r="B32" s="172" t="s">
        <v>124</v>
      </c>
      <c r="C32" s="173"/>
      <c r="D32" s="173"/>
      <c r="E32" s="173"/>
      <c r="F32" s="173"/>
      <c r="G32" s="173"/>
      <c r="H32" s="17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showGridLines="0" zoomScale="117" zoomScaleNormal="117" zoomScaleSheetLayoutView="100" zoomScalePageLayoutView="117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10" width="10.85546875" customWidth="1"/>
  </cols>
  <sheetData>
    <row r="2" spans="2:10" ht="15.75" thickBot="1" x14ac:dyDescent="0.3"/>
    <row r="3" spans="2:10" x14ac:dyDescent="0.25">
      <c r="B3" s="155" t="s">
        <v>109</v>
      </c>
      <c r="C3" s="156"/>
      <c r="D3" s="156"/>
      <c r="E3" s="156"/>
      <c r="F3" s="156"/>
      <c r="G3" s="156"/>
      <c r="H3" s="156"/>
      <c r="I3" s="156"/>
      <c r="J3" s="157"/>
    </row>
    <row r="4" spans="2:10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x14ac:dyDescent="0.25">
      <c r="B7" s="16" t="s">
        <v>10</v>
      </c>
      <c r="C7" s="17">
        <v>2.9976851851851848E-2</v>
      </c>
      <c r="D7" s="18">
        <f>C7/$C$30</f>
        <v>9.6352374397797539E-3</v>
      </c>
      <c r="E7" s="17">
        <v>9.7222222222222206E-3</v>
      </c>
      <c r="F7" s="17">
        <f>E7/E$30</f>
        <v>8.4224880430750076E-3</v>
      </c>
      <c r="G7" s="17">
        <v>1.2777777777777775E-2</v>
      </c>
      <c r="H7" s="18">
        <f>G7/G$30</f>
        <v>2.1027369864579155E-2</v>
      </c>
      <c r="I7" s="17">
        <f>C7+E7+G7</f>
        <v>5.2476851851851844E-2</v>
      </c>
      <c r="J7" s="32">
        <f>I7/$I$30</f>
        <v>1.0768547481124156E-2</v>
      </c>
    </row>
    <row r="8" spans="2:10" x14ac:dyDescent="0.25">
      <c r="B8" s="16" t="s">
        <v>13</v>
      </c>
      <c r="C8" s="17">
        <v>0.15471064814814831</v>
      </c>
      <c r="D8" s="18">
        <f t="shared" ref="D8:D28" si="0">C8/$C$30</f>
        <v>4.972749762839232E-2</v>
      </c>
      <c r="E8" s="17">
        <v>3.9606481481481493E-2</v>
      </c>
      <c r="F8" s="18">
        <f t="shared" ref="F8:H28" si="1">E8/E$30</f>
        <v>3.431161200405082E-2</v>
      </c>
      <c r="G8" s="17">
        <v>4.2939814814814792E-2</v>
      </c>
      <c r="H8" s="18">
        <f t="shared" si="1"/>
        <v>7.0662628802163632E-2</v>
      </c>
      <c r="I8" s="17">
        <f t="shared" ref="I8:I27" si="2">C8+E8+G8</f>
        <v>0.23725694444444459</v>
      </c>
      <c r="J8" s="32">
        <f t="shared" ref="J8:J27" si="3">I8/$I$30</f>
        <v>4.8686469963732736E-2</v>
      </c>
    </row>
    <row r="9" spans="2:10" x14ac:dyDescent="0.25">
      <c r="B9" s="16" t="s">
        <v>0</v>
      </c>
      <c r="C9" s="17">
        <v>0.48548611111111251</v>
      </c>
      <c r="D9" s="18">
        <f t="shared" si="0"/>
        <v>0.15604620449768447</v>
      </c>
      <c r="E9" s="17">
        <v>0.11127314814814811</v>
      </c>
      <c r="F9" s="18">
        <f t="shared" si="1"/>
        <v>9.6397381007289423E-2</v>
      </c>
      <c r="G9" s="17">
        <v>0.15414351851851865</v>
      </c>
      <c r="H9" s="18">
        <f t="shared" si="1"/>
        <v>0.25366169552216078</v>
      </c>
      <c r="I9" s="17">
        <f t="shared" si="2"/>
        <v>0.75090277777777925</v>
      </c>
      <c r="J9" s="32">
        <f t="shared" si="3"/>
        <v>0.15408950672262339</v>
      </c>
    </row>
    <row r="10" spans="2:10" x14ac:dyDescent="0.25">
      <c r="B10" s="16" t="s">
        <v>8</v>
      </c>
      <c r="C10" s="17">
        <v>3.9618055555555573E-2</v>
      </c>
      <c r="D10" s="18">
        <f t="shared" si="0"/>
        <v>1.2734138129871087E-2</v>
      </c>
      <c r="E10" s="17">
        <v>1.1597222222222221E-2</v>
      </c>
      <c r="F10" s="18">
        <f t="shared" si="1"/>
        <v>1.0046825022810903E-2</v>
      </c>
      <c r="G10" s="17">
        <v>8.7962962962962968E-3</v>
      </c>
      <c r="H10" s="18">
        <f t="shared" si="1"/>
        <v>1.4475363312572612E-2</v>
      </c>
      <c r="I10" s="17">
        <f t="shared" si="2"/>
        <v>6.0011574074074085E-2</v>
      </c>
      <c r="J10" s="32">
        <f t="shared" si="3"/>
        <v>1.2314715194007227E-2</v>
      </c>
    </row>
    <row r="11" spans="2:10" x14ac:dyDescent="0.25">
      <c r="B11" s="16" t="s">
        <v>26</v>
      </c>
      <c r="C11" s="17">
        <v>2.2442129629629624E-2</v>
      </c>
      <c r="D11" s="18">
        <f t="shared" si="0"/>
        <v>7.213407488699977E-3</v>
      </c>
      <c r="E11" s="17">
        <v>1.1111111111111111E-3</v>
      </c>
      <c r="F11" s="18">
        <f t="shared" si="1"/>
        <v>9.6257006206571535E-4</v>
      </c>
      <c r="G11" s="17">
        <v>2.0763888888888891E-2</v>
      </c>
      <c r="H11" s="18">
        <f t="shared" si="1"/>
        <v>3.4169476029941137E-2</v>
      </c>
      <c r="I11" s="17">
        <f t="shared" si="2"/>
        <v>4.4317129629629623E-2</v>
      </c>
      <c r="J11" s="32">
        <f t="shared" si="3"/>
        <v>9.0941262252369637E-3</v>
      </c>
    </row>
    <row r="12" spans="2:10" x14ac:dyDescent="0.25">
      <c r="B12" s="16" t="s">
        <v>3</v>
      </c>
      <c r="C12" s="17">
        <v>0.37223379629629899</v>
      </c>
      <c r="D12" s="18">
        <f t="shared" si="0"/>
        <v>0.11964435185357487</v>
      </c>
      <c r="E12" s="17">
        <v>0.10084490740740751</v>
      </c>
      <c r="F12" s="18">
        <f t="shared" si="1"/>
        <v>8.7363259903943613E-2</v>
      </c>
      <c r="G12" s="17">
        <v>9.3587962962962956E-2</v>
      </c>
      <c r="H12" s="18">
        <f t="shared" si="1"/>
        <v>0.1540102470335028</v>
      </c>
      <c r="I12" s="17">
        <f t="shared" si="2"/>
        <v>0.56666666666666954</v>
      </c>
      <c r="J12" s="32">
        <f t="shared" si="3"/>
        <v>0.11628321232374093</v>
      </c>
    </row>
    <row r="13" spans="2:10" x14ac:dyDescent="0.25">
      <c r="B13" s="16" t="s">
        <v>7</v>
      </c>
      <c r="C13" s="17">
        <v>6.1331018518518521E-2</v>
      </c>
      <c r="D13" s="18">
        <f t="shared" si="0"/>
        <v>1.9713174978143986E-2</v>
      </c>
      <c r="E13" s="17">
        <v>3.214120370370372E-2</v>
      </c>
      <c r="F13" s="18">
        <f t="shared" si="1"/>
        <v>2.7844344399546802E-2</v>
      </c>
      <c r="G13" s="17">
        <v>1.111111111111111E-2</v>
      </c>
      <c r="H13" s="18">
        <f t="shared" si="1"/>
        <v>1.8284669447460138E-2</v>
      </c>
      <c r="I13" s="17">
        <f t="shared" si="2"/>
        <v>0.10458333333333335</v>
      </c>
      <c r="J13" s="32">
        <f t="shared" si="3"/>
        <v>2.1461092862690316E-2</v>
      </c>
    </row>
    <row r="14" spans="2:10" x14ac:dyDescent="0.25">
      <c r="B14" s="16" t="s">
        <v>2</v>
      </c>
      <c r="C14" s="17">
        <v>0.23796296296296296</v>
      </c>
      <c r="D14" s="18">
        <f t="shared" si="0"/>
        <v>7.6486672494931185E-2</v>
      </c>
      <c r="E14" s="17">
        <v>7.3495370370370364E-2</v>
      </c>
      <c r="F14" s="18">
        <f t="shared" si="1"/>
        <v>6.366999889705513E-2</v>
      </c>
      <c r="G14" s="17">
        <v>7.6747685185185183E-2</v>
      </c>
      <c r="H14" s="18">
        <f t="shared" si="1"/>
        <v>0.12629754490219602</v>
      </c>
      <c r="I14" s="17">
        <f t="shared" si="2"/>
        <v>0.38820601851851855</v>
      </c>
      <c r="J14" s="32">
        <f t="shared" si="3"/>
        <v>7.9662075664840182E-2</v>
      </c>
    </row>
    <row r="15" spans="2:10" x14ac:dyDescent="0.25">
      <c r="B15" s="16" t="s">
        <v>9</v>
      </c>
      <c r="C15" s="17">
        <v>0.14416666666666664</v>
      </c>
      <c r="D15" s="18">
        <f t="shared" si="0"/>
        <v>4.6338423764438842E-2</v>
      </c>
      <c r="E15" s="17">
        <v>4.193287037037035E-2</v>
      </c>
      <c r="F15" s="18">
        <f t="shared" si="1"/>
        <v>3.6326993071500883E-2</v>
      </c>
      <c r="G15" s="17">
        <v>1.3935185185185186E-2</v>
      </c>
      <c r="H15" s="18">
        <f t="shared" si="1"/>
        <v>2.2932022932022927E-2</v>
      </c>
      <c r="I15" s="17">
        <f t="shared" si="2"/>
        <v>0.20003472222222218</v>
      </c>
      <c r="J15" s="32">
        <f t="shared" si="3"/>
        <v>4.1048258958153679E-2</v>
      </c>
    </row>
    <row r="16" spans="2:10" x14ac:dyDescent="0.25">
      <c r="B16" s="16" t="s">
        <v>1</v>
      </c>
      <c r="C16" s="17">
        <v>5.9988425925925924E-2</v>
      </c>
      <c r="D16" s="18">
        <f t="shared" si="0"/>
        <v>1.9281635386246512E-2</v>
      </c>
      <c r="E16" s="17">
        <v>1.6296296296296302E-2</v>
      </c>
      <c r="F16" s="18">
        <f t="shared" si="1"/>
        <v>1.4117694243630496E-2</v>
      </c>
      <c r="G16" s="17">
        <v>1.3854166666666666E-2</v>
      </c>
      <c r="H16" s="18">
        <f t="shared" si="1"/>
        <v>2.279869721730186E-2</v>
      </c>
      <c r="I16" s="17">
        <f t="shared" si="2"/>
        <v>9.0138888888888893E-2</v>
      </c>
      <c r="J16" s="32">
        <f t="shared" si="3"/>
        <v>1.8497010979928306E-2</v>
      </c>
    </row>
    <row r="17" spans="2:10" x14ac:dyDescent="0.25">
      <c r="B17" s="16" t="s">
        <v>27</v>
      </c>
      <c r="C17" s="17">
        <v>3.7905092592592587E-2</v>
      </c>
      <c r="D17" s="18">
        <f t="shared" si="0"/>
        <v>1.2183553133312236E-2</v>
      </c>
      <c r="E17" s="17">
        <v>1.7268518518518523E-2</v>
      </c>
      <c r="F17" s="18">
        <f t="shared" si="1"/>
        <v>1.4959943047937997E-2</v>
      </c>
      <c r="G17" s="17">
        <v>1.2627314814814815E-2</v>
      </c>
      <c r="H17" s="18">
        <f t="shared" si="1"/>
        <v>2.0779764965811472E-2</v>
      </c>
      <c r="I17" s="17">
        <f t="shared" si="2"/>
        <v>6.7800925925925931E-2</v>
      </c>
      <c r="J17" s="32">
        <f t="shared" si="3"/>
        <v>1.3913134350336417E-2</v>
      </c>
    </row>
    <row r="18" spans="2:10" x14ac:dyDescent="0.25">
      <c r="B18" s="16" t="s">
        <v>16</v>
      </c>
      <c r="C18" s="17">
        <v>3.4039351851851848E-2</v>
      </c>
      <c r="D18" s="18">
        <f t="shared" si="0"/>
        <v>1.0941016722159172E-2</v>
      </c>
      <c r="E18" s="17">
        <v>2.0578703703703707E-2</v>
      </c>
      <c r="F18" s="18">
        <f t="shared" si="1"/>
        <v>1.7827599691175439E-2</v>
      </c>
      <c r="G18" s="17">
        <v>2.9050925925925924E-3</v>
      </c>
      <c r="H18" s="18">
        <f t="shared" si="1"/>
        <v>4.7806791992838485E-3</v>
      </c>
      <c r="I18" s="17">
        <f t="shared" si="2"/>
        <v>5.752314814814815E-2</v>
      </c>
      <c r="J18" s="32">
        <f t="shared" si="3"/>
        <v>1.180407608760191E-2</v>
      </c>
    </row>
    <row r="19" spans="2:10" x14ac:dyDescent="0.25">
      <c r="B19" s="16" t="s">
        <v>4</v>
      </c>
      <c r="C19" s="17">
        <v>0.17499999999999999</v>
      </c>
      <c r="D19" s="18">
        <f t="shared" si="0"/>
        <v>5.6248953702498022E-2</v>
      </c>
      <c r="E19" s="17">
        <v>3.0150462962962966E-2</v>
      </c>
      <c r="F19" s="18">
        <f t="shared" si="1"/>
        <v>2.6119739705012385E-2</v>
      </c>
      <c r="G19" s="17">
        <v>4.8472222222222222E-2</v>
      </c>
      <c r="H19" s="18">
        <f t="shared" si="1"/>
        <v>7.9766870464544865E-2</v>
      </c>
      <c r="I19" s="17">
        <f t="shared" si="2"/>
        <v>0.25362268518518516</v>
      </c>
      <c r="J19" s="32">
        <f t="shared" si="3"/>
        <v>5.2044812737951834E-2</v>
      </c>
    </row>
    <row r="20" spans="2:10" x14ac:dyDescent="0.25">
      <c r="B20" s="16" t="s">
        <v>14</v>
      </c>
      <c r="C20" s="17">
        <v>6.1180555555555516E-2</v>
      </c>
      <c r="D20" s="18">
        <f t="shared" si="0"/>
        <v>1.9664812782500291E-2</v>
      </c>
      <c r="E20" s="17">
        <v>2.2175925925925918E-2</v>
      </c>
      <c r="F20" s="18">
        <f t="shared" si="1"/>
        <v>1.9211294155394895E-2</v>
      </c>
      <c r="G20" s="17">
        <v>1.7013888888888887E-2</v>
      </c>
      <c r="H20" s="18">
        <f t="shared" si="1"/>
        <v>2.7998400091423337E-2</v>
      </c>
      <c r="I20" s="17">
        <f t="shared" si="2"/>
        <v>0.10037037037037032</v>
      </c>
      <c r="J20" s="32">
        <f t="shared" si="3"/>
        <v>2.0596568980218052E-2</v>
      </c>
    </row>
    <row r="21" spans="2:10" x14ac:dyDescent="0.25">
      <c r="B21" s="16" t="s">
        <v>11</v>
      </c>
      <c r="C21" s="17">
        <v>4.8020833333333318E-2</v>
      </c>
      <c r="D21" s="18">
        <f t="shared" si="0"/>
        <v>1.5434980748125942E-2</v>
      </c>
      <c r="E21" s="17">
        <v>4.8379629629629623E-3</v>
      </c>
      <c r="F21" s="18">
        <f t="shared" si="1"/>
        <v>4.1911904785778015E-3</v>
      </c>
      <c r="G21" s="17">
        <v>3.8541666666666663E-3</v>
      </c>
      <c r="H21" s="18">
        <f t="shared" si="1"/>
        <v>6.3424947145877351E-3</v>
      </c>
      <c r="I21" s="17">
        <f t="shared" si="2"/>
        <v>5.6712962962962944E-2</v>
      </c>
      <c r="J21" s="32">
        <f t="shared" si="3"/>
        <v>1.1637821494818781E-2</v>
      </c>
    </row>
    <row r="22" spans="2:10" x14ac:dyDescent="0.25">
      <c r="B22" s="16" t="s">
        <v>15</v>
      </c>
      <c r="C22" s="17">
        <v>1.7824074074074076E-2</v>
      </c>
      <c r="D22" s="18">
        <f t="shared" si="0"/>
        <v>5.7290600993285031E-3</v>
      </c>
      <c r="E22" s="17">
        <v>3.3680555555555556E-3</v>
      </c>
      <c r="F22" s="18">
        <f t="shared" si="1"/>
        <v>2.9177905006366996E-3</v>
      </c>
      <c r="G22" s="17">
        <v>1.9560185185185184E-3</v>
      </c>
      <c r="H22" s="18">
        <f t="shared" si="1"/>
        <v>3.2188636839799618E-3</v>
      </c>
      <c r="I22" s="17">
        <f t="shared" si="2"/>
        <v>2.3148148148148147E-2</v>
      </c>
      <c r="J22" s="32">
        <f t="shared" si="3"/>
        <v>4.7501312223750137E-3</v>
      </c>
    </row>
    <row r="23" spans="2:10" s="3" customFormat="1" x14ac:dyDescent="0.25">
      <c r="B23" s="16" t="s">
        <v>74</v>
      </c>
      <c r="C23" s="17">
        <v>4.072916666666667E-2</v>
      </c>
      <c r="D23" s="18">
        <f t="shared" si="0"/>
        <v>1.3091274343855198E-2</v>
      </c>
      <c r="E23" s="17">
        <v>1.2071759259259261E-2</v>
      </c>
      <c r="F23" s="18">
        <f t="shared" si="1"/>
        <v>1.0457922653484806E-2</v>
      </c>
      <c r="G23" s="17">
        <v>4.4212962962962973E-3</v>
      </c>
      <c r="H23" s="18">
        <f t="shared" si="1"/>
        <v>7.2757747176351827E-3</v>
      </c>
      <c r="I23" s="17">
        <f t="shared" si="2"/>
        <v>5.722222222222223E-2</v>
      </c>
      <c r="J23" s="32">
        <f t="shared" si="3"/>
        <v>1.1742324381711036E-2</v>
      </c>
    </row>
    <row r="24" spans="2:10" x14ac:dyDescent="0.25">
      <c r="B24" s="16" t="s">
        <v>12</v>
      </c>
      <c r="C24" s="17">
        <v>9.480324074074073E-2</v>
      </c>
      <c r="D24" s="18">
        <f t="shared" si="0"/>
        <v>3.0471903424415428E-2</v>
      </c>
      <c r="E24" s="17">
        <v>6.5462962962963001E-2</v>
      </c>
      <c r="F24" s="18">
        <f t="shared" si="1"/>
        <v>5.6711419490038432E-2</v>
      </c>
      <c r="G24" s="17">
        <v>1.8634259259259257E-2</v>
      </c>
      <c r="H24" s="18">
        <f t="shared" si="1"/>
        <v>3.0664914385844604E-2</v>
      </c>
      <c r="I24" s="17">
        <f t="shared" si="2"/>
        <v>0.178900462962963</v>
      </c>
      <c r="J24" s="32">
        <f t="shared" si="3"/>
        <v>3.6711389152125302E-2</v>
      </c>
    </row>
    <row r="25" spans="2:10" x14ac:dyDescent="0.25">
      <c r="B25" s="16" t="s">
        <v>5</v>
      </c>
      <c r="C25" s="17">
        <v>0.1154513888888889</v>
      </c>
      <c r="D25" s="18">
        <f t="shared" si="0"/>
        <v>3.7108684734286898E-2</v>
      </c>
      <c r="E25" s="17">
        <v>4.7557870370370355E-2</v>
      </c>
      <c r="F25" s="18">
        <f t="shared" si="1"/>
        <v>4.1200004010708571E-2</v>
      </c>
      <c r="G25" s="17">
        <v>2.4629629629629633E-2</v>
      </c>
      <c r="H25" s="18">
        <f t="shared" si="1"/>
        <v>4.0531017275203314E-2</v>
      </c>
      <c r="I25" s="17">
        <f t="shared" si="2"/>
        <v>0.18763888888888888</v>
      </c>
      <c r="J25" s="32">
        <f t="shared" si="3"/>
        <v>3.8504563688571865E-2</v>
      </c>
    </row>
    <row r="26" spans="2:10" x14ac:dyDescent="0.25">
      <c r="B26" s="16" t="s">
        <v>6</v>
      </c>
      <c r="C26" s="17">
        <v>0.52314814814814792</v>
      </c>
      <c r="D26" s="18">
        <f t="shared" si="0"/>
        <v>0.16815163408418715</v>
      </c>
      <c r="E26" s="17">
        <v>0.26804398148148167</v>
      </c>
      <c r="F26" s="18">
        <f t="shared" si="1"/>
        <v>0.23221000070187414</v>
      </c>
      <c r="G26" s="17">
        <v>5.0810185185185177E-3</v>
      </c>
      <c r="H26" s="18">
        <f t="shared" si="1"/>
        <v>8.3614269660781254E-3</v>
      </c>
      <c r="I26" s="17">
        <f t="shared" si="2"/>
        <v>0.79627314814814809</v>
      </c>
      <c r="J26" s="32">
        <f t="shared" si="3"/>
        <v>0.1633997639184781</v>
      </c>
    </row>
    <row r="27" spans="2:10" x14ac:dyDescent="0.25">
      <c r="B27" s="16" t="s">
        <v>83</v>
      </c>
      <c r="C27" s="17">
        <v>0.35452546296296278</v>
      </c>
      <c r="D27" s="18">
        <f t="shared" si="0"/>
        <v>0.11395249344320213</v>
      </c>
      <c r="E27" s="17">
        <v>0.2244328703703701</v>
      </c>
      <c r="F27" s="18">
        <f t="shared" si="1"/>
        <v>0.19442912576579441</v>
      </c>
      <c r="G27" s="17">
        <v>1.8425925925925929E-2</v>
      </c>
      <c r="H27" s="18">
        <f t="shared" si="1"/>
        <v>3.0322076833704737E-2</v>
      </c>
      <c r="I27" s="17">
        <f t="shared" si="2"/>
        <v>0.59738425925925887</v>
      </c>
      <c r="J27" s="32">
        <f t="shared" si="3"/>
        <v>0.12258663645583191</v>
      </c>
    </row>
    <row r="28" spans="2:10" x14ac:dyDescent="0.25">
      <c r="B28" s="16" t="s">
        <v>17</v>
      </c>
      <c r="C28" s="17">
        <v>6.249999999999999E-4</v>
      </c>
      <c r="D28" s="18">
        <f t="shared" si="0"/>
        <v>2.0088912036606436E-4</v>
      </c>
      <c r="E28" s="17">
        <v>3.4722222222222224E-4</v>
      </c>
      <c r="F28" s="18">
        <f t="shared" si="1"/>
        <v>3.0080314439553604E-4</v>
      </c>
      <c r="G28" s="17">
        <v>9.9537037037037042E-4</v>
      </c>
      <c r="H28" s="18">
        <f t="shared" si="1"/>
        <v>1.6380016380016377E-3</v>
      </c>
      <c r="I28" s="17">
        <f t="shared" ref="I28" si="4">C28+E28+G28</f>
        <v>1.9675925925925928E-3</v>
      </c>
      <c r="J28" s="32">
        <f t="shared" ref="J28" si="5">I28/$I$30</f>
        <v>4.0376115390187625E-4</v>
      </c>
    </row>
    <row r="29" spans="2:10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ht="16.5" thickTop="1" thickBot="1" x14ac:dyDescent="0.3">
      <c r="B30" s="24" t="s">
        <v>29</v>
      </c>
      <c r="C30" s="25">
        <f t="shared" ref="C30:J30" si="6">SUM(C7:C28)</f>
        <v>3.1111689814814851</v>
      </c>
      <c r="D30" s="26">
        <f t="shared" si="6"/>
        <v>1</v>
      </c>
      <c r="E30" s="25">
        <f t="shared" si="6"/>
        <v>1.1543171296296297</v>
      </c>
      <c r="F30" s="26">
        <f t="shared" si="6"/>
        <v>0.99999999999999989</v>
      </c>
      <c r="G30" s="25">
        <f t="shared" si="6"/>
        <v>0.60767361111111129</v>
      </c>
      <c r="H30" s="26">
        <f t="shared" si="6"/>
        <v>0.99999999999999967</v>
      </c>
      <c r="I30" s="25">
        <f t="shared" si="6"/>
        <v>4.8731597222222263</v>
      </c>
      <c r="J30" s="34">
        <f t="shared" si="6"/>
        <v>0.99999999999999989</v>
      </c>
    </row>
    <row r="31" spans="2:10" ht="15.75" thickTop="1" x14ac:dyDescent="0.25">
      <c r="B31" s="27"/>
      <c r="C31" s="28"/>
      <c r="D31" s="29"/>
      <c r="E31" s="29"/>
      <c r="F31" s="28"/>
      <c r="G31" s="29"/>
      <c r="H31" s="29"/>
      <c r="I31" s="28"/>
      <c r="J31" s="35"/>
    </row>
    <row r="32" spans="2:10" ht="66" customHeight="1" thickBot="1" x14ac:dyDescent="0.3">
      <c r="B32" s="152" t="s">
        <v>125</v>
      </c>
      <c r="C32" s="153"/>
      <c r="D32" s="153"/>
      <c r="E32" s="153"/>
      <c r="F32" s="153"/>
      <c r="G32" s="153"/>
      <c r="H32" s="153"/>
      <c r="I32" s="153"/>
      <c r="J32" s="154"/>
    </row>
    <row r="34" spans="9:9" x14ac:dyDescent="0.25">
      <c r="I34" s="4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&amp;R8</oddHeader>
  </headerFooter>
  <colBreaks count="1" manualBreakCount="1">
    <brk id="10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x14ac:dyDescent="0.25">
      <c r="B3" s="175" t="s">
        <v>104</v>
      </c>
      <c r="C3" s="176"/>
      <c r="D3" s="176"/>
      <c r="E3" s="176"/>
      <c r="F3" s="176"/>
      <c r="G3" s="176"/>
      <c r="H3" s="177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62"/>
      <c r="C5" s="178" t="s">
        <v>31</v>
      </c>
      <c r="D5" s="178"/>
      <c r="E5" s="178" t="s">
        <v>32</v>
      </c>
      <c r="F5" s="178"/>
      <c r="G5" s="178" t="s">
        <v>33</v>
      </c>
      <c r="H5" s="179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2.3148148148148147E-3</v>
      </c>
      <c r="D7" s="39">
        <f t="shared" ref="D7:F27" si="0">C7/C$30</f>
        <v>8.9976606082418573E-3</v>
      </c>
      <c r="E7" s="38"/>
      <c r="F7" s="39"/>
      <c r="G7" s="38">
        <f>C7+E7</f>
        <v>2.3148148148148147E-3</v>
      </c>
      <c r="H7" s="43">
        <f>G7/$G$30</f>
        <v>8.8347027122537333E-3</v>
      </c>
    </row>
    <row r="8" spans="2:8" s="1" customFormat="1" x14ac:dyDescent="0.25">
      <c r="B8" s="42" t="s">
        <v>13</v>
      </c>
      <c r="C8" s="38">
        <v>1.2303240740740743E-2</v>
      </c>
      <c r="D8" s="39">
        <f t="shared" si="0"/>
        <v>4.7822566132805479E-2</v>
      </c>
      <c r="E8" s="38"/>
      <c r="F8" s="39"/>
      <c r="G8" s="38">
        <f t="shared" ref="G8:G27" si="1">C8+E8</f>
        <v>1.2303240740740743E-2</v>
      </c>
      <c r="H8" s="43">
        <f t="shared" ref="H8:H27" si="2">G8/$G$30</f>
        <v>4.6956444915628601E-2</v>
      </c>
    </row>
    <row r="9" spans="2:8" s="1" customFormat="1" x14ac:dyDescent="0.25">
      <c r="B9" s="42" t="s">
        <v>0</v>
      </c>
      <c r="C9" s="38">
        <v>5.5682870370370348E-2</v>
      </c>
      <c r="D9" s="39">
        <f t="shared" si="0"/>
        <v>0.21643872593125779</v>
      </c>
      <c r="E9" s="38">
        <v>2.6388888888888885E-3</v>
      </c>
      <c r="F9" s="39">
        <f t="shared" si="0"/>
        <v>0.55609756097560969</v>
      </c>
      <c r="G9" s="38">
        <f t="shared" si="1"/>
        <v>5.832175925925924E-2</v>
      </c>
      <c r="H9" s="43">
        <f t="shared" si="2"/>
        <v>0.22259033483523272</v>
      </c>
    </row>
    <row r="10" spans="2:8" s="1" customFormat="1" x14ac:dyDescent="0.25">
      <c r="B10" s="42" t="s">
        <v>8</v>
      </c>
      <c r="C10" s="38">
        <v>3.1481481481481477E-3</v>
      </c>
      <c r="D10" s="39">
        <f t="shared" si="0"/>
        <v>1.2236818427208924E-2</v>
      </c>
      <c r="E10" s="38"/>
      <c r="F10" s="39"/>
      <c r="G10" s="38">
        <f t="shared" si="1"/>
        <v>3.1481481481481477E-3</v>
      </c>
      <c r="H10" s="43">
        <f t="shared" si="2"/>
        <v>1.2015195688665076E-2</v>
      </c>
    </row>
    <row r="11" spans="2:8" s="1" customFormat="1" x14ac:dyDescent="0.25">
      <c r="B11" s="42" t="s">
        <v>26</v>
      </c>
      <c r="C11" s="38">
        <v>2.7777777777777778E-4</v>
      </c>
      <c r="D11" s="39">
        <f t="shared" si="0"/>
        <v>1.0797192729890229E-3</v>
      </c>
      <c r="E11" s="38"/>
      <c r="F11" s="39"/>
      <c r="G11" s="38">
        <f t="shared" ref="G11" si="3">C11+E11</f>
        <v>2.7777777777777778E-4</v>
      </c>
      <c r="H11" s="43">
        <f t="shared" ref="H11" si="4">G11/$G$30</f>
        <v>1.0601643254704481E-3</v>
      </c>
    </row>
    <row r="12" spans="2:8" s="1" customFormat="1" x14ac:dyDescent="0.25">
      <c r="B12" s="42" t="s">
        <v>3</v>
      </c>
      <c r="C12" s="38">
        <v>2.4965277777777763E-2</v>
      </c>
      <c r="D12" s="39">
        <f t="shared" si="0"/>
        <v>9.7039769659888378E-2</v>
      </c>
      <c r="E12" s="38">
        <v>1.2037037037037038E-3</v>
      </c>
      <c r="F12" s="39">
        <f t="shared" si="0"/>
        <v>0.25365853658536586</v>
      </c>
      <c r="G12" s="38">
        <f t="shared" ref="G12" si="5">C12+E12</f>
        <v>2.6168981481481467E-2</v>
      </c>
      <c r="H12" s="43">
        <f t="shared" ref="H12" si="6">G12/$G$30</f>
        <v>9.9876314162028398E-2</v>
      </c>
    </row>
    <row r="13" spans="2:8" s="1" customFormat="1" x14ac:dyDescent="0.25">
      <c r="B13" s="42" t="s">
        <v>7</v>
      </c>
      <c r="C13" s="38">
        <v>6.377314814814814E-3</v>
      </c>
      <c r="D13" s="39">
        <f t="shared" si="0"/>
        <v>2.4788554975706315E-2</v>
      </c>
      <c r="E13" s="38">
        <v>1.3888888888888889E-4</v>
      </c>
      <c r="F13" s="39">
        <f t="shared" si="0"/>
        <v>2.9268292682926831E-2</v>
      </c>
      <c r="G13" s="38">
        <f t="shared" si="1"/>
        <v>6.5162037037037029E-3</v>
      </c>
      <c r="H13" s="43">
        <f t="shared" si="2"/>
        <v>2.4869688134994256E-2</v>
      </c>
    </row>
    <row r="14" spans="2:8" s="1" customFormat="1" x14ac:dyDescent="0.25">
      <c r="B14" s="42" t="s">
        <v>2</v>
      </c>
      <c r="C14" s="38">
        <v>6.4467592592592597E-3</v>
      </c>
      <c r="D14" s="39">
        <f t="shared" si="0"/>
        <v>2.5058484793953575E-2</v>
      </c>
      <c r="E14" s="38"/>
      <c r="F14" s="39"/>
      <c r="G14" s="38">
        <f t="shared" si="1"/>
        <v>6.4467592592592597E-3</v>
      </c>
      <c r="H14" s="43">
        <f t="shared" si="2"/>
        <v>2.4604647053626649E-2</v>
      </c>
    </row>
    <row r="15" spans="2:8" s="1" customFormat="1" x14ac:dyDescent="0.25">
      <c r="B15" s="42" t="s">
        <v>9</v>
      </c>
      <c r="C15" s="38">
        <v>7.4074074074074086E-3</v>
      </c>
      <c r="D15" s="39">
        <f t="shared" si="0"/>
        <v>2.879251394637395E-2</v>
      </c>
      <c r="E15" s="38"/>
      <c r="F15" s="39"/>
      <c r="G15" s="38">
        <f t="shared" ref="G15:G26" si="7">C15+E15</f>
        <v>7.4074074074074086E-3</v>
      </c>
      <c r="H15" s="43">
        <f t="shared" ref="H15:H26" si="8">G15/$G$30</f>
        <v>2.8271048679211951E-2</v>
      </c>
    </row>
    <row r="16" spans="2:8" s="1" customFormat="1" x14ac:dyDescent="0.25">
      <c r="B16" s="42" t="s">
        <v>1</v>
      </c>
      <c r="C16" s="38">
        <v>2.754629629629629E-3</v>
      </c>
      <c r="D16" s="39">
        <f t="shared" si="0"/>
        <v>1.0707216123807808E-2</v>
      </c>
      <c r="E16" s="38">
        <v>3.1250000000000001E-4</v>
      </c>
      <c r="F16" s="39">
        <f t="shared" si="0"/>
        <v>6.5853658536585369E-2</v>
      </c>
      <c r="G16" s="38">
        <f t="shared" si="7"/>
        <v>3.0671296296296289E-3</v>
      </c>
      <c r="H16" s="43">
        <f t="shared" si="8"/>
        <v>1.1705981093736193E-2</v>
      </c>
    </row>
    <row r="17" spans="2:8" s="1" customFormat="1" x14ac:dyDescent="0.25">
      <c r="B17" s="42" t="s">
        <v>27</v>
      </c>
      <c r="C17" s="38"/>
      <c r="D17" s="39"/>
      <c r="E17" s="38"/>
      <c r="F17" s="39"/>
      <c r="G17" s="38"/>
      <c r="H17" s="43"/>
    </row>
    <row r="18" spans="2:8" s="1" customFormat="1" x14ac:dyDescent="0.25">
      <c r="B18" s="42" t="s">
        <v>16</v>
      </c>
      <c r="C18" s="38">
        <v>6.7708333333333344E-3</v>
      </c>
      <c r="D18" s="39">
        <f t="shared" si="0"/>
        <v>2.6318157279107437E-2</v>
      </c>
      <c r="E18" s="38"/>
      <c r="F18" s="39"/>
      <c r="G18" s="38">
        <f t="shared" si="7"/>
        <v>6.7708333333333344E-3</v>
      </c>
      <c r="H18" s="43">
        <f t="shared" si="8"/>
        <v>2.5841505433342172E-2</v>
      </c>
    </row>
    <row r="19" spans="2:8" s="1" customFormat="1" x14ac:dyDescent="0.25">
      <c r="B19" s="42" t="s">
        <v>4</v>
      </c>
      <c r="C19" s="38">
        <v>2.2337962962962958E-3</v>
      </c>
      <c r="D19" s="39">
        <f t="shared" si="0"/>
        <v>8.682742486953391E-3</v>
      </c>
      <c r="E19" s="38"/>
      <c r="F19" s="39"/>
      <c r="G19" s="38">
        <f t="shared" si="7"/>
        <v>2.2337962962962958E-3</v>
      </c>
      <c r="H19" s="43">
        <f t="shared" si="8"/>
        <v>8.5254881173248507E-3</v>
      </c>
    </row>
    <row r="20" spans="2:8" s="1" customFormat="1" x14ac:dyDescent="0.25">
      <c r="B20" s="42" t="s">
        <v>14</v>
      </c>
      <c r="C20" s="38">
        <v>5.6018518518518518E-3</v>
      </c>
      <c r="D20" s="39">
        <f t="shared" si="0"/>
        <v>2.1774338671945295E-2</v>
      </c>
      <c r="E20" s="38">
        <v>4.5138888888888887E-4</v>
      </c>
      <c r="F20" s="39">
        <f t="shared" si="0"/>
        <v>9.5121951219512196E-2</v>
      </c>
      <c r="G20" s="38">
        <f t="shared" si="7"/>
        <v>6.053240740740741E-3</v>
      </c>
      <c r="H20" s="43">
        <f t="shared" si="8"/>
        <v>2.3102747592543514E-2</v>
      </c>
    </row>
    <row r="21" spans="2:8" s="1" customFormat="1" x14ac:dyDescent="0.25">
      <c r="B21" s="42" t="s">
        <v>11</v>
      </c>
      <c r="C21" s="38">
        <v>9.9537037037037042E-4</v>
      </c>
      <c r="D21" s="39">
        <f t="shared" si="0"/>
        <v>3.8689940615439988E-3</v>
      </c>
      <c r="E21" s="38"/>
      <c r="F21" s="39"/>
      <c r="G21" s="38">
        <f t="shared" ref="G21:G24" si="9">C21+E21</f>
        <v>9.9537037037037042E-4</v>
      </c>
      <c r="H21" s="43">
        <f t="shared" ref="H21:H24" si="10">G21/$G$30</f>
        <v>3.7989221662691054E-3</v>
      </c>
    </row>
    <row r="22" spans="2:8" s="1" customFormat="1" x14ac:dyDescent="0.25">
      <c r="B22" s="42" t="s">
        <v>15</v>
      </c>
      <c r="C22" s="38">
        <v>5.5555555555555556E-4</v>
      </c>
      <c r="D22" s="39">
        <f t="shared" si="0"/>
        <v>2.1594385459780458E-3</v>
      </c>
      <c r="E22" s="38"/>
      <c r="F22" s="39"/>
      <c r="G22" s="38">
        <f t="shared" si="9"/>
        <v>5.5555555555555556E-4</v>
      </c>
      <c r="H22" s="43">
        <f t="shared" si="10"/>
        <v>2.1203286509408961E-3</v>
      </c>
    </row>
    <row r="23" spans="2:8" s="1" customFormat="1" x14ac:dyDescent="0.25">
      <c r="B23" s="42" t="s">
        <v>74</v>
      </c>
      <c r="C23" s="38">
        <v>1.0300925925925924E-3</v>
      </c>
      <c r="D23" s="39">
        <f t="shared" si="0"/>
        <v>4.0039589706676263E-3</v>
      </c>
      <c r="E23" s="38"/>
      <c r="F23" s="39"/>
      <c r="G23" s="38">
        <f t="shared" si="9"/>
        <v>1.0300925925925924E-3</v>
      </c>
      <c r="H23" s="43">
        <f t="shared" si="10"/>
        <v>3.9314427069529105E-3</v>
      </c>
    </row>
    <row r="24" spans="2:8" s="1" customFormat="1" x14ac:dyDescent="0.25">
      <c r="B24" s="42" t="s">
        <v>12</v>
      </c>
      <c r="C24" s="38">
        <v>6.2500000000000012E-4</v>
      </c>
      <c r="D24" s="39">
        <f t="shared" si="0"/>
        <v>2.4293683642253022E-3</v>
      </c>
      <c r="E24" s="38"/>
      <c r="F24" s="39"/>
      <c r="G24" s="38">
        <f t="shared" si="9"/>
        <v>6.2500000000000012E-4</v>
      </c>
      <c r="H24" s="43">
        <f t="shared" si="10"/>
        <v>2.3853697323085086E-3</v>
      </c>
    </row>
    <row r="25" spans="2:8" s="1" customFormat="1" x14ac:dyDescent="0.25">
      <c r="B25" s="42" t="s">
        <v>5</v>
      </c>
      <c r="C25" s="38">
        <v>9.722222222222223E-4</v>
      </c>
      <c r="D25" s="39">
        <f t="shared" si="0"/>
        <v>3.7790174554615803E-3</v>
      </c>
      <c r="E25" s="38"/>
      <c r="F25" s="39"/>
      <c r="G25" s="38">
        <f t="shared" si="7"/>
        <v>9.722222222222223E-4</v>
      </c>
      <c r="H25" s="43">
        <f t="shared" si="8"/>
        <v>3.7105751391465682E-3</v>
      </c>
    </row>
    <row r="26" spans="2:8" s="1" customFormat="1" x14ac:dyDescent="0.25">
      <c r="B26" s="42" t="s">
        <v>6</v>
      </c>
      <c r="C26" s="38">
        <v>5.3773148148148146E-2</v>
      </c>
      <c r="D26" s="39">
        <f t="shared" si="0"/>
        <v>0.20901565592945834</v>
      </c>
      <c r="E26" s="36"/>
      <c r="F26" s="39"/>
      <c r="G26" s="38">
        <f t="shared" si="7"/>
        <v>5.3773148148148146E-2</v>
      </c>
      <c r="H26" s="43">
        <f t="shared" si="8"/>
        <v>0.2052301440056542</v>
      </c>
    </row>
    <row r="27" spans="2:8" s="1" customFormat="1" x14ac:dyDescent="0.25">
      <c r="B27" s="42" t="s">
        <v>83</v>
      </c>
      <c r="C27" s="38">
        <v>6.3032407407407398E-2</v>
      </c>
      <c r="D27" s="39">
        <f t="shared" si="0"/>
        <v>0.24500629836242574</v>
      </c>
      <c r="E27" s="38"/>
      <c r="F27" s="39"/>
      <c r="G27" s="38">
        <f t="shared" si="1"/>
        <v>6.3032407407407398E-2</v>
      </c>
      <c r="H27" s="43">
        <f t="shared" si="2"/>
        <v>0.24056895485466911</v>
      </c>
    </row>
    <row r="28" spans="2:8" s="1" customFormat="1" x14ac:dyDescent="0.25">
      <c r="B28" s="42" t="s">
        <v>17</v>
      </c>
      <c r="C28" s="38"/>
      <c r="D28" s="39"/>
      <c r="E28" s="63"/>
      <c r="F28" s="39"/>
      <c r="G28" s="38"/>
      <c r="H28" s="43"/>
    </row>
    <row r="29" spans="2:8" s="1" customFormat="1" ht="15.75" thickBot="1" x14ac:dyDescent="0.3">
      <c r="B29" s="67"/>
      <c r="C29" s="53"/>
      <c r="D29" s="64"/>
      <c r="E29" s="53"/>
      <c r="F29" s="64"/>
      <c r="G29" s="53"/>
      <c r="H29" s="68"/>
    </row>
    <row r="30" spans="2:8" s="1" customFormat="1" ht="16.5" thickTop="1" thickBot="1" x14ac:dyDescent="0.3">
      <c r="B30" s="46" t="s">
        <v>29</v>
      </c>
      <c r="C30" s="50">
        <f t="shared" ref="C30:H30" si="11">SUM(C7:C28)</f>
        <v>0.25726851851851851</v>
      </c>
      <c r="D30" s="51">
        <f t="shared" si="11"/>
        <v>0.99999999999999978</v>
      </c>
      <c r="E30" s="50">
        <f t="shared" si="11"/>
        <v>4.7453703703703703E-3</v>
      </c>
      <c r="F30" s="51">
        <f t="shared" si="11"/>
        <v>0.99999999999999989</v>
      </c>
      <c r="G30" s="50">
        <f t="shared" si="11"/>
        <v>0.26201388888888888</v>
      </c>
      <c r="H30" s="49">
        <f t="shared" si="11"/>
        <v>0.99999999999999989</v>
      </c>
    </row>
    <row r="31" spans="2:8" s="1" customFormat="1" ht="15.75" thickTop="1" x14ac:dyDescent="0.25">
      <c r="B31" s="69"/>
      <c r="C31" s="65"/>
      <c r="D31" s="66"/>
      <c r="E31" s="65"/>
      <c r="F31" s="66"/>
      <c r="G31" s="65"/>
      <c r="H31" s="70"/>
    </row>
    <row r="32" spans="2:8" s="1" customFormat="1" ht="66" customHeight="1" thickBot="1" x14ac:dyDescent="0.3">
      <c r="B32" s="172" t="s">
        <v>124</v>
      </c>
      <c r="C32" s="173"/>
      <c r="D32" s="173"/>
      <c r="E32" s="173"/>
      <c r="F32" s="173"/>
      <c r="G32" s="173"/>
      <c r="H32" s="17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&amp;R26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x14ac:dyDescent="0.25">
      <c r="B3" s="175" t="s">
        <v>105</v>
      </c>
      <c r="C3" s="176"/>
      <c r="D3" s="176"/>
      <c r="E3" s="176"/>
      <c r="F3" s="176"/>
      <c r="G3" s="176"/>
      <c r="H3" s="177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62"/>
      <c r="C5" s="178" t="s">
        <v>31</v>
      </c>
      <c r="D5" s="178"/>
      <c r="E5" s="178" t="s">
        <v>32</v>
      </c>
      <c r="F5" s="178"/>
      <c r="G5" s="178" t="s">
        <v>33</v>
      </c>
      <c r="H5" s="179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9.8379629629629642E-4</v>
      </c>
      <c r="D7" s="39">
        <f t="shared" ref="D7:D27" si="0">C7/C$30</f>
        <v>3.5262393694254317E-3</v>
      </c>
      <c r="E7" s="38"/>
      <c r="F7" s="39"/>
      <c r="G7" s="38">
        <f>C7+E7</f>
        <v>9.8379629629629642E-4</v>
      </c>
      <c r="H7" s="43">
        <f t="shared" ref="H7" si="1">G7/$G$30</f>
        <v>3.3098399595031355E-3</v>
      </c>
    </row>
    <row r="8" spans="2:8" s="1" customFormat="1" x14ac:dyDescent="0.25">
      <c r="B8" s="42" t="s">
        <v>13</v>
      </c>
      <c r="C8" s="38">
        <v>4.9537037037037032E-3</v>
      </c>
      <c r="D8" s="39">
        <f t="shared" si="0"/>
        <v>1.7755652354283346E-2</v>
      </c>
      <c r="E8" s="38">
        <v>4.5138888888888887E-4</v>
      </c>
      <c r="F8" s="39">
        <f t="shared" ref="F8:F28" si="2">E8/E$30</f>
        <v>2.474619289340101E-2</v>
      </c>
      <c r="G8" s="38">
        <f t="shared" ref="G8:G22" si="3">C8+E8</f>
        <v>5.4050925925925924E-3</v>
      </c>
      <c r="H8" s="43">
        <f t="shared" ref="H8:H22" si="4">G8/$G$30</f>
        <v>1.8184650130446636E-2</v>
      </c>
    </row>
    <row r="9" spans="2:8" s="1" customFormat="1" x14ac:dyDescent="0.25">
      <c r="B9" s="42" t="s">
        <v>0</v>
      </c>
      <c r="C9" s="38">
        <v>4.3576388888888852E-2</v>
      </c>
      <c r="D9" s="39">
        <f t="shared" si="0"/>
        <v>0.15619166148102046</v>
      </c>
      <c r="E9" s="38">
        <v>4.6759259259259263E-3</v>
      </c>
      <c r="F9" s="39">
        <f t="shared" si="2"/>
        <v>0.25634517766497456</v>
      </c>
      <c r="G9" s="38">
        <f t="shared" si="3"/>
        <v>4.8252314814814776E-2</v>
      </c>
      <c r="H9" s="43">
        <f t="shared" si="4"/>
        <v>0.16233791519021834</v>
      </c>
    </row>
    <row r="10" spans="2:8" s="1" customFormat="1" x14ac:dyDescent="0.25">
      <c r="B10" s="42" t="s">
        <v>8</v>
      </c>
      <c r="C10" s="38">
        <v>1.0763888888888889E-3</v>
      </c>
      <c r="D10" s="39">
        <f t="shared" si="0"/>
        <v>3.8581207218419426E-3</v>
      </c>
      <c r="E10" s="38"/>
      <c r="F10" s="39"/>
      <c r="G10" s="38">
        <f t="shared" si="3"/>
        <v>1.0763888888888889E-3</v>
      </c>
      <c r="H10" s="43">
        <f t="shared" si="4"/>
        <v>3.6213543086328417E-3</v>
      </c>
    </row>
    <row r="11" spans="2:8" s="1" customFormat="1" x14ac:dyDescent="0.25">
      <c r="B11" s="42" t="s">
        <v>26</v>
      </c>
      <c r="C11" s="38"/>
      <c r="D11" s="39"/>
      <c r="E11" s="38"/>
      <c r="F11" s="39"/>
      <c r="G11" s="38"/>
      <c r="H11" s="43"/>
    </row>
    <row r="12" spans="2:8" s="1" customFormat="1" x14ac:dyDescent="0.25">
      <c r="B12" s="42" t="s">
        <v>3</v>
      </c>
      <c r="C12" s="38">
        <v>3.7326388888888853E-2</v>
      </c>
      <c r="D12" s="39">
        <f t="shared" si="0"/>
        <v>0.13378967019290594</v>
      </c>
      <c r="E12" s="38">
        <v>1.0543981481481486E-2</v>
      </c>
      <c r="F12" s="39">
        <f t="shared" si="2"/>
        <v>0.57804568527918787</v>
      </c>
      <c r="G12" s="38">
        <f t="shared" ref="G12:G16" si="5">C12+E12</f>
        <v>4.7870370370370341E-2</v>
      </c>
      <c r="H12" s="43">
        <f t="shared" ref="H12:H16" si="6">G12/$G$30</f>
        <v>0.16105291850005832</v>
      </c>
    </row>
    <row r="13" spans="2:8" s="1" customFormat="1" x14ac:dyDescent="0.25">
      <c r="B13" s="42" t="s">
        <v>7</v>
      </c>
      <c r="C13" s="38">
        <v>4.3634259259259242E-3</v>
      </c>
      <c r="D13" s="39">
        <f t="shared" si="0"/>
        <v>1.5639908732628084E-2</v>
      </c>
      <c r="E13" s="38">
        <v>6.0185185185185179E-4</v>
      </c>
      <c r="F13" s="39">
        <f t="shared" si="2"/>
        <v>3.2994923857868008E-2</v>
      </c>
      <c r="G13" s="38">
        <f t="shared" si="5"/>
        <v>4.9652777777777759E-3</v>
      </c>
      <c r="H13" s="43">
        <f t="shared" si="6"/>
        <v>1.6704956972080524E-2</v>
      </c>
    </row>
    <row r="14" spans="2:8" s="1" customFormat="1" x14ac:dyDescent="0.25">
      <c r="B14" s="42" t="s">
        <v>2</v>
      </c>
      <c r="C14" s="38">
        <v>8.5763888888888886E-3</v>
      </c>
      <c r="D14" s="39">
        <f t="shared" si="0"/>
        <v>3.0740510267579346E-2</v>
      </c>
      <c r="E14" s="38">
        <v>6.7129629629629635E-4</v>
      </c>
      <c r="F14" s="39">
        <f t="shared" si="2"/>
        <v>3.6802030456852784E-2</v>
      </c>
      <c r="G14" s="38">
        <f t="shared" si="5"/>
        <v>9.2476851851851852E-3</v>
      </c>
      <c r="H14" s="43">
        <f t="shared" si="6"/>
        <v>3.111249561932947E-2</v>
      </c>
    </row>
    <row r="15" spans="2:8" s="1" customFormat="1" x14ac:dyDescent="0.25">
      <c r="B15" s="42" t="s">
        <v>9</v>
      </c>
      <c r="C15" s="38">
        <v>1.8356481481481488E-2</v>
      </c>
      <c r="D15" s="39">
        <f t="shared" si="0"/>
        <v>6.5795478116573367E-2</v>
      </c>
      <c r="E15" s="38"/>
      <c r="F15" s="39"/>
      <c r="G15" s="38">
        <f t="shared" si="5"/>
        <v>1.8356481481481488E-2</v>
      </c>
      <c r="H15" s="43">
        <f t="shared" si="6"/>
        <v>6.1757719714964396E-2</v>
      </c>
    </row>
    <row r="16" spans="2:8" s="1" customFormat="1" x14ac:dyDescent="0.25">
      <c r="B16" s="42" t="s">
        <v>1</v>
      </c>
      <c r="C16" s="38">
        <v>2.9861111111111117E-3</v>
      </c>
      <c r="D16" s="39">
        <f t="shared" si="0"/>
        <v>1.0703173615432488E-2</v>
      </c>
      <c r="E16" s="38">
        <v>6.7129629629629625E-4</v>
      </c>
      <c r="F16" s="39">
        <f t="shared" si="2"/>
        <v>3.6802030456852784E-2</v>
      </c>
      <c r="G16" s="38">
        <f t="shared" si="5"/>
        <v>3.6574074074074078E-3</v>
      </c>
      <c r="H16" s="43">
        <f t="shared" si="6"/>
        <v>1.2304816790623421E-2</v>
      </c>
    </row>
    <row r="17" spans="2:8" s="1" customFormat="1" x14ac:dyDescent="0.25">
      <c r="B17" s="42" t="s">
        <v>27</v>
      </c>
      <c r="C17" s="38">
        <v>7.6388888888888882E-4</v>
      </c>
      <c r="D17" s="39">
        <f t="shared" si="0"/>
        <v>2.738021157436217E-3</v>
      </c>
      <c r="E17" s="38"/>
      <c r="F17" s="39"/>
      <c r="G17" s="38">
        <f t="shared" ref="G17" si="7">C17+E17</f>
        <v>7.6388888888888882E-4</v>
      </c>
      <c r="H17" s="43">
        <f t="shared" ref="H17" si="8">G17/$G$30</f>
        <v>2.569993380320081E-3</v>
      </c>
    </row>
    <row r="18" spans="2:8" s="1" customFormat="1" x14ac:dyDescent="0.25">
      <c r="B18" s="42" t="s">
        <v>16</v>
      </c>
      <c r="C18" s="38">
        <v>1.4930555555555556E-3</v>
      </c>
      <c r="D18" s="39">
        <f t="shared" si="0"/>
        <v>5.351586807716243E-3</v>
      </c>
      <c r="E18" s="38"/>
      <c r="F18" s="39"/>
      <c r="G18" s="38">
        <f t="shared" si="3"/>
        <v>1.4930555555555556E-3</v>
      </c>
      <c r="H18" s="43">
        <f t="shared" si="4"/>
        <v>5.0231688797165224E-3</v>
      </c>
    </row>
    <row r="19" spans="2:8" s="1" customFormat="1" x14ac:dyDescent="0.25">
      <c r="B19" s="42" t="s">
        <v>4</v>
      </c>
      <c r="C19" s="38">
        <v>8.2638888888888901E-3</v>
      </c>
      <c r="D19" s="39">
        <f t="shared" si="0"/>
        <v>2.9620410703173627E-2</v>
      </c>
      <c r="E19" s="38">
        <v>2.5462962962962961E-4</v>
      </c>
      <c r="F19" s="39">
        <f t="shared" si="2"/>
        <v>1.3959390862944157E-2</v>
      </c>
      <c r="G19" s="38">
        <f t="shared" si="3"/>
        <v>8.518518518518519E-3</v>
      </c>
      <c r="H19" s="43">
        <f t="shared" si="4"/>
        <v>2.8659320119933031E-2</v>
      </c>
    </row>
    <row r="20" spans="2:8" s="1" customFormat="1" x14ac:dyDescent="0.25">
      <c r="B20" s="42" t="s">
        <v>14</v>
      </c>
      <c r="C20" s="38">
        <v>3.518518518518518E-3</v>
      </c>
      <c r="D20" s="39">
        <f t="shared" si="0"/>
        <v>1.2611491391827424E-2</v>
      </c>
      <c r="E20" s="38"/>
      <c r="F20" s="39"/>
      <c r="G20" s="38">
        <f t="shared" si="3"/>
        <v>3.518518518518518E-3</v>
      </c>
      <c r="H20" s="43">
        <f t="shared" si="4"/>
        <v>1.1837545266928857E-2</v>
      </c>
    </row>
    <row r="21" spans="2:8" s="1" customFormat="1" x14ac:dyDescent="0.25">
      <c r="B21" s="42" t="s">
        <v>11</v>
      </c>
      <c r="C21" s="38">
        <v>2.0601851851851853E-3</v>
      </c>
      <c r="D21" s="39">
        <f t="shared" si="0"/>
        <v>7.3843600912673743E-3</v>
      </c>
      <c r="E21" s="38"/>
      <c r="F21" s="39"/>
      <c r="G21" s="38">
        <f t="shared" si="3"/>
        <v>2.0601851851851853E-3</v>
      </c>
      <c r="H21" s="43">
        <f t="shared" si="4"/>
        <v>6.9311942681359769E-3</v>
      </c>
    </row>
    <row r="22" spans="2:8" s="1" customFormat="1" x14ac:dyDescent="0.25">
      <c r="B22" s="42" t="s">
        <v>15</v>
      </c>
      <c r="C22" s="38"/>
      <c r="D22" s="39"/>
      <c r="E22" s="38">
        <v>2.0833333333333335E-4</v>
      </c>
      <c r="F22" s="39">
        <f t="shared" si="2"/>
        <v>1.1421319796954313E-2</v>
      </c>
      <c r="G22" s="38">
        <f t="shared" si="3"/>
        <v>2.0833333333333335E-4</v>
      </c>
      <c r="H22" s="43">
        <f t="shared" si="4"/>
        <v>7.0090728554184035E-4</v>
      </c>
    </row>
    <row r="23" spans="2:8" s="1" customFormat="1" x14ac:dyDescent="0.25">
      <c r="B23" s="42" t="s">
        <v>74</v>
      </c>
      <c r="C23" s="38"/>
      <c r="D23" s="39"/>
      <c r="E23" s="38"/>
      <c r="F23" s="39"/>
      <c r="G23" s="38"/>
      <c r="H23" s="43"/>
    </row>
    <row r="24" spans="2:8" s="1" customFormat="1" x14ac:dyDescent="0.25">
      <c r="B24" s="42" t="s">
        <v>12</v>
      </c>
      <c r="C24" s="38">
        <v>1.6203703703703703E-4</v>
      </c>
      <c r="D24" s="39">
        <f t="shared" si="0"/>
        <v>5.8079236672889454E-4</v>
      </c>
      <c r="E24" s="38"/>
      <c r="F24" s="39"/>
      <c r="G24" s="38">
        <f t="shared" ref="G24:G27" si="9">C24+E24</f>
        <v>1.6203703703703703E-4</v>
      </c>
      <c r="H24" s="43">
        <f t="shared" ref="H24:H27" si="10">G24/$G$30</f>
        <v>5.4515011097698693E-4</v>
      </c>
    </row>
    <row r="25" spans="2:8" s="1" customFormat="1" x14ac:dyDescent="0.25">
      <c r="B25" s="42" t="s">
        <v>5</v>
      </c>
      <c r="C25" s="38">
        <v>3.0208333333333337E-3</v>
      </c>
      <c r="D25" s="39">
        <f t="shared" si="0"/>
        <v>1.0827629122588679E-2</v>
      </c>
      <c r="E25" s="38"/>
      <c r="F25" s="39"/>
      <c r="G25" s="38">
        <f t="shared" si="9"/>
        <v>3.0208333333333337E-3</v>
      </c>
      <c r="H25" s="43">
        <f t="shared" si="10"/>
        <v>1.0163155640356686E-2</v>
      </c>
    </row>
    <row r="26" spans="2:8" s="1" customFormat="1" x14ac:dyDescent="0.25">
      <c r="B26" s="42" t="s">
        <v>6</v>
      </c>
      <c r="C26" s="38">
        <v>0.10394675925925924</v>
      </c>
      <c r="D26" s="39">
        <f t="shared" si="0"/>
        <v>0.37257830325658581</v>
      </c>
      <c r="E26" s="38"/>
      <c r="F26" s="39"/>
      <c r="G26" s="38">
        <f t="shared" si="9"/>
        <v>0.10394675925925924</v>
      </c>
      <c r="H26" s="43">
        <f t="shared" si="10"/>
        <v>0.34971379619173704</v>
      </c>
    </row>
    <row r="27" spans="2:8" s="1" customFormat="1" x14ac:dyDescent="0.25">
      <c r="B27" s="42" t="s">
        <v>83</v>
      </c>
      <c r="C27" s="38">
        <v>3.3564814814814818E-2</v>
      </c>
      <c r="D27" s="39">
        <f t="shared" si="0"/>
        <v>0.12030699025098532</v>
      </c>
      <c r="E27" s="38"/>
      <c r="F27" s="39"/>
      <c r="G27" s="38">
        <f t="shared" si="9"/>
        <v>3.3564814814814818E-2</v>
      </c>
      <c r="H27" s="43">
        <f t="shared" si="10"/>
        <v>0.11292395155951873</v>
      </c>
    </row>
    <row r="28" spans="2:8" s="1" customFormat="1" x14ac:dyDescent="0.25">
      <c r="B28" s="42" t="s">
        <v>17</v>
      </c>
      <c r="C28" s="38"/>
      <c r="D28" s="39"/>
      <c r="E28" s="38">
        <v>1.6203703703703703E-4</v>
      </c>
      <c r="F28" s="39">
        <f t="shared" si="2"/>
        <v>8.8832487309644641E-3</v>
      </c>
      <c r="G28" s="38">
        <f t="shared" ref="G28" si="11">C28+E28</f>
        <v>1.6203703703703703E-4</v>
      </c>
      <c r="H28" s="43">
        <f t="shared" ref="H28" si="12">G28/$G$30</f>
        <v>5.4515011097698693E-4</v>
      </c>
    </row>
    <row r="29" spans="2:8" s="1" customFormat="1" ht="15.75" thickBot="1" x14ac:dyDescent="0.3">
      <c r="B29" s="67"/>
      <c r="C29" s="53"/>
      <c r="D29" s="64"/>
      <c r="E29" s="53"/>
      <c r="F29" s="64"/>
      <c r="G29" s="53"/>
      <c r="H29" s="68"/>
    </row>
    <row r="30" spans="2:8" s="1" customFormat="1" ht="16.5" thickTop="1" thickBot="1" x14ac:dyDescent="0.3">
      <c r="B30" s="46" t="s">
        <v>29</v>
      </c>
      <c r="C30" s="50">
        <f>SUM(C7:C28)</f>
        <v>0.27899305555555548</v>
      </c>
      <c r="D30" s="51">
        <f t="shared" ref="D30:H30" si="13">SUM(D7:D28)</f>
        <v>1</v>
      </c>
      <c r="E30" s="50">
        <f t="shared" si="13"/>
        <v>1.8240740740740745E-2</v>
      </c>
      <c r="F30" s="51">
        <f t="shared" si="13"/>
        <v>1</v>
      </c>
      <c r="G30" s="50">
        <f t="shared" si="13"/>
        <v>0.29723379629629626</v>
      </c>
      <c r="H30" s="49">
        <f t="shared" si="13"/>
        <v>0.99999999999999978</v>
      </c>
    </row>
    <row r="31" spans="2:8" s="1" customFormat="1" ht="15.75" thickTop="1" x14ac:dyDescent="0.25">
      <c r="B31" s="69"/>
      <c r="C31" s="65"/>
      <c r="D31" s="66"/>
      <c r="E31" s="65"/>
      <c r="F31" s="66"/>
      <c r="G31" s="65"/>
      <c r="H31" s="70"/>
    </row>
    <row r="32" spans="2:8" s="1" customFormat="1" ht="66" customHeight="1" thickBot="1" x14ac:dyDescent="0.3">
      <c r="B32" s="172" t="s">
        <v>124</v>
      </c>
      <c r="C32" s="173"/>
      <c r="D32" s="173"/>
      <c r="E32" s="173"/>
      <c r="F32" s="173"/>
      <c r="G32" s="173"/>
      <c r="H32" s="17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&amp;R27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x14ac:dyDescent="0.25">
      <c r="B3" s="175" t="s">
        <v>106</v>
      </c>
      <c r="C3" s="176"/>
      <c r="D3" s="176"/>
      <c r="E3" s="176"/>
      <c r="F3" s="176"/>
      <c r="G3" s="176"/>
      <c r="H3" s="177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62"/>
      <c r="C5" s="178" t="s">
        <v>31</v>
      </c>
      <c r="D5" s="178"/>
      <c r="E5" s="178" t="s">
        <v>32</v>
      </c>
      <c r="F5" s="178"/>
      <c r="G5" s="178" t="s">
        <v>33</v>
      </c>
      <c r="H5" s="179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3.8194444444444441E-4</v>
      </c>
      <c r="D7" s="39">
        <f t="shared" ref="D7:D27" si="0">C7/C$30</f>
        <v>1.943691836494287E-3</v>
      </c>
      <c r="E7" s="38"/>
      <c r="F7" s="39"/>
      <c r="G7" s="38">
        <f>C7+E7</f>
        <v>3.8194444444444441E-4</v>
      </c>
      <c r="H7" s="43">
        <f>G7/$G$30</f>
        <v>1.4675145639702939E-3</v>
      </c>
    </row>
    <row r="8" spans="2:8" s="1" customFormat="1" x14ac:dyDescent="0.25">
      <c r="B8" s="42" t="s">
        <v>13</v>
      </c>
      <c r="C8" s="38">
        <v>1.3634259259259257E-2</v>
      </c>
      <c r="D8" s="39">
        <f t="shared" si="0"/>
        <v>6.9383908587583934E-2</v>
      </c>
      <c r="E8" s="38">
        <v>2.3148148148148146E-4</v>
      </c>
      <c r="F8" s="39">
        <f t="shared" ref="F8:F27" si="1">E8/E$30</f>
        <v>3.6304229442730069E-3</v>
      </c>
      <c r="G8" s="38">
        <f t="shared" ref="G8:G10" si="2">C8+E8</f>
        <v>1.3865740740740739E-2</v>
      </c>
      <c r="H8" s="43">
        <f t="shared" ref="H8:H10" si="3">G8/$G$30</f>
        <v>5.3275225685951881E-2</v>
      </c>
    </row>
    <row r="9" spans="2:8" s="1" customFormat="1" x14ac:dyDescent="0.25">
      <c r="B9" s="42" t="s">
        <v>0</v>
      </c>
      <c r="C9" s="38">
        <v>4.3958333333333321E-2</v>
      </c>
      <c r="D9" s="39">
        <f t="shared" si="0"/>
        <v>0.22370126045470609</v>
      </c>
      <c r="E9" s="38">
        <v>1.5370370370370371E-2</v>
      </c>
      <c r="F9" s="39">
        <f t="shared" si="1"/>
        <v>0.24106008349972771</v>
      </c>
      <c r="G9" s="38">
        <f t="shared" si="2"/>
        <v>5.9328703703703689E-2</v>
      </c>
      <c r="H9" s="43">
        <f t="shared" si="3"/>
        <v>0.22795392893671895</v>
      </c>
    </row>
    <row r="10" spans="2:8" s="1" customFormat="1" x14ac:dyDescent="0.25">
      <c r="B10" s="42" t="s">
        <v>8</v>
      </c>
      <c r="C10" s="38">
        <v>2.4189814814814807E-3</v>
      </c>
      <c r="D10" s="39">
        <f t="shared" si="0"/>
        <v>1.2310048297797149E-2</v>
      </c>
      <c r="E10" s="38">
        <v>1.5625000000000001E-3</v>
      </c>
      <c r="F10" s="39">
        <f t="shared" si="1"/>
        <v>2.45053548738428E-2</v>
      </c>
      <c r="G10" s="38">
        <f t="shared" si="2"/>
        <v>3.9814814814814808E-3</v>
      </c>
      <c r="H10" s="43">
        <f t="shared" si="3"/>
        <v>1.529772757593276E-2</v>
      </c>
    </row>
    <row r="11" spans="2:8" s="1" customFormat="1" x14ac:dyDescent="0.25">
      <c r="B11" s="42" t="s">
        <v>26</v>
      </c>
      <c r="C11" s="38">
        <v>1.1574074074074073E-4</v>
      </c>
      <c r="D11" s="39">
        <f t="shared" si="0"/>
        <v>5.8899752621039E-4</v>
      </c>
      <c r="E11" s="38">
        <v>9.7222222222222219E-4</v>
      </c>
      <c r="F11" s="39">
        <f t="shared" si="1"/>
        <v>1.524777636594663E-2</v>
      </c>
      <c r="G11" s="38">
        <f t="shared" ref="G11:G26" si="4">C11+E11</f>
        <v>1.0879629629629629E-3</v>
      </c>
      <c r="H11" s="43">
        <f t="shared" ref="H11:H26" si="5">G11/$G$30</f>
        <v>4.1801930004002315E-3</v>
      </c>
    </row>
    <row r="12" spans="2:8" s="1" customFormat="1" x14ac:dyDescent="0.25">
      <c r="B12" s="42" t="s">
        <v>3</v>
      </c>
      <c r="C12" s="38">
        <v>2.5636574074074069E-2</v>
      </c>
      <c r="D12" s="39">
        <f t="shared" si="0"/>
        <v>0.13046295205560138</v>
      </c>
      <c r="E12" s="38">
        <v>2.1979166666666668E-2</v>
      </c>
      <c r="F12" s="39">
        <f t="shared" si="1"/>
        <v>0.34470865855872207</v>
      </c>
      <c r="G12" s="38">
        <f t="shared" si="4"/>
        <v>4.7615740740740736E-2</v>
      </c>
      <c r="H12" s="43">
        <f t="shared" si="5"/>
        <v>0.18295014897496331</v>
      </c>
    </row>
    <row r="13" spans="2:8" s="1" customFormat="1" x14ac:dyDescent="0.25">
      <c r="B13" s="42" t="s">
        <v>7</v>
      </c>
      <c r="C13" s="38">
        <v>4.456018518518518E-3</v>
      </c>
      <c r="D13" s="39">
        <f t="shared" si="0"/>
        <v>2.2676404759100013E-2</v>
      </c>
      <c r="E13" s="38">
        <v>2.1412037037037038E-3</v>
      </c>
      <c r="F13" s="39">
        <f t="shared" si="1"/>
        <v>3.3581412234525321E-2</v>
      </c>
      <c r="G13" s="38">
        <f t="shared" si="4"/>
        <v>6.5972222222222213E-3</v>
      </c>
      <c r="H13" s="43">
        <f t="shared" si="5"/>
        <v>2.5347978832214166E-2</v>
      </c>
    </row>
    <row r="14" spans="2:8" s="1" customFormat="1" x14ac:dyDescent="0.25">
      <c r="B14" s="42" t="s">
        <v>2</v>
      </c>
      <c r="C14" s="38">
        <v>1.3136574074074075E-2</v>
      </c>
      <c r="D14" s="39">
        <f t="shared" si="0"/>
        <v>6.6851219224879271E-2</v>
      </c>
      <c r="E14" s="38">
        <v>2.7546296296296294E-3</v>
      </c>
      <c r="F14" s="39">
        <f t="shared" si="1"/>
        <v>4.3202033036848782E-2</v>
      </c>
      <c r="G14" s="38">
        <f t="shared" si="4"/>
        <v>1.5891203703703706E-2</v>
      </c>
      <c r="H14" s="43">
        <f t="shared" si="5"/>
        <v>6.1057499888824668E-2</v>
      </c>
    </row>
    <row r="15" spans="2:8" s="1" customFormat="1" x14ac:dyDescent="0.25">
      <c r="B15" s="42" t="s">
        <v>9</v>
      </c>
      <c r="C15" s="38">
        <v>1.3587962962962963E-2</v>
      </c>
      <c r="D15" s="39">
        <f t="shared" si="0"/>
        <v>6.914830957709979E-2</v>
      </c>
      <c r="E15" s="38">
        <v>5.7060185185185183E-3</v>
      </c>
      <c r="F15" s="39">
        <f t="shared" si="1"/>
        <v>8.9489925576329621E-2</v>
      </c>
      <c r="G15" s="38">
        <f t="shared" si="4"/>
        <v>1.9293981481481481E-2</v>
      </c>
      <c r="H15" s="43">
        <f t="shared" si="5"/>
        <v>7.413172054965092E-2</v>
      </c>
    </row>
    <row r="16" spans="2:8" s="1" customFormat="1" x14ac:dyDescent="0.25">
      <c r="B16" s="42" t="s">
        <v>1</v>
      </c>
      <c r="C16" s="38">
        <v>3.2870370370370371E-3</v>
      </c>
      <c r="D16" s="39">
        <f t="shared" si="0"/>
        <v>1.6727529744375077E-2</v>
      </c>
      <c r="E16" s="38">
        <v>4.0509259259259257E-3</v>
      </c>
      <c r="F16" s="39">
        <f t="shared" si="1"/>
        <v>6.3532401524777626E-2</v>
      </c>
      <c r="G16" s="38">
        <f t="shared" si="4"/>
        <v>7.3379629629629628E-3</v>
      </c>
      <c r="H16" s="43">
        <f t="shared" si="5"/>
        <v>2.8194067683550497E-2</v>
      </c>
    </row>
    <row r="17" spans="2:8" s="1" customFormat="1" x14ac:dyDescent="0.25">
      <c r="B17" s="42" t="s">
        <v>27</v>
      </c>
      <c r="C17" s="38">
        <v>1.1921296296296294E-3</v>
      </c>
      <c r="D17" s="39">
        <f t="shared" si="0"/>
        <v>6.0666745199670158E-3</v>
      </c>
      <c r="E17" s="38">
        <v>6.4814814814814813E-4</v>
      </c>
      <c r="F17" s="39">
        <f t="shared" si="1"/>
        <v>1.0165184243964421E-2</v>
      </c>
      <c r="G17" s="38">
        <f t="shared" si="4"/>
        <v>1.8402777777777775E-3</v>
      </c>
      <c r="H17" s="43">
        <f t="shared" si="5"/>
        <v>7.0707519900386883E-3</v>
      </c>
    </row>
    <row r="18" spans="2:8" s="1" customFormat="1" x14ac:dyDescent="0.25">
      <c r="B18" s="42" t="s">
        <v>16</v>
      </c>
      <c r="C18" s="38">
        <v>1.8518518518518518E-4</v>
      </c>
      <c r="D18" s="39">
        <f t="shared" si="0"/>
        <v>9.4239604193662406E-4</v>
      </c>
      <c r="E18" s="38"/>
      <c r="F18" s="39"/>
      <c r="G18" s="38">
        <f t="shared" si="4"/>
        <v>1.8518518518518518E-4</v>
      </c>
      <c r="H18" s="43">
        <f t="shared" si="5"/>
        <v>7.1152221283408198E-4</v>
      </c>
    </row>
    <row r="19" spans="2:8" s="1" customFormat="1" x14ac:dyDescent="0.25">
      <c r="B19" s="42" t="s">
        <v>4</v>
      </c>
      <c r="C19" s="38">
        <v>6.3888888888888858E-3</v>
      </c>
      <c r="D19" s="39">
        <f t="shared" si="0"/>
        <v>3.2512663446813514E-2</v>
      </c>
      <c r="E19" s="38">
        <v>2.1759259259259262E-3</v>
      </c>
      <c r="F19" s="39">
        <f t="shared" si="1"/>
        <v>3.4125975676166272E-2</v>
      </c>
      <c r="G19" s="38">
        <f t="shared" si="4"/>
        <v>8.5648148148148116E-3</v>
      </c>
      <c r="H19" s="43">
        <f t="shared" si="5"/>
        <v>3.2907902343576281E-2</v>
      </c>
    </row>
    <row r="20" spans="2:8" s="1" customFormat="1" x14ac:dyDescent="0.25">
      <c r="B20" s="42" t="s">
        <v>14</v>
      </c>
      <c r="C20" s="38">
        <v>2.8125000000000003E-3</v>
      </c>
      <c r="D20" s="39">
        <f t="shared" si="0"/>
        <v>1.4312639886912479E-2</v>
      </c>
      <c r="E20" s="38">
        <v>3.0208333333333333E-3</v>
      </c>
      <c r="F20" s="39">
        <f t="shared" si="1"/>
        <v>4.7377019422762748E-2</v>
      </c>
      <c r="G20" s="38">
        <f t="shared" si="4"/>
        <v>5.8333333333333336E-3</v>
      </c>
      <c r="H20" s="43">
        <f t="shared" si="5"/>
        <v>2.2412949704273582E-2</v>
      </c>
    </row>
    <row r="21" spans="2:8" s="1" customFormat="1" x14ac:dyDescent="0.25">
      <c r="B21" s="42" t="s">
        <v>11</v>
      </c>
      <c r="C21" s="38"/>
      <c r="D21" s="39"/>
      <c r="E21" s="38"/>
      <c r="F21" s="39"/>
      <c r="G21" s="38"/>
      <c r="H21" s="43"/>
    </row>
    <row r="22" spans="2:8" s="1" customFormat="1" x14ac:dyDescent="0.25">
      <c r="B22" s="42" t="s">
        <v>15</v>
      </c>
      <c r="C22" s="38">
        <v>6.9444444444444444E-5</v>
      </c>
      <c r="D22" s="39">
        <f t="shared" si="0"/>
        <v>3.5339851572623401E-4</v>
      </c>
      <c r="E22" s="38"/>
      <c r="F22" s="39"/>
      <c r="G22" s="38">
        <f t="shared" si="4"/>
        <v>6.9444444444444444E-5</v>
      </c>
      <c r="H22" s="43">
        <f t="shared" si="5"/>
        <v>2.6682082981278074E-4</v>
      </c>
    </row>
    <row r="23" spans="2:8" s="1" customFormat="1" x14ac:dyDescent="0.25">
      <c r="B23" s="42" t="s">
        <v>74</v>
      </c>
      <c r="C23" s="38">
        <v>3.3564814814814818E-4</v>
      </c>
      <c r="D23" s="39">
        <f t="shared" si="0"/>
        <v>1.7080928260101312E-3</v>
      </c>
      <c r="E23" s="38">
        <v>4.5138888888888892E-4</v>
      </c>
      <c r="F23" s="39">
        <f t="shared" si="1"/>
        <v>7.079324741332365E-3</v>
      </c>
      <c r="G23" s="38">
        <f t="shared" si="4"/>
        <v>7.8703703703703705E-4</v>
      </c>
      <c r="H23" s="43">
        <f t="shared" si="5"/>
        <v>3.0239694045448486E-3</v>
      </c>
    </row>
    <row r="24" spans="2:8" s="1" customFormat="1" x14ac:dyDescent="0.25">
      <c r="B24" s="42" t="s">
        <v>12</v>
      </c>
      <c r="C24" s="38">
        <v>4.3981481481481476E-4</v>
      </c>
      <c r="D24" s="39">
        <f t="shared" si="0"/>
        <v>2.2381905995994818E-3</v>
      </c>
      <c r="E24" s="38">
        <v>4.1666666666666669E-4</v>
      </c>
      <c r="F24" s="39">
        <f t="shared" si="1"/>
        <v>6.5347612996914141E-3</v>
      </c>
      <c r="G24" s="38">
        <f t="shared" si="4"/>
        <v>8.564814814814815E-4</v>
      </c>
      <c r="H24" s="43">
        <f t="shared" si="5"/>
        <v>3.2907902343576293E-3</v>
      </c>
    </row>
    <row r="25" spans="2:8" s="1" customFormat="1" x14ac:dyDescent="0.25">
      <c r="B25" s="42" t="s">
        <v>5</v>
      </c>
      <c r="C25" s="38"/>
      <c r="D25" s="39"/>
      <c r="E25" s="38"/>
      <c r="F25" s="39"/>
      <c r="G25" s="38"/>
      <c r="H25" s="43"/>
    </row>
    <row r="26" spans="2:8" s="1" customFormat="1" x14ac:dyDescent="0.25">
      <c r="B26" s="42" t="s">
        <v>6</v>
      </c>
      <c r="C26" s="38">
        <v>5.0347222222222224E-2</v>
      </c>
      <c r="D26" s="39">
        <f t="shared" si="0"/>
        <v>0.2562139239015197</v>
      </c>
      <c r="E26" s="38">
        <v>1.8055555555555555E-3</v>
      </c>
      <c r="F26" s="39">
        <f t="shared" si="1"/>
        <v>2.8317298965329456E-2</v>
      </c>
      <c r="G26" s="38">
        <f t="shared" si="4"/>
        <v>5.2152777777777777E-2</v>
      </c>
      <c r="H26" s="43">
        <f t="shared" si="5"/>
        <v>0.20038244318939832</v>
      </c>
    </row>
    <row r="27" spans="2:8" s="1" customFormat="1" x14ac:dyDescent="0.25">
      <c r="B27" s="42" t="s">
        <v>83</v>
      </c>
      <c r="C27" s="38">
        <v>1.412037037037037E-2</v>
      </c>
      <c r="D27" s="39">
        <f t="shared" si="0"/>
        <v>7.1857698197667588E-2</v>
      </c>
      <c r="E27" s="38">
        <v>3.0092592592592595E-4</v>
      </c>
      <c r="F27" s="39">
        <f t="shared" si="1"/>
        <v>4.71954982755491E-3</v>
      </c>
      <c r="G27" s="38">
        <f t="shared" ref="G27" si="6">C27+E27</f>
        <v>1.4421296296296297E-2</v>
      </c>
      <c r="H27" s="43">
        <f t="shared" ref="H27" si="7">G27/$G$30</f>
        <v>5.5409792324454137E-2</v>
      </c>
    </row>
    <row r="28" spans="2:8" s="1" customFormat="1" x14ac:dyDescent="0.25">
      <c r="B28" s="42" t="s">
        <v>17</v>
      </c>
      <c r="C28" s="38"/>
      <c r="D28" s="39"/>
      <c r="E28" s="38">
        <v>1.7361111111111112E-4</v>
      </c>
      <c r="F28" s="39">
        <f t="shared" ref="F28" si="8">E28/E$30</f>
        <v>2.7228172082047557E-3</v>
      </c>
      <c r="G28" s="38">
        <f t="shared" ref="G28" si="9">C28+E28</f>
        <v>1.7361111111111112E-4</v>
      </c>
      <c r="H28" s="43">
        <f t="shared" ref="H28" si="10">G28/$G$30</f>
        <v>6.6705207453195191E-4</v>
      </c>
    </row>
    <row r="29" spans="2:8" s="1" customFormat="1" ht="15.75" thickBot="1" x14ac:dyDescent="0.3">
      <c r="B29" s="67"/>
      <c r="C29" s="53"/>
      <c r="D29" s="64"/>
      <c r="E29" s="53"/>
      <c r="F29" s="64"/>
      <c r="G29" s="53"/>
      <c r="H29" s="68"/>
    </row>
    <row r="30" spans="2:8" s="1" customFormat="1" ht="16.5" thickTop="1" thickBot="1" x14ac:dyDescent="0.3">
      <c r="B30" s="46" t="s">
        <v>29</v>
      </c>
      <c r="C30" s="50">
        <f t="shared" ref="C30:H30" si="11">SUM(C7:C28)</f>
        <v>0.19650462962962958</v>
      </c>
      <c r="D30" s="51">
        <f t="shared" si="11"/>
        <v>1</v>
      </c>
      <c r="E30" s="50">
        <f t="shared" si="11"/>
        <v>6.3761574074074082E-2</v>
      </c>
      <c r="F30" s="51">
        <f t="shared" si="11"/>
        <v>0.99999999999999989</v>
      </c>
      <c r="G30" s="50">
        <f t="shared" si="11"/>
        <v>0.26026620370370368</v>
      </c>
      <c r="H30" s="49">
        <f t="shared" si="11"/>
        <v>1</v>
      </c>
    </row>
    <row r="31" spans="2:8" s="1" customFormat="1" ht="15.75" thickTop="1" x14ac:dyDescent="0.25">
      <c r="B31" s="69"/>
      <c r="C31" s="65"/>
      <c r="D31" s="66"/>
      <c r="E31" s="65"/>
      <c r="F31" s="66"/>
      <c r="G31" s="65"/>
      <c r="H31" s="70"/>
    </row>
    <row r="32" spans="2:8" s="1" customFormat="1" ht="66" customHeight="1" thickBot="1" x14ac:dyDescent="0.3">
      <c r="B32" s="172" t="s">
        <v>124</v>
      </c>
      <c r="C32" s="173"/>
      <c r="D32" s="173"/>
      <c r="E32" s="173"/>
      <c r="F32" s="173"/>
      <c r="G32" s="173"/>
      <c r="H32" s="17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&amp;R28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A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x14ac:dyDescent="0.25">
      <c r="B3" s="175" t="s">
        <v>107</v>
      </c>
      <c r="C3" s="176"/>
      <c r="D3" s="176"/>
      <c r="E3" s="176"/>
      <c r="F3" s="176"/>
      <c r="G3" s="176"/>
      <c r="H3" s="177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62"/>
      <c r="C5" s="178" t="s">
        <v>31</v>
      </c>
      <c r="D5" s="178"/>
      <c r="E5" s="178" t="s">
        <v>32</v>
      </c>
      <c r="F5" s="178"/>
      <c r="G5" s="178" t="s">
        <v>33</v>
      </c>
      <c r="H5" s="179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4.0625000000000001E-3</v>
      </c>
      <c r="D7" s="39">
        <f t="shared" ref="D7:D27" si="0">C7/C$30</f>
        <v>1.5292118677297085E-2</v>
      </c>
      <c r="E7" s="38"/>
      <c r="F7" s="39"/>
      <c r="G7" s="38">
        <f>E7+C7</f>
        <v>4.0625000000000001E-3</v>
      </c>
      <c r="H7" s="43">
        <f>G7/$G$30</f>
        <v>1.5292118677297085E-2</v>
      </c>
    </row>
    <row r="8" spans="2:8" s="1" customFormat="1" x14ac:dyDescent="0.25">
      <c r="B8" s="42" t="s">
        <v>13</v>
      </c>
      <c r="C8" s="38">
        <v>6.0300925925925921E-3</v>
      </c>
      <c r="D8" s="39">
        <f t="shared" si="0"/>
        <v>2.2698557922711627E-2</v>
      </c>
      <c r="E8" s="38"/>
      <c r="F8" s="39"/>
      <c r="G8" s="38">
        <f t="shared" ref="G8:G27" si="1">E8+C8</f>
        <v>6.0300925925925921E-3</v>
      </c>
      <c r="H8" s="43">
        <f t="shared" ref="H8:H27" si="2">G8/$G$30</f>
        <v>2.2698557922711627E-2</v>
      </c>
    </row>
    <row r="9" spans="2:8" s="1" customFormat="1" x14ac:dyDescent="0.25">
      <c r="B9" s="42" t="s">
        <v>0</v>
      </c>
      <c r="C9" s="38">
        <v>2.3506944444444452E-2</v>
      </c>
      <c r="D9" s="39">
        <f t="shared" si="0"/>
        <v>8.8485165337864352E-2</v>
      </c>
      <c r="E9" s="38"/>
      <c r="F9" s="39"/>
      <c r="G9" s="38">
        <f t="shared" si="1"/>
        <v>2.3506944444444452E-2</v>
      </c>
      <c r="H9" s="43">
        <f t="shared" si="2"/>
        <v>8.8485165337864352E-2</v>
      </c>
    </row>
    <row r="10" spans="2:8" s="1" customFormat="1" x14ac:dyDescent="0.25">
      <c r="B10" s="42" t="s">
        <v>8</v>
      </c>
      <c r="C10" s="38">
        <v>9.2939814814814777E-3</v>
      </c>
      <c r="D10" s="39">
        <f t="shared" si="0"/>
        <v>3.4984533612163971E-2</v>
      </c>
      <c r="E10" s="38"/>
      <c r="F10" s="39"/>
      <c r="G10" s="38">
        <f t="shared" si="1"/>
        <v>9.2939814814814777E-3</v>
      </c>
      <c r="H10" s="43">
        <f t="shared" si="2"/>
        <v>3.4984533612163971E-2</v>
      </c>
    </row>
    <row r="11" spans="2:8" s="1" customFormat="1" x14ac:dyDescent="0.25">
      <c r="B11" s="42" t="s">
        <v>26</v>
      </c>
      <c r="C11" s="38">
        <v>1.1689814814814816E-3</v>
      </c>
      <c r="D11" s="39">
        <f t="shared" si="0"/>
        <v>4.4002962575698168E-3</v>
      </c>
      <c r="E11" s="38"/>
      <c r="F11" s="39"/>
      <c r="G11" s="38">
        <f t="shared" si="1"/>
        <v>1.1689814814814816E-3</v>
      </c>
      <c r="H11" s="43">
        <f t="shared" si="2"/>
        <v>4.4002962575698168E-3</v>
      </c>
    </row>
    <row r="12" spans="2:8" s="1" customFormat="1" x14ac:dyDescent="0.25">
      <c r="B12" s="42" t="s">
        <v>3</v>
      </c>
      <c r="C12" s="38">
        <v>1.0624999999999992E-2</v>
      </c>
      <c r="D12" s="39">
        <f t="shared" si="0"/>
        <v>3.9994771925238502E-2</v>
      </c>
      <c r="E12" s="38"/>
      <c r="F12" s="39"/>
      <c r="G12" s="38">
        <f t="shared" si="1"/>
        <v>1.0624999999999992E-2</v>
      </c>
      <c r="H12" s="43">
        <f t="shared" si="2"/>
        <v>3.9994771925238502E-2</v>
      </c>
    </row>
    <row r="13" spans="2:8" s="1" customFormat="1" x14ac:dyDescent="0.25">
      <c r="B13" s="42" t="s">
        <v>7</v>
      </c>
      <c r="C13" s="38">
        <v>3.6226851851851845E-3</v>
      </c>
      <c r="D13" s="39">
        <f t="shared" si="0"/>
        <v>1.3636561669498538E-2</v>
      </c>
      <c r="E13" s="38"/>
      <c r="F13" s="39"/>
      <c r="G13" s="38">
        <f t="shared" si="1"/>
        <v>3.6226851851851845E-3</v>
      </c>
      <c r="H13" s="43">
        <f t="shared" si="2"/>
        <v>1.3636561669498538E-2</v>
      </c>
    </row>
    <row r="14" spans="2:8" s="1" customFormat="1" x14ac:dyDescent="0.25">
      <c r="B14" s="42" t="s">
        <v>2</v>
      </c>
      <c r="C14" s="38">
        <v>1.224537037037037E-2</v>
      </c>
      <c r="D14" s="39">
        <f t="shared" si="0"/>
        <v>4.6094192480285796E-2</v>
      </c>
      <c r="E14" s="38"/>
      <c r="F14" s="39"/>
      <c r="G14" s="38">
        <f t="shared" si="1"/>
        <v>1.224537037037037E-2</v>
      </c>
      <c r="H14" s="43">
        <f t="shared" si="2"/>
        <v>4.6094192480285796E-2</v>
      </c>
    </row>
    <row r="15" spans="2:8" s="1" customFormat="1" x14ac:dyDescent="0.25">
      <c r="B15" s="42" t="s">
        <v>9</v>
      </c>
      <c r="C15" s="38">
        <v>2.2037037037037039E-2</v>
      </c>
      <c r="D15" s="39">
        <f t="shared" si="0"/>
        <v>8.2952119548642886E-2</v>
      </c>
      <c r="E15" s="38"/>
      <c r="F15" s="39"/>
      <c r="G15" s="38">
        <f t="shared" si="1"/>
        <v>2.2037037037037039E-2</v>
      </c>
      <c r="H15" s="43">
        <f t="shared" si="2"/>
        <v>8.2952119548642886E-2</v>
      </c>
    </row>
    <row r="16" spans="2:8" s="1" customFormat="1" x14ac:dyDescent="0.25">
      <c r="B16" s="42" t="s">
        <v>1</v>
      </c>
      <c r="C16" s="38">
        <v>4.6875000000000007E-3</v>
      </c>
      <c r="D16" s="39">
        <f t="shared" si="0"/>
        <v>1.7644752319958178E-2</v>
      </c>
      <c r="E16" s="38"/>
      <c r="F16" s="39"/>
      <c r="G16" s="38">
        <f t="shared" si="1"/>
        <v>4.6875000000000007E-3</v>
      </c>
      <c r="H16" s="43">
        <f t="shared" si="2"/>
        <v>1.7644752319958178E-2</v>
      </c>
    </row>
    <row r="17" spans="2:8" s="1" customFormat="1" x14ac:dyDescent="0.25">
      <c r="B17" s="42" t="s">
        <v>27</v>
      </c>
      <c r="C17" s="38">
        <v>1.7592592592592592E-3</v>
      </c>
      <c r="D17" s="39">
        <f t="shared" si="0"/>
        <v>6.6222280311941792E-3</v>
      </c>
      <c r="E17" s="38"/>
      <c r="F17" s="39"/>
      <c r="G17" s="38">
        <f t="shared" si="1"/>
        <v>1.7592592592592592E-3</v>
      </c>
      <c r="H17" s="43">
        <f t="shared" ref="H17:H26" si="3">G17/$G$30</f>
        <v>6.6222280311941792E-3</v>
      </c>
    </row>
    <row r="18" spans="2:8" s="1" customFormat="1" x14ac:dyDescent="0.25">
      <c r="B18" s="42" t="s">
        <v>16</v>
      </c>
      <c r="C18" s="38">
        <v>1.0185185185185186E-3</v>
      </c>
      <c r="D18" s="39">
        <f t="shared" si="0"/>
        <v>3.8339214917439989E-3</v>
      </c>
      <c r="E18" s="38"/>
      <c r="F18" s="39"/>
      <c r="G18" s="38">
        <f t="shared" ref="G18" si="4">E18+C18</f>
        <v>1.0185185185185186E-3</v>
      </c>
      <c r="H18" s="43">
        <f t="shared" ref="H18" si="5">G18/$G$30</f>
        <v>3.8339214917439989E-3</v>
      </c>
    </row>
    <row r="19" spans="2:8" s="1" customFormat="1" x14ac:dyDescent="0.25">
      <c r="B19" s="42" t="s">
        <v>4</v>
      </c>
      <c r="C19" s="38">
        <v>1.2731481481481479E-2</v>
      </c>
      <c r="D19" s="39">
        <f t="shared" si="0"/>
        <v>4.7924018646799973E-2</v>
      </c>
      <c r="E19" s="38"/>
      <c r="F19" s="39"/>
      <c r="G19" s="38">
        <f t="shared" ref="G19" si="6">E19+C19</f>
        <v>1.2731481481481479E-2</v>
      </c>
      <c r="H19" s="43">
        <f t="shared" ref="H19" si="7">G19/$G$30</f>
        <v>4.7924018646799973E-2</v>
      </c>
    </row>
    <row r="20" spans="2:8" s="1" customFormat="1" x14ac:dyDescent="0.25">
      <c r="B20" s="42" t="s">
        <v>14</v>
      </c>
      <c r="C20" s="38">
        <v>5.1967592592592577E-3</v>
      </c>
      <c r="D20" s="39">
        <f t="shared" si="0"/>
        <v>1.9561713065830169E-2</v>
      </c>
      <c r="E20" s="38"/>
      <c r="F20" s="39"/>
      <c r="G20" s="38">
        <f t="shared" si="1"/>
        <v>5.1967592592592577E-3</v>
      </c>
      <c r="H20" s="43">
        <f t="shared" si="3"/>
        <v>1.9561713065830169E-2</v>
      </c>
    </row>
    <row r="21" spans="2:8" s="1" customFormat="1" x14ac:dyDescent="0.25">
      <c r="B21" s="42" t="s">
        <v>11</v>
      </c>
      <c r="C21" s="38">
        <v>5.6712962962962967E-4</v>
      </c>
      <c r="D21" s="39">
        <f t="shared" si="0"/>
        <v>2.1347971942665446E-3</v>
      </c>
      <c r="E21" s="38"/>
      <c r="F21" s="39"/>
      <c r="G21" s="38">
        <f t="shared" si="1"/>
        <v>5.6712962962962967E-4</v>
      </c>
      <c r="H21" s="43">
        <f t="shared" si="3"/>
        <v>2.1347971942665446E-3</v>
      </c>
    </row>
    <row r="22" spans="2:8" s="1" customFormat="1" x14ac:dyDescent="0.25">
      <c r="B22" s="42" t="s">
        <v>15</v>
      </c>
      <c r="C22" s="38">
        <v>5.8680555555555543E-3</v>
      </c>
      <c r="D22" s="39">
        <f t="shared" si="0"/>
        <v>2.2088615867206896E-2</v>
      </c>
      <c r="E22" s="38"/>
      <c r="F22" s="39"/>
      <c r="G22" s="38">
        <f t="shared" si="1"/>
        <v>5.8680555555555543E-3</v>
      </c>
      <c r="H22" s="43">
        <f t="shared" si="3"/>
        <v>2.2088615867206896E-2</v>
      </c>
    </row>
    <row r="23" spans="2:8" s="1" customFormat="1" x14ac:dyDescent="0.25">
      <c r="B23" s="42" t="s">
        <v>74</v>
      </c>
      <c r="C23" s="38">
        <v>2.0914351851851854E-2</v>
      </c>
      <c r="D23" s="39">
        <f t="shared" si="0"/>
        <v>7.8726092449788704E-2</v>
      </c>
      <c r="E23" s="38"/>
      <c r="F23" s="39"/>
      <c r="G23" s="38">
        <f t="shared" si="1"/>
        <v>2.0914351851851854E-2</v>
      </c>
      <c r="H23" s="43">
        <f t="shared" si="3"/>
        <v>7.8726092449788704E-2</v>
      </c>
    </row>
    <row r="24" spans="2:8" s="1" customFormat="1" x14ac:dyDescent="0.25">
      <c r="B24" s="42" t="s">
        <v>12</v>
      </c>
      <c r="C24" s="38">
        <v>3.472222222222222E-3</v>
      </c>
      <c r="D24" s="39">
        <f t="shared" si="0"/>
        <v>1.3070186903672721E-2</v>
      </c>
      <c r="E24" s="38"/>
      <c r="F24" s="39"/>
      <c r="G24" s="38">
        <f t="shared" si="1"/>
        <v>3.472222222222222E-3</v>
      </c>
      <c r="H24" s="43">
        <f t="shared" si="3"/>
        <v>1.3070186903672721E-2</v>
      </c>
    </row>
    <row r="25" spans="2:8" s="1" customFormat="1" x14ac:dyDescent="0.25">
      <c r="B25" s="42" t="s">
        <v>5</v>
      </c>
      <c r="C25" s="38">
        <v>1.6481481481481479E-2</v>
      </c>
      <c r="D25" s="39">
        <f t="shared" si="0"/>
        <v>6.2039820502766511E-2</v>
      </c>
      <c r="E25" s="38"/>
      <c r="F25" s="39"/>
      <c r="G25" s="38">
        <f t="shared" si="1"/>
        <v>1.6481481481481479E-2</v>
      </c>
      <c r="H25" s="43">
        <f t="shared" si="3"/>
        <v>6.2039820502766511E-2</v>
      </c>
    </row>
    <row r="26" spans="2:8" s="1" customFormat="1" x14ac:dyDescent="0.25">
      <c r="B26" s="42" t="s">
        <v>6</v>
      </c>
      <c r="C26" s="38">
        <v>5.5324074074074102E-2</v>
      </c>
      <c r="D26" s="39">
        <f t="shared" si="0"/>
        <v>0.20825164466518548</v>
      </c>
      <c r="E26" s="38"/>
      <c r="F26" s="39"/>
      <c r="G26" s="38">
        <f t="shared" si="1"/>
        <v>5.5324074074074102E-2</v>
      </c>
      <c r="H26" s="43">
        <f t="shared" si="3"/>
        <v>0.20825164466518548</v>
      </c>
    </row>
    <row r="27" spans="2:8" s="1" customFormat="1" x14ac:dyDescent="0.25">
      <c r="B27" s="42" t="s">
        <v>83</v>
      </c>
      <c r="C27" s="38">
        <v>3.3935185185185172E-2</v>
      </c>
      <c r="D27" s="39">
        <f t="shared" si="0"/>
        <v>0.12773929333856135</v>
      </c>
      <c r="E27" s="38"/>
      <c r="F27" s="39"/>
      <c r="G27" s="38">
        <f t="shared" si="1"/>
        <v>3.3935185185185172E-2</v>
      </c>
      <c r="H27" s="43">
        <f t="shared" si="2"/>
        <v>0.12773929333856135</v>
      </c>
    </row>
    <row r="28" spans="2:8" s="1" customFormat="1" x14ac:dyDescent="0.25">
      <c r="B28" s="42" t="s">
        <v>17</v>
      </c>
      <c r="C28" s="38">
        <v>1.111111111111111E-2</v>
      </c>
      <c r="D28" s="39">
        <f t="shared" ref="D28" si="8">C28/C$30</f>
        <v>4.1824598091752707E-2</v>
      </c>
      <c r="E28" s="38"/>
      <c r="F28" s="39"/>
      <c r="G28" s="38">
        <f t="shared" ref="G28" si="9">E28+C28</f>
        <v>1.111111111111111E-2</v>
      </c>
      <c r="H28" s="43">
        <f t="shared" ref="H28" si="10">G28/$G$30</f>
        <v>4.1824598091752707E-2</v>
      </c>
    </row>
    <row r="29" spans="2:8" s="1" customFormat="1" ht="15.75" thickBot="1" x14ac:dyDescent="0.3">
      <c r="B29" s="67"/>
      <c r="C29" s="53"/>
      <c r="D29" s="64"/>
      <c r="E29" s="53"/>
      <c r="F29" s="64"/>
      <c r="G29" s="53"/>
      <c r="H29" s="68"/>
    </row>
    <row r="30" spans="2:8" s="1" customFormat="1" ht="16.5" thickTop="1" thickBot="1" x14ac:dyDescent="0.3">
      <c r="B30" s="46" t="s">
        <v>29</v>
      </c>
      <c r="C30" s="50">
        <f>SUM(C7:C28)</f>
        <v>0.26565972222222223</v>
      </c>
      <c r="D30" s="51">
        <f>SUM(D7:D28)</f>
        <v>1</v>
      </c>
      <c r="E30" s="50"/>
      <c r="F30" s="51"/>
      <c r="G30" s="50">
        <f>SUM(G7:G28)</f>
        <v>0.26565972222222223</v>
      </c>
      <c r="H30" s="49">
        <f>SUM(H7:H28)</f>
        <v>1</v>
      </c>
    </row>
    <row r="31" spans="2:8" s="1" customFormat="1" ht="15.75" thickTop="1" x14ac:dyDescent="0.25">
      <c r="B31" s="69"/>
      <c r="C31" s="65"/>
      <c r="D31" s="66"/>
      <c r="E31" s="65"/>
      <c r="F31" s="66"/>
      <c r="G31" s="65"/>
      <c r="H31" s="70"/>
    </row>
    <row r="32" spans="2:8" s="1" customFormat="1" ht="66" customHeight="1" thickBot="1" x14ac:dyDescent="0.3">
      <c r="B32" s="172" t="s">
        <v>124</v>
      </c>
      <c r="C32" s="173"/>
      <c r="D32" s="173"/>
      <c r="E32" s="173"/>
      <c r="F32" s="173"/>
      <c r="G32" s="173"/>
      <c r="H32" s="17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&amp;R29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3"/>
  <sheetViews>
    <sheetView showGridLines="0" topLeftCell="B17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0" width="15.140625" style="8" customWidth="1"/>
    <col min="11" max="16384" width="8.85546875" style="8"/>
  </cols>
  <sheetData>
    <row r="2" spans="2:10" ht="15.75" thickBot="1" x14ac:dyDescent="0.3"/>
    <row r="3" spans="2:10" x14ac:dyDescent="0.25">
      <c r="B3" s="183" t="s">
        <v>36</v>
      </c>
      <c r="C3" s="184"/>
      <c r="D3" s="184"/>
      <c r="E3" s="184"/>
      <c r="F3" s="184"/>
      <c r="G3" s="184"/>
      <c r="H3" s="184"/>
      <c r="I3" s="184"/>
      <c r="J3" s="185"/>
    </row>
    <row r="4" spans="2:10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8"/>
    </row>
    <row r="5" spans="2:10" x14ac:dyDescent="0.25">
      <c r="B5" s="102"/>
      <c r="C5" s="187" t="s">
        <v>37</v>
      </c>
      <c r="D5" s="187"/>
      <c r="E5" s="187" t="s">
        <v>38</v>
      </c>
      <c r="F5" s="187"/>
      <c r="G5" s="187" t="s">
        <v>39</v>
      </c>
      <c r="H5" s="187"/>
      <c r="I5" s="187" t="s">
        <v>22</v>
      </c>
      <c r="J5" s="188"/>
    </row>
    <row r="6" spans="2:10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72" t="s">
        <v>25</v>
      </c>
      <c r="G6" s="72" t="s">
        <v>24</v>
      </c>
      <c r="H6" s="72" t="s">
        <v>25</v>
      </c>
      <c r="I6" s="72" t="s">
        <v>24</v>
      </c>
      <c r="J6" s="92" t="s">
        <v>25</v>
      </c>
    </row>
    <row r="7" spans="2:10" x14ac:dyDescent="0.25">
      <c r="B7" s="93" t="s">
        <v>10</v>
      </c>
      <c r="C7" s="73"/>
      <c r="D7" s="74"/>
      <c r="E7" s="75"/>
      <c r="F7" s="76"/>
      <c r="G7" s="75"/>
      <c r="H7" s="76"/>
      <c r="I7" s="75"/>
      <c r="J7" s="94"/>
    </row>
    <row r="8" spans="2:10" x14ac:dyDescent="0.25">
      <c r="B8" s="93" t="s">
        <v>13</v>
      </c>
      <c r="C8" s="73"/>
      <c r="D8" s="74"/>
      <c r="E8" s="75"/>
      <c r="F8" s="76"/>
      <c r="G8" s="75"/>
      <c r="H8" s="76"/>
      <c r="I8" s="75"/>
      <c r="J8" s="94"/>
    </row>
    <row r="9" spans="2:10" x14ac:dyDescent="0.25">
      <c r="B9" s="93" t="s">
        <v>0</v>
      </c>
      <c r="C9" s="73"/>
      <c r="D9" s="74"/>
      <c r="E9" s="75"/>
      <c r="F9" s="76"/>
      <c r="G9" s="75"/>
      <c r="H9" s="76"/>
      <c r="I9" s="75"/>
      <c r="J9" s="94"/>
    </row>
    <row r="10" spans="2:10" x14ac:dyDescent="0.25">
      <c r="B10" s="93" t="s">
        <v>8</v>
      </c>
      <c r="C10" s="73"/>
      <c r="D10" s="74"/>
      <c r="E10" s="75">
        <v>1.0532407407407407E-2</v>
      </c>
      <c r="F10" s="76">
        <f t="shared" ref="F10:F28" si="0">E10/E$30</f>
        <v>2.2956030372594027E-2</v>
      </c>
      <c r="G10" s="75">
        <v>6.5625000000000006E-3</v>
      </c>
      <c r="H10" s="76">
        <f t="shared" ref="H10:H25" si="1">G10/G$30</f>
        <v>8.2839026385763941E-3</v>
      </c>
      <c r="I10" s="75">
        <f t="shared" ref="I10:I15" si="2">E10+G10</f>
        <v>1.7094907407407406E-2</v>
      </c>
      <c r="J10" s="94">
        <f t="shared" ref="J10:J15" si="3">I10/$I$30</f>
        <v>1.3664918075254192E-2</v>
      </c>
    </row>
    <row r="11" spans="2:10" x14ac:dyDescent="0.25">
      <c r="B11" s="93" t="s">
        <v>26</v>
      </c>
      <c r="C11" s="73"/>
      <c r="D11" s="74"/>
      <c r="E11" s="75"/>
      <c r="F11" s="76"/>
      <c r="G11" s="75"/>
      <c r="H11" s="76"/>
      <c r="I11" s="75"/>
      <c r="J11" s="94"/>
    </row>
    <row r="12" spans="2:10" x14ac:dyDescent="0.25">
      <c r="B12" s="93" t="s">
        <v>3</v>
      </c>
      <c r="C12" s="73"/>
      <c r="D12" s="74"/>
      <c r="E12" s="75"/>
      <c r="F12" s="76"/>
      <c r="G12" s="75"/>
      <c r="H12" s="76"/>
      <c r="I12" s="75"/>
      <c r="J12" s="94"/>
    </row>
    <row r="13" spans="2:10" x14ac:dyDescent="0.25">
      <c r="B13" s="93" t="s">
        <v>7</v>
      </c>
      <c r="C13" s="73"/>
      <c r="D13" s="74"/>
      <c r="E13" s="75">
        <v>2.1296296296296298E-3</v>
      </c>
      <c r="F13" s="76">
        <f t="shared" si="0"/>
        <v>4.6416588885245073E-3</v>
      </c>
      <c r="G13" s="75"/>
      <c r="H13" s="76"/>
      <c r="I13" s="75">
        <f t="shared" si="2"/>
        <v>2.1296296296296298E-3</v>
      </c>
      <c r="J13" s="94">
        <f t="shared" si="3"/>
        <v>1.7023323803972727E-3</v>
      </c>
    </row>
    <row r="14" spans="2:10" x14ac:dyDescent="0.25">
      <c r="B14" s="93" t="s">
        <v>2</v>
      </c>
      <c r="C14" s="73"/>
      <c r="D14" s="74"/>
      <c r="E14" s="75">
        <v>3.4606481481481485E-3</v>
      </c>
      <c r="F14" s="76">
        <f t="shared" si="0"/>
        <v>7.5426956938523249E-3</v>
      </c>
      <c r="G14" s="75"/>
      <c r="H14" s="76"/>
      <c r="I14" s="75">
        <f t="shared" si="2"/>
        <v>3.4606481481481485E-3</v>
      </c>
      <c r="J14" s="94">
        <f t="shared" si="3"/>
        <v>2.7662901181455682E-3</v>
      </c>
    </row>
    <row r="15" spans="2:10" x14ac:dyDescent="0.25">
      <c r="B15" s="93" t="s">
        <v>9</v>
      </c>
      <c r="C15" s="73"/>
      <c r="D15" s="74"/>
      <c r="E15" s="75">
        <v>3.9583333333333337E-3</v>
      </c>
      <c r="F15" s="76">
        <f t="shared" si="0"/>
        <v>8.6274311949749004E-3</v>
      </c>
      <c r="G15" s="75">
        <v>5.324074074074074E-3</v>
      </c>
      <c r="H15" s="76">
        <f t="shared" si="1"/>
        <v>6.7206264792683259E-3</v>
      </c>
      <c r="I15" s="75">
        <f t="shared" si="2"/>
        <v>9.2824074074074076E-3</v>
      </c>
      <c r="J15" s="94">
        <f t="shared" si="3"/>
        <v>7.4199487449924601E-3</v>
      </c>
    </row>
    <row r="16" spans="2:10" x14ac:dyDescent="0.25">
      <c r="B16" s="93" t="s">
        <v>1</v>
      </c>
      <c r="C16" s="73"/>
      <c r="D16" s="74"/>
      <c r="E16" s="75"/>
      <c r="F16" s="76"/>
      <c r="G16" s="75">
        <v>1.3298611111111112E-2</v>
      </c>
      <c r="H16" s="76">
        <f t="shared" si="1"/>
        <v>1.6786956140607191E-2</v>
      </c>
      <c r="I16" s="75">
        <f t="shared" ref="I16:I17" si="4">E16+G16</f>
        <v>1.3298611111111112E-2</v>
      </c>
      <c r="J16" s="94">
        <f t="shared" ref="J16" si="5">I16/$I$30</f>
        <v>1.0630325571067752E-2</v>
      </c>
    </row>
    <row r="17" spans="2:14" x14ac:dyDescent="0.25">
      <c r="B17" s="93" t="s">
        <v>27</v>
      </c>
      <c r="C17" s="73"/>
      <c r="D17" s="74"/>
      <c r="E17" s="75">
        <v>8.4027777777777764E-3</v>
      </c>
      <c r="F17" s="76">
        <f t="shared" si="0"/>
        <v>1.831437148406952E-2</v>
      </c>
      <c r="G17" s="75">
        <v>1.5208333333333336E-2</v>
      </c>
      <c r="H17" s="76">
        <f t="shared" si="1"/>
        <v>1.9197615638605614E-2</v>
      </c>
      <c r="I17" s="75">
        <f t="shared" si="4"/>
        <v>2.361111111111111E-2</v>
      </c>
      <c r="J17" s="94">
        <f t="shared" ref="J17" si="6">I17/$I$30</f>
        <v>1.8873685087013238E-2</v>
      </c>
    </row>
    <row r="18" spans="2:14" x14ac:dyDescent="0.25">
      <c r="B18" s="93" t="s">
        <v>16</v>
      </c>
      <c r="C18" s="73"/>
      <c r="D18" s="74"/>
      <c r="E18" s="75">
        <v>3.8425925925925923E-3</v>
      </c>
      <c r="F18" s="76">
        <f t="shared" si="0"/>
        <v>8.3751671249463928E-3</v>
      </c>
      <c r="G18" s="75"/>
      <c r="H18" s="76"/>
      <c r="I18" s="75">
        <f t="shared" ref="I18:I26" si="7">E18+G18</f>
        <v>3.8425925925925923E-3</v>
      </c>
      <c r="J18" s="94">
        <f t="shared" ref="J18:J26" si="8">I18/$I$30</f>
        <v>3.0715997298472525E-3</v>
      </c>
    </row>
    <row r="19" spans="2:14" x14ac:dyDescent="0.25">
      <c r="B19" s="93" t="s">
        <v>4</v>
      </c>
      <c r="C19" s="73"/>
      <c r="D19" s="74"/>
      <c r="E19" s="75"/>
      <c r="F19" s="76"/>
      <c r="G19" s="75">
        <v>8.0439814814814818E-3</v>
      </c>
      <c r="H19" s="76">
        <f t="shared" si="1"/>
        <v>1.0153990006720624E-2</v>
      </c>
      <c r="I19" s="75">
        <f t="shared" si="7"/>
        <v>8.0439814814814818E-3</v>
      </c>
      <c r="J19" s="94">
        <f t="shared" si="8"/>
        <v>6.4300054585657851E-3</v>
      </c>
    </row>
    <row r="20" spans="2:14" x14ac:dyDescent="0.25">
      <c r="B20" s="93" t="s">
        <v>14</v>
      </c>
      <c r="C20" s="73"/>
      <c r="D20" s="74"/>
      <c r="E20" s="75"/>
      <c r="F20" s="76"/>
      <c r="G20" s="75">
        <v>7.0023148148148145E-3</v>
      </c>
      <c r="H20" s="76">
        <f t="shared" si="1"/>
        <v>8.8390848259942111E-3</v>
      </c>
      <c r="I20" s="75">
        <f t="shared" si="7"/>
        <v>7.0023148148148145E-3</v>
      </c>
      <c r="J20" s="94">
        <f t="shared" si="8"/>
        <v>5.5973428811975532E-3</v>
      </c>
    </row>
    <row r="21" spans="2:14" x14ac:dyDescent="0.25">
      <c r="B21" s="93" t="s">
        <v>11</v>
      </c>
      <c r="C21" s="73"/>
      <c r="D21" s="74"/>
      <c r="E21" s="75">
        <v>0.13975694444444445</v>
      </c>
      <c r="F21" s="76">
        <f t="shared" si="0"/>
        <v>0.30460886455942077</v>
      </c>
      <c r="G21" s="75">
        <v>9.0995370370370351E-2</v>
      </c>
      <c r="H21" s="76">
        <f t="shared" si="1"/>
        <v>0.11486427256523385</v>
      </c>
      <c r="I21" s="75">
        <f t="shared" si="7"/>
        <v>0.23075231481481479</v>
      </c>
      <c r="J21" s="94">
        <f t="shared" si="8"/>
        <v>0.18445326449989358</v>
      </c>
    </row>
    <row r="22" spans="2:14" x14ac:dyDescent="0.25">
      <c r="B22" s="93" t="s">
        <v>15</v>
      </c>
      <c r="C22" s="73"/>
      <c r="D22" s="74"/>
      <c r="E22" s="75">
        <v>4.0162037037037038E-2</v>
      </c>
      <c r="F22" s="76">
        <f t="shared" si="0"/>
        <v>8.7535632299891517E-2</v>
      </c>
      <c r="G22" s="75">
        <v>4.5312500000000006E-2</v>
      </c>
      <c r="H22" s="76">
        <f t="shared" si="1"/>
        <v>5.7198375361598913E-2</v>
      </c>
      <c r="I22" s="75">
        <f t="shared" si="7"/>
        <v>8.5474537037037043E-2</v>
      </c>
      <c r="J22" s="94">
        <f t="shared" si="8"/>
        <v>6.8324590376270963E-2</v>
      </c>
    </row>
    <row r="23" spans="2:14" s="11" customFormat="1" x14ac:dyDescent="0.25">
      <c r="B23" s="93" t="s">
        <v>74</v>
      </c>
      <c r="C23" s="72"/>
      <c r="D23" s="77"/>
      <c r="E23" s="75">
        <v>3.4745370370370364E-2</v>
      </c>
      <c r="F23" s="76">
        <f t="shared" si="0"/>
        <v>7.5729673822557436E-2</v>
      </c>
      <c r="G23" s="75">
        <v>0.26687500000000003</v>
      </c>
      <c r="H23" s="76">
        <f t="shared" si="1"/>
        <v>0.33687870730210673</v>
      </c>
      <c r="I23" s="75">
        <f t="shared" si="7"/>
        <v>0.30162037037037037</v>
      </c>
      <c r="J23" s="94">
        <f t="shared" si="8"/>
        <v>0.24110207518017893</v>
      </c>
      <c r="K23" s="8"/>
      <c r="L23" s="8"/>
      <c r="M23" s="8"/>
      <c r="N23" s="8"/>
    </row>
    <row r="24" spans="2:14" x14ac:dyDescent="0.25">
      <c r="B24" s="93" t="s">
        <v>12</v>
      </c>
      <c r="C24" s="73"/>
      <c r="D24" s="78"/>
      <c r="E24" s="75">
        <v>6.4282407407407413E-2</v>
      </c>
      <c r="F24" s="76">
        <f t="shared" si="0"/>
        <v>0.14010746449383216</v>
      </c>
      <c r="G24" s="75">
        <v>0.28094907407407427</v>
      </c>
      <c r="H24" s="76">
        <f t="shared" si="1"/>
        <v>0.35464453729947709</v>
      </c>
      <c r="I24" s="75">
        <f t="shared" si="7"/>
        <v>0.34523148148148169</v>
      </c>
      <c r="J24" s="94">
        <f t="shared" si="8"/>
        <v>0.27596288175266237</v>
      </c>
    </row>
    <row r="25" spans="2:14" s="12" customFormat="1" x14ac:dyDescent="0.25">
      <c r="B25" s="93" t="s">
        <v>5</v>
      </c>
      <c r="C25" s="79"/>
      <c r="D25" s="72"/>
      <c r="E25" s="75">
        <v>0.12171296296296298</v>
      </c>
      <c r="F25" s="76">
        <f t="shared" si="0"/>
        <v>0.26528089604197674</v>
      </c>
      <c r="G25" s="75">
        <v>5.2627314814814814E-2</v>
      </c>
      <c r="H25" s="76">
        <f t="shared" si="1"/>
        <v>6.6431931741811043E-2</v>
      </c>
      <c r="I25" s="75">
        <f t="shared" si="7"/>
        <v>0.1743402777777778</v>
      </c>
      <c r="J25" s="94">
        <f t="shared" si="8"/>
        <v>0.13935996003219631</v>
      </c>
      <c r="K25" s="8"/>
      <c r="L25" s="8"/>
      <c r="M25" s="8"/>
      <c r="N25" s="8"/>
    </row>
    <row r="26" spans="2:14" x14ac:dyDescent="0.25">
      <c r="B26" s="93" t="s">
        <v>6</v>
      </c>
      <c r="C26" s="73"/>
      <c r="D26" s="74"/>
      <c r="E26" s="75">
        <v>5.2893518518518524E-3</v>
      </c>
      <c r="F26" s="76">
        <f t="shared" si="0"/>
        <v>1.1528468000302716E-2</v>
      </c>
      <c r="G26" s="75"/>
      <c r="H26" s="76"/>
      <c r="I26" s="75">
        <f t="shared" si="7"/>
        <v>5.2893518518518524E-3</v>
      </c>
      <c r="J26" s="94">
        <f t="shared" si="8"/>
        <v>4.2280755317475743E-3</v>
      </c>
    </row>
    <row r="27" spans="2:14" x14ac:dyDescent="0.25">
      <c r="B27" s="93" t="s">
        <v>83</v>
      </c>
      <c r="C27" s="73"/>
      <c r="D27" s="74"/>
      <c r="E27" s="75">
        <v>1.0914351851851852E-2</v>
      </c>
      <c r="F27" s="76">
        <f t="shared" si="0"/>
        <v>2.3788501803688099E-2</v>
      </c>
      <c r="G27" s="75"/>
      <c r="H27" s="76"/>
      <c r="I27" s="75">
        <f t="shared" ref="I27:I28" si="9">E27+G27</f>
        <v>1.0914351851851852E-2</v>
      </c>
      <c r="J27" s="94">
        <f t="shared" ref="J27:J28" si="10">I27/$I$30</f>
        <v>8.7244534495360213E-3</v>
      </c>
    </row>
    <row r="28" spans="2:14" x14ac:dyDescent="0.25">
      <c r="B28" s="93" t="s">
        <v>17</v>
      </c>
      <c r="C28" s="73"/>
      <c r="D28" s="74"/>
      <c r="E28" s="75">
        <v>9.6180555555555568E-3</v>
      </c>
      <c r="F28" s="76">
        <f t="shared" si="0"/>
        <v>2.0963144219368835E-2</v>
      </c>
      <c r="G28" s="75"/>
      <c r="H28" s="76"/>
      <c r="I28" s="75">
        <f t="shared" si="9"/>
        <v>9.6180555555555568E-3</v>
      </c>
      <c r="J28" s="94">
        <f t="shared" si="10"/>
        <v>7.6882511310333353E-3</v>
      </c>
    </row>
    <row r="29" spans="2:14" ht="15.75" thickBot="1" x14ac:dyDescent="0.3">
      <c r="B29" s="95"/>
      <c r="C29" s="83"/>
      <c r="D29" s="84"/>
      <c r="E29" s="85"/>
      <c r="F29" s="84"/>
      <c r="G29" s="85"/>
      <c r="H29" s="85"/>
      <c r="I29" s="85"/>
      <c r="J29" s="96"/>
    </row>
    <row r="30" spans="2:14" s="11" customFormat="1" ht="16.5" thickTop="1" thickBot="1" x14ac:dyDescent="0.3">
      <c r="B30" s="97" t="s">
        <v>29</v>
      </c>
      <c r="C30" s="88"/>
      <c r="D30" s="89"/>
      <c r="E30" s="88">
        <f t="shared" ref="E30:J30" si="11">SUM(E7:E28)</f>
        <v>0.45880787037037041</v>
      </c>
      <c r="F30" s="90">
        <f t="shared" si="11"/>
        <v>0.99999999999999989</v>
      </c>
      <c r="G30" s="88">
        <f t="shared" si="11"/>
        <v>0.79219907407407431</v>
      </c>
      <c r="H30" s="90">
        <f t="shared" si="11"/>
        <v>1</v>
      </c>
      <c r="I30" s="88">
        <f t="shared" si="11"/>
        <v>1.2510069444444445</v>
      </c>
      <c r="J30" s="98">
        <f t="shared" si="11"/>
        <v>1.0000000000000002</v>
      </c>
      <c r="K30" s="8"/>
      <c r="L30" s="8"/>
      <c r="M30" s="8"/>
      <c r="N30" s="8"/>
    </row>
    <row r="31" spans="2:14" s="11" customFormat="1" ht="15.75" thickTop="1" x14ac:dyDescent="0.25">
      <c r="B31" s="99"/>
      <c r="C31" s="86"/>
      <c r="D31" s="87"/>
      <c r="E31" s="86"/>
      <c r="F31" s="86"/>
      <c r="G31" s="86"/>
      <c r="H31" s="86"/>
      <c r="I31" s="86"/>
      <c r="J31" s="100"/>
      <c r="K31" s="8"/>
      <c r="L31" s="8"/>
      <c r="M31" s="8"/>
      <c r="N31" s="8"/>
    </row>
    <row r="32" spans="2:14" s="12" customFormat="1" ht="93" customHeight="1" thickBot="1" x14ac:dyDescent="0.3">
      <c r="B32" s="180" t="s">
        <v>126</v>
      </c>
      <c r="C32" s="181"/>
      <c r="D32" s="181"/>
      <c r="E32" s="181"/>
      <c r="F32" s="181"/>
      <c r="G32" s="181"/>
      <c r="H32" s="181"/>
      <c r="I32" s="181"/>
      <c r="J32" s="182"/>
      <c r="K32" s="8"/>
      <c r="L32" s="8"/>
      <c r="M32" s="8"/>
      <c r="N32" s="8"/>
    </row>
    <row r="33" spans="2:2" x14ac:dyDescent="0.25">
      <c r="B33" s="15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rstPageNumber="7" orientation="landscape" r:id="rId1"/>
  <headerFooter>
    <oddHeader>&amp;R30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showGridLines="0" topLeftCell="A19" zoomScale="110" zoomScaleNormal="110" zoomScaleSheetLayoutView="11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0" width="15.140625" style="8" customWidth="1"/>
    <col min="11" max="16384" width="8.85546875" style="8"/>
  </cols>
  <sheetData>
    <row r="2" spans="2:10" ht="15.75" thickBot="1" x14ac:dyDescent="0.3"/>
    <row r="3" spans="2:10" x14ac:dyDescent="0.25">
      <c r="B3" s="183" t="s">
        <v>40</v>
      </c>
      <c r="C3" s="184"/>
      <c r="D3" s="184"/>
      <c r="E3" s="184"/>
      <c r="F3" s="184"/>
      <c r="G3" s="184"/>
      <c r="H3" s="184"/>
      <c r="I3" s="184"/>
      <c r="J3" s="185"/>
    </row>
    <row r="4" spans="2:10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8"/>
    </row>
    <row r="5" spans="2:10" x14ac:dyDescent="0.25">
      <c r="B5" s="102"/>
      <c r="C5" s="187" t="s">
        <v>37</v>
      </c>
      <c r="D5" s="187"/>
      <c r="E5" s="187" t="s">
        <v>38</v>
      </c>
      <c r="F5" s="187"/>
      <c r="G5" s="187" t="s">
        <v>39</v>
      </c>
      <c r="H5" s="187"/>
      <c r="I5" s="187" t="s">
        <v>22</v>
      </c>
      <c r="J5" s="188"/>
    </row>
    <row r="6" spans="2:10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72" t="s">
        <v>25</v>
      </c>
      <c r="G6" s="72" t="s">
        <v>24</v>
      </c>
      <c r="H6" s="72" t="s">
        <v>25</v>
      </c>
      <c r="I6" s="72" t="s">
        <v>24</v>
      </c>
      <c r="J6" s="92" t="s">
        <v>25</v>
      </c>
    </row>
    <row r="7" spans="2:10" x14ac:dyDescent="0.25">
      <c r="B7" s="93" t="s">
        <v>10</v>
      </c>
      <c r="C7" s="75"/>
      <c r="D7" s="76"/>
      <c r="E7" s="75"/>
      <c r="F7" s="73"/>
      <c r="G7" s="82"/>
      <c r="H7" s="76"/>
      <c r="I7" s="75"/>
      <c r="J7" s="94"/>
    </row>
    <row r="8" spans="2:10" x14ac:dyDescent="0.25">
      <c r="B8" s="93" t="s">
        <v>13</v>
      </c>
      <c r="C8" s="75">
        <v>4.4050925925925917E-2</v>
      </c>
      <c r="D8" s="76">
        <f t="shared" ref="D8" si="0">C8/C$30</f>
        <v>1.3585579154024597E-2</v>
      </c>
      <c r="E8" s="75"/>
      <c r="F8" s="76"/>
      <c r="G8" s="82"/>
      <c r="H8" s="76"/>
      <c r="I8" s="75">
        <f t="shared" ref="I8:I27" si="1">C8+E8+G8</f>
        <v>4.4050925925925917E-2</v>
      </c>
      <c r="J8" s="94">
        <f t="shared" ref="J8:J27" si="2">I8/$I$30</f>
        <v>1.2108101229579882E-2</v>
      </c>
    </row>
    <row r="9" spans="2:10" x14ac:dyDescent="0.25">
      <c r="B9" s="93" t="s">
        <v>0</v>
      </c>
      <c r="C9" s="75">
        <v>0.14820601851851853</v>
      </c>
      <c r="D9" s="76">
        <f t="shared" ref="D9" si="3">C9/C$30</f>
        <v>4.5707656612528909E-2</v>
      </c>
      <c r="E9" s="75"/>
      <c r="F9" s="76"/>
      <c r="G9" s="82"/>
      <c r="H9" s="76"/>
      <c r="I9" s="75">
        <f t="shared" si="1"/>
        <v>0.14820601851851853</v>
      </c>
      <c r="J9" s="94">
        <f t="shared" si="2"/>
        <v>4.0736793548284404E-2</v>
      </c>
    </row>
    <row r="10" spans="2:10" x14ac:dyDescent="0.25">
      <c r="B10" s="93" t="s">
        <v>8</v>
      </c>
      <c r="C10" s="75">
        <v>9.1828703703703649E-2</v>
      </c>
      <c r="D10" s="76">
        <f t="shared" ref="D10:D23" si="4">C10/C$30</f>
        <v>2.8320542566482164E-2</v>
      </c>
      <c r="E10" s="75"/>
      <c r="F10" s="76"/>
      <c r="G10" s="82">
        <v>1.5011574074074073E-2</v>
      </c>
      <c r="H10" s="76">
        <f t="shared" ref="H10:H27" si="5">G10/G$30</f>
        <v>5.2745018300121994E-2</v>
      </c>
      <c r="I10" s="75">
        <f>C10+E10+G10</f>
        <v>0.10684027777777771</v>
      </c>
      <c r="J10" s="94">
        <f>I10/$I$30</f>
        <v>2.9366758394706215E-2</v>
      </c>
    </row>
    <row r="11" spans="2:10" x14ac:dyDescent="0.25">
      <c r="B11" s="93" t="s">
        <v>26</v>
      </c>
      <c r="C11" s="75">
        <v>1.6550925925925928E-3</v>
      </c>
      <c r="D11" s="76">
        <f t="shared" si="4"/>
        <v>5.1044083526682036E-4</v>
      </c>
      <c r="E11" s="75"/>
      <c r="F11" s="76"/>
      <c r="G11" s="82"/>
      <c r="H11" s="76"/>
      <c r="I11" s="75">
        <f>C11+E11+G11</f>
        <v>1.6550925925925928E-3</v>
      </c>
      <c r="J11" s="94">
        <f>I11/$I$30</f>
        <v>4.5492865891485124E-4</v>
      </c>
    </row>
    <row r="12" spans="2:10" x14ac:dyDescent="0.25">
      <c r="B12" s="93" t="s">
        <v>3</v>
      </c>
      <c r="C12" s="75">
        <v>0.65521990740741365</v>
      </c>
      <c r="D12" s="76">
        <f t="shared" si="4"/>
        <v>0.20207388898804363</v>
      </c>
      <c r="E12" s="75"/>
      <c r="F12" s="76"/>
      <c r="G12" s="82"/>
      <c r="H12" s="76"/>
      <c r="I12" s="75">
        <f t="shared" si="1"/>
        <v>0.65521990740741365</v>
      </c>
      <c r="J12" s="94">
        <f t="shared" si="2"/>
        <v>0.18009766650229989</v>
      </c>
    </row>
    <row r="13" spans="2:10" x14ac:dyDescent="0.25">
      <c r="B13" s="93" t="s">
        <v>7</v>
      </c>
      <c r="C13" s="75">
        <v>0.13107638888888914</v>
      </c>
      <c r="D13" s="76">
        <f t="shared" si="4"/>
        <v>4.0424772443333923E-2</v>
      </c>
      <c r="E13" s="75"/>
      <c r="F13" s="76"/>
      <c r="G13" s="82"/>
      <c r="H13" s="76"/>
      <c r="I13" s="75">
        <f t="shared" si="1"/>
        <v>0.13107638888888914</v>
      </c>
      <c r="J13" s="94">
        <f t="shared" si="2"/>
        <v>3.6028440994480417E-2</v>
      </c>
    </row>
    <row r="14" spans="2:10" x14ac:dyDescent="0.25">
      <c r="B14" s="93" t="s">
        <v>2</v>
      </c>
      <c r="C14" s="75">
        <v>0.15599537037037048</v>
      </c>
      <c r="D14" s="76">
        <f t="shared" si="4"/>
        <v>4.8109941102980475E-2</v>
      </c>
      <c r="E14" s="75"/>
      <c r="F14" s="76"/>
      <c r="G14" s="82">
        <v>2.1412037037037035E-2</v>
      </c>
      <c r="H14" s="76">
        <f t="shared" si="5"/>
        <v>7.5233834892232607E-2</v>
      </c>
      <c r="I14" s="75">
        <f t="shared" si="1"/>
        <v>0.17740740740740751</v>
      </c>
      <c r="J14" s="94">
        <f t="shared" si="2"/>
        <v>4.87632621248031E-2</v>
      </c>
    </row>
    <row r="15" spans="2:10" x14ac:dyDescent="0.25">
      <c r="B15" s="93" t="s">
        <v>9</v>
      </c>
      <c r="C15" s="75">
        <v>4.2361111111111127E-2</v>
      </c>
      <c r="D15" s="76">
        <f t="shared" si="4"/>
        <v>1.3064429769766173E-2</v>
      </c>
      <c r="E15" s="75">
        <v>2.7893518518518519E-3</v>
      </c>
      <c r="F15" s="76">
        <f t="shared" ref="F15:F28" si="6">E15/E$30</f>
        <v>2.5117248566961958E-2</v>
      </c>
      <c r="G15" s="82"/>
      <c r="H15" s="76"/>
      <c r="I15" s="75">
        <f t="shared" si="1"/>
        <v>4.5150462962962976E-2</v>
      </c>
      <c r="J15" s="94">
        <f t="shared" si="2"/>
        <v>1.241032656242542E-2</v>
      </c>
    </row>
    <row r="16" spans="2:10" x14ac:dyDescent="0.25">
      <c r="B16" s="93" t="s">
        <v>1</v>
      </c>
      <c r="C16" s="75">
        <v>5.2442129629629644E-2</v>
      </c>
      <c r="D16" s="76">
        <f t="shared" si="4"/>
        <v>1.617347849366408E-2</v>
      </c>
      <c r="E16" s="75"/>
      <c r="F16" s="76"/>
      <c r="G16" s="82"/>
      <c r="H16" s="76"/>
      <c r="I16" s="75">
        <f t="shared" si="1"/>
        <v>5.2442129629629644E-2</v>
      </c>
      <c r="J16" s="94">
        <f t="shared" si="2"/>
        <v>1.4414557717085254E-2</v>
      </c>
    </row>
    <row r="17" spans="2:14" x14ac:dyDescent="0.25">
      <c r="B17" s="93" t="s">
        <v>27</v>
      </c>
      <c r="C17" s="75">
        <v>0.1688773148148148</v>
      </c>
      <c r="D17" s="76">
        <f t="shared" si="4"/>
        <v>5.2082812778868351E-2</v>
      </c>
      <c r="E17" s="75">
        <v>6.0648148148148145E-3</v>
      </c>
      <c r="F17" s="76">
        <f t="shared" si="6"/>
        <v>5.46117769671704E-2</v>
      </c>
      <c r="G17" s="82">
        <v>2.1400462962962958E-2</v>
      </c>
      <c r="H17" s="76">
        <f t="shared" si="5"/>
        <v>7.5193167954453008E-2</v>
      </c>
      <c r="I17" s="75">
        <f t="shared" ref="I17:I20" si="7">C17+E17+G17</f>
        <v>0.1963425925925926</v>
      </c>
      <c r="J17" s="94">
        <f t="shared" ref="J17:J20" si="8">I17/$I$30</f>
        <v>5.3967900488332415E-2</v>
      </c>
    </row>
    <row r="18" spans="2:14" x14ac:dyDescent="0.25">
      <c r="B18" s="93" t="s">
        <v>16</v>
      </c>
      <c r="C18" s="75">
        <v>4.2592592592592586E-3</v>
      </c>
      <c r="D18" s="76">
        <f t="shared" si="4"/>
        <v>1.313582009637691E-3</v>
      </c>
      <c r="E18" s="75">
        <v>4.6180555555555558E-3</v>
      </c>
      <c r="F18" s="76">
        <f t="shared" si="6"/>
        <v>4.1584158415841586E-2</v>
      </c>
      <c r="G18" s="82"/>
      <c r="H18" s="76"/>
      <c r="I18" s="75">
        <f t="shared" si="7"/>
        <v>8.8773148148148136E-3</v>
      </c>
      <c r="J18" s="94">
        <f t="shared" si="8"/>
        <v>2.4400718978160197E-3</v>
      </c>
    </row>
    <row r="19" spans="2:14" x14ac:dyDescent="0.25">
      <c r="B19" s="93" t="s">
        <v>4</v>
      </c>
      <c r="C19" s="75">
        <v>0.2079050925925926</v>
      </c>
      <c r="D19" s="76">
        <f t="shared" si="4"/>
        <v>6.4119221845439806E-2</v>
      </c>
      <c r="E19" s="75">
        <v>2.1180555555555553E-3</v>
      </c>
      <c r="F19" s="76">
        <f t="shared" si="6"/>
        <v>1.9072433559145386E-2</v>
      </c>
      <c r="G19" s="82"/>
      <c r="H19" s="76"/>
      <c r="I19" s="75">
        <f t="shared" si="7"/>
        <v>0.21002314814814815</v>
      </c>
      <c r="J19" s="94">
        <f t="shared" si="8"/>
        <v>5.7728219892789437E-2</v>
      </c>
    </row>
    <row r="20" spans="2:14" x14ac:dyDescent="0.25">
      <c r="B20" s="93" t="s">
        <v>14</v>
      </c>
      <c r="C20" s="75">
        <v>0.17223379629629629</v>
      </c>
      <c r="D20" s="76">
        <f t="shared" si="4"/>
        <v>5.3117972514724138E-2</v>
      </c>
      <c r="E20" s="75"/>
      <c r="F20" s="76"/>
      <c r="G20" s="82">
        <v>2.6747685185185183E-2</v>
      </c>
      <c r="H20" s="76">
        <f t="shared" si="5"/>
        <v>9.3981293208621378E-2</v>
      </c>
      <c r="I20" s="75">
        <f t="shared" si="7"/>
        <v>0.19898148148148148</v>
      </c>
      <c r="J20" s="94">
        <f t="shared" si="8"/>
        <v>5.4693241287161687E-2</v>
      </c>
    </row>
    <row r="21" spans="2:14" x14ac:dyDescent="0.25">
      <c r="B21" s="93" t="s">
        <v>11</v>
      </c>
      <c r="C21" s="75">
        <v>0.39384259259259274</v>
      </c>
      <c r="D21" s="76">
        <f t="shared" si="4"/>
        <v>0.12146350169552005</v>
      </c>
      <c r="E21" s="75">
        <v>1.1122685185185185E-2</v>
      </c>
      <c r="F21" s="76">
        <f t="shared" si="6"/>
        <v>0.10015633142261594</v>
      </c>
      <c r="G21" s="82">
        <v>3.8263888888888882E-2</v>
      </c>
      <c r="H21" s="76">
        <f t="shared" si="5"/>
        <v>0.13444489629930864</v>
      </c>
      <c r="I21" s="75">
        <f t="shared" si="1"/>
        <v>0.44322916666666679</v>
      </c>
      <c r="J21" s="94">
        <f t="shared" si="2"/>
        <v>0.12182862232967993</v>
      </c>
    </row>
    <row r="22" spans="2:14" x14ac:dyDescent="0.25">
      <c r="B22" s="93" t="s">
        <v>15</v>
      </c>
      <c r="C22" s="75">
        <v>0.19189814814814815</v>
      </c>
      <c r="D22" s="76">
        <f t="shared" si="4"/>
        <v>5.9182580760306851E-2</v>
      </c>
      <c r="E22" s="75">
        <v>1.4317129629629628E-2</v>
      </c>
      <c r="F22" s="76">
        <f t="shared" si="6"/>
        <v>0.12892131318394995</v>
      </c>
      <c r="G22" s="82">
        <v>2.2303240740740742E-2</v>
      </c>
      <c r="H22" s="76">
        <f t="shared" si="5"/>
        <v>7.8365189101260682E-2</v>
      </c>
      <c r="I22" s="75">
        <f t="shared" si="1"/>
        <v>0.22851851851851854</v>
      </c>
      <c r="J22" s="94">
        <f t="shared" si="2"/>
        <v>6.2811968123180573E-2</v>
      </c>
    </row>
    <row r="23" spans="2:14" s="11" customFormat="1" x14ac:dyDescent="0.25">
      <c r="B23" s="93" t="s">
        <v>74</v>
      </c>
      <c r="C23" s="75">
        <v>0.55598379629629668</v>
      </c>
      <c r="D23" s="76">
        <f t="shared" si="4"/>
        <v>0.17146885597001582</v>
      </c>
      <c r="E23" s="75">
        <v>1.2650462962962962E-2</v>
      </c>
      <c r="F23" s="76">
        <f t="shared" si="6"/>
        <v>0.11391349661281917</v>
      </c>
      <c r="G23" s="82">
        <v>9.8750000000000032E-2</v>
      </c>
      <c r="H23" s="76">
        <f t="shared" si="5"/>
        <v>0.34697031313542098</v>
      </c>
      <c r="I23" s="75">
        <f t="shared" si="1"/>
        <v>0.6673842592592597</v>
      </c>
      <c r="J23" s="94">
        <f t="shared" si="2"/>
        <v>0.18344123307935781</v>
      </c>
    </row>
    <row r="24" spans="2:14" x14ac:dyDescent="0.25">
      <c r="B24" s="93" t="s">
        <v>12</v>
      </c>
      <c r="C24" s="75">
        <v>0.14828703703703702</v>
      </c>
      <c r="D24" s="76">
        <f t="shared" ref="D24" si="9">C24/C$30</f>
        <v>4.5732643226842659E-2</v>
      </c>
      <c r="E24" s="75">
        <v>1.576388888888889E-2</v>
      </c>
      <c r="F24" s="76">
        <f t="shared" si="6"/>
        <v>0.14194893173527878</v>
      </c>
      <c r="G24" s="82">
        <v>3.502314814814815E-2</v>
      </c>
      <c r="H24" s="76">
        <f t="shared" si="5"/>
        <v>0.12305815372102481</v>
      </c>
      <c r="I24" s="75">
        <f t="shared" si="1"/>
        <v>0.19907407407407407</v>
      </c>
      <c r="J24" s="94">
        <f t="shared" si="2"/>
        <v>5.4718691841506573E-2</v>
      </c>
      <c r="K24" s="11"/>
      <c r="L24" s="11"/>
      <c r="M24" s="11"/>
      <c r="N24" s="11"/>
    </row>
    <row r="25" spans="2:14" s="12" customFormat="1" x14ac:dyDescent="0.25">
      <c r="B25" s="93" t="s">
        <v>5</v>
      </c>
      <c r="C25" s="75">
        <v>2.2870370370370374E-2</v>
      </c>
      <c r="D25" s="76">
        <f t="shared" ref="D25" si="10">C25/C$30</f>
        <v>7.0533642691415176E-3</v>
      </c>
      <c r="E25" s="75">
        <v>3.1886574074074074E-2</v>
      </c>
      <c r="F25" s="76">
        <f t="shared" si="6"/>
        <v>0.28712871287128711</v>
      </c>
      <c r="G25" s="82">
        <v>3.8310185185185183E-3</v>
      </c>
      <c r="H25" s="76">
        <f t="shared" si="5"/>
        <v>1.34607564050427E-2</v>
      </c>
      <c r="I25" s="75">
        <f t="shared" si="1"/>
        <v>5.8587962962962967E-2</v>
      </c>
      <c r="J25" s="94">
        <f t="shared" si="2"/>
        <v>1.6103838261727111E-2</v>
      </c>
      <c r="K25" s="11"/>
      <c r="L25" s="11"/>
      <c r="M25" s="11"/>
      <c r="N25" s="11"/>
    </row>
    <row r="26" spans="2:14" x14ac:dyDescent="0.25">
      <c r="B26" s="93" t="s">
        <v>6</v>
      </c>
      <c r="C26" s="75">
        <v>2.0752314814814817E-2</v>
      </c>
      <c r="D26" s="76">
        <f t="shared" ref="D26" si="11">C26/C$30</f>
        <v>6.4001427806532089E-3</v>
      </c>
      <c r="E26" s="75"/>
      <c r="F26" s="76"/>
      <c r="G26" s="82"/>
      <c r="H26" s="76"/>
      <c r="I26" s="75">
        <f t="shared" si="1"/>
        <v>2.0752314814814817E-2</v>
      </c>
      <c r="J26" s="94">
        <f t="shared" si="2"/>
        <v>5.7041054925477501E-3</v>
      </c>
      <c r="K26" s="11"/>
      <c r="L26" s="11"/>
      <c r="M26" s="11"/>
      <c r="N26" s="11"/>
    </row>
    <row r="27" spans="2:14" x14ac:dyDescent="0.25">
      <c r="B27" s="93" t="s">
        <v>83</v>
      </c>
      <c r="C27" s="75">
        <v>6.2384259259259259E-3</v>
      </c>
      <c r="D27" s="76">
        <f t="shared" ref="D27" si="12">C27/C$30</f>
        <v>1.9239693021595532E-3</v>
      </c>
      <c r="E27" s="75">
        <v>2.2106481481481478E-3</v>
      </c>
      <c r="F27" s="76">
        <f t="shared" si="6"/>
        <v>1.9906201146430429E-2</v>
      </c>
      <c r="G27" s="82">
        <v>1.8634259259259261E-3</v>
      </c>
      <c r="H27" s="76">
        <f t="shared" si="5"/>
        <v>6.5473769825132172E-3</v>
      </c>
      <c r="I27" s="75">
        <f t="shared" si="1"/>
        <v>1.03125E-2</v>
      </c>
      <c r="J27" s="94">
        <f t="shared" si="2"/>
        <v>2.8345554901617652E-3</v>
      </c>
      <c r="K27" s="11"/>
      <c r="L27" s="11"/>
      <c r="M27" s="11"/>
      <c r="N27" s="11"/>
    </row>
    <row r="28" spans="2:14" x14ac:dyDescent="0.25">
      <c r="B28" s="93" t="s">
        <v>17</v>
      </c>
      <c r="C28" s="75">
        <v>2.6493055555555554E-2</v>
      </c>
      <c r="D28" s="76">
        <f t="shared" ref="D28" si="13">C28/C$30</f>
        <v>8.1706228805996615E-3</v>
      </c>
      <c r="E28" s="75">
        <v>7.5115740740740742E-3</v>
      </c>
      <c r="F28" s="76">
        <f t="shared" si="6"/>
        <v>6.7639395518499221E-2</v>
      </c>
      <c r="G28" s="75"/>
      <c r="H28" s="74"/>
      <c r="I28" s="75">
        <f t="shared" ref="I28" si="14">C28+E28+G28</f>
        <v>3.4004629629629628E-2</v>
      </c>
      <c r="J28" s="94">
        <f t="shared" ref="J28" si="15">I28/$I$30</f>
        <v>9.3467160831596698E-3</v>
      </c>
      <c r="K28" s="11"/>
      <c r="L28" s="11"/>
      <c r="M28" s="11"/>
      <c r="N28" s="11"/>
    </row>
    <row r="29" spans="2:14" ht="15.75" thickBot="1" x14ac:dyDescent="0.3">
      <c r="B29" s="95"/>
      <c r="C29" s="83"/>
      <c r="D29" s="84"/>
      <c r="E29" s="85"/>
      <c r="F29" s="84"/>
      <c r="G29" s="85"/>
      <c r="H29" s="85"/>
      <c r="I29" s="85"/>
      <c r="J29" s="96"/>
      <c r="K29" s="11"/>
      <c r="L29" s="11"/>
      <c r="M29" s="11"/>
      <c r="N29" s="11"/>
    </row>
    <row r="30" spans="2:14" s="11" customFormat="1" ht="16.5" thickTop="1" thickBot="1" x14ac:dyDescent="0.3">
      <c r="B30" s="97" t="s">
        <v>29</v>
      </c>
      <c r="C30" s="88">
        <f t="shared" ref="C30:J30" si="16">SUM(C7:C28)</f>
        <v>3.2424768518518587</v>
      </c>
      <c r="D30" s="90">
        <f t="shared" si="16"/>
        <v>1</v>
      </c>
      <c r="E30" s="88">
        <f t="shared" si="16"/>
        <v>0.11105324074074074</v>
      </c>
      <c r="F30" s="90">
        <f t="shared" si="16"/>
        <v>0.99999999999999989</v>
      </c>
      <c r="G30" s="88">
        <f t="shared" si="16"/>
        <v>0.28460648148148149</v>
      </c>
      <c r="H30" s="90">
        <f t="shared" si="16"/>
        <v>0.99999999999999989</v>
      </c>
      <c r="I30" s="88">
        <f t="shared" si="16"/>
        <v>3.6381365740740805</v>
      </c>
      <c r="J30" s="101">
        <f t="shared" si="16"/>
        <v>1.0000000000000002</v>
      </c>
    </row>
    <row r="31" spans="2:14" s="11" customFormat="1" ht="15.75" thickTop="1" x14ac:dyDescent="0.25">
      <c r="B31" s="99"/>
      <c r="C31" s="86"/>
      <c r="D31" s="86"/>
      <c r="E31" s="86"/>
      <c r="F31" s="86"/>
      <c r="G31" s="86"/>
      <c r="H31" s="86"/>
      <c r="I31" s="86"/>
      <c r="J31" s="100"/>
    </row>
    <row r="32" spans="2:14" s="12" customFormat="1" ht="114" customHeight="1" thickBot="1" x14ac:dyDescent="0.3">
      <c r="B32" s="189" t="s">
        <v>127</v>
      </c>
      <c r="C32" s="190"/>
      <c r="D32" s="190"/>
      <c r="E32" s="190"/>
      <c r="F32" s="190"/>
      <c r="G32" s="190"/>
      <c r="H32" s="190"/>
      <c r="I32" s="190"/>
      <c r="J32" s="191"/>
      <c r="K32" s="11"/>
      <c r="L32" s="11"/>
      <c r="M32" s="11"/>
      <c r="N32" s="11"/>
    </row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firstPageNumber="7" orientation="landscape" r:id="rId1"/>
  <headerFooter>
    <oddHeader>&amp;R31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13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41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42</v>
      </c>
      <c r="D5" s="187"/>
      <c r="E5" s="187" t="s">
        <v>43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6"/>
      <c r="E7" s="75"/>
      <c r="F7" s="129"/>
    </row>
    <row r="8" spans="2:6" x14ac:dyDescent="0.25">
      <c r="B8" s="93" t="s">
        <v>13</v>
      </c>
      <c r="C8" s="75"/>
      <c r="D8" s="76"/>
      <c r="E8" s="75">
        <v>1.4490740740740738E-2</v>
      </c>
      <c r="F8" s="129">
        <f t="shared" ref="F8:F28" si="0">E8/E$30</f>
        <v>1.8834998194728607E-2</v>
      </c>
    </row>
    <row r="9" spans="2:6" x14ac:dyDescent="0.25">
      <c r="B9" s="93" t="s">
        <v>0</v>
      </c>
      <c r="C9" s="75"/>
      <c r="D9" s="76"/>
      <c r="E9" s="75">
        <v>8.2500000000000032E-2</v>
      </c>
      <c r="F9" s="129">
        <f t="shared" si="0"/>
        <v>0.10723312071248051</v>
      </c>
    </row>
    <row r="10" spans="2:6" x14ac:dyDescent="0.25">
      <c r="B10" s="93" t="s">
        <v>8</v>
      </c>
      <c r="C10" s="75">
        <v>5.3819444444444444E-3</v>
      </c>
      <c r="D10" s="76">
        <f t="shared" ref="D10:D14" si="1">C10/C$30</f>
        <v>0.12560777957860617</v>
      </c>
      <c r="E10" s="75">
        <v>2.3391203703703702E-2</v>
      </c>
      <c r="F10" s="129">
        <f t="shared" si="0"/>
        <v>3.0403779034781565E-2</v>
      </c>
    </row>
    <row r="11" spans="2:6" x14ac:dyDescent="0.25">
      <c r="B11" s="93" t="s">
        <v>26</v>
      </c>
      <c r="C11" s="75"/>
      <c r="D11" s="76"/>
      <c r="E11" s="75"/>
      <c r="F11" s="129"/>
    </row>
    <row r="12" spans="2:6" x14ac:dyDescent="0.25">
      <c r="B12" s="93" t="s">
        <v>3</v>
      </c>
      <c r="C12" s="75">
        <v>1.1574074074074073E-3</v>
      </c>
      <c r="D12" s="76">
        <f t="shared" si="1"/>
        <v>2.7012425715829277E-2</v>
      </c>
      <c r="E12" s="75">
        <v>0.21945601851851854</v>
      </c>
      <c r="F12" s="129">
        <f t="shared" si="0"/>
        <v>0.28524792393789872</v>
      </c>
    </row>
    <row r="13" spans="2:6" x14ac:dyDescent="0.25">
      <c r="B13" s="93" t="s">
        <v>7</v>
      </c>
      <c r="C13" s="75"/>
      <c r="D13" s="76"/>
      <c r="E13" s="75">
        <v>0.11434027777777779</v>
      </c>
      <c r="F13" s="129">
        <f t="shared" si="0"/>
        <v>0.14861896738476355</v>
      </c>
    </row>
    <row r="14" spans="2:6" x14ac:dyDescent="0.25">
      <c r="B14" s="93" t="s">
        <v>2</v>
      </c>
      <c r="C14" s="75">
        <v>5.0578703703703706E-3</v>
      </c>
      <c r="D14" s="76">
        <f t="shared" si="1"/>
        <v>0.11804430037817396</v>
      </c>
      <c r="E14" s="75">
        <v>3.1377314814814809E-2</v>
      </c>
      <c r="F14" s="129">
        <f t="shared" si="0"/>
        <v>4.0784089541461066E-2</v>
      </c>
    </row>
    <row r="15" spans="2:6" x14ac:dyDescent="0.25">
      <c r="B15" s="93" t="s">
        <v>9</v>
      </c>
      <c r="C15" s="75"/>
      <c r="D15" s="76"/>
      <c r="E15" s="75">
        <v>1.2488425925925925E-2</v>
      </c>
      <c r="F15" s="129">
        <f t="shared" si="0"/>
        <v>1.6232398603923458E-2</v>
      </c>
    </row>
    <row r="16" spans="2:6" x14ac:dyDescent="0.25">
      <c r="B16" s="93" t="s">
        <v>1</v>
      </c>
      <c r="C16" s="75"/>
      <c r="D16" s="76"/>
      <c r="E16" s="75">
        <v>2.1006944444444439E-2</v>
      </c>
      <c r="F16" s="129">
        <f t="shared" si="0"/>
        <v>2.730472981104826E-2</v>
      </c>
    </row>
    <row r="17" spans="2:6" x14ac:dyDescent="0.25">
      <c r="B17" s="93" t="s">
        <v>27</v>
      </c>
      <c r="C17" s="75"/>
      <c r="D17" s="76"/>
      <c r="E17" s="75">
        <v>3.2361111111111111E-2</v>
      </c>
      <c r="F17" s="129">
        <f t="shared" si="0"/>
        <v>4.2062823444457824E-2</v>
      </c>
    </row>
    <row r="18" spans="2:6" x14ac:dyDescent="0.25">
      <c r="B18" s="93" t="s">
        <v>16</v>
      </c>
      <c r="C18" s="75"/>
      <c r="D18" s="76"/>
      <c r="E18" s="75"/>
      <c r="F18" s="129"/>
    </row>
    <row r="19" spans="2:6" x14ac:dyDescent="0.25">
      <c r="B19" s="93" t="s">
        <v>4</v>
      </c>
      <c r="C19" s="75">
        <v>1.3043981481481483E-2</v>
      </c>
      <c r="D19" s="76">
        <f t="shared" ref="D19:D23" si="2">C19/C$30</f>
        <v>0.30443003781739603</v>
      </c>
      <c r="E19" s="75">
        <v>6.9039351851851866E-2</v>
      </c>
      <c r="F19" s="129">
        <f t="shared" si="0"/>
        <v>8.9737032133830816E-2</v>
      </c>
    </row>
    <row r="20" spans="2:6" x14ac:dyDescent="0.25">
      <c r="B20" s="93" t="s">
        <v>14</v>
      </c>
      <c r="C20" s="75"/>
      <c r="D20" s="76"/>
      <c r="E20" s="75">
        <v>4.5798611111111109E-2</v>
      </c>
      <c r="F20" s="129">
        <f t="shared" si="0"/>
        <v>5.952882416656638E-2</v>
      </c>
    </row>
    <row r="21" spans="2:6" x14ac:dyDescent="0.25">
      <c r="B21" s="93" t="s">
        <v>11</v>
      </c>
      <c r="C21" s="75"/>
      <c r="D21" s="76"/>
      <c r="E21" s="75">
        <v>1.650462962962963E-2</v>
      </c>
      <c r="F21" s="129">
        <f t="shared" si="0"/>
        <v>2.1452641713804312E-2</v>
      </c>
    </row>
    <row r="22" spans="2:6" x14ac:dyDescent="0.25">
      <c r="B22" s="93" t="s">
        <v>15</v>
      </c>
      <c r="C22" s="75">
        <v>5.0462962962962961E-3</v>
      </c>
      <c r="D22" s="76">
        <f t="shared" ref="D22" si="3">C22/C$30</f>
        <v>0.11777417612101566</v>
      </c>
      <c r="E22" s="75">
        <v>1.5787037037037037E-2</v>
      </c>
      <c r="F22" s="129">
        <f t="shared" si="0"/>
        <v>2.0519918161030212E-2</v>
      </c>
    </row>
    <row r="23" spans="2:6" s="11" customFormat="1" x14ac:dyDescent="0.25">
      <c r="B23" s="93" t="s">
        <v>74</v>
      </c>
      <c r="C23" s="75">
        <v>1.3159722222222222E-2</v>
      </c>
      <c r="D23" s="76">
        <f t="shared" si="2"/>
        <v>0.30713128038897891</v>
      </c>
      <c r="E23" s="75">
        <v>5.4606481481481471E-2</v>
      </c>
      <c r="F23" s="129">
        <f t="shared" si="0"/>
        <v>7.0977253580454924E-2</v>
      </c>
    </row>
    <row r="24" spans="2:6" x14ac:dyDescent="0.25">
      <c r="B24" s="93" t="s">
        <v>12</v>
      </c>
      <c r="C24" s="75"/>
      <c r="D24" s="76"/>
      <c r="E24" s="75">
        <v>1.4363425925925925E-2</v>
      </c>
      <c r="F24" s="129">
        <f t="shared" si="0"/>
        <v>1.866951498375256E-2</v>
      </c>
    </row>
    <row r="25" spans="2:6" s="12" customFormat="1" x14ac:dyDescent="0.25">
      <c r="B25" s="93" t="s">
        <v>5</v>
      </c>
      <c r="C25" s="75"/>
      <c r="D25" s="76"/>
      <c r="E25" s="75"/>
      <c r="F25" s="129"/>
    </row>
    <row r="26" spans="2:6" x14ac:dyDescent="0.25">
      <c r="B26" s="93" t="s">
        <v>6</v>
      </c>
      <c r="C26" s="75"/>
      <c r="D26" s="76"/>
      <c r="E26" s="75"/>
      <c r="F26" s="129"/>
    </row>
    <row r="27" spans="2:6" x14ac:dyDescent="0.25">
      <c r="B27" s="93" t="s">
        <v>83</v>
      </c>
      <c r="C27" s="75"/>
      <c r="D27" s="76"/>
      <c r="E27" s="75">
        <v>1.5740740740740741E-3</v>
      </c>
      <c r="F27" s="129">
        <f t="shared" si="0"/>
        <v>2.0459742447948011E-3</v>
      </c>
    </row>
    <row r="28" spans="2:6" x14ac:dyDescent="0.25">
      <c r="B28" s="93" t="s">
        <v>17</v>
      </c>
      <c r="C28" s="75"/>
      <c r="D28" s="76"/>
      <c r="E28" s="75">
        <v>2.6620370370370372E-4</v>
      </c>
      <c r="F28" s="129">
        <f t="shared" si="0"/>
        <v>3.460103502226502E-4</v>
      </c>
    </row>
    <row r="29" spans="2:6" ht="15.75" thickBot="1" x14ac:dyDescent="0.3">
      <c r="B29" s="95"/>
      <c r="C29" s="85"/>
      <c r="D29" s="85"/>
      <c r="E29" s="85"/>
      <c r="F29" s="96"/>
    </row>
    <row r="30" spans="2:6" ht="16.5" thickTop="1" thickBot="1" x14ac:dyDescent="0.3">
      <c r="B30" s="97" t="s">
        <v>29</v>
      </c>
      <c r="C30" s="123">
        <f>SUM(C7:C28)</f>
        <v>4.2847222222222224E-2</v>
      </c>
      <c r="D30" s="124">
        <f>SUM(D7:D28)</f>
        <v>1</v>
      </c>
      <c r="E30" s="123">
        <f>SUM(E7:E28)</f>
        <v>0.76935185185185173</v>
      </c>
      <c r="F30" s="130">
        <f>SUM(F7:F28)</f>
        <v>1.0000000000000002</v>
      </c>
    </row>
    <row r="31" spans="2:6" ht="15.75" thickTop="1" x14ac:dyDescent="0.25">
      <c r="B31" s="131"/>
      <c r="C31" s="120"/>
      <c r="D31" s="121"/>
      <c r="E31" s="121"/>
      <c r="F31" s="132"/>
    </row>
    <row r="32" spans="2:6" ht="81.95" customHeight="1" thickBot="1" x14ac:dyDescent="0.3">
      <c r="B32" s="189" t="s">
        <v>128</v>
      </c>
      <c r="C32" s="190"/>
      <c r="D32" s="190"/>
      <c r="E32" s="190"/>
      <c r="F32" s="191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&amp;R32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1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75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48</v>
      </c>
      <c r="D5" s="187"/>
      <c r="E5" s="187" t="s">
        <v>49</v>
      </c>
      <c r="F5" s="188"/>
    </row>
    <row r="6" spans="2:6" x14ac:dyDescent="0.25">
      <c r="B6" s="91" t="s">
        <v>23</v>
      </c>
      <c r="C6" s="114" t="s">
        <v>24</v>
      </c>
      <c r="D6" s="114" t="s">
        <v>25</v>
      </c>
      <c r="E6" s="114" t="s">
        <v>24</v>
      </c>
      <c r="F6" s="139" t="s">
        <v>25</v>
      </c>
    </row>
    <row r="7" spans="2:6" x14ac:dyDescent="0.25">
      <c r="B7" s="93" t="s">
        <v>10</v>
      </c>
      <c r="C7" s="103"/>
      <c r="D7" s="112"/>
      <c r="E7" s="103"/>
      <c r="F7" s="133"/>
    </row>
    <row r="8" spans="2:6" x14ac:dyDescent="0.25">
      <c r="B8" s="93" t="s">
        <v>13</v>
      </c>
      <c r="C8" s="103"/>
      <c r="D8" s="112"/>
      <c r="E8" s="103"/>
      <c r="F8" s="133"/>
    </row>
    <row r="9" spans="2:6" x14ac:dyDescent="0.25">
      <c r="B9" s="93" t="s">
        <v>0</v>
      </c>
      <c r="C9" s="75"/>
      <c r="D9" s="111"/>
      <c r="E9" s="103"/>
      <c r="F9" s="133"/>
    </row>
    <row r="10" spans="2:6" x14ac:dyDescent="0.25">
      <c r="B10" s="93" t="s">
        <v>8</v>
      </c>
      <c r="C10" s="75"/>
      <c r="D10" s="111"/>
      <c r="E10" s="103"/>
      <c r="F10" s="133"/>
    </row>
    <row r="11" spans="2:6" x14ac:dyDescent="0.25">
      <c r="B11" s="93" t="s">
        <v>26</v>
      </c>
      <c r="C11" s="75"/>
      <c r="D11" s="111"/>
      <c r="E11" s="103"/>
      <c r="F11" s="133"/>
    </row>
    <row r="12" spans="2:6" x14ac:dyDescent="0.25">
      <c r="B12" s="93" t="s">
        <v>3</v>
      </c>
      <c r="C12" s="75"/>
      <c r="D12" s="76"/>
      <c r="E12" s="75"/>
      <c r="F12" s="140"/>
    </row>
    <row r="13" spans="2:6" x14ac:dyDescent="0.25">
      <c r="B13" s="93" t="s">
        <v>7</v>
      </c>
      <c r="C13" s="75"/>
      <c r="D13" s="76"/>
      <c r="E13" s="103"/>
      <c r="F13" s="133"/>
    </row>
    <row r="14" spans="2:6" x14ac:dyDescent="0.25">
      <c r="B14" s="93" t="s">
        <v>2</v>
      </c>
      <c r="C14" s="75"/>
      <c r="D14" s="76"/>
      <c r="E14" s="103"/>
      <c r="F14" s="133"/>
    </row>
    <row r="15" spans="2:6" x14ac:dyDescent="0.25">
      <c r="B15" s="93" t="s">
        <v>9</v>
      </c>
      <c r="C15" s="75">
        <v>3.4375E-3</v>
      </c>
      <c r="D15" s="76">
        <f t="shared" ref="D15:D25" si="0">C15/C$30</f>
        <v>0.57335907335907343</v>
      </c>
      <c r="E15" s="103"/>
      <c r="F15" s="133"/>
    </row>
    <row r="16" spans="2:6" x14ac:dyDescent="0.25">
      <c r="B16" s="93" t="s">
        <v>1</v>
      </c>
      <c r="C16" s="75"/>
      <c r="D16" s="76"/>
      <c r="E16" s="103"/>
      <c r="F16" s="133"/>
    </row>
    <row r="17" spans="2:6" x14ac:dyDescent="0.25">
      <c r="B17" s="93" t="s">
        <v>27</v>
      </c>
      <c r="C17" s="75"/>
      <c r="D17" s="76"/>
      <c r="E17" s="103"/>
      <c r="F17" s="133"/>
    </row>
    <row r="18" spans="2:6" x14ac:dyDescent="0.25">
      <c r="B18" s="93" t="s">
        <v>16</v>
      </c>
      <c r="C18" s="75"/>
      <c r="D18" s="76"/>
      <c r="E18" s="103"/>
      <c r="F18" s="133"/>
    </row>
    <row r="19" spans="2:6" x14ac:dyDescent="0.25">
      <c r="B19" s="93" t="s">
        <v>4</v>
      </c>
      <c r="C19" s="75"/>
      <c r="D19" s="76"/>
      <c r="E19" s="103"/>
      <c r="F19" s="133"/>
    </row>
    <row r="20" spans="2:6" x14ac:dyDescent="0.25">
      <c r="B20" s="93" t="s">
        <v>14</v>
      </c>
      <c r="C20" s="75"/>
      <c r="D20" s="76"/>
      <c r="E20" s="103"/>
      <c r="F20" s="133"/>
    </row>
    <row r="21" spans="2:6" x14ac:dyDescent="0.25">
      <c r="B21" s="93" t="s">
        <v>11</v>
      </c>
      <c r="C21" s="115"/>
      <c r="D21" s="76"/>
      <c r="E21" s="103"/>
      <c r="F21" s="133"/>
    </row>
    <row r="22" spans="2:6" x14ac:dyDescent="0.25">
      <c r="B22" s="93" t="s">
        <v>15</v>
      </c>
      <c r="C22" s="75"/>
      <c r="D22" s="76"/>
      <c r="E22" s="103"/>
      <c r="F22" s="133"/>
    </row>
    <row r="23" spans="2:6" s="11" customFormat="1" x14ac:dyDescent="0.25">
      <c r="B23" s="93" t="s">
        <v>74</v>
      </c>
      <c r="C23" s="75"/>
      <c r="D23" s="76"/>
      <c r="E23" s="103"/>
      <c r="F23" s="133"/>
    </row>
    <row r="24" spans="2:6" x14ac:dyDescent="0.25">
      <c r="B24" s="93" t="s">
        <v>12</v>
      </c>
      <c r="C24" s="75"/>
      <c r="D24" s="76"/>
      <c r="E24" s="103"/>
      <c r="F24" s="133"/>
    </row>
    <row r="25" spans="2:6" s="12" customFormat="1" x14ac:dyDescent="0.25">
      <c r="B25" s="93" t="s">
        <v>5</v>
      </c>
      <c r="C25" s="75">
        <v>2.5578703703703701E-3</v>
      </c>
      <c r="D25" s="76">
        <f t="shared" si="0"/>
        <v>0.42664092664092662</v>
      </c>
      <c r="E25" s="103"/>
      <c r="F25" s="133"/>
    </row>
    <row r="26" spans="2:6" x14ac:dyDescent="0.25">
      <c r="B26" s="93" t="s">
        <v>6</v>
      </c>
      <c r="C26" s="82"/>
      <c r="D26" s="111"/>
      <c r="E26" s="103"/>
      <c r="F26" s="133"/>
    </row>
    <row r="27" spans="2:6" x14ac:dyDescent="0.25">
      <c r="B27" s="93" t="s">
        <v>83</v>
      </c>
      <c r="C27" s="82"/>
      <c r="D27" s="111"/>
      <c r="E27" s="103"/>
      <c r="F27" s="133"/>
    </row>
    <row r="28" spans="2:6" x14ac:dyDescent="0.25">
      <c r="B28" s="93" t="s">
        <v>17</v>
      </c>
      <c r="C28" s="82"/>
      <c r="D28" s="111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>
        <f>SUM(C7:C28)</f>
        <v>5.9953703703703697E-3</v>
      </c>
      <c r="D30" s="124">
        <f>SUM(D7:D28)</f>
        <v>1</v>
      </c>
      <c r="E30" s="123"/>
      <c r="F30" s="130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129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&amp;R33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7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76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56</v>
      </c>
      <c r="D5" s="187"/>
      <c r="E5" s="187" t="s">
        <v>57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103"/>
      <c r="F7" s="133"/>
    </row>
    <row r="8" spans="2:6" x14ac:dyDescent="0.25">
      <c r="B8" s="93" t="s">
        <v>13</v>
      </c>
      <c r="C8" s="75"/>
      <c r="D8" s="74"/>
      <c r="E8" s="103"/>
      <c r="F8" s="133"/>
    </row>
    <row r="9" spans="2:6" x14ac:dyDescent="0.25">
      <c r="B9" s="93" t="s">
        <v>0</v>
      </c>
      <c r="C9" s="75"/>
      <c r="D9" s="74"/>
      <c r="E9" s="103"/>
      <c r="F9" s="133"/>
    </row>
    <row r="10" spans="2:6" x14ac:dyDescent="0.25">
      <c r="B10" s="93" t="s">
        <v>8</v>
      </c>
      <c r="C10" s="75"/>
      <c r="D10" s="74"/>
      <c r="E10" s="103"/>
      <c r="F10" s="133"/>
    </row>
    <row r="11" spans="2:6" x14ac:dyDescent="0.25">
      <c r="B11" s="93" t="s">
        <v>26</v>
      </c>
      <c r="C11" s="75"/>
      <c r="D11" s="74"/>
      <c r="E11" s="103"/>
      <c r="F11" s="133"/>
    </row>
    <row r="12" spans="2:6" x14ac:dyDescent="0.25">
      <c r="B12" s="93" t="s">
        <v>3</v>
      </c>
      <c r="C12" s="75"/>
      <c r="D12" s="76"/>
      <c r="E12" s="103"/>
      <c r="F12" s="133"/>
    </row>
    <row r="13" spans="2:6" x14ac:dyDescent="0.25">
      <c r="B13" s="93" t="s">
        <v>7</v>
      </c>
      <c r="C13" s="75"/>
      <c r="D13" s="74"/>
      <c r="E13" s="103"/>
      <c r="F13" s="133"/>
    </row>
    <row r="14" spans="2:6" x14ac:dyDescent="0.25">
      <c r="B14" s="93" t="s">
        <v>2</v>
      </c>
      <c r="C14" s="75"/>
      <c r="D14" s="74"/>
      <c r="E14" s="103"/>
      <c r="F14" s="133"/>
    </row>
    <row r="15" spans="2:6" x14ac:dyDescent="0.25">
      <c r="B15" s="93" t="s">
        <v>9</v>
      </c>
      <c r="C15" s="75"/>
      <c r="D15" s="74"/>
      <c r="E15" s="103"/>
      <c r="F15" s="133"/>
    </row>
    <row r="16" spans="2:6" x14ac:dyDescent="0.25">
      <c r="B16" s="93" t="s">
        <v>1</v>
      </c>
      <c r="C16" s="75"/>
      <c r="D16" s="74"/>
      <c r="E16" s="103"/>
      <c r="F16" s="133"/>
    </row>
    <row r="17" spans="2:6" x14ac:dyDescent="0.25">
      <c r="B17" s="93" t="s">
        <v>27</v>
      </c>
      <c r="C17" s="75"/>
      <c r="D17" s="74"/>
      <c r="E17" s="103"/>
      <c r="F17" s="133"/>
    </row>
    <row r="18" spans="2:6" x14ac:dyDescent="0.25">
      <c r="B18" s="93" t="s">
        <v>16</v>
      </c>
      <c r="C18" s="75"/>
      <c r="D18" s="74"/>
      <c r="E18" s="103"/>
      <c r="F18" s="133"/>
    </row>
    <row r="19" spans="2:6" x14ac:dyDescent="0.25">
      <c r="B19" s="93" t="s">
        <v>4</v>
      </c>
      <c r="C19" s="82"/>
      <c r="D19" s="74"/>
      <c r="E19" s="103"/>
      <c r="F19" s="133"/>
    </row>
    <row r="20" spans="2:6" x14ac:dyDescent="0.25">
      <c r="B20" s="93" t="s">
        <v>14</v>
      </c>
      <c r="C20" s="82"/>
      <c r="D20" s="74"/>
      <c r="E20" s="103"/>
      <c r="F20" s="133"/>
    </row>
    <row r="21" spans="2:6" x14ac:dyDescent="0.25">
      <c r="B21" s="93" t="s">
        <v>11</v>
      </c>
      <c r="C21" s="82"/>
      <c r="D21" s="74"/>
      <c r="E21" s="103"/>
      <c r="F21" s="133"/>
    </row>
    <row r="22" spans="2:6" x14ac:dyDescent="0.25">
      <c r="B22" s="93" t="s">
        <v>15</v>
      </c>
      <c r="C22" s="82"/>
      <c r="D22" s="74"/>
      <c r="E22" s="103"/>
      <c r="F22" s="133"/>
    </row>
    <row r="23" spans="2:6" s="11" customFormat="1" x14ac:dyDescent="0.25">
      <c r="B23" s="93" t="s">
        <v>74</v>
      </c>
      <c r="C23" s="82"/>
      <c r="D23" s="74"/>
      <c r="E23" s="81"/>
      <c r="F23" s="134"/>
    </row>
    <row r="24" spans="2:6" x14ac:dyDescent="0.25">
      <c r="B24" s="93" t="s">
        <v>12</v>
      </c>
      <c r="C24" s="82"/>
      <c r="D24" s="111"/>
      <c r="E24" s="71"/>
      <c r="F24" s="135"/>
    </row>
    <row r="25" spans="2:6" s="12" customFormat="1" x14ac:dyDescent="0.25">
      <c r="B25" s="93" t="s">
        <v>5</v>
      </c>
      <c r="C25" s="82"/>
      <c r="D25" s="111"/>
      <c r="E25" s="72"/>
      <c r="F25" s="92"/>
    </row>
    <row r="26" spans="2:6" x14ac:dyDescent="0.25">
      <c r="B26" s="93" t="s">
        <v>6</v>
      </c>
      <c r="C26" s="82"/>
      <c r="D26" s="111"/>
      <c r="E26" s="103"/>
      <c r="F26" s="133"/>
    </row>
    <row r="27" spans="2:6" x14ac:dyDescent="0.25">
      <c r="B27" s="93" t="s">
        <v>83</v>
      </c>
      <c r="C27" s="82"/>
      <c r="D27" s="75"/>
      <c r="E27" s="103"/>
      <c r="F27" s="133"/>
    </row>
    <row r="28" spans="2:6" x14ac:dyDescent="0.25">
      <c r="B28" s="93" t="s">
        <v>17</v>
      </c>
      <c r="C28" s="82"/>
      <c r="D28" s="75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/>
      <c r="D30" s="124"/>
      <c r="E30" s="125"/>
      <c r="F30" s="137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130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&amp;R34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103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62</v>
      </c>
      <c r="D5" s="187"/>
      <c r="E5" s="187" t="s">
        <v>102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75"/>
      <c r="F7" s="129"/>
    </row>
    <row r="8" spans="2:6" x14ac:dyDescent="0.25">
      <c r="B8" s="93" t="s">
        <v>13</v>
      </c>
      <c r="C8" s="75"/>
      <c r="D8" s="111"/>
      <c r="E8" s="75"/>
      <c r="F8" s="129"/>
    </row>
    <row r="9" spans="2:6" x14ac:dyDescent="0.25">
      <c r="B9" s="93" t="s">
        <v>0</v>
      </c>
      <c r="C9" s="75"/>
      <c r="D9" s="74"/>
      <c r="E9" s="75"/>
      <c r="F9" s="129"/>
    </row>
    <row r="10" spans="2:6" x14ac:dyDescent="0.25">
      <c r="B10" s="93" t="s">
        <v>8</v>
      </c>
      <c r="C10" s="75"/>
      <c r="D10" s="74"/>
      <c r="E10" s="75"/>
      <c r="F10" s="129"/>
    </row>
    <row r="11" spans="2:6" x14ac:dyDescent="0.25">
      <c r="B11" s="93" t="s">
        <v>26</v>
      </c>
      <c r="C11" s="75"/>
      <c r="D11" s="74"/>
      <c r="E11" s="75"/>
      <c r="F11" s="129"/>
    </row>
    <row r="12" spans="2:6" x14ac:dyDescent="0.25">
      <c r="B12" s="93" t="s">
        <v>3</v>
      </c>
      <c r="C12" s="75"/>
      <c r="D12" s="74"/>
      <c r="E12" s="75"/>
      <c r="F12" s="129"/>
    </row>
    <row r="13" spans="2:6" x14ac:dyDescent="0.25">
      <c r="B13" s="93" t="s">
        <v>7</v>
      </c>
      <c r="C13" s="75"/>
      <c r="D13" s="74"/>
      <c r="E13" s="75"/>
      <c r="F13" s="129"/>
    </row>
    <row r="14" spans="2:6" x14ac:dyDescent="0.25">
      <c r="B14" s="93" t="s">
        <v>2</v>
      </c>
      <c r="C14" s="75"/>
      <c r="D14" s="74"/>
      <c r="E14" s="75"/>
      <c r="F14" s="129"/>
    </row>
    <row r="15" spans="2:6" x14ac:dyDescent="0.25">
      <c r="B15" s="93" t="s">
        <v>9</v>
      </c>
      <c r="C15" s="75"/>
      <c r="D15" s="74"/>
      <c r="E15" s="75"/>
      <c r="F15" s="129"/>
    </row>
    <row r="16" spans="2:6" x14ac:dyDescent="0.25">
      <c r="B16" s="93" t="s">
        <v>1</v>
      </c>
      <c r="C16" s="75"/>
      <c r="D16" s="74"/>
      <c r="E16" s="75"/>
      <c r="F16" s="129"/>
    </row>
    <row r="17" spans="2:6" x14ac:dyDescent="0.25">
      <c r="B17" s="93" t="s">
        <v>27</v>
      </c>
      <c r="C17" s="75"/>
      <c r="D17" s="74"/>
      <c r="E17" s="75"/>
      <c r="F17" s="129"/>
    </row>
    <row r="18" spans="2:6" x14ac:dyDescent="0.25">
      <c r="B18" s="93" t="s">
        <v>16</v>
      </c>
      <c r="C18" s="75"/>
      <c r="D18" s="74"/>
      <c r="E18" s="75"/>
      <c r="F18" s="129"/>
    </row>
    <row r="19" spans="2:6" x14ac:dyDescent="0.25">
      <c r="B19" s="93" t="s">
        <v>4</v>
      </c>
      <c r="C19" s="75"/>
      <c r="D19" s="74"/>
      <c r="E19" s="75"/>
      <c r="F19" s="129"/>
    </row>
    <row r="20" spans="2:6" x14ac:dyDescent="0.25">
      <c r="B20" s="93" t="s">
        <v>14</v>
      </c>
      <c r="C20" s="75"/>
      <c r="D20" s="74"/>
      <c r="E20" s="75"/>
      <c r="F20" s="129"/>
    </row>
    <row r="21" spans="2:6" x14ac:dyDescent="0.25">
      <c r="B21" s="93" t="s">
        <v>11</v>
      </c>
      <c r="C21" s="75"/>
      <c r="D21" s="74"/>
      <c r="E21" s="75"/>
      <c r="F21" s="129"/>
    </row>
    <row r="22" spans="2:6" x14ac:dyDescent="0.25">
      <c r="B22" s="93" t="s">
        <v>15</v>
      </c>
      <c r="C22" s="75"/>
      <c r="D22" s="76"/>
      <c r="E22" s="75"/>
      <c r="F22" s="129"/>
    </row>
    <row r="23" spans="2:6" s="11" customFormat="1" x14ac:dyDescent="0.25">
      <c r="B23" s="93" t="s">
        <v>74</v>
      </c>
      <c r="C23" s="75"/>
      <c r="D23" s="74"/>
      <c r="E23" s="75"/>
      <c r="F23" s="129"/>
    </row>
    <row r="24" spans="2:6" x14ac:dyDescent="0.25">
      <c r="B24" s="93" t="s">
        <v>12</v>
      </c>
      <c r="C24" s="75"/>
      <c r="D24" s="74"/>
      <c r="E24" s="75"/>
      <c r="F24" s="129"/>
    </row>
    <row r="25" spans="2:6" s="12" customFormat="1" x14ac:dyDescent="0.25">
      <c r="B25" s="93" t="s">
        <v>5</v>
      </c>
      <c r="C25" s="75"/>
      <c r="D25" s="76"/>
      <c r="E25" s="75"/>
      <c r="F25" s="129"/>
    </row>
    <row r="26" spans="2:6" x14ac:dyDescent="0.25">
      <c r="B26" s="93" t="s">
        <v>6</v>
      </c>
      <c r="C26" s="82"/>
      <c r="D26" s="111"/>
      <c r="E26" s="75"/>
      <c r="F26" s="94"/>
    </row>
    <row r="27" spans="2:6" x14ac:dyDescent="0.25">
      <c r="B27" s="93" t="s">
        <v>83</v>
      </c>
      <c r="C27" s="82"/>
      <c r="D27" s="111"/>
      <c r="E27" s="75"/>
      <c r="F27" s="129"/>
    </row>
    <row r="28" spans="2:6" x14ac:dyDescent="0.25">
      <c r="B28" s="93" t="s">
        <v>17</v>
      </c>
      <c r="C28" s="82"/>
      <c r="D28" s="111"/>
      <c r="E28" s="75"/>
      <c r="F28" s="94"/>
    </row>
    <row r="29" spans="2:6" ht="15.75" thickBot="1" x14ac:dyDescent="0.3">
      <c r="B29" s="95"/>
      <c r="C29" s="116"/>
      <c r="D29" s="85"/>
      <c r="E29" s="85"/>
      <c r="F29" s="96"/>
    </row>
    <row r="30" spans="2:6" ht="16.5" thickTop="1" thickBot="1" x14ac:dyDescent="0.3">
      <c r="B30" s="97" t="s">
        <v>29</v>
      </c>
      <c r="C30" s="123"/>
      <c r="D30" s="124"/>
      <c r="E30" s="123"/>
      <c r="F30" s="130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131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7"/>
  <sheetViews>
    <sheetView showGridLines="0" topLeftCell="A19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0" width="10.85546875" style="8" customWidth="1"/>
    <col min="11" max="16384" width="8.85546875" style="8"/>
  </cols>
  <sheetData>
    <row r="1" spans="2:10" s="5" customFormat="1" x14ac:dyDescent="0.25"/>
    <row r="2" spans="2:10" s="5" customFormat="1" ht="15.75" thickBot="1" x14ac:dyDescent="0.3"/>
    <row r="3" spans="2:10" s="5" customFormat="1" x14ac:dyDescent="0.25">
      <c r="B3" s="155" t="s">
        <v>30</v>
      </c>
      <c r="C3" s="156"/>
      <c r="D3" s="156"/>
      <c r="E3" s="156"/>
      <c r="F3" s="156"/>
      <c r="G3" s="156"/>
      <c r="H3" s="156"/>
      <c r="I3" s="156"/>
      <c r="J3" s="157"/>
    </row>
    <row r="4" spans="2:10" s="5" customFormat="1" ht="15.75" thickBot="1" x14ac:dyDescent="0.3">
      <c r="B4" s="158" t="s">
        <v>108</v>
      </c>
      <c r="C4" s="159"/>
      <c r="D4" s="159"/>
      <c r="E4" s="159"/>
      <c r="F4" s="159"/>
      <c r="G4" s="159"/>
      <c r="H4" s="159"/>
      <c r="I4" s="159"/>
      <c r="J4" s="160"/>
    </row>
    <row r="5" spans="2:10" s="5" customFormat="1" x14ac:dyDescent="0.25">
      <c r="B5" s="19"/>
      <c r="C5" s="156" t="s">
        <v>19</v>
      </c>
      <c r="D5" s="156"/>
      <c r="E5" s="156" t="s">
        <v>20</v>
      </c>
      <c r="F5" s="156"/>
      <c r="G5" s="156" t="s">
        <v>21</v>
      </c>
      <c r="H5" s="156"/>
      <c r="I5" s="161" t="s">
        <v>22</v>
      </c>
      <c r="J5" s="162"/>
    </row>
    <row r="6" spans="2:10" s="5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20" t="s">
        <v>25</v>
      </c>
      <c r="I6" s="20" t="s">
        <v>24</v>
      </c>
      <c r="J6" s="31" t="s">
        <v>25</v>
      </c>
    </row>
    <row r="7" spans="2:10" s="5" customFormat="1" x14ac:dyDescent="0.25">
      <c r="B7" s="16" t="s">
        <v>10</v>
      </c>
      <c r="C7" s="17">
        <v>3.0104166666666664E-2</v>
      </c>
      <c r="D7" s="18">
        <f>C7/C$30</f>
        <v>8.7230945689429559E-3</v>
      </c>
      <c r="E7" s="17">
        <v>9.7222222222222206E-3</v>
      </c>
      <c r="F7" s="17">
        <f>E7/E$30</f>
        <v>7.6636042660730387E-3</v>
      </c>
      <c r="G7" s="17">
        <v>1.2777777777777775E-2</v>
      </c>
      <c r="H7" s="18">
        <f>G7/G$30</f>
        <v>1.6550979716054744E-2</v>
      </c>
      <c r="I7" s="17">
        <f>C7+E7+G7</f>
        <v>5.260416666666666E-2</v>
      </c>
      <c r="J7" s="32">
        <f>I7/$I$30</f>
        <v>9.5787863077098079E-3</v>
      </c>
    </row>
    <row r="8" spans="2:10" s="5" customFormat="1" x14ac:dyDescent="0.25">
      <c r="B8" s="16" t="s">
        <v>13</v>
      </c>
      <c r="C8" s="17">
        <v>0.1557870370370372</v>
      </c>
      <c r="D8" s="18">
        <f t="shared" ref="D8:F28" si="0">C8/C$30</f>
        <v>4.5141427488647565E-2</v>
      </c>
      <c r="E8" s="17">
        <v>3.9895833333333346E-2</v>
      </c>
      <c r="F8" s="18">
        <f t="shared" si="0"/>
        <v>3.1448147506135449E-2</v>
      </c>
      <c r="G8" s="17">
        <v>4.3055555555555534E-2</v>
      </c>
      <c r="H8" s="18">
        <f t="shared" ref="H8" si="1">G8/G$30</f>
        <v>5.5769605564967052E-2</v>
      </c>
      <c r="I8" s="17">
        <f t="shared" ref="I8:I27" si="2">C8+E8+G8</f>
        <v>0.23873842592592609</v>
      </c>
      <c r="J8" s="32">
        <f t="shared" ref="J8:J28" si="3">I8/$I$30</f>
        <v>4.3472304767685446E-2</v>
      </c>
    </row>
    <row r="9" spans="2:10" s="5" customFormat="1" x14ac:dyDescent="0.25">
      <c r="B9" s="16" t="s">
        <v>0</v>
      </c>
      <c r="C9" s="17">
        <v>0.523472222222224</v>
      </c>
      <c r="D9" s="18">
        <f t="shared" si="0"/>
        <v>0.15168324535338459</v>
      </c>
      <c r="E9" s="17">
        <v>0.12069444444444441</v>
      </c>
      <c r="F9" s="18">
        <f t="shared" si="0"/>
        <v>9.5138172960249567E-2</v>
      </c>
      <c r="G9" s="17">
        <v>0.1708101851851854</v>
      </c>
      <c r="H9" s="18">
        <f t="shared" ref="H9" si="4">G9/G$30</f>
        <v>0.22124941906660892</v>
      </c>
      <c r="I9" s="17">
        <f t="shared" si="2"/>
        <v>0.81497685185185387</v>
      </c>
      <c r="J9" s="32">
        <f t="shared" si="3"/>
        <v>0.14840058505414305</v>
      </c>
    </row>
    <row r="10" spans="2:10" s="5" customFormat="1" x14ac:dyDescent="0.25">
      <c r="B10" s="16" t="s">
        <v>8</v>
      </c>
      <c r="C10" s="17">
        <v>4.5578703703703718E-2</v>
      </c>
      <c r="D10" s="18">
        <f t="shared" si="0"/>
        <v>1.3207053599576076E-2</v>
      </c>
      <c r="E10" s="17">
        <v>1.4641203703703701E-2</v>
      </c>
      <c r="F10" s="18">
        <f t="shared" si="0"/>
        <v>1.1541023091169517E-2</v>
      </c>
      <c r="G10" s="17">
        <v>1.1574074074074073E-2</v>
      </c>
      <c r="H10" s="18">
        <f t="shared" ref="H10" si="5">G10/G$30</f>
        <v>1.4991829452948139E-2</v>
      </c>
      <c r="I10" s="17">
        <f t="shared" si="2"/>
        <v>7.1793981481481486E-2</v>
      </c>
      <c r="J10" s="32">
        <f t="shared" si="3"/>
        <v>1.3073093832062475E-2</v>
      </c>
    </row>
    <row r="11" spans="2:10" s="5" customFormat="1" x14ac:dyDescent="0.25">
      <c r="B11" s="16" t="s">
        <v>26</v>
      </c>
      <c r="C11" s="17">
        <v>2.270833333333333E-2</v>
      </c>
      <c r="D11" s="18">
        <f t="shared" si="0"/>
        <v>6.5800505744967623E-3</v>
      </c>
      <c r="E11" s="17">
        <v>1.2268518518518518E-3</v>
      </c>
      <c r="F11" s="18">
        <f t="shared" si="0"/>
        <v>9.6707387167112172E-4</v>
      </c>
      <c r="G11" s="17">
        <v>2.3645833333333335E-2</v>
      </c>
      <c r="H11" s="18">
        <f t="shared" ref="H11" si="6">G11/G$30</f>
        <v>3.0628307572373052E-2</v>
      </c>
      <c r="I11" s="17">
        <f t="shared" si="2"/>
        <v>4.7581018518518516E-2</v>
      </c>
      <c r="J11" s="32">
        <f t="shared" si="3"/>
        <v>8.6641123236512706E-3</v>
      </c>
    </row>
    <row r="12" spans="2:10" s="5" customFormat="1" x14ac:dyDescent="0.25">
      <c r="B12" s="16" t="s">
        <v>3</v>
      </c>
      <c r="C12" s="17">
        <v>0.43849537037037339</v>
      </c>
      <c r="D12" s="18">
        <f t="shared" si="0"/>
        <v>0.12706003876930994</v>
      </c>
      <c r="E12" s="17">
        <v>0.11166666666666679</v>
      </c>
      <c r="F12" s="18">
        <f t="shared" si="0"/>
        <v>8.8021968998896152E-2</v>
      </c>
      <c r="G12" s="17">
        <v>0.11224537037037038</v>
      </c>
      <c r="H12" s="18">
        <f t="shared" ref="H12" si="7">G12/G$30</f>
        <v>0.14539076203469109</v>
      </c>
      <c r="I12" s="17">
        <f t="shared" si="2"/>
        <v>0.66240740740741055</v>
      </c>
      <c r="J12" s="32">
        <f t="shared" si="3"/>
        <v>0.1206189434461717</v>
      </c>
    </row>
    <row r="13" spans="2:10" s="5" customFormat="1" x14ac:dyDescent="0.25">
      <c r="B13" s="16" t="s">
        <v>7</v>
      </c>
      <c r="C13" s="17">
        <v>6.6585648148148144E-2</v>
      </c>
      <c r="D13" s="18">
        <f t="shared" si="0"/>
        <v>1.9294103442956102E-2</v>
      </c>
      <c r="E13" s="17">
        <v>3.3391203703703715E-2</v>
      </c>
      <c r="F13" s="18">
        <f t="shared" si="0"/>
        <v>2.6320831318596104E-2</v>
      </c>
      <c r="G13" s="17">
        <v>1.2893518518518514E-2</v>
      </c>
      <c r="H13" s="18">
        <f t="shared" ref="H13" si="8">G13/G$30</f>
        <v>1.6700898010584223E-2</v>
      </c>
      <c r="I13" s="17">
        <f t="shared" si="2"/>
        <v>0.11287037037037037</v>
      </c>
      <c r="J13" s="32">
        <f t="shared" si="3"/>
        <v>2.05527665726702E-2</v>
      </c>
    </row>
    <row r="14" spans="2:10" s="5" customFormat="1" x14ac:dyDescent="0.25">
      <c r="B14" s="16" t="s">
        <v>2</v>
      </c>
      <c r="C14" s="17">
        <v>0.25635416666666688</v>
      </c>
      <c r="D14" s="18">
        <f t="shared" si="0"/>
        <v>7.4282130568057561E-2</v>
      </c>
      <c r="E14" s="17">
        <v>8.2488425925925909E-2</v>
      </c>
      <c r="F14" s="18">
        <f t="shared" si="0"/>
        <v>6.5022032862264934E-2</v>
      </c>
      <c r="G14" s="17">
        <v>8.1770833333333307E-2</v>
      </c>
      <c r="H14" s="18">
        <f t="shared" ref="H14" si="9">G14/G$30</f>
        <v>0.10591727508507857</v>
      </c>
      <c r="I14" s="17">
        <f t="shared" si="2"/>
        <v>0.4206134259259261</v>
      </c>
      <c r="J14" s="32">
        <f t="shared" si="3"/>
        <v>7.6590247130579173E-2</v>
      </c>
    </row>
    <row r="15" spans="2:10" s="5" customFormat="1" x14ac:dyDescent="0.25">
      <c r="B15" s="16" t="s">
        <v>9</v>
      </c>
      <c r="C15" s="17">
        <v>0.16200231481481472</v>
      </c>
      <c r="D15" s="18">
        <f t="shared" si="0"/>
        <v>4.6942389343135139E-2</v>
      </c>
      <c r="E15" s="17">
        <v>5.5092592592592596E-2</v>
      </c>
      <c r="F15" s="18">
        <f t="shared" si="0"/>
        <v>4.3427090841080561E-2</v>
      </c>
      <c r="G15" s="17">
        <v>1.5972222222222221E-2</v>
      </c>
      <c r="H15" s="18">
        <f t="shared" ref="H15" si="10">G15/G$30</f>
        <v>2.0688724645068431E-2</v>
      </c>
      <c r="I15" s="17">
        <f t="shared" si="2"/>
        <v>0.23306712962962955</v>
      </c>
      <c r="J15" s="32">
        <f t="shared" si="3"/>
        <v>4.2439608334070927E-2</v>
      </c>
    </row>
    <row r="16" spans="2:10" s="5" customFormat="1" x14ac:dyDescent="0.25">
      <c r="B16" s="16" t="s">
        <v>1</v>
      </c>
      <c r="C16" s="17">
        <v>8.2337962962962974E-2</v>
      </c>
      <c r="D16" s="18">
        <f t="shared" si="0"/>
        <v>2.3858552388873588E-2</v>
      </c>
      <c r="E16" s="17">
        <v>2.4050925925925927E-2</v>
      </c>
      <c r="F16" s="18">
        <f t="shared" si="0"/>
        <v>1.8958297220118783E-2</v>
      </c>
      <c r="G16" s="17">
        <v>2.045138888888888E-2</v>
      </c>
      <c r="H16" s="18">
        <f t="shared" ref="H16" si="11">G16/G$30</f>
        <v>2.6490562643359351E-2</v>
      </c>
      <c r="I16" s="17">
        <f t="shared" si="2"/>
        <v>0.12684027777777779</v>
      </c>
      <c r="J16" s="32">
        <f t="shared" si="3"/>
        <v>2.3096571869349131E-2</v>
      </c>
    </row>
    <row r="17" spans="2:10" s="5" customFormat="1" x14ac:dyDescent="0.25">
      <c r="B17" s="16" t="s">
        <v>27</v>
      </c>
      <c r="C17" s="17">
        <v>5.894675925925922E-2</v>
      </c>
      <c r="D17" s="18">
        <f t="shared" si="0"/>
        <v>1.708063077263608E-2</v>
      </c>
      <c r="E17" s="17">
        <v>2.6585648148148157E-2</v>
      </c>
      <c r="F17" s="18">
        <f t="shared" si="0"/>
        <v>2.0956308332344974E-2</v>
      </c>
      <c r="G17" s="17">
        <v>2.1747685185185182E-2</v>
      </c>
      <c r="H17" s="18">
        <f t="shared" ref="H17" si="12">G17/G$30</f>
        <v>2.8169647542089549E-2</v>
      </c>
      <c r="I17" s="17">
        <f t="shared" si="2"/>
        <v>0.10728009259259255</v>
      </c>
      <c r="J17" s="32">
        <f t="shared" si="3"/>
        <v>1.9534822945250205E-2</v>
      </c>
    </row>
    <row r="18" spans="2:10" s="5" customFormat="1" x14ac:dyDescent="0.25">
      <c r="B18" s="16" t="s">
        <v>16</v>
      </c>
      <c r="C18" s="17">
        <v>4.0034722222222242E-2</v>
      </c>
      <c r="D18" s="18">
        <f t="shared" si="0"/>
        <v>1.1600609040358978E-2</v>
      </c>
      <c r="E18" s="17">
        <v>2.6585648148148164E-2</v>
      </c>
      <c r="F18" s="18">
        <f t="shared" si="0"/>
        <v>2.0956308332344981E-2</v>
      </c>
      <c r="G18" s="17">
        <v>2.9050925925925924E-3</v>
      </c>
      <c r="H18" s="18">
        <f t="shared" ref="H18" si="13">G18/G$30</f>
        <v>3.7629491926899827E-3</v>
      </c>
      <c r="I18" s="17">
        <f t="shared" si="2"/>
        <v>6.9525462962963011E-2</v>
      </c>
      <c r="J18" s="32">
        <f t="shared" si="3"/>
        <v>1.2660015258616691E-2</v>
      </c>
    </row>
    <row r="19" spans="2:10" s="5" customFormat="1" x14ac:dyDescent="0.25">
      <c r="B19" s="16" t="s">
        <v>4</v>
      </c>
      <c r="C19" s="17">
        <v>0.18550925925925926</v>
      </c>
      <c r="D19" s="18">
        <f t="shared" si="0"/>
        <v>5.375384842407447E-2</v>
      </c>
      <c r="E19" s="17">
        <v>3.3923611111111113E-2</v>
      </c>
      <c r="F19" s="18">
        <f t="shared" si="0"/>
        <v>2.6740504885547717E-2</v>
      </c>
      <c r="G19" s="17">
        <v>5.6469907407407406E-2</v>
      </c>
      <c r="H19" s="18">
        <f t="shared" ref="H19" si="14">G19/G$30</f>
        <v>7.3145135900933966E-2</v>
      </c>
      <c r="I19" s="17">
        <f t="shared" si="2"/>
        <v>0.27590277777777777</v>
      </c>
      <c r="J19" s="32">
        <f t="shared" si="3"/>
        <v>5.023962772347336E-2</v>
      </c>
    </row>
    <row r="20" spans="2:10" s="5" customFormat="1" x14ac:dyDescent="0.25">
      <c r="B20" s="16" t="s">
        <v>14</v>
      </c>
      <c r="C20" s="17">
        <v>8.0023148148148218E-2</v>
      </c>
      <c r="D20" s="18">
        <f t="shared" si="0"/>
        <v>2.3187803094837235E-2</v>
      </c>
      <c r="E20" s="17">
        <v>2.7476851851851843E-2</v>
      </c>
      <c r="F20" s="18">
        <f t="shared" si="0"/>
        <v>2.1658805390068325E-2</v>
      </c>
      <c r="G20" s="17">
        <v>2.7280092592592575E-2</v>
      </c>
      <c r="H20" s="18">
        <f t="shared" ref="H20" si="15">G20/G$30</f>
        <v>3.5335742020598741E-2</v>
      </c>
      <c r="I20" s="17">
        <f t="shared" si="2"/>
        <v>0.13478009259259263</v>
      </c>
      <c r="J20" s="32">
        <f t="shared" si="3"/>
        <v>2.4542346876409406E-2</v>
      </c>
    </row>
    <row r="21" spans="2:10" s="5" customFormat="1" x14ac:dyDescent="0.25">
      <c r="B21" s="16" t="s">
        <v>11</v>
      </c>
      <c r="C21" s="17">
        <v>6.3298611111111097E-2</v>
      </c>
      <c r="D21" s="18">
        <f t="shared" si="0"/>
        <v>1.8341639445424458E-2</v>
      </c>
      <c r="E21" s="17">
        <v>6.4351851851851844E-3</v>
      </c>
      <c r="F21" s="18">
        <f t="shared" si="0"/>
        <v>5.0725761570673926E-3</v>
      </c>
      <c r="G21" s="17">
        <v>1.4189814814814813E-2</v>
      </c>
      <c r="H21" s="18">
        <f t="shared" ref="H21" si="16">G21/G$30</f>
        <v>1.8379982909314418E-2</v>
      </c>
      <c r="I21" s="17">
        <f t="shared" si="2"/>
        <v>8.3923611111111088E-2</v>
      </c>
      <c r="J21" s="32">
        <f t="shared" si="3"/>
        <v>1.5281799673752212E-2</v>
      </c>
    </row>
    <row r="22" spans="2:10" s="5" customFormat="1" x14ac:dyDescent="0.25">
      <c r="B22" s="16" t="s">
        <v>15</v>
      </c>
      <c r="C22" s="17">
        <v>3.1712962962962978E-2</v>
      </c>
      <c r="D22" s="18">
        <f t="shared" si="0"/>
        <v>9.1892653282982361E-3</v>
      </c>
      <c r="E22" s="17">
        <v>1.1712962962962958E-2</v>
      </c>
      <c r="F22" s="18">
        <f t="shared" si="0"/>
        <v>9.2328184729356111E-3</v>
      </c>
      <c r="G22" s="17">
        <v>6.1805555555555555E-3</v>
      </c>
      <c r="H22" s="18">
        <f t="shared" ref="H22" si="17">G22/G$30</f>
        <v>8.0056369278743069E-3</v>
      </c>
      <c r="I22" s="17">
        <f t="shared" si="2"/>
        <v>4.9606481481481494E-2</v>
      </c>
      <c r="J22" s="32">
        <f t="shared" si="3"/>
        <v>9.0329324785135869E-3</v>
      </c>
    </row>
    <row r="23" spans="2:10" s="6" customFormat="1" x14ac:dyDescent="0.25">
      <c r="B23" s="16" t="s">
        <v>74</v>
      </c>
      <c r="C23" s="17">
        <v>7.3067129629629649E-2</v>
      </c>
      <c r="D23" s="18">
        <f t="shared" si="0"/>
        <v>2.1172201466257937E-2</v>
      </c>
      <c r="E23" s="17">
        <v>1.9710648148148137E-2</v>
      </c>
      <c r="F23" s="18">
        <f t="shared" si="0"/>
        <v>1.553704531562188E-2</v>
      </c>
      <c r="G23" s="17">
        <v>3.3379629629629634E-2</v>
      </c>
      <c r="H23" s="18">
        <f t="shared" ref="H23" si="18">G23/G$30</f>
        <v>4.3236436142302444E-2</v>
      </c>
      <c r="I23" s="17">
        <f t="shared" si="2"/>
        <v>0.12615740740740744</v>
      </c>
      <c r="J23" s="32">
        <f t="shared" si="3"/>
        <v>2.2972226788566984E-2</v>
      </c>
    </row>
    <row r="24" spans="2:10" s="5" customFormat="1" x14ac:dyDescent="0.25">
      <c r="B24" s="16" t="s">
        <v>12</v>
      </c>
      <c r="C24" s="17">
        <v>0.10195601851851853</v>
      </c>
      <c r="D24" s="18">
        <f t="shared" si="0"/>
        <v>2.9543152655831798E-2</v>
      </c>
      <c r="E24" s="17">
        <v>6.6782407407407443E-2</v>
      </c>
      <c r="F24" s="18">
        <f t="shared" si="0"/>
        <v>5.2641662637192221E-2</v>
      </c>
      <c r="G24" s="17">
        <v>3.9120370370370382E-2</v>
      </c>
      <c r="H24" s="18">
        <f t="shared" ref="H24" si="19">G24/G$30</f>
        <v>5.0672383550964727E-2</v>
      </c>
      <c r="I24" s="17">
        <f t="shared" si="2"/>
        <v>0.20785879629629636</v>
      </c>
      <c r="J24" s="32">
        <f t="shared" si="3"/>
        <v>3.7849378063841699E-2</v>
      </c>
    </row>
    <row r="25" spans="2:10" s="5" customFormat="1" x14ac:dyDescent="0.25">
      <c r="B25" s="16" t="s">
        <v>5</v>
      </c>
      <c r="C25" s="17">
        <v>0.12398148148148151</v>
      </c>
      <c r="D25" s="18">
        <f t="shared" si="0"/>
        <v>3.5925332188587837E-2</v>
      </c>
      <c r="E25" s="17">
        <v>5.6099537037037024E-2</v>
      </c>
      <c r="F25" s="18">
        <f t="shared" si="0"/>
        <v>4.4220821282923831E-2</v>
      </c>
      <c r="G25" s="17">
        <v>3.6678240740740754E-2</v>
      </c>
      <c r="H25" s="18">
        <f t="shared" ref="H25" si="20">G25/G$30</f>
        <v>4.7509107536392675E-2</v>
      </c>
      <c r="I25" s="17">
        <f t="shared" si="2"/>
        <v>0.21675925925925929</v>
      </c>
      <c r="J25" s="32">
        <f t="shared" si="3"/>
        <v>3.9470079201493799E-2</v>
      </c>
    </row>
    <row r="26" spans="2:10" s="5" customFormat="1" x14ac:dyDescent="0.25">
      <c r="B26" s="16" t="s">
        <v>6</v>
      </c>
      <c r="C26" s="17">
        <v>0.53032407407407367</v>
      </c>
      <c r="D26" s="18">
        <f t="shared" si="0"/>
        <v>0.15366866326373163</v>
      </c>
      <c r="E26" s="17">
        <v>0.26913194444444466</v>
      </c>
      <c r="F26" s="18">
        <f t="shared" si="0"/>
        <v>0.2121449880940435</v>
      </c>
      <c r="G26" s="17">
        <v>6.1921296296296282E-3</v>
      </c>
      <c r="H26" s="18">
        <f t="shared" ref="H26" si="21">G26/G$30</f>
        <v>8.0206287573272531E-3</v>
      </c>
      <c r="I26" s="17">
        <f t="shared" si="2"/>
        <v>0.805648148148148</v>
      </c>
      <c r="J26" s="32">
        <f t="shared" si="3"/>
        <v>0.14670190479803394</v>
      </c>
    </row>
    <row r="27" spans="2:10" s="5" customFormat="1" x14ac:dyDescent="0.25">
      <c r="B27" s="16" t="s">
        <v>83</v>
      </c>
      <c r="C27" s="17">
        <v>0.36473379629629582</v>
      </c>
      <c r="D27" s="18">
        <f t="shared" si="0"/>
        <v>0.10568661251484007</v>
      </c>
      <c r="E27" s="17">
        <v>0.22688657407407381</v>
      </c>
      <c r="F27" s="18">
        <f t="shared" si="0"/>
        <v>0.17884480289027338</v>
      </c>
      <c r="G27" s="17">
        <v>2.0821759259259262E-2</v>
      </c>
      <c r="H27" s="18">
        <f t="shared" ref="H27" si="22">G27/G$30</f>
        <v>2.6970301185853706E-2</v>
      </c>
      <c r="I27" s="17">
        <f t="shared" si="2"/>
        <v>0.61244212962962885</v>
      </c>
      <c r="J27" s="32">
        <f t="shared" si="3"/>
        <v>0.11152067711165323</v>
      </c>
    </row>
    <row r="28" spans="2:10" s="5" customFormat="1" x14ac:dyDescent="0.25">
      <c r="B28" s="16" t="s">
        <v>17</v>
      </c>
      <c r="C28" s="17">
        <v>1.4074074074074065E-2</v>
      </c>
      <c r="D28" s="18">
        <f t="shared" si="0"/>
        <v>4.0781557077411105E-3</v>
      </c>
      <c r="E28" s="17">
        <v>4.4212962962962956E-3</v>
      </c>
      <c r="F28" s="18">
        <f t="shared" si="0"/>
        <v>3.4851152733808345E-3</v>
      </c>
      <c r="G28" s="17">
        <v>1.8634259259259259E-3</v>
      </c>
      <c r="H28" s="18">
        <f t="shared" ref="H28" si="23">G28/G$30</f>
        <v>2.4136845419246507E-3</v>
      </c>
      <c r="I28" s="17">
        <f>C28+E28+G28</f>
        <v>2.0358796296296285E-2</v>
      </c>
      <c r="J28" s="32">
        <f t="shared" si="3"/>
        <v>3.70716944230177E-3</v>
      </c>
    </row>
    <row r="29" spans="2:10" s="5" customFormat="1" ht="15.75" thickBot="1" x14ac:dyDescent="0.3">
      <c r="B29" s="21"/>
      <c r="C29" s="22"/>
      <c r="D29" s="23"/>
      <c r="E29" s="23"/>
      <c r="F29" s="22"/>
      <c r="G29" s="23"/>
      <c r="H29" s="23"/>
      <c r="I29" s="22"/>
      <c r="J29" s="33"/>
    </row>
    <row r="30" spans="2:10" s="5" customFormat="1" ht="16.5" thickTop="1" thickBot="1" x14ac:dyDescent="0.3">
      <c r="B30" s="24" t="s">
        <v>29</v>
      </c>
      <c r="C30" s="25">
        <f t="shared" ref="C30:J30" si="24">SUM(C7:C28)</f>
        <v>3.4510879629629669</v>
      </c>
      <c r="D30" s="26">
        <f t="shared" si="24"/>
        <v>1.0000000000000004</v>
      </c>
      <c r="E30" s="25">
        <f t="shared" si="24"/>
        <v>1.2686226851851854</v>
      </c>
      <c r="F30" s="26">
        <f t="shared" si="24"/>
        <v>0.99999999999999967</v>
      </c>
      <c r="G30" s="25">
        <f>SUM(G7:G28)</f>
        <v>0.77202546296296315</v>
      </c>
      <c r="H30" s="26">
        <f t="shared" si="24"/>
        <v>0.99999999999999989</v>
      </c>
      <c r="I30" s="25">
        <f t="shared" si="24"/>
        <v>5.4917361111111154</v>
      </c>
      <c r="J30" s="34">
        <f t="shared" si="24"/>
        <v>1.0000000000000002</v>
      </c>
    </row>
    <row r="31" spans="2:10" s="5" customFormat="1" ht="15.75" thickTop="1" x14ac:dyDescent="0.25">
      <c r="B31" s="27"/>
      <c r="C31" s="28"/>
      <c r="D31" s="29"/>
      <c r="E31" s="29"/>
      <c r="F31" s="28"/>
      <c r="G31" s="29"/>
      <c r="H31" s="29"/>
      <c r="I31" s="28"/>
      <c r="J31" s="35"/>
    </row>
    <row r="32" spans="2:10" s="5" customFormat="1" ht="66" customHeight="1" thickBot="1" x14ac:dyDescent="0.3">
      <c r="B32" s="152" t="s">
        <v>123</v>
      </c>
      <c r="C32" s="153"/>
      <c r="D32" s="153"/>
      <c r="E32" s="153"/>
      <c r="F32" s="153"/>
      <c r="G32" s="153"/>
      <c r="H32" s="153"/>
      <c r="I32" s="153"/>
      <c r="J32" s="154"/>
    </row>
    <row r="33" spans="9:9" s="5" customFormat="1" x14ac:dyDescent="0.25">
      <c r="I33" s="7"/>
    </row>
    <row r="34" spans="9:9" s="5" customFormat="1" x14ac:dyDescent="0.25"/>
    <row r="35" spans="9:9" s="5" customFormat="1" x14ac:dyDescent="0.25"/>
    <row r="36" spans="9:9" s="5" customFormat="1" x14ac:dyDescent="0.25"/>
    <row r="37" spans="9:9" s="5" customFormat="1" x14ac:dyDescent="0.25"/>
    <row r="38" spans="9:9" s="5" customFormat="1" x14ac:dyDescent="0.25"/>
    <row r="39" spans="9:9" s="5" customFormat="1" x14ac:dyDescent="0.25"/>
    <row r="40" spans="9:9" s="5" customFormat="1" x14ac:dyDescent="0.25"/>
    <row r="41" spans="9:9" s="5" customFormat="1" x14ac:dyDescent="0.25"/>
    <row r="42" spans="9:9" s="5" customFormat="1" x14ac:dyDescent="0.25"/>
    <row r="43" spans="9:9" s="5" customFormat="1" x14ac:dyDescent="0.25"/>
    <row r="44" spans="9:9" s="5" customFormat="1" x14ac:dyDescent="0.25"/>
    <row r="45" spans="9:9" s="5" customFormat="1" x14ac:dyDescent="0.25"/>
    <row r="46" spans="9:9" s="5" customFormat="1" x14ac:dyDescent="0.25"/>
    <row r="47" spans="9:9" s="5" customFormat="1" x14ac:dyDescent="0.25"/>
    <row r="48" spans="9:9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</sheetData>
  <mergeCells count="7">
    <mergeCell ref="B32:J32"/>
    <mergeCell ref="B3:J3"/>
    <mergeCell ref="B4:J4"/>
    <mergeCell ref="C5:D5"/>
    <mergeCell ref="E5:F5"/>
    <mergeCell ref="G5:H5"/>
    <mergeCell ref="I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&amp;R9</oddHeader>
  </headerFooter>
  <colBreaks count="1" manualBreakCount="1">
    <brk id="10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1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99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58</v>
      </c>
      <c r="D5" s="187"/>
      <c r="E5" s="187" t="s">
        <v>59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75"/>
      <c r="F7" s="129"/>
    </row>
    <row r="8" spans="2:6" x14ac:dyDescent="0.25">
      <c r="B8" s="93" t="s">
        <v>13</v>
      </c>
      <c r="C8" s="75"/>
      <c r="D8" s="111"/>
      <c r="E8" s="75"/>
      <c r="F8" s="129"/>
    </row>
    <row r="9" spans="2:6" x14ac:dyDescent="0.25">
      <c r="B9" s="93" t="s">
        <v>0</v>
      </c>
      <c r="C9" s="75"/>
      <c r="D9" s="111"/>
      <c r="E9" s="75"/>
      <c r="F9" s="129"/>
    </row>
    <row r="10" spans="2:6" x14ac:dyDescent="0.25">
      <c r="B10" s="93" t="s">
        <v>8</v>
      </c>
      <c r="C10" s="75"/>
      <c r="D10" s="111"/>
      <c r="E10" s="75">
        <v>4.1666666666666669E-4</v>
      </c>
      <c r="F10" s="129">
        <f t="shared" ref="F10:F28" si="0">E10/E$30</f>
        <v>1.0498687664041993E-2</v>
      </c>
    </row>
    <row r="11" spans="2:6" x14ac:dyDescent="0.25">
      <c r="B11" s="93" t="s">
        <v>26</v>
      </c>
      <c r="C11" s="75"/>
      <c r="D11" s="111"/>
      <c r="E11" s="75"/>
      <c r="F11" s="129"/>
    </row>
    <row r="12" spans="2:6" x14ac:dyDescent="0.25">
      <c r="B12" s="93" t="s">
        <v>3</v>
      </c>
      <c r="C12" s="75"/>
      <c r="D12" s="74"/>
      <c r="E12" s="75">
        <v>4.4907407407407405E-3</v>
      </c>
      <c r="F12" s="129">
        <f t="shared" si="0"/>
        <v>0.11315252260134147</v>
      </c>
    </row>
    <row r="13" spans="2:6" x14ac:dyDescent="0.25">
      <c r="B13" s="93" t="s">
        <v>7</v>
      </c>
      <c r="C13" s="75"/>
      <c r="D13" s="76"/>
      <c r="E13" s="75"/>
      <c r="F13" s="129"/>
    </row>
    <row r="14" spans="2:6" x14ac:dyDescent="0.25">
      <c r="B14" s="93" t="s">
        <v>2</v>
      </c>
      <c r="C14" s="75"/>
      <c r="D14" s="76"/>
      <c r="E14" s="75"/>
      <c r="F14" s="129"/>
    </row>
    <row r="15" spans="2:6" x14ac:dyDescent="0.25">
      <c r="B15" s="93" t="s">
        <v>9</v>
      </c>
      <c r="C15" s="75"/>
      <c r="D15" s="76"/>
      <c r="E15" s="75">
        <v>1.6087962962962963E-3</v>
      </c>
      <c r="F15" s="129">
        <f t="shared" si="0"/>
        <v>4.0536599591717695E-2</v>
      </c>
    </row>
    <row r="16" spans="2:6" x14ac:dyDescent="0.25">
      <c r="B16" s="93" t="s">
        <v>1</v>
      </c>
      <c r="C16" s="75"/>
      <c r="D16" s="76"/>
      <c r="E16" s="75">
        <v>3.4722222222222224E-4</v>
      </c>
      <c r="F16" s="129">
        <f t="shared" si="0"/>
        <v>8.748906386701661E-3</v>
      </c>
    </row>
    <row r="17" spans="2:6" x14ac:dyDescent="0.25">
      <c r="B17" s="93" t="s">
        <v>27</v>
      </c>
      <c r="C17" s="75"/>
      <c r="D17" s="76"/>
      <c r="E17" s="75">
        <v>5.162037037037037E-3</v>
      </c>
      <c r="F17" s="129">
        <f t="shared" si="0"/>
        <v>0.13006707494896469</v>
      </c>
    </row>
    <row r="18" spans="2:6" x14ac:dyDescent="0.25">
      <c r="B18" s="93" t="s">
        <v>16</v>
      </c>
      <c r="C18" s="75">
        <v>1.1689814814814816E-3</v>
      </c>
      <c r="D18" s="76">
        <f t="shared" ref="D18:D24" si="1">C18/C$30</f>
        <v>0.33779264214046822</v>
      </c>
      <c r="E18" s="75">
        <v>4.2824074074074075E-4</v>
      </c>
      <c r="F18" s="129">
        <f t="shared" si="0"/>
        <v>1.0790317876932048E-2</v>
      </c>
    </row>
    <row r="19" spans="2:6" x14ac:dyDescent="0.25">
      <c r="B19" s="93" t="s">
        <v>4</v>
      </c>
      <c r="C19" s="75"/>
      <c r="D19" s="76"/>
      <c r="E19" s="75">
        <v>3.4722222222222224E-4</v>
      </c>
      <c r="F19" s="129">
        <f t="shared" si="0"/>
        <v>8.748906386701661E-3</v>
      </c>
    </row>
    <row r="20" spans="2:6" x14ac:dyDescent="0.25">
      <c r="B20" s="93" t="s">
        <v>14</v>
      </c>
      <c r="C20" s="75"/>
      <c r="D20" s="76"/>
      <c r="E20" s="75">
        <v>3.1365740740740737E-3</v>
      </c>
      <c r="F20" s="129">
        <f t="shared" si="0"/>
        <v>7.9031787693205E-2</v>
      </c>
    </row>
    <row r="21" spans="2:6" x14ac:dyDescent="0.25">
      <c r="B21" s="93" t="s">
        <v>11</v>
      </c>
      <c r="C21" s="75"/>
      <c r="D21" s="76"/>
      <c r="E21" s="75"/>
      <c r="F21" s="129"/>
    </row>
    <row r="22" spans="2:6" x14ac:dyDescent="0.25">
      <c r="B22" s="93" t="s">
        <v>15</v>
      </c>
      <c r="C22" s="75">
        <v>3.0092592592592595E-4</v>
      </c>
      <c r="D22" s="76">
        <f t="shared" si="1"/>
        <v>8.6956521739130432E-2</v>
      </c>
      <c r="E22" s="75">
        <v>3.7847222222222223E-3</v>
      </c>
      <c r="F22" s="129">
        <f t="shared" si="0"/>
        <v>9.5363079615048099E-2</v>
      </c>
    </row>
    <row r="23" spans="2:6" s="11" customFormat="1" x14ac:dyDescent="0.25">
      <c r="B23" s="93" t="s">
        <v>74</v>
      </c>
      <c r="C23" s="75"/>
      <c r="D23" s="76">
        <f t="shared" si="1"/>
        <v>0</v>
      </c>
      <c r="E23" s="75">
        <v>6.5509259259259271E-3</v>
      </c>
      <c r="F23" s="129">
        <f t="shared" si="0"/>
        <v>0.16506270049577135</v>
      </c>
    </row>
    <row r="24" spans="2:6" x14ac:dyDescent="0.25">
      <c r="B24" s="93" t="s">
        <v>12</v>
      </c>
      <c r="C24" s="75">
        <v>1.9907407407407408E-3</v>
      </c>
      <c r="D24" s="76">
        <f t="shared" si="1"/>
        <v>0.57525083612040129</v>
      </c>
      <c r="E24" s="75">
        <v>6.4814814814814824E-4</v>
      </c>
      <c r="F24" s="129">
        <f t="shared" si="0"/>
        <v>1.6331291921843103E-2</v>
      </c>
    </row>
    <row r="25" spans="2:6" s="12" customFormat="1" x14ac:dyDescent="0.25">
      <c r="B25" s="93" t="s">
        <v>5</v>
      </c>
      <c r="C25" s="75"/>
      <c r="D25" s="76"/>
      <c r="E25" s="75">
        <v>1.215277777777778E-2</v>
      </c>
      <c r="F25" s="129">
        <f t="shared" si="0"/>
        <v>0.30621172353455817</v>
      </c>
    </row>
    <row r="26" spans="2:6" x14ac:dyDescent="0.25">
      <c r="B26" s="93" t="s">
        <v>6</v>
      </c>
      <c r="C26" s="75"/>
      <c r="D26" s="76"/>
      <c r="E26" s="75"/>
      <c r="F26" s="129"/>
    </row>
    <row r="27" spans="2:6" x14ac:dyDescent="0.25">
      <c r="B27" s="93" t="s">
        <v>83</v>
      </c>
      <c r="C27" s="75"/>
      <c r="D27" s="76"/>
      <c r="E27" s="75"/>
      <c r="F27" s="129"/>
    </row>
    <row r="28" spans="2:6" x14ac:dyDescent="0.25">
      <c r="B28" s="93" t="s">
        <v>17</v>
      </c>
      <c r="C28" s="75"/>
      <c r="D28" s="76"/>
      <c r="E28" s="75">
        <v>6.134259259259259E-4</v>
      </c>
      <c r="F28" s="129">
        <f t="shared" si="0"/>
        <v>1.5456401283172933E-2</v>
      </c>
    </row>
    <row r="29" spans="2:6" ht="15.75" thickBot="1" x14ac:dyDescent="0.3">
      <c r="B29" s="95"/>
      <c r="C29" s="116"/>
      <c r="D29" s="85"/>
      <c r="E29" s="85"/>
      <c r="F29" s="96"/>
    </row>
    <row r="30" spans="2:6" ht="16.5" thickTop="1" thickBot="1" x14ac:dyDescent="0.3">
      <c r="B30" s="97" t="s">
        <v>29</v>
      </c>
      <c r="C30" s="123">
        <f>SUM(C7:C28)</f>
        <v>3.4606481481481485E-3</v>
      </c>
      <c r="D30" s="124">
        <f>SUM(D7:D28)</f>
        <v>1</v>
      </c>
      <c r="E30" s="123">
        <f>SUM(E7:E28)</f>
        <v>3.9687500000000007E-2</v>
      </c>
      <c r="F30" s="130">
        <f>SUM(F7:F28)</f>
        <v>1</v>
      </c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132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&amp;R36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77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44</v>
      </c>
      <c r="D5" s="187"/>
      <c r="E5" s="187" t="s">
        <v>45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103"/>
      <c r="F7" s="133"/>
    </row>
    <row r="8" spans="2:6" x14ac:dyDescent="0.25">
      <c r="B8" s="93" t="s">
        <v>13</v>
      </c>
      <c r="C8" s="75"/>
      <c r="D8" s="74"/>
      <c r="E8" s="103"/>
      <c r="F8" s="133"/>
    </row>
    <row r="9" spans="2:6" x14ac:dyDescent="0.25">
      <c r="B9" s="93" t="s">
        <v>0</v>
      </c>
      <c r="C9" s="75"/>
      <c r="D9" s="74"/>
      <c r="E9" s="103"/>
      <c r="F9" s="133"/>
    </row>
    <row r="10" spans="2:6" x14ac:dyDescent="0.25">
      <c r="B10" s="93" t="s">
        <v>8</v>
      </c>
      <c r="C10" s="75"/>
      <c r="D10" s="74"/>
      <c r="E10" s="103"/>
      <c r="F10" s="133"/>
    </row>
    <row r="11" spans="2:6" x14ac:dyDescent="0.25">
      <c r="B11" s="93" t="s">
        <v>26</v>
      </c>
      <c r="C11" s="75"/>
      <c r="D11" s="74"/>
      <c r="E11" s="103"/>
      <c r="F11" s="133"/>
    </row>
    <row r="12" spans="2:6" x14ac:dyDescent="0.25">
      <c r="B12" s="93" t="s">
        <v>3</v>
      </c>
      <c r="C12" s="75"/>
      <c r="D12" s="111"/>
      <c r="E12" s="103"/>
      <c r="F12" s="133"/>
    </row>
    <row r="13" spans="2:6" x14ac:dyDescent="0.25">
      <c r="B13" s="93" t="s">
        <v>7</v>
      </c>
      <c r="C13" s="75"/>
      <c r="D13" s="111"/>
      <c r="E13" s="103"/>
      <c r="F13" s="133"/>
    </row>
    <row r="14" spans="2:6" x14ac:dyDescent="0.25">
      <c r="B14" s="93" t="s">
        <v>2</v>
      </c>
      <c r="C14" s="75"/>
      <c r="D14" s="74"/>
      <c r="E14" s="103"/>
      <c r="F14" s="133"/>
    </row>
    <row r="15" spans="2:6" x14ac:dyDescent="0.25">
      <c r="B15" s="93" t="s">
        <v>9</v>
      </c>
      <c r="C15" s="75"/>
      <c r="D15" s="74"/>
      <c r="E15" s="103"/>
      <c r="F15" s="133"/>
    </row>
    <row r="16" spans="2:6" x14ac:dyDescent="0.25">
      <c r="B16" s="93" t="s">
        <v>1</v>
      </c>
      <c r="C16" s="75"/>
      <c r="D16" s="74"/>
      <c r="E16" s="103"/>
      <c r="F16" s="133"/>
    </row>
    <row r="17" spans="2:6" x14ac:dyDescent="0.25">
      <c r="B17" s="93" t="s">
        <v>27</v>
      </c>
      <c r="C17" s="75"/>
      <c r="D17" s="74"/>
      <c r="E17" s="103"/>
      <c r="F17" s="133"/>
    </row>
    <row r="18" spans="2:6" x14ac:dyDescent="0.25">
      <c r="B18" s="93" t="s">
        <v>16</v>
      </c>
      <c r="C18" s="75"/>
      <c r="D18" s="74"/>
      <c r="E18" s="103"/>
      <c r="F18" s="133"/>
    </row>
    <row r="19" spans="2:6" x14ac:dyDescent="0.25">
      <c r="B19" s="93" t="s">
        <v>4</v>
      </c>
      <c r="C19" s="75"/>
      <c r="D19" s="74"/>
      <c r="E19" s="103"/>
      <c r="F19" s="133"/>
    </row>
    <row r="20" spans="2:6" x14ac:dyDescent="0.25">
      <c r="B20" s="93" t="s">
        <v>14</v>
      </c>
      <c r="C20" s="75"/>
      <c r="D20" s="74"/>
      <c r="E20" s="103"/>
      <c r="F20" s="133"/>
    </row>
    <row r="21" spans="2:6" x14ac:dyDescent="0.25">
      <c r="B21" s="93" t="s">
        <v>11</v>
      </c>
      <c r="C21" s="73"/>
      <c r="D21" s="74"/>
      <c r="E21" s="103"/>
      <c r="F21" s="133"/>
    </row>
    <row r="22" spans="2:6" x14ac:dyDescent="0.25">
      <c r="B22" s="93" t="s">
        <v>15</v>
      </c>
      <c r="C22" s="75"/>
      <c r="D22" s="74"/>
      <c r="E22" s="103"/>
      <c r="F22" s="133"/>
    </row>
    <row r="23" spans="2:6" s="11" customFormat="1" x14ac:dyDescent="0.25">
      <c r="B23" s="93" t="s">
        <v>74</v>
      </c>
      <c r="C23" s="80"/>
      <c r="D23" s="74"/>
      <c r="E23" s="103"/>
      <c r="F23" s="134"/>
    </row>
    <row r="24" spans="2:6" x14ac:dyDescent="0.25">
      <c r="B24" s="93" t="s">
        <v>12</v>
      </c>
      <c r="C24" s="73"/>
      <c r="D24" s="111"/>
      <c r="E24" s="103"/>
      <c r="F24" s="135"/>
    </row>
    <row r="25" spans="2:6" s="12" customFormat="1" x14ac:dyDescent="0.25">
      <c r="B25" s="93" t="s">
        <v>5</v>
      </c>
      <c r="C25" s="75"/>
      <c r="D25" s="111"/>
      <c r="E25" s="103"/>
      <c r="F25" s="92"/>
    </row>
    <row r="26" spans="2:6" x14ac:dyDescent="0.25">
      <c r="B26" s="93" t="s">
        <v>6</v>
      </c>
      <c r="C26" s="82"/>
      <c r="D26" s="75"/>
      <c r="E26" s="103"/>
      <c r="F26" s="133"/>
    </row>
    <row r="27" spans="2:6" x14ac:dyDescent="0.25">
      <c r="B27" s="93" t="s">
        <v>83</v>
      </c>
      <c r="C27" s="82"/>
      <c r="D27" s="75"/>
      <c r="E27" s="103"/>
      <c r="F27" s="133"/>
    </row>
    <row r="28" spans="2:6" x14ac:dyDescent="0.25">
      <c r="B28" s="93" t="s">
        <v>17</v>
      </c>
      <c r="C28" s="82"/>
      <c r="D28" s="75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/>
      <c r="D30" s="124"/>
      <c r="E30" s="125"/>
      <c r="F30" s="137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133</v>
      </c>
      <c r="C32" s="195"/>
      <c r="D32" s="195"/>
      <c r="E32" s="195"/>
      <c r="F32" s="196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&amp;R37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78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52</v>
      </c>
      <c r="D5" s="187"/>
      <c r="E5" s="187" t="s">
        <v>53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103"/>
      <c r="F7" s="133"/>
    </row>
    <row r="8" spans="2:6" x14ac:dyDescent="0.25">
      <c r="B8" s="93" t="s">
        <v>13</v>
      </c>
      <c r="C8" s="75"/>
      <c r="D8" s="74"/>
      <c r="E8" s="103"/>
      <c r="F8" s="133"/>
    </row>
    <row r="9" spans="2:6" x14ac:dyDescent="0.25">
      <c r="B9" s="93" t="s">
        <v>0</v>
      </c>
      <c r="C9" s="75"/>
      <c r="D9" s="74"/>
      <c r="E9" s="103"/>
      <c r="F9" s="133"/>
    </row>
    <row r="10" spans="2:6" x14ac:dyDescent="0.25">
      <c r="B10" s="93" t="s">
        <v>8</v>
      </c>
      <c r="C10" s="75"/>
      <c r="D10" s="76"/>
      <c r="E10" s="103"/>
      <c r="F10" s="133"/>
    </row>
    <row r="11" spans="2:6" x14ac:dyDescent="0.25">
      <c r="B11" s="93" t="s">
        <v>26</v>
      </c>
      <c r="C11" s="75"/>
      <c r="D11" s="76"/>
      <c r="E11" s="103"/>
      <c r="F11" s="133"/>
    </row>
    <row r="12" spans="2:6" x14ac:dyDescent="0.25">
      <c r="B12" s="93" t="s">
        <v>3</v>
      </c>
      <c r="C12" s="75"/>
      <c r="D12" s="76"/>
      <c r="E12" s="103"/>
      <c r="F12" s="133"/>
    </row>
    <row r="13" spans="2:6" x14ac:dyDescent="0.25">
      <c r="B13" s="93" t="s">
        <v>7</v>
      </c>
      <c r="C13" s="75"/>
      <c r="D13" s="76"/>
      <c r="E13" s="103"/>
      <c r="F13" s="133"/>
    </row>
    <row r="14" spans="2:6" x14ac:dyDescent="0.25">
      <c r="B14" s="93" t="s">
        <v>2</v>
      </c>
      <c r="C14" s="75"/>
      <c r="D14" s="76"/>
      <c r="E14" s="103"/>
      <c r="F14" s="133"/>
    </row>
    <row r="15" spans="2:6" x14ac:dyDescent="0.25">
      <c r="B15" s="93" t="s">
        <v>9</v>
      </c>
      <c r="C15" s="75"/>
      <c r="D15" s="76"/>
      <c r="E15" s="103"/>
      <c r="F15" s="133"/>
    </row>
    <row r="16" spans="2:6" x14ac:dyDescent="0.25">
      <c r="B16" s="93" t="s">
        <v>1</v>
      </c>
      <c r="C16" s="75"/>
      <c r="D16" s="76"/>
      <c r="E16" s="103"/>
      <c r="F16" s="133"/>
    </row>
    <row r="17" spans="2:6" x14ac:dyDescent="0.25">
      <c r="B17" s="93" t="s">
        <v>27</v>
      </c>
      <c r="C17" s="75"/>
      <c r="D17" s="76"/>
      <c r="E17" s="103"/>
      <c r="F17" s="133"/>
    </row>
    <row r="18" spans="2:6" x14ac:dyDescent="0.25">
      <c r="B18" s="93" t="s">
        <v>16</v>
      </c>
      <c r="C18" s="75"/>
      <c r="D18" s="76"/>
      <c r="E18" s="103"/>
      <c r="F18" s="133"/>
    </row>
    <row r="19" spans="2:6" x14ac:dyDescent="0.25">
      <c r="B19" s="93" t="s">
        <v>4</v>
      </c>
      <c r="C19" s="75"/>
      <c r="D19" s="76"/>
      <c r="E19" s="103"/>
      <c r="F19" s="133"/>
    </row>
    <row r="20" spans="2:6" x14ac:dyDescent="0.25">
      <c r="B20" s="93" t="s">
        <v>14</v>
      </c>
      <c r="C20" s="75"/>
      <c r="D20" s="76"/>
      <c r="E20" s="103"/>
      <c r="F20" s="133"/>
    </row>
    <row r="21" spans="2:6" x14ac:dyDescent="0.25">
      <c r="B21" s="93" t="s">
        <v>11</v>
      </c>
      <c r="C21" s="75"/>
      <c r="D21" s="76"/>
      <c r="E21" s="103"/>
      <c r="F21" s="133"/>
    </row>
    <row r="22" spans="2:6" x14ac:dyDescent="0.25">
      <c r="B22" s="93" t="s">
        <v>15</v>
      </c>
      <c r="C22" s="75"/>
      <c r="D22" s="76"/>
      <c r="E22" s="103"/>
      <c r="F22" s="133"/>
    </row>
    <row r="23" spans="2:6" s="11" customFormat="1" x14ac:dyDescent="0.25">
      <c r="B23" s="93" t="s">
        <v>74</v>
      </c>
      <c r="C23" s="75"/>
      <c r="D23" s="76"/>
      <c r="E23" s="81"/>
      <c r="F23" s="134"/>
    </row>
    <row r="24" spans="2:6" x14ac:dyDescent="0.25">
      <c r="B24" s="93" t="s">
        <v>12</v>
      </c>
      <c r="C24" s="73"/>
      <c r="D24" s="76"/>
      <c r="E24" s="71"/>
      <c r="F24" s="135"/>
    </row>
    <row r="25" spans="2:6" s="12" customFormat="1" x14ac:dyDescent="0.25">
      <c r="B25" s="93" t="s">
        <v>5</v>
      </c>
      <c r="C25" s="75"/>
      <c r="D25" s="76"/>
      <c r="E25" s="72"/>
      <c r="F25" s="92"/>
    </row>
    <row r="26" spans="2:6" x14ac:dyDescent="0.25">
      <c r="B26" s="93" t="s">
        <v>6</v>
      </c>
      <c r="C26" s="82"/>
      <c r="D26" s="76"/>
      <c r="E26" s="103"/>
      <c r="F26" s="133"/>
    </row>
    <row r="27" spans="2:6" x14ac:dyDescent="0.25">
      <c r="B27" s="93" t="s">
        <v>83</v>
      </c>
      <c r="C27" s="82"/>
      <c r="D27" s="75"/>
      <c r="E27" s="103"/>
      <c r="F27" s="133"/>
    </row>
    <row r="28" spans="2:6" x14ac:dyDescent="0.25">
      <c r="B28" s="93" t="s">
        <v>17</v>
      </c>
      <c r="C28" s="82"/>
      <c r="D28" s="113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/>
      <c r="D30" s="124"/>
      <c r="E30" s="125"/>
      <c r="F30" s="137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134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&amp;R38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79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60</v>
      </c>
      <c r="D5" s="187"/>
      <c r="E5" s="187" t="s">
        <v>61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111"/>
      <c r="E7" s="75"/>
      <c r="F7" s="129"/>
    </row>
    <row r="8" spans="2:6" x14ac:dyDescent="0.25">
      <c r="B8" s="93" t="s">
        <v>13</v>
      </c>
      <c r="C8" s="75"/>
      <c r="D8" s="111"/>
      <c r="E8" s="75">
        <v>4.8958333333333336E-3</v>
      </c>
      <c r="F8" s="129">
        <f t="shared" ref="F8:F28" si="0">E8/E$30</f>
        <v>4.3560645068275901E-3</v>
      </c>
    </row>
    <row r="9" spans="2:6" x14ac:dyDescent="0.25">
      <c r="B9" s="93" t="s">
        <v>0</v>
      </c>
      <c r="C9" s="75"/>
      <c r="D9" s="76"/>
      <c r="E9" s="75">
        <v>7.5937500000000061E-2</v>
      </c>
      <c r="F9" s="129">
        <f t="shared" si="0"/>
        <v>6.7565340967602458E-2</v>
      </c>
    </row>
    <row r="10" spans="2:6" x14ac:dyDescent="0.25">
      <c r="B10" s="93" t="s">
        <v>8</v>
      </c>
      <c r="C10" s="75"/>
      <c r="D10" s="76"/>
      <c r="E10" s="75">
        <v>4.2824074074074075E-4</v>
      </c>
      <c r="F10" s="129">
        <f t="shared" si="0"/>
        <v>3.8102691903692867E-4</v>
      </c>
    </row>
    <row r="11" spans="2:6" x14ac:dyDescent="0.25">
      <c r="B11" s="93" t="s">
        <v>26</v>
      </c>
      <c r="C11" s="75"/>
      <c r="D11" s="76"/>
      <c r="E11" s="75">
        <v>8.3333333333333339E-4</v>
      </c>
      <c r="F11" s="129">
        <f t="shared" si="0"/>
        <v>7.4145778839618552E-4</v>
      </c>
    </row>
    <row r="12" spans="2:6" x14ac:dyDescent="0.25">
      <c r="B12" s="93" t="s">
        <v>3</v>
      </c>
      <c r="C12" s="75">
        <v>3.3564814814814816E-3</v>
      </c>
      <c r="D12" s="76">
        <f t="shared" ref="D12" si="1">C12/C$30</f>
        <v>0.6290672451193059</v>
      </c>
      <c r="E12" s="75">
        <v>0.19673611111111117</v>
      </c>
      <c r="F12" s="129">
        <f t="shared" si="0"/>
        <v>0.17504582621053283</v>
      </c>
    </row>
    <row r="13" spans="2:6" x14ac:dyDescent="0.25">
      <c r="B13" s="93" t="s">
        <v>7</v>
      </c>
      <c r="C13" s="75"/>
      <c r="D13" s="76"/>
      <c r="E13" s="75">
        <v>5.8171296296296304E-2</v>
      </c>
      <c r="F13" s="129">
        <f t="shared" si="0"/>
        <v>5.175787283998929E-2</v>
      </c>
    </row>
    <row r="14" spans="2:6" x14ac:dyDescent="0.25">
      <c r="B14" s="93" t="s">
        <v>2</v>
      </c>
      <c r="C14" s="75"/>
      <c r="D14" s="76"/>
      <c r="E14" s="75">
        <v>1.6203703703703703E-2</v>
      </c>
      <c r="F14" s="129">
        <f t="shared" si="0"/>
        <v>1.4417234774370272E-2</v>
      </c>
    </row>
    <row r="15" spans="2:6" ht="15.95" customHeight="1" x14ac:dyDescent="0.25">
      <c r="B15" s="93" t="s">
        <v>9</v>
      </c>
      <c r="C15" s="75"/>
      <c r="D15" s="76"/>
      <c r="E15" s="75">
        <v>1.2141203703703703E-2</v>
      </c>
      <c r="F15" s="129">
        <f t="shared" si="0"/>
        <v>1.0802628055938868E-2</v>
      </c>
    </row>
    <row r="16" spans="2:6" x14ac:dyDescent="0.25">
      <c r="B16" s="93" t="s">
        <v>1</v>
      </c>
      <c r="C16" s="75"/>
      <c r="D16" s="76"/>
      <c r="E16" s="75">
        <v>2.6238425925925925E-2</v>
      </c>
      <c r="F16" s="129">
        <f t="shared" si="0"/>
        <v>2.3345622309641007E-2</v>
      </c>
    </row>
    <row r="17" spans="2:6" x14ac:dyDescent="0.25">
      <c r="B17" s="93" t="s">
        <v>27</v>
      </c>
      <c r="C17" s="75"/>
      <c r="D17" s="76"/>
      <c r="E17" s="75">
        <v>1.0000000000000002E-2</v>
      </c>
      <c r="F17" s="129">
        <f t="shared" si="0"/>
        <v>8.8974934607542275E-3</v>
      </c>
    </row>
    <row r="18" spans="2:6" x14ac:dyDescent="0.25">
      <c r="B18" s="93" t="s">
        <v>16</v>
      </c>
      <c r="C18" s="75"/>
      <c r="D18" s="76"/>
      <c r="E18" s="75">
        <v>2.4664351851851851E-2</v>
      </c>
      <c r="F18" s="129">
        <f t="shared" si="0"/>
        <v>2.1945090931559323E-2</v>
      </c>
    </row>
    <row r="19" spans="2:6" x14ac:dyDescent="0.25">
      <c r="B19" s="93" t="s">
        <v>4</v>
      </c>
      <c r="C19" s="75"/>
      <c r="D19" s="76"/>
      <c r="E19" s="75">
        <v>3.7060185185185189E-2</v>
      </c>
      <c r="F19" s="129">
        <f t="shared" si="0"/>
        <v>3.2974275533952588E-2</v>
      </c>
    </row>
    <row r="20" spans="2:6" x14ac:dyDescent="0.25">
      <c r="B20" s="93" t="s">
        <v>14</v>
      </c>
      <c r="C20" s="75"/>
      <c r="D20" s="76"/>
      <c r="E20" s="75">
        <v>2.1018518518518523E-2</v>
      </c>
      <c r="F20" s="129">
        <f t="shared" si="0"/>
        <v>1.8701213107326017E-2</v>
      </c>
    </row>
    <row r="21" spans="2:6" x14ac:dyDescent="0.25">
      <c r="B21" s="93" t="s">
        <v>11</v>
      </c>
      <c r="C21" s="75"/>
      <c r="D21" s="76"/>
      <c r="E21" s="75">
        <v>2.2905092592592595E-2</v>
      </c>
      <c r="F21" s="129">
        <f t="shared" si="0"/>
        <v>2.0379791156056266E-2</v>
      </c>
    </row>
    <row r="22" spans="2:6" x14ac:dyDescent="0.25">
      <c r="B22" s="93" t="s">
        <v>15</v>
      </c>
      <c r="C22" s="75"/>
      <c r="D22" s="76"/>
      <c r="E22" s="75">
        <v>8.0798611111111127E-2</v>
      </c>
      <c r="F22" s="129">
        <f t="shared" si="0"/>
        <v>7.1890511399913495E-2</v>
      </c>
    </row>
    <row r="23" spans="2:6" s="11" customFormat="1" x14ac:dyDescent="0.25">
      <c r="B23" s="93" t="s">
        <v>74</v>
      </c>
      <c r="C23" s="75">
        <v>1.9791666666666668E-3</v>
      </c>
      <c r="D23" s="76">
        <f t="shared" ref="D23" si="2">C23/C$30</f>
        <v>0.37093275488069416</v>
      </c>
      <c r="E23" s="75">
        <v>0.10550925925925921</v>
      </c>
      <c r="F23" s="129">
        <f t="shared" si="0"/>
        <v>9.3876794430828109E-2</v>
      </c>
    </row>
    <row r="24" spans="2:6" x14ac:dyDescent="0.25">
      <c r="B24" s="93" t="s">
        <v>12</v>
      </c>
      <c r="C24" s="75"/>
      <c r="D24" s="76"/>
      <c r="E24" s="75">
        <v>0.11853009259259259</v>
      </c>
      <c r="F24" s="129">
        <f t="shared" si="0"/>
        <v>0.10546207237451855</v>
      </c>
    </row>
    <row r="25" spans="2:6" s="12" customFormat="1" x14ac:dyDescent="0.25">
      <c r="B25" s="93" t="s">
        <v>5</v>
      </c>
      <c r="C25" s="75"/>
      <c r="D25" s="76"/>
      <c r="E25" s="75">
        <v>0.10706018518518517</v>
      </c>
      <c r="F25" s="129">
        <f t="shared" si="0"/>
        <v>9.5256729759232148E-2</v>
      </c>
    </row>
    <row r="26" spans="2:6" x14ac:dyDescent="0.25">
      <c r="B26" s="93" t="s">
        <v>6</v>
      </c>
      <c r="C26" s="82"/>
      <c r="D26" s="76"/>
      <c r="E26" s="75">
        <v>2.841435185185184E-2</v>
      </c>
      <c r="F26" s="129">
        <f t="shared" si="0"/>
        <v>2.5281650979342148E-2</v>
      </c>
    </row>
    <row r="27" spans="2:6" x14ac:dyDescent="0.25">
      <c r="B27" s="93" t="s">
        <v>83</v>
      </c>
      <c r="C27" s="82"/>
      <c r="D27" s="76"/>
      <c r="E27" s="75">
        <v>2.4745370370370376E-2</v>
      </c>
      <c r="F27" s="129">
        <f t="shared" si="0"/>
        <v>2.201717710543118E-2</v>
      </c>
    </row>
    <row r="28" spans="2:6" x14ac:dyDescent="0.25">
      <c r="B28" s="93" t="s">
        <v>17</v>
      </c>
      <c r="C28" s="82"/>
      <c r="D28" s="76"/>
      <c r="E28" s="75">
        <v>0.15162037037037043</v>
      </c>
      <c r="F28" s="129">
        <f t="shared" si="0"/>
        <v>0.13490412538875046</v>
      </c>
    </row>
    <row r="29" spans="2:6" ht="15.75" thickBot="1" x14ac:dyDescent="0.3">
      <c r="B29" s="95"/>
      <c r="C29" s="116"/>
      <c r="D29" s="85"/>
      <c r="E29" s="85"/>
      <c r="F29" s="96"/>
    </row>
    <row r="30" spans="2:6" ht="16.5" thickTop="1" thickBot="1" x14ac:dyDescent="0.3">
      <c r="B30" s="97" t="s">
        <v>29</v>
      </c>
      <c r="C30" s="123">
        <f>SUM(C7:C28)</f>
        <v>5.3356481481481484E-3</v>
      </c>
      <c r="D30" s="124">
        <f>SUM(D7:D28)</f>
        <v>1</v>
      </c>
      <c r="E30" s="123">
        <f>SUM(E7:E28)</f>
        <v>1.1239120370370372</v>
      </c>
      <c r="F30" s="130">
        <f>SUM(F7:F28)</f>
        <v>0.99999999999999978</v>
      </c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2" t="s">
        <v>135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&amp;R39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80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46</v>
      </c>
      <c r="D5" s="187"/>
      <c r="E5" s="187" t="s">
        <v>47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111"/>
      <c r="E7" s="103"/>
      <c r="F7" s="133"/>
    </row>
    <row r="8" spans="2:6" x14ac:dyDescent="0.25">
      <c r="B8" s="93" t="s">
        <v>13</v>
      </c>
      <c r="C8" s="75"/>
      <c r="D8" s="111"/>
      <c r="E8" s="103"/>
      <c r="F8" s="133"/>
    </row>
    <row r="9" spans="2:6" x14ac:dyDescent="0.25">
      <c r="B9" s="93" t="s">
        <v>0</v>
      </c>
      <c r="C9" s="75"/>
      <c r="D9" s="76"/>
      <c r="E9" s="103"/>
      <c r="F9" s="133"/>
    </row>
    <row r="10" spans="2:6" x14ac:dyDescent="0.25">
      <c r="B10" s="93" t="s">
        <v>8</v>
      </c>
      <c r="C10" s="75"/>
      <c r="D10" s="76"/>
      <c r="E10" s="103"/>
      <c r="F10" s="133"/>
    </row>
    <row r="11" spans="2:6" x14ac:dyDescent="0.25">
      <c r="B11" s="93" t="s">
        <v>26</v>
      </c>
      <c r="C11" s="75"/>
      <c r="D11" s="76"/>
      <c r="E11" s="103"/>
      <c r="F11" s="133"/>
    </row>
    <row r="12" spans="2:6" x14ac:dyDescent="0.25">
      <c r="B12" s="93" t="s">
        <v>3</v>
      </c>
      <c r="C12" s="75"/>
      <c r="D12" s="76"/>
      <c r="E12" s="103"/>
      <c r="F12" s="133"/>
    </row>
    <row r="13" spans="2:6" x14ac:dyDescent="0.25">
      <c r="B13" s="93" t="s">
        <v>7</v>
      </c>
      <c r="C13" s="75"/>
      <c r="D13" s="76"/>
      <c r="E13" s="103"/>
      <c r="F13" s="133"/>
    </row>
    <row r="14" spans="2:6" x14ac:dyDescent="0.25">
      <c r="B14" s="93" t="s">
        <v>2</v>
      </c>
      <c r="C14" s="75"/>
      <c r="D14" s="76"/>
      <c r="E14" s="103"/>
      <c r="F14" s="133"/>
    </row>
    <row r="15" spans="2:6" x14ac:dyDescent="0.25">
      <c r="B15" s="93" t="s">
        <v>9</v>
      </c>
      <c r="C15" s="75"/>
      <c r="D15" s="76"/>
      <c r="E15" s="103"/>
      <c r="F15" s="133"/>
    </row>
    <row r="16" spans="2:6" x14ac:dyDescent="0.25">
      <c r="B16" s="93" t="s">
        <v>1</v>
      </c>
      <c r="C16" s="75"/>
      <c r="D16" s="76"/>
      <c r="E16" s="103"/>
      <c r="F16" s="133"/>
    </row>
    <row r="17" spans="2:6" x14ac:dyDescent="0.25">
      <c r="B17" s="93" t="s">
        <v>27</v>
      </c>
      <c r="C17" s="75"/>
      <c r="D17" s="76"/>
      <c r="E17" s="103"/>
      <c r="F17" s="133"/>
    </row>
    <row r="18" spans="2:6" x14ac:dyDescent="0.25">
      <c r="B18" s="93" t="s">
        <v>16</v>
      </c>
      <c r="C18" s="75"/>
      <c r="D18" s="76"/>
      <c r="E18" s="103"/>
      <c r="F18" s="133"/>
    </row>
    <row r="19" spans="2:6" x14ac:dyDescent="0.25">
      <c r="B19" s="93" t="s">
        <v>4</v>
      </c>
      <c r="C19" s="75"/>
      <c r="D19" s="76"/>
      <c r="E19" s="103"/>
      <c r="F19" s="133"/>
    </row>
    <row r="20" spans="2:6" x14ac:dyDescent="0.25">
      <c r="B20" s="93" t="s">
        <v>14</v>
      </c>
      <c r="C20" s="75"/>
      <c r="D20" s="76"/>
      <c r="E20" s="103"/>
      <c r="F20" s="133"/>
    </row>
    <row r="21" spans="2:6" x14ac:dyDescent="0.25">
      <c r="B21" s="93" t="s">
        <v>11</v>
      </c>
      <c r="C21" s="75">
        <v>2.9861111111111113E-3</v>
      </c>
      <c r="D21" s="76">
        <f t="shared" ref="D21" si="0">C21/C$30</f>
        <v>1</v>
      </c>
      <c r="E21" s="103"/>
      <c r="F21" s="133"/>
    </row>
    <row r="22" spans="2:6" x14ac:dyDescent="0.25">
      <c r="B22" s="93" t="s">
        <v>15</v>
      </c>
      <c r="C22" s="75"/>
      <c r="D22" s="76"/>
      <c r="E22" s="103"/>
      <c r="F22" s="133"/>
    </row>
    <row r="23" spans="2:6" s="11" customFormat="1" x14ac:dyDescent="0.25">
      <c r="B23" s="93" t="s">
        <v>74</v>
      </c>
      <c r="C23" s="75"/>
      <c r="D23" s="76"/>
      <c r="E23" s="103"/>
      <c r="F23" s="134"/>
    </row>
    <row r="24" spans="2:6" x14ac:dyDescent="0.25">
      <c r="B24" s="93" t="s">
        <v>12</v>
      </c>
      <c r="C24" s="75"/>
      <c r="D24" s="76"/>
      <c r="E24" s="103"/>
      <c r="F24" s="135"/>
    </row>
    <row r="25" spans="2:6" s="12" customFormat="1" x14ac:dyDescent="0.25">
      <c r="B25" s="93" t="s">
        <v>5</v>
      </c>
      <c r="C25" s="75"/>
      <c r="D25" s="76"/>
      <c r="E25" s="103"/>
      <c r="F25" s="92"/>
    </row>
    <row r="26" spans="2:6" x14ac:dyDescent="0.25">
      <c r="B26" s="93" t="s">
        <v>6</v>
      </c>
      <c r="C26" s="82"/>
      <c r="D26" s="76"/>
      <c r="E26" s="103"/>
      <c r="F26" s="133"/>
    </row>
    <row r="27" spans="2:6" x14ac:dyDescent="0.25">
      <c r="B27" s="93" t="s">
        <v>83</v>
      </c>
      <c r="C27" s="82"/>
      <c r="D27" s="76"/>
      <c r="E27" s="103"/>
      <c r="F27" s="133"/>
    </row>
    <row r="28" spans="2:6" x14ac:dyDescent="0.25">
      <c r="B28" s="93" t="s">
        <v>17</v>
      </c>
      <c r="C28" s="82"/>
      <c r="D28" s="76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>
        <f>SUM(C7:C28)</f>
        <v>2.9861111111111113E-3</v>
      </c>
      <c r="D30" s="124">
        <f>SUM(D7:D28)</f>
        <v>1</v>
      </c>
      <c r="E30" s="125"/>
      <c r="F30" s="137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7" t="s">
        <v>136</v>
      </c>
      <c r="C32" s="198"/>
      <c r="D32" s="198"/>
      <c r="E32" s="198"/>
      <c r="F32" s="199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81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50</v>
      </c>
      <c r="D5" s="187"/>
      <c r="E5" s="187" t="s">
        <v>51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6"/>
      <c r="E7" s="75"/>
      <c r="F7" s="129"/>
    </row>
    <row r="8" spans="2:6" x14ac:dyDescent="0.25">
      <c r="B8" s="93" t="s">
        <v>13</v>
      </c>
      <c r="C8" s="75"/>
      <c r="D8" s="76"/>
      <c r="E8" s="75"/>
      <c r="F8" s="129"/>
    </row>
    <row r="9" spans="2:6" x14ac:dyDescent="0.25">
      <c r="B9" s="93" t="s">
        <v>0</v>
      </c>
      <c r="C9" s="75"/>
      <c r="D9" s="76"/>
      <c r="E9" s="75">
        <v>7.6388888888888878E-3</v>
      </c>
      <c r="F9" s="129">
        <f t="shared" ref="F9:F23" si="0">E9/E$30</f>
        <v>3.0669144981412634E-2</v>
      </c>
    </row>
    <row r="10" spans="2:6" x14ac:dyDescent="0.25">
      <c r="B10" s="93" t="s">
        <v>8</v>
      </c>
      <c r="C10" s="75"/>
      <c r="D10" s="76"/>
      <c r="E10" s="75">
        <v>1.7708333333333332E-3</v>
      </c>
      <c r="F10" s="129">
        <f t="shared" si="0"/>
        <v>7.109665427509293E-3</v>
      </c>
    </row>
    <row r="11" spans="2:6" x14ac:dyDescent="0.25">
      <c r="B11" s="93" t="s">
        <v>26</v>
      </c>
      <c r="C11" s="75"/>
      <c r="D11" s="76"/>
      <c r="E11" s="75"/>
      <c r="F11" s="129"/>
    </row>
    <row r="12" spans="2:6" x14ac:dyDescent="0.25">
      <c r="B12" s="93" t="s">
        <v>3</v>
      </c>
      <c r="C12" s="75"/>
      <c r="D12" s="76"/>
      <c r="E12" s="75">
        <v>7.4664351851851857E-2</v>
      </c>
      <c r="F12" s="129">
        <f t="shared" si="0"/>
        <v>0.29976765799256505</v>
      </c>
    </row>
    <row r="13" spans="2:6" x14ac:dyDescent="0.25">
      <c r="B13" s="93" t="s">
        <v>7</v>
      </c>
      <c r="C13" s="75"/>
      <c r="D13" s="76"/>
      <c r="E13" s="75"/>
      <c r="F13" s="129"/>
    </row>
    <row r="14" spans="2:6" x14ac:dyDescent="0.25">
      <c r="B14" s="93" t="s">
        <v>2</v>
      </c>
      <c r="C14" s="75"/>
      <c r="D14" s="111"/>
      <c r="E14" s="75"/>
      <c r="F14" s="129"/>
    </row>
    <row r="15" spans="2:6" x14ac:dyDescent="0.25">
      <c r="B15" s="93" t="s">
        <v>9</v>
      </c>
      <c r="C15" s="75"/>
      <c r="D15" s="111"/>
      <c r="E15" s="75"/>
      <c r="F15" s="129"/>
    </row>
    <row r="16" spans="2:6" x14ac:dyDescent="0.25">
      <c r="B16" s="93" t="s">
        <v>1</v>
      </c>
      <c r="C16" s="75"/>
      <c r="D16" s="111"/>
      <c r="E16" s="75"/>
      <c r="F16" s="129"/>
    </row>
    <row r="17" spans="2:6" x14ac:dyDescent="0.25">
      <c r="B17" s="93" t="s">
        <v>27</v>
      </c>
      <c r="C17" s="75"/>
      <c r="D17" s="111"/>
      <c r="E17" s="75">
        <v>2.9745370370370368E-3</v>
      </c>
      <c r="F17" s="129">
        <f t="shared" si="0"/>
        <v>1.1942379182156132E-2</v>
      </c>
    </row>
    <row r="18" spans="2:6" x14ac:dyDescent="0.25">
      <c r="B18" s="93" t="s">
        <v>16</v>
      </c>
      <c r="C18" s="75"/>
      <c r="D18" s="111"/>
      <c r="E18" s="75"/>
      <c r="F18" s="129"/>
    </row>
    <row r="19" spans="2:6" x14ac:dyDescent="0.25">
      <c r="B19" s="93" t="s">
        <v>4</v>
      </c>
      <c r="C19" s="75"/>
      <c r="D19" s="76"/>
      <c r="E19" s="75">
        <v>5.8796296296296305E-3</v>
      </c>
      <c r="F19" s="129">
        <f t="shared" si="0"/>
        <v>2.3605947955390338E-2</v>
      </c>
    </row>
    <row r="20" spans="2:6" x14ac:dyDescent="0.25">
      <c r="B20" s="93" t="s">
        <v>14</v>
      </c>
      <c r="C20" s="75"/>
      <c r="D20" s="76"/>
      <c r="E20" s="75"/>
      <c r="F20" s="129"/>
    </row>
    <row r="21" spans="2:6" x14ac:dyDescent="0.25">
      <c r="B21" s="93" t="s">
        <v>11</v>
      </c>
      <c r="C21" s="75"/>
      <c r="D21" s="111"/>
      <c r="E21" s="75">
        <v>0.15427083333333336</v>
      </c>
      <c r="F21" s="129">
        <f t="shared" si="0"/>
        <v>0.61937732342007445</v>
      </c>
    </row>
    <row r="22" spans="2:6" x14ac:dyDescent="0.25">
      <c r="B22" s="93" t="s">
        <v>15</v>
      </c>
      <c r="C22" s="75"/>
      <c r="D22" s="111"/>
      <c r="E22" s="75"/>
      <c r="F22" s="129"/>
    </row>
    <row r="23" spans="2:6" s="11" customFormat="1" x14ac:dyDescent="0.25">
      <c r="B23" s="93" t="s">
        <v>74</v>
      </c>
      <c r="C23" s="75"/>
      <c r="D23" s="111"/>
      <c r="E23" s="75">
        <v>1.8749999999999999E-3</v>
      </c>
      <c r="F23" s="129">
        <f t="shared" si="0"/>
        <v>7.5278810408921926E-3</v>
      </c>
    </row>
    <row r="24" spans="2:6" x14ac:dyDescent="0.25">
      <c r="B24" s="93" t="s">
        <v>12</v>
      </c>
      <c r="C24" s="75"/>
      <c r="D24" s="111"/>
      <c r="E24" s="75"/>
      <c r="F24" s="129"/>
    </row>
    <row r="25" spans="2:6" s="12" customFormat="1" x14ac:dyDescent="0.25">
      <c r="B25" s="93" t="s">
        <v>5</v>
      </c>
      <c r="C25" s="75"/>
      <c r="D25" s="111"/>
      <c r="E25" s="75"/>
      <c r="F25" s="129"/>
    </row>
    <row r="26" spans="2:6" x14ac:dyDescent="0.25">
      <c r="B26" s="93" t="s">
        <v>6</v>
      </c>
      <c r="C26" s="82"/>
      <c r="D26" s="111"/>
      <c r="E26" s="75"/>
      <c r="F26" s="129"/>
    </row>
    <row r="27" spans="2:6" x14ac:dyDescent="0.25">
      <c r="B27" s="93" t="s">
        <v>83</v>
      </c>
      <c r="C27" s="82"/>
      <c r="D27" s="75"/>
      <c r="E27" s="75"/>
      <c r="F27" s="129"/>
    </row>
    <row r="28" spans="2:6" x14ac:dyDescent="0.25">
      <c r="B28" s="93" t="s">
        <v>17</v>
      </c>
      <c r="C28" s="82"/>
      <c r="D28" s="76"/>
      <c r="E28" s="75"/>
      <c r="F28" s="129"/>
    </row>
    <row r="29" spans="2:6" ht="15.75" thickBot="1" x14ac:dyDescent="0.3">
      <c r="B29" s="95"/>
      <c r="C29" s="116"/>
      <c r="D29" s="85"/>
      <c r="E29" s="85"/>
      <c r="F29" s="96"/>
    </row>
    <row r="30" spans="2:6" ht="16.5" thickTop="1" thickBot="1" x14ac:dyDescent="0.3">
      <c r="B30" s="97" t="s">
        <v>29</v>
      </c>
      <c r="C30" s="123"/>
      <c r="D30" s="124"/>
      <c r="E30" s="123">
        <f>SUM(E7:E28)</f>
        <v>0.24907407407407409</v>
      </c>
      <c r="F30" s="130">
        <f>SUM(F7:F28)</f>
        <v>1</v>
      </c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89" t="s">
        <v>137</v>
      </c>
      <c r="C32" s="200"/>
      <c r="D32" s="200"/>
      <c r="E32" s="200"/>
      <c r="F32" s="201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&amp;R41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82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54</v>
      </c>
      <c r="D5" s="187"/>
      <c r="E5" s="187" t="s">
        <v>55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103"/>
      <c r="D7" s="104"/>
      <c r="E7" s="103"/>
      <c r="F7" s="133"/>
    </row>
    <row r="8" spans="2:6" x14ac:dyDescent="0.25">
      <c r="B8" s="93" t="s">
        <v>13</v>
      </c>
      <c r="C8" s="103"/>
      <c r="D8" s="104"/>
      <c r="E8" s="103"/>
      <c r="F8" s="133"/>
    </row>
    <row r="9" spans="2:6" x14ac:dyDescent="0.25">
      <c r="B9" s="93" t="s">
        <v>0</v>
      </c>
      <c r="C9" s="103"/>
      <c r="D9" s="104"/>
      <c r="E9" s="103"/>
      <c r="F9" s="133"/>
    </row>
    <row r="10" spans="2:6" x14ac:dyDescent="0.25">
      <c r="B10" s="93" t="s">
        <v>8</v>
      </c>
      <c r="C10" s="103"/>
      <c r="D10" s="104"/>
      <c r="E10" s="103"/>
      <c r="F10" s="133"/>
    </row>
    <row r="11" spans="2:6" x14ac:dyDescent="0.25">
      <c r="B11" s="93" t="s">
        <v>26</v>
      </c>
      <c r="C11" s="103"/>
      <c r="D11" s="104"/>
      <c r="E11" s="103"/>
      <c r="F11" s="133"/>
    </row>
    <row r="12" spans="2:6" x14ac:dyDescent="0.25">
      <c r="B12" s="93" t="s">
        <v>3</v>
      </c>
      <c r="C12" s="103"/>
      <c r="D12" s="104"/>
      <c r="E12" s="103"/>
      <c r="F12" s="133"/>
    </row>
    <row r="13" spans="2:6" x14ac:dyDescent="0.25">
      <c r="B13" s="93" t="s">
        <v>7</v>
      </c>
      <c r="C13" s="103"/>
      <c r="D13" s="104"/>
      <c r="E13" s="103"/>
      <c r="F13" s="133"/>
    </row>
    <row r="14" spans="2:6" x14ac:dyDescent="0.25">
      <c r="B14" s="93" t="s">
        <v>2</v>
      </c>
      <c r="C14" s="103"/>
      <c r="D14" s="104"/>
      <c r="E14" s="103"/>
      <c r="F14" s="133"/>
    </row>
    <row r="15" spans="2:6" x14ac:dyDescent="0.25">
      <c r="B15" s="93" t="s">
        <v>9</v>
      </c>
      <c r="C15" s="103"/>
      <c r="D15" s="104"/>
      <c r="E15" s="103"/>
      <c r="F15" s="133"/>
    </row>
    <row r="16" spans="2:6" x14ac:dyDescent="0.25">
      <c r="B16" s="93" t="s">
        <v>1</v>
      </c>
      <c r="C16" s="103"/>
      <c r="D16" s="104"/>
      <c r="E16" s="103"/>
      <c r="F16" s="133"/>
    </row>
    <row r="17" spans="2:6" x14ac:dyDescent="0.25">
      <c r="B17" s="93" t="s">
        <v>27</v>
      </c>
      <c r="C17" s="103"/>
      <c r="D17" s="104"/>
      <c r="E17" s="103"/>
      <c r="F17" s="133"/>
    </row>
    <row r="18" spans="2:6" x14ac:dyDescent="0.25">
      <c r="B18" s="93" t="s">
        <v>16</v>
      </c>
      <c r="C18" s="103"/>
      <c r="D18" s="104"/>
      <c r="E18" s="103"/>
      <c r="F18" s="133"/>
    </row>
    <row r="19" spans="2:6" x14ac:dyDescent="0.25">
      <c r="B19" s="93" t="s">
        <v>4</v>
      </c>
      <c r="C19" s="105"/>
      <c r="D19" s="106"/>
      <c r="E19" s="103"/>
      <c r="F19" s="133"/>
    </row>
    <row r="20" spans="2:6" x14ac:dyDescent="0.25">
      <c r="B20" s="93" t="s">
        <v>14</v>
      </c>
      <c r="C20" s="105"/>
      <c r="D20" s="106"/>
      <c r="E20" s="103"/>
      <c r="F20" s="133"/>
    </row>
    <row r="21" spans="2:6" x14ac:dyDescent="0.25">
      <c r="B21" s="93" t="s">
        <v>11</v>
      </c>
      <c r="C21" s="105"/>
      <c r="D21" s="106"/>
      <c r="E21" s="103"/>
      <c r="F21" s="133"/>
    </row>
    <row r="22" spans="2:6" x14ac:dyDescent="0.25">
      <c r="B22" s="93" t="s">
        <v>15</v>
      </c>
      <c r="C22" s="105"/>
      <c r="D22" s="106"/>
      <c r="E22" s="103"/>
      <c r="F22" s="133"/>
    </row>
    <row r="23" spans="2:6" s="11" customFormat="1" x14ac:dyDescent="0.25">
      <c r="B23" s="93" t="s">
        <v>74</v>
      </c>
      <c r="C23" s="107"/>
      <c r="D23" s="106"/>
      <c r="E23" s="81"/>
      <c r="F23" s="133"/>
    </row>
    <row r="24" spans="2:6" x14ac:dyDescent="0.25">
      <c r="B24" s="93" t="s">
        <v>12</v>
      </c>
      <c r="C24" s="108"/>
      <c r="D24" s="109"/>
      <c r="E24" s="71"/>
      <c r="F24" s="133"/>
    </row>
    <row r="25" spans="2:6" s="12" customFormat="1" x14ac:dyDescent="0.25">
      <c r="B25" s="93" t="s">
        <v>5</v>
      </c>
      <c r="C25" s="110"/>
      <c r="D25" s="109"/>
      <c r="E25" s="72"/>
      <c r="F25" s="133"/>
    </row>
    <row r="26" spans="2:6" x14ac:dyDescent="0.25">
      <c r="B26" s="93" t="s">
        <v>6</v>
      </c>
      <c r="C26" s="110"/>
      <c r="D26" s="109"/>
      <c r="E26" s="103"/>
      <c r="F26" s="133"/>
    </row>
    <row r="27" spans="2:6" x14ac:dyDescent="0.25">
      <c r="B27" s="93" t="s">
        <v>83</v>
      </c>
      <c r="C27" s="110"/>
      <c r="D27" s="105"/>
      <c r="E27" s="103"/>
      <c r="F27" s="133"/>
    </row>
    <row r="28" spans="2:6" x14ac:dyDescent="0.25">
      <c r="B28" s="93" t="s">
        <v>17</v>
      </c>
      <c r="C28" s="110"/>
      <c r="D28" s="105"/>
      <c r="E28" s="103"/>
      <c r="F28" s="133"/>
    </row>
    <row r="29" spans="2:6" ht="15.75" thickBot="1" x14ac:dyDescent="0.3">
      <c r="B29" s="95"/>
      <c r="C29" s="118"/>
      <c r="D29" s="119"/>
      <c r="E29" s="117"/>
      <c r="F29" s="136"/>
    </row>
    <row r="30" spans="2:6" ht="16.5" thickTop="1" thickBot="1" x14ac:dyDescent="0.3">
      <c r="B30" s="97" t="s">
        <v>29</v>
      </c>
      <c r="C30" s="126"/>
      <c r="D30" s="127"/>
      <c r="E30" s="128"/>
      <c r="F30" s="138"/>
    </row>
    <row r="31" spans="2:6" ht="15.75" thickTop="1" x14ac:dyDescent="0.25">
      <c r="B31" s="99"/>
      <c r="C31" s="120"/>
      <c r="D31" s="121"/>
      <c r="E31" s="121"/>
      <c r="F31" s="132"/>
    </row>
    <row r="32" spans="2:6" ht="66" customHeight="1" thickBot="1" x14ac:dyDescent="0.3">
      <c r="B32" s="197" t="s">
        <v>138</v>
      </c>
      <c r="C32" s="202"/>
      <c r="D32" s="202"/>
      <c r="E32" s="202"/>
      <c r="F32" s="203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&amp;R42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topLeftCell="A13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6" width="23.85546875" style="8" customWidth="1"/>
    <col min="7" max="16384" width="8.85546875" style="8"/>
  </cols>
  <sheetData>
    <row r="2" spans="2:6" ht="15.75" thickBot="1" x14ac:dyDescent="0.3"/>
    <row r="3" spans="2:6" x14ac:dyDescent="0.25">
      <c r="B3" s="183" t="s">
        <v>63</v>
      </c>
      <c r="C3" s="184"/>
      <c r="D3" s="184"/>
      <c r="E3" s="184"/>
      <c r="F3" s="185"/>
    </row>
    <row r="4" spans="2:6" x14ac:dyDescent="0.25">
      <c r="B4" s="186" t="s">
        <v>108</v>
      </c>
      <c r="C4" s="187"/>
      <c r="D4" s="187"/>
      <c r="E4" s="187"/>
      <c r="F4" s="188"/>
    </row>
    <row r="5" spans="2:6" x14ac:dyDescent="0.25">
      <c r="B5" s="102"/>
      <c r="C5" s="187" t="s">
        <v>64</v>
      </c>
      <c r="D5" s="187"/>
      <c r="E5" s="187" t="s">
        <v>65</v>
      </c>
      <c r="F5" s="188"/>
    </row>
    <row r="6" spans="2:6" x14ac:dyDescent="0.25">
      <c r="B6" s="91" t="s">
        <v>23</v>
      </c>
      <c r="C6" s="72" t="s">
        <v>24</v>
      </c>
      <c r="D6" s="72" t="s">
        <v>25</v>
      </c>
      <c r="E6" s="72" t="s">
        <v>24</v>
      </c>
      <c r="F6" s="92" t="s">
        <v>25</v>
      </c>
    </row>
    <row r="7" spans="2:6" x14ac:dyDescent="0.25">
      <c r="B7" s="93" t="s">
        <v>10</v>
      </c>
      <c r="C7" s="75"/>
      <c r="D7" s="74"/>
      <c r="E7" s="103"/>
      <c r="F7" s="133"/>
    </row>
    <row r="8" spans="2:6" x14ac:dyDescent="0.25">
      <c r="B8" s="93" t="s">
        <v>13</v>
      </c>
      <c r="C8" s="75"/>
      <c r="D8" s="74"/>
      <c r="E8" s="103"/>
      <c r="F8" s="133"/>
    </row>
    <row r="9" spans="2:6" x14ac:dyDescent="0.25">
      <c r="B9" s="93" t="s">
        <v>0</v>
      </c>
      <c r="C9" s="75"/>
      <c r="D9" s="74"/>
      <c r="E9" s="103"/>
      <c r="F9" s="133"/>
    </row>
    <row r="10" spans="2:6" x14ac:dyDescent="0.25">
      <c r="B10" s="93" t="s">
        <v>8</v>
      </c>
      <c r="C10" s="75"/>
      <c r="D10" s="74"/>
      <c r="E10" s="103"/>
      <c r="F10" s="133"/>
    </row>
    <row r="11" spans="2:6" x14ac:dyDescent="0.25">
      <c r="B11" s="93" t="s">
        <v>26</v>
      </c>
      <c r="C11" s="75"/>
      <c r="D11" s="74"/>
      <c r="E11" s="103"/>
      <c r="F11" s="133"/>
    </row>
    <row r="12" spans="2:6" x14ac:dyDescent="0.25">
      <c r="B12" s="93" t="s">
        <v>3</v>
      </c>
      <c r="C12" s="75"/>
      <c r="D12" s="74"/>
      <c r="E12" s="103"/>
      <c r="F12" s="133"/>
    </row>
    <row r="13" spans="2:6" x14ac:dyDescent="0.25">
      <c r="B13" s="93" t="s">
        <v>7</v>
      </c>
      <c r="C13" s="75"/>
      <c r="D13" s="74"/>
      <c r="E13" s="103"/>
      <c r="F13" s="133"/>
    </row>
    <row r="14" spans="2:6" x14ac:dyDescent="0.25">
      <c r="B14" s="93" t="s">
        <v>2</v>
      </c>
      <c r="C14" s="75"/>
      <c r="D14" s="74"/>
      <c r="E14" s="103"/>
      <c r="F14" s="133"/>
    </row>
    <row r="15" spans="2:6" x14ac:dyDescent="0.25">
      <c r="B15" s="93" t="s">
        <v>9</v>
      </c>
      <c r="C15" s="75"/>
      <c r="D15" s="74"/>
      <c r="E15" s="103"/>
      <c r="F15" s="133"/>
    </row>
    <row r="16" spans="2:6" x14ac:dyDescent="0.25">
      <c r="B16" s="93" t="s">
        <v>1</v>
      </c>
      <c r="C16" s="75"/>
      <c r="D16" s="74"/>
      <c r="E16" s="103"/>
      <c r="F16" s="133"/>
    </row>
    <row r="17" spans="2:6" x14ac:dyDescent="0.25">
      <c r="B17" s="93" t="s">
        <v>27</v>
      </c>
      <c r="C17" s="75"/>
      <c r="D17" s="74"/>
      <c r="E17" s="103"/>
      <c r="F17" s="133"/>
    </row>
    <row r="18" spans="2:6" x14ac:dyDescent="0.25">
      <c r="B18" s="93" t="s">
        <v>16</v>
      </c>
      <c r="C18" s="75"/>
      <c r="D18" s="74"/>
      <c r="E18" s="103"/>
      <c r="F18" s="133"/>
    </row>
    <row r="19" spans="2:6" x14ac:dyDescent="0.25">
      <c r="B19" s="93" t="s">
        <v>4</v>
      </c>
      <c r="C19" s="75">
        <v>9.4907407407407419E-4</v>
      </c>
      <c r="D19" s="74">
        <f t="shared" ref="D19:D24" si="0">C19/$C$30</f>
        <v>1.3689482470784642E-2</v>
      </c>
      <c r="E19" s="103"/>
      <c r="F19" s="133"/>
    </row>
    <row r="20" spans="2:6" x14ac:dyDescent="0.25">
      <c r="B20" s="93" t="s">
        <v>14</v>
      </c>
      <c r="C20" s="75"/>
      <c r="D20" s="74"/>
      <c r="E20" s="103"/>
      <c r="F20" s="133"/>
    </row>
    <row r="21" spans="2:6" x14ac:dyDescent="0.25">
      <c r="B21" s="93" t="s">
        <v>11</v>
      </c>
      <c r="C21" s="75">
        <v>1.7013888888888892E-3</v>
      </c>
      <c r="D21" s="74">
        <f t="shared" si="0"/>
        <v>2.4540901502504174E-2</v>
      </c>
      <c r="E21" s="103"/>
      <c r="F21" s="133"/>
    </row>
    <row r="22" spans="2:6" x14ac:dyDescent="0.25">
      <c r="B22" s="93" t="s">
        <v>15</v>
      </c>
      <c r="C22" s="75">
        <v>5.9027777777777768E-4</v>
      </c>
      <c r="D22" s="74">
        <f t="shared" si="0"/>
        <v>8.5141903171953234E-3</v>
      </c>
      <c r="E22" s="103"/>
      <c r="F22" s="133"/>
    </row>
    <row r="23" spans="2:6" s="11" customFormat="1" x14ac:dyDescent="0.25">
      <c r="B23" s="93" t="s">
        <v>74</v>
      </c>
      <c r="C23" s="75">
        <v>2.3379629629629631E-3</v>
      </c>
      <c r="D23" s="74">
        <f t="shared" si="0"/>
        <v>3.37228714524207E-2</v>
      </c>
      <c r="E23" s="81"/>
      <c r="F23" s="134"/>
    </row>
    <row r="24" spans="2:6" x14ac:dyDescent="0.25">
      <c r="B24" s="93" t="s">
        <v>12</v>
      </c>
      <c r="C24" s="75">
        <v>1.3657407407407407E-3</v>
      </c>
      <c r="D24" s="74">
        <f t="shared" si="0"/>
        <v>1.9699499165275455E-2</v>
      </c>
      <c r="E24" s="71"/>
      <c r="F24" s="135"/>
    </row>
    <row r="25" spans="2:6" s="12" customFormat="1" x14ac:dyDescent="0.25">
      <c r="B25" s="93" t="s">
        <v>5</v>
      </c>
      <c r="C25" s="75">
        <v>6.2384259259259271E-2</v>
      </c>
      <c r="D25" s="74">
        <f t="shared" ref="D25" si="1">C25/$C$30</f>
        <v>0.89983305509181977</v>
      </c>
      <c r="E25" s="72"/>
      <c r="F25" s="92"/>
    </row>
    <row r="26" spans="2:6" x14ac:dyDescent="0.25">
      <c r="B26" s="93" t="s">
        <v>6</v>
      </c>
      <c r="C26" s="82"/>
      <c r="D26" s="74"/>
      <c r="E26" s="103"/>
      <c r="F26" s="133"/>
    </row>
    <row r="27" spans="2:6" x14ac:dyDescent="0.25">
      <c r="B27" s="93" t="s">
        <v>83</v>
      </c>
      <c r="C27" s="82"/>
      <c r="D27" s="74"/>
      <c r="E27" s="103"/>
      <c r="F27" s="133"/>
    </row>
    <row r="28" spans="2:6" x14ac:dyDescent="0.25">
      <c r="B28" s="93" t="s">
        <v>17</v>
      </c>
      <c r="C28" s="82"/>
      <c r="D28" s="74"/>
      <c r="E28" s="103"/>
      <c r="F28" s="133"/>
    </row>
    <row r="29" spans="2:6" ht="15.75" thickBot="1" x14ac:dyDescent="0.3">
      <c r="B29" s="95"/>
      <c r="C29" s="116"/>
      <c r="D29" s="85"/>
      <c r="E29" s="117"/>
      <c r="F29" s="136"/>
    </row>
    <row r="30" spans="2:6" ht="16.5" thickTop="1" thickBot="1" x14ac:dyDescent="0.3">
      <c r="B30" s="97" t="s">
        <v>29</v>
      </c>
      <c r="C30" s="123">
        <f>SUM(C7:C28)</f>
        <v>6.9328703703703712E-2</v>
      </c>
      <c r="D30" s="89">
        <f>SUM(D7:D28)</f>
        <v>1</v>
      </c>
      <c r="E30" s="125"/>
      <c r="F30" s="137"/>
    </row>
    <row r="31" spans="2:6" ht="15.75" thickTop="1" x14ac:dyDescent="0.25">
      <c r="B31" s="99"/>
      <c r="C31" s="120"/>
      <c r="D31" s="121"/>
      <c r="E31" s="121"/>
      <c r="F31" s="132"/>
    </row>
    <row r="32" spans="2:6" ht="81" customHeight="1" thickBot="1" x14ac:dyDescent="0.3">
      <c r="B32" s="192" t="s">
        <v>139</v>
      </c>
      <c r="C32" s="193"/>
      <c r="D32" s="193"/>
      <c r="E32" s="193"/>
      <c r="F32" s="194"/>
    </row>
  </sheetData>
  <mergeCells count="5">
    <mergeCell ref="B3:F3"/>
    <mergeCell ref="B4:F4"/>
    <mergeCell ref="C5:D5"/>
    <mergeCell ref="E5:F5"/>
    <mergeCell ref="B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&amp;R43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65"/>
  <sheetViews>
    <sheetView showGridLines="0" topLeftCell="A7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84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s="13" customFormat="1" x14ac:dyDescent="0.25">
      <c r="B5" s="149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>
        <v>1.3182870370370369E-2</v>
      </c>
      <c r="D8" s="75">
        <v>3.2523148148148147E-3</v>
      </c>
      <c r="E8" s="75">
        <v>3.1250000000000001E-4</v>
      </c>
      <c r="F8" s="75">
        <v>1.7939814814814818E-2</v>
      </c>
      <c r="G8" s="75">
        <v>6.0995370370370379E-3</v>
      </c>
      <c r="H8" s="75"/>
      <c r="I8" s="75">
        <v>3.2638888888888891E-3</v>
      </c>
      <c r="J8" s="75"/>
      <c r="K8" s="143">
        <f t="shared" ref="K8:K28" si="0">J8+I8+H8+G8+F8+E8+D8+C8</f>
        <v>4.4050925925925931E-2</v>
      </c>
    </row>
    <row r="9" spans="2:11" x14ac:dyDescent="0.25">
      <c r="B9" s="93" t="s">
        <v>0</v>
      </c>
      <c r="C9" s="75">
        <v>3.5370370370370371E-2</v>
      </c>
      <c r="D9" s="75">
        <v>2.6805555555555555E-2</v>
      </c>
      <c r="E9" s="75">
        <v>9.1898148148148121E-3</v>
      </c>
      <c r="F9" s="75">
        <v>1.9803240740740743E-2</v>
      </c>
      <c r="G9" s="75">
        <v>4.6307870370370367E-2</v>
      </c>
      <c r="H9" s="75">
        <v>1.0729166666666666E-2</v>
      </c>
      <c r="I9" s="75"/>
      <c r="J9" s="75"/>
      <c r="K9" s="143">
        <f t="shared" si="0"/>
        <v>0.1482060185185185</v>
      </c>
    </row>
    <row r="10" spans="2:11" x14ac:dyDescent="0.25">
      <c r="B10" s="93" t="s">
        <v>8</v>
      </c>
      <c r="C10" s="75">
        <v>1.9861111111111118E-2</v>
      </c>
      <c r="D10" s="75">
        <v>3.5277777777777776E-2</v>
      </c>
      <c r="E10" s="75">
        <v>1.7708333333333332E-3</v>
      </c>
      <c r="F10" s="75">
        <v>3.3217592592592595E-3</v>
      </c>
      <c r="G10" s="75">
        <v>2.057870370370371E-2</v>
      </c>
      <c r="H10" s="75">
        <v>2.7777777777777779E-3</v>
      </c>
      <c r="I10" s="75">
        <v>6.4699074074074069E-3</v>
      </c>
      <c r="J10" s="75">
        <v>1.7708333333333332E-3</v>
      </c>
      <c r="K10" s="143">
        <f t="shared" si="0"/>
        <v>9.1828703703703718E-2</v>
      </c>
    </row>
    <row r="11" spans="2:11" x14ac:dyDescent="0.25">
      <c r="B11" s="93" t="s">
        <v>26</v>
      </c>
      <c r="C11" s="75">
        <v>1.5856481481481483E-3</v>
      </c>
      <c r="D11" s="75"/>
      <c r="E11" s="75">
        <v>6.9444444444444444E-5</v>
      </c>
      <c r="F11" s="75"/>
      <c r="G11" s="75"/>
      <c r="H11" s="75"/>
      <c r="I11" s="75"/>
      <c r="J11" s="75"/>
      <c r="K11" s="143">
        <f t="shared" si="0"/>
        <v>1.6550925925925928E-3</v>
      </c>
    </row>
    <row r="12" spans="2:11" x14ac:dyDescent="0.25">
      <c r="B12" s="93" t="s">
        <v>3</v>
      </c>
      <c r="C12" s="75">
        <v>9.9490740740740768E-2</v>
      </c>
      <c r="D12" s="75">
        <v>4.1793981481481494E-2</v>
      </c>
      <c r="E12" s="75">
        <v>0.29690972222222534</v>
      </c>
      <c r="F12" s="75">
        <v>7.6840277777777743E-2</v>
      </c>
      <c r="G12" s="75">
        <v>0.11923611111111103</v>
      </c>
      <c r="H12" s="75">
        <v>2.8240740740740739E-3</v>
      </c>
      <c r="I12" s="75">
        <v>1.8124999999999999E-2</v>
      </c>
      <c r="J12" s="75"/>
      <c r="K12" s="143">
        <f t="shared" si="0"/>
        <v>0.65521990740741054</v>
      </c>
    </row>
    <row r="13" spans="2:11" x14ac:dyDescent="0.25">
      <c r="B13" s="93" t="s">
        <v>7</v>
      </c>
      <c r="C13" s="75">
        <v>8.518518518518519E-3</v>
      </c>
      <c r="D13" s="75">
        <v>6.6423611111111114E-2</v>
      </c>
      <c r="E13" s="75">
        <v>1.538194444444445E-2</v>
      </c>
      <c r="F13" s="75">
        <v>2.2835648148148154E-2</v>
      </c>
      <c r="G13" s="75">
        <v>1.4108796296296296E-2</v>
      </c>
      <c r="H13" s="75"/>
      <c r="I13" s="75">
        <v>3.8078703703703703E-3</v>
      </c>
      <c r="J13" s="75"/>
      <c r="K13" s="143">
        <f t="shared" si="0"/>
        <v>0.1310763888888889</v>
      </c>
    </row>
    <row r="14" spans="2:11" x14ac:dyDescent="0.25">
      <c r="B14" s="93" t="s">
        <v>2</v>
      </c>
      <c r="C14" s="75">
        <v>2.2361111111111113E-2</v>
      </c>
      <c r="D14" s="75">
        <v>2.7465277777777779E-2</v>
      </c>
      <c r="E14" s="75">
        <v>5.7870370370370366E-5</v>
      </c>
      <c r="F14" s="75">
        <v>9.2824074074074094E-3</v>
      </c>
      <c r="G14" s="75">
        <v>6.1932870370370374E-2</v>
      </c>
      <c r="H14" s="75">
        <v>2.869212962962963E-2</v>
      </c>
      <c r="I14" s="75">
        <v>6.2037037037037035E-3</v>
      </c>
      <c r="J14" s="75"/>
      <c r="K14" s="143">
        <f t="shared" si="0"/>
        <v>0.15599537037037037</v>
      </c>
    </row>
    <row r="15" spans="2:11" x14ac:dyDescent="0.25">
      <c r="B15" s="93" t="s">
        <v>9</v>
      </c>
      <c r="C15" s="75">
        <v>7.5810185185185182E-3</v>
      </c>
      <c r="D15" s="75">
        <v>1.2523148148148146E-2</v>
      </c>
      <c r="E15" s="75"/>
      <c r="F15" s="75">
        <v>9.2129629629629627E-3</v>
      </c>
      <c r="G15" s="75">
        <v>5.0578703703703706E-3</v>
      </c>
      <c r="H15" s="75">
        <v>4.9999999999999992E-3</v>
      </c>
      <c r="I15" s="75">
        <v>2.9861111111111113E-3</v>
      </c>
      <c r="J15" s="75"/>
      <c r="K15" s="143">
        <f t="shared" si="0"/>
        <v>4.2361111111111113E-2</v>
      </c>
    </row>
    <row r="16" spans="2:11" x14ac:dyDescent="0.25">
      <c r="B16" s="93" t="s">
        <v>1</v>
      </c>
      <c r="C16" s="75">
        <v>1.9328703703703706E-2</v>
      </c>
      <c r="D16" s="75">
        <v>5.4629629629629629E-3</v>
      </c>
      <c r="E16" s="75">
        <v>2.4421296296296292E-3</v>
      </c>
      <c r="F16" s="75">
        <v>2.3495370370370367E-3</v>
      </c>
      <c r="G16" s="75">
        <v>1.40625E-2</v>
      </c>
      <c r="H16" s="75">
        <v>3.8194444444444441E-4</v>
      </c>
      <c r="I16" s="75"/>
      <c r="J16" s="75">
        <v>8.4143518518518517E-3</v>
      </c>
      <c r="K16" s="143">
        <f t="shared" si="0"/>
        <v>5.244212962962963E-2</v>
      </c>
    </row>
    <row r="17" spans="2:11" x14ac:dyDescent="0.25">
      <c r="B17" s="93" t="s">
        <v>27</v>
      </c>
      <c r="C17" s="75">
        <v>7.8819444444444449E-3</v>
      </c>
      <c r="D17" s="75">
        <v>6.4074074074074089E-2</v>
      </c>
      <c r="E17" s="75">
        <v>1.7094907407407406E-2</v>
      </c>
      <c r="F17" s="75">
        <v>1.8078703703703704E-2</v>
      </c>
      <c r="G17" s="75">
        <v>4.0104166666666677E-2</v>
      </c>
      <c r="H17" s="75">
        <v>7.3842592592592588E-3</v>
      </c>
      <c r="I17" s="75">
        <v>7.9513888888888898E-3</v>
      </c>
      <c r="J17" s="75">
        <v>6.3078703703703708E-3</v>
      </c>
      <c r="K17" s="143">
        <f t="shared" si="0"/>
        <v>0.16887731481481486</v>
      </c>
    </row>
    <row r="18" spans="2:11" x14ac:dyDescent="0.25">
      <c r="B18" s="93" t="s">
        <v>16</v>
      </c>
      <c r="C18" s="75">
        <v>2.1759259259259258E-3</v>
      </c>
      <c r="D18" s="75"/>
      <c r="E18" s="75"/>
      <c r="F18" s="75"/>
      <c r="G18" s="75"/>
      <c r="H18" s="75">
        <v>1.3773148148148147E-3</v>
      </c>
      <c r="I18" s="75">
        <v>7.0601851851851858E-4</v>
      </c>
      <c r="J18" s="75"/>
      <c r="K18" s="143">
        <f t="shared" si="0"/>
        <v>4.2592592592592595E-3</v>
      </c>
    </row>
    <row r="19" spans="2:11" x14ac:dyDescent="0.25">
      <c r="B19" s="93" t="s">
        <v>4</v>
      </c>
      <c r="C19" s="75">
        <v>1.8437499999999999E-2</v>
      </c>
      <c r="D19" s="75">
        <v>8.7384259259259259E-2</v>
      </c>
      <c r="E19" s="75">
        <v>1.7303240740740741E-2</v>
      </c>
      <c r="F19" s="75">
        <v>2.7141203703703709E-2</v>
      </c>
      <c r="G19" s="75">
        <v>3.7731481481481484E-2</v>
      </c>
      <c r="H19" s="75">
        <v>5.8333333333333336E-3</v>
      </c>
      <c r="I19" s="75">
        <v>9.0277777777777787E-3</v>
      </c>
      <c r="J19" s="75">
        <v>5.046296296296297E-3</v>
      </c>
      <c r="K19" s="143">
        <f t="shared" si="0"/>
        <v>0.2079050925925926</v>
      </c>
    </row>
    <row r="20" spans="2:11" x14ac:dyDescent="0.25">
      <c r="B20" s="93" t="s">
        <v>14</v>
      </c>
      <c r="C20" s="75">
        <v>1.1307870370370373E-2</v>
      </c>
      <c r="D20" s="75">
        <v>5.2280092592592586E-2</v>
      </c>
      <c r="E20" s="75">
        <v>1.7476851851851851E-2</v>
      </c>
      <c r="F20" s="75">
        <v>3.1944444444444446E-3</v>
      </c>
      <c r="G20" s="75">
        <v>4.5462962962962955E-2</v>
      </c>
      <c r="H20" s="75">
        <v>7.8356481481481471E-3</v>
      </c>
      <c r="I20" s="75">
        <v>2.9548611111111112E-2</v>
      </c>
      <c r="J20" s="75">
        <v>5.1273148148148146E-3</v>
      </c>
      <c r="K20" s="143">
        <f t="shared" si="0"/>
        <v>0.17223379629629629</v>
      </c>
    </row>
    <row r="21" spans="2:11" x14ac:dyDescent="0.25">
      <c r="B21" s="93" t="s">
        <v>11</v>
      </c>
      <c r="C21" s="75">
        <v>7.9143518518518516E-2</v>
      </c>
      <c r="D21" s="75">
        <v>4.7986111111111118E-2</v>
      </c>
      <c r="E21" s="75">
        <v>3.1006944444444431E-2</v>
      </c>
      <c r="F21" s="75">
        <v>2.989583333333333E-2</v>
      </c>
      <c r="G21" s="75">
        <v>9.1504629629629602E-2</v>
      </c>
      <c r="H21" s="75">
        <v>4.5428240740740748E-2</v>
      </c>
      <c r="I21" s="75">
        <v>3.9375000000000007E-2</v>
      </c>
      <c r="J21" s="75">
        <v>2.9502314814814815E-2</v>
      </c>
      <c r="K21" s="143">
        <f t="shared" si="0"/>
        <v>0.39384259259259258</v>
      </c>
    </row>
    <row r="22" spans="2:11" x14ac:dyDescent="0.25">
      <c r="B22" s="93" t="s">
        <v>15</v>
      </c>
      <c r="C22" s="75">
        <v>2.2430555555555558E-2</v>
      </c>
      <c r="D22" s="75">
        <v>7.7916666666666662E-2</v>
      </c>
      <c r="E22" s="75">
        <v>5.0925925925925921E-3</v>
      </c>
      <c r="F22" s="75">
        <v>1.1354166666666665E-2</v>
      </c>
      <c r="G22" s="75">
        <v>7.69675925925926E-3</v>
      </c>
      <c r="H22" s="75"/>
      <c r="I22" s="75">
        <v>5.0960648148148144E-2</v>
      </c>
      <c r="J22" s="75">
        <v>1.6446759259259258E-2</v>
      </c>
      <c r="K22" s="143">
        <f t="shared" si="0"/>
        <v>0.19189814814814815</v>
      </c>
    </row>
    <row r="23" spans="2:11" x14ac:dyDescent="0.25">
      <c r="B23" s="93" t="s">
        <v>74</v>
      </c>
      <c r="C23" s="75">
        <v>0.1028587962962963</v>
      </c>
      <c r="D23" s="75">
        <v>0.10916666666666669</v>
      </c>
      <c r="E23" s="75">
        <v>2.0972222222222215E-2</v>
      </c>
      <c r="F23" s="75">
        <v>2.8483796296296292E-2</v>
      </c>
      <c r="G23" s="75">
        <v>8.3356481481481559E-2</v>
      </c>
      <c r="H23" s="75">
        <v>4.474537037037038E-2</v>
      </c>
      <c r="I23" s="75">
        <v>0.1383217592592593</v>
      </c>
      <c r="J23" s="75">
        <v>2.8078703703703706E-2</v>
      </c>
      <c r="K23" s="143">
        <f t="shared" si="0"/>
        <v>0.55598379629629635</v>
      </c>
    </row>
    <row r="24" spans="2:11" x14ac:dyDescent="0.25">
      <c r="B24" s="93" t="s">
        <v>12</v>
      </c>
      <c r="C24" s="75">
        <v>2.4560185185185185E-2</v>
      </c>
      <c r="D24" s="75">
        <v>4.0949074074074075E-2</v>
      </c>
      <c r="E24" s="75">
        <v>2.2465277777777768E-2</v>
      </c>
      <c r="F24" s="75">
        <v>8.2175925925925917E-4</v>
      </c>
      <c r="G24" s="75">
        <v>9.4560185185185181E-3</v>
      </c>
      <c r="H24" s="75">
        <v>1.0266203703703704E-2</v>
      </c>
      <c r="I24" s="75">
        <v>3.7523148148148146E-2</v>
      </c>
      <c r="J24" s="75">
        <v>2.2453703703703702E-3</v>
      </c>
      <c r="K24" s="143">
        <f t="shared" si="0"/>
        <v>0.14828703703703702</v>
      </c>
    </row>
    <row r="25" spans="2:11" x14ac:dyDescent="0.25">
      <c r="B25" s="93" t="s">
        <v>5</v>
      </c>
      <c r="C25" s="75">
        <v>1.9212962962962962E-3</v>
      </c>
      <c r="D25" s="75">
        <v>1.1805555555555556E-3</v>
      </c>
      <c r="E25" s="75">
        <v>7.2106481481481483E-3</v>
      </c>
      <c r="F25" s="75">
        <v>9.0509259259259241E-3</v>
      </c>
      <c r="G25" s="75">
        <v>7.7546296296296304E-4</v>
      </c>
      <c r="H25" s="75"/>
      <c r="I25" s="75">
        <v>2.7314814814814819E-3</v>
      </c>
      <c r="J25" s="75"/>
      <c r="K25" s="143">
        <f t="shared" si="0"/>
        <v>2.2870370370370371E-2</v>
      </c>
    </row>
    <row r="26" spans="2:11" x14ac:dyDescent="0.25">
      <c r="B26" s="93" t="s">
        <v>6</v>
      </c>
      <c r="C26" s="75">
        <v>2.1180555555555558E-3</v>
      </c>
      <c r="D26" s="75">
        <v>2.1412037037037033E-3</v>
      </c>
      <c r="E26" s="75">
        <v>9.7222222222222209E-4</v>
      </c>
      <c r="F26" s="75">
        <v>4.3981481481481481E-4</v>
      </c>
      <c r="G26" s="75">
        <v>2.6620370370370372E-4</v>
      </c>
      <c r="H26" s="75">
        <v>3.7731481481481479E-3</v>
      </c>
      <c r="I26" s="75">
        <v>7.4305555555555557E-3</v>
      </c>
      <c r="J26" s="75">
        <v>3.6111111111111109E-3</v>
      </c>
      <c r="K26" s="143">
        <f t="shared" si="0"/>
        <v>2.0752314814814817E-2</v>
      </c>
    </row>
    <row r="27" spans="2:11" x14ac:dyDescent="0.25">
      <c r="B27" s="93" t="s">
        <v>83</v>
      </c>
      <c r="C27" s="75">
        <v>1.5162037037037036E-3</v>
      </c>
      <c r="D27" s="75">
        <v>7.291666666666667E-4</v>
      </c>
      <c r="E27" s="75"/>
      <c r="F27" s="75"/>
      <c r="G27" s="75">
        <v>9.7222222222222209E-4</v>
      </c>
      <c r="H27" s="75">
        <v>3.0208333333333333E-3</v>
      </c>
      <c r="I27" s="75"/>
      <c r="J27" s="75"/>
      <c r="K27" s="143">
        <f t="shared" si="0"/>
        <v>6.2384259259259259E-3</v>
      </c>
    </row>
    <row r="28" spans="2:11" x14ac:dyDescent="0.25">
      <c r="B28" s="93" t="s">
        <v>17</v>
      </c>
      <c r="C28" s="75">
        <v>1.747685185185185E-3</v>
      </c>
      <c r="D28" s="75">
        <v>3.6342592592592594E-3</v>
      </c>
      <c r="E28" s="75"/>
      <c r="F28" s="75"/>
      <c r="G28" s="75">
        <v>1.7129629629629628E-3</v>
      </c>
      <c r="H28" s="75">
        <v>4.1666666666666666E-3</v>
      </c>
      <c r="I28" s="75">
        <v>1.5231481481481485E-2</v>
      </c>
      <c r="J28" s="75"/>
      <c r="K28" s="143">
        <f t="shared" si="0"/>
        <v>2.6493055555555558E-2</v>
      </c>
    </row>
    <row r="29" spans="2:11" ht="15.75" thickBot="1" x14ac:dyDescent="0.3">
      <c r="B29" s="144"/>
      <c r="C29" s="85"/>
      <c r="D29" s="85"/>
      <c r="E29" s="84"/>
      <c r="F29" s="84"/>
      <c r="G29" s="85"/>
      <c r="H29" s="85"/>
      <c r="I29" s="85"/>
      <c r="J29" s="85"/>
      <c r="K29" s="145"/>
    </row>
    <row r="30" spans="2:11" ht="16.5" thickTop="1" thickBot="1" x14ac:dyDescent="0.3">
      <c r="B30" s="97" t="s">
        <v>29</v>
      </c>
      <c r="C30" s="88">
        <f>SUM(C7:C28)</f>
        <v>0.50337962962962979</v>
      </c>
      <c r="D30" s="88">
        <f t="shared" ref="D30:J30" si="1">SUM(D7:D28)</f>
        <v>0.70644675925925926</v>
      </c>
      <c r="E30" s="88">
        <f t="shared" si="1"/>
        <v>0.46572916666666975</v>
      </c>
      <c r="F30" s="88">
        <f t="shared" si="1"/>
        <v>0.29004629629629625</v>
      </c>
      <c r="G30" s="88">
        <f t="shared" si="1"/>
        <v>0.60642361111111098</v>
      </c>
      <c r="H30" s="88">
        <f t="shared" si="1"/>
        <v>0.18423611111111113</v>
      </c>
      <c r="I30" s="88">
        <f t="shared" si="1"/>
        <v>0.37966435185185199</v>
      </c>
      <c r="J30" s="88">
        <f t="shared" si="1"/>
        <v>0.10655092592592591</v>
      </c>
      <c r="K30" s="146">
        <f>SUM(K7:K28)</f>
        <v>3.2424768518518552</v>
      </c>
    </row>
    <row r="31" spans="2:11" ht="15.75" thickTop="1" x14ac:dyDescent="0.25">
      <c r="B31" s="99"/>
      <c r="C31" s="86"/>
      <c r="D31" s="86"/>
      <c r="E31" s="86"/>
      <c r="F31" s="86"/>
      <c r="G31" s="86"/>
      <c r="H31" s="86"/>
      <c r="I31" s="86"/>
      <c r="J31" s="121"/>
      <c r="K31" s="147"/>
    </row>
    <row r="32" spans="2:11" ht="66" customHeight="1" thickBot="1" x14ac:dyDescent="0.3">
      <c r="B32" s="204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  <row r="65" spans="10:16" s="11" customFormat="1" x14ac:dyDescent="0.25">
      <c r="J65" s="8"/>
      <c r="K65" s="8"/>
      <c r="L65" s="8"/>
      <c r="M65" s="8"/>
      <c r="N65" s="8"/>
      <c r="O65" s="8"/>
      <c r="P65" s="8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&amp;R44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A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85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>
        <v>7.7546296296296287E-3</v>
      </c>
      <c r="E10" s="75">
        <v>2.7777777777777779E-3</v>
      </c>
      <c r="F10" s="75"/>
      <c r="G10" s="75"/>
      <c r="H10" s="75"/>
      <c r="I10" s="75"/>
      <c r="J10" s="75"/>
      <c r="K10" s="143">
        <f t="shared" ref="K10:K28" si="0">J10+I10+H10+G10+F10+E10+D10+C10</f>
        <v>1.0532407407407407E-2</v>
      </c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>
        <v>2.1296296296296298E-3</v>
      </c>
      <c r="H13" s="75"/>
      <c r="I13" s="75"/>
      <c r="J13" s="75"/>
      <c r="K13" s="143">
        <f t="shared" si="0"/>
        <v>2.1296296296296298E-3</v>
      </c>
    </row>
    <row r="14" spans="2:11" x14ac:dyDescent="0.25">
      <c r="B14" s="93" t="s">
        <v>2</v>
      </c>
      <c r="C14" s="75"/>
      <c r="D14" s="75">
        <v>3.4606481481481485E-3</v>
      </c>
      <c r="E14" s="75"/>
      <c r="F14" s="75"/>
      <c r="G14" s="75"/>
      <c r="H14" s="75"/>
      <c r="I14" s="75"/>
      <c r="J14" s="75"/>
      <c r="K14" s="143">
        <f t="shared" si="0"/>
        <v>3.4606481481481485E-3</v>
      </c>
    </row>
    <row r="15" spans="2:11" x14ac:dyDescent="0.25">
      <c r="B15" s="93" t="s">
        <v>9</v>
      </c>
      <c r="C15" s="75">
        <v>2.0601851851851853E-3</v>
      </c>
      <c r="D15" s="75">
        <v>1.8981481481481482E-3</v>
      </c>
      <c r="E15" s="75"/>
      <c r="F15" s="75"/>
      <c r="G15" s="75">
        <v>2.7893518518518519E-3</v>
      </c>
      <c r="H15" s="75"/>
      <c r="I15" s="75"/>
      <c r="J15" s="75"/>
      <c r="K15" s="143">
        <f t="shared" si="0"/>
        <v>6.7476851851851847E-3</v>
      </c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>
        <f t="shared" si="0"/>
        <v>0</v>
      </c>
    </row>
    <row r="17" spans="2:11" x14ac:dyDescent="0.25">
      <c r="B17" s="93" t="s">
        <v>27</v>
      </c>
      <c r="C17" s="75">
        <v>2.6041666666666665E-3</v>
      </c>
      <c r="D17" s="75">
        <v>3.2291666666666666E-3</v>
      </c>
      <c r="E17" s="75">
        <v>2.5694444444444445E-3</v>
      </c>
      <c r="F17" s="75"/>
      <c r="G17" s="75">
        <v>6.0648148148148145E-3</v>
      </c>
      <c r="H17" s="75"/>
      <c r="I17" s="75"/>
      <c r="J17" s="75"/>
      <c r="K17" s="143">
        <f t="shared" si="0"/>
        <v>1.4467592592592591E-2</v>
      </c>
    </row>
    <row r="18" spans="2:11" x14ac:dyDescent="0.25">
      <c r="B18" s="93" t="s">
        <v>16</v>
      </c>
      <c r="C18" s="75"/>
      <c r="D18" s="75"/>
      <c r="E18" s="75">
        <v>1.6782407407407406E-3</v>
      </c>
      <c r="F18" s="75"/>
      <c r="G18" s="75">
        <v>6.7824074074074071E-3</v>
      </c>
      <c r="H18" s="75"/>
      <c r="I18" s="75"/>
      <c r="J18" s="75"/>
      <c r="K18" s="143">
        <f t="shared" si="0"/>
        <v>8.4606481481481477E-3</v>
      </c>
    </row>
    <row r="19" spans="2:11" x14ac:dyDescent="0.25">
      <c r="B19" s="93" t="s">
        <v>4</v>
      </c>
      <c r="C19" s="75"/>
      <c r="D19" s="75"/>
      <c r="E19" s="75"/>
      <c r="F19" s="75"/>
      <c r="G19" s="75">
        <v>2.1180555555555553E-3</v>
      </c>
      <c r="H19" s="75"/>
      <c r="I19" s="75"/>
      <c r="J19" s="75"/>
      <c r="K19" s="143">
        <f t="shared" si="0"/>
        <v>2.1180555555555553E-3</v>
      </c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>
        <v>3.0509259259259257E-2</v>
      </c>
      <c r="D21" s="75">
        <v>1.847222222222222E-2</v>
      </c>
      <c r="E21" s="75">
        <v>2.4293981481481482E-2</v>
      </c>
      <c r="F21" s="75"/>
      <c r="G21" s="75">
        <v>2.4560185185185185E-2</v>
      </c>
      <c r="H21" s="75"/>
      <c r="I21" s="75">
        <v>3.4027777777777775E-2</v>
      </c>
      <c r="J21" s="75">
        <v>1.9016203703703705E-2</v>
      </c>
      <c r="K21" s="143">
        <f t="shared" si="0"/>
        <v>0.15087962962962964</v>
      </c>
    </row>
    <row r="22" spans="2:11" x14ac:dyDescent="0.25">
      <c r="B22" s="93" t="s">
        <v>15</v>
      </c>
      <c r="C22" s="75"/>
      <c r="D22" s="75">
        <v>1.9259259259259261E-2</v>
      </c>
      <c r="E22" s="75">
        <v>5.9143518518518512E-3</v>
      </c>
      <c r="F22" s="75"/>
      <c r="G22" s="75">
        <v>2.1122685185185185E-2</v>
      </c>
      <c r="H22" s="75"/>
      <c r="I22" s="75">
        <v>8.1828703703703716E-3</v>
      </c>
      <c r="J22" s="75"/>
      <c r="K22" s="143">
        <f t="shared" si="0"/>
        <v>5.4479166666666669E-2</v>
      </c>
    </row>
    <row r="23" spans="2:11" x14ac:dyDescent="0.25">
      <c r="B23" s="93" t="s">
        <v>74</v>
      </c>
      <c r="C23" s="75">
        <v>7.3379629629629628E-3</v>
      </c>
      <c r="D23" s="75">
        <v>1.465277777777778E-2</v>
      </c>
      <c r="E23" s="75"/>
      <c r="F23" s="75"/>
      <c r="G23" s="75">
        <v>2.1342592592592594E-2</v>
      </c>
      <c r="H23" s="75"/>
      <c r="I23" s="75">
        <v>4.0625000000000001E-3</v>
      </c>
      <c r="J23" s="75"/>
      <c r="K23" s="143">
        <f t="shared" si="0"/>
        <v>4.7395833333333338E-2</v>
      </c>
    </row>
    <row r="24" spans="2:11" x14ac:dyDescent="0.25">
      <c r="B24" s="93" t="s">
        <v>12</v>
      </c>
      <c r="C24" s="75">
        <v>6.053240740740741E-3</v>
      </c>
      <c r="D24" s="75">
        <v>2.1111111111111112E-2</v>
      </c>
      <c r="E24" s="75">
        <v>1.7824074074074076E-2</v>
      </c>
      <c r="F24" s="75">
        <v>6.053240740740741E-3</v>
      </c>
      <c r="G24" s="75">
        <v>2.416666666666667E-2</v>
      </c>
      <c r="H24" s="75"/>
      <c r="I24" s="75"/>
      <c r="J24" s="75">
        <v>4.8379629629629632E-3</v>
      </c>
      <c r="K24" s="143">
        <f t="shared" si="0"/>
        <v>8.004629629629631E-2</v>
      </c>
    </row>
    <row r="25" spans="2:11" x14ac:dyDescent="0.25">
      <c r="B25" s="93" t="s">
        <v>5</v>
      </c>
      <c r="C25" s="75">
        <v>1.6319444444444445E-3</v>
      </c>
      <c r="D25" s="75">
        <v>1.4421296296296295E-2</v>
      </c>
      <c r="E25" s="75">
        <v>4.3657407407407395E-2</v>
      </c>
      <c r="F25" s="75"/>
      <c r="G25" s="75">
        <v>4.6122685185185183E-2</v>
      </c>
      <c r="H25" s="75">
        <v>5.9027777777777778E-4</v>
      </c>
      <c r="I25" s="75">
        <v>2.4097222222222228E-2</v>
      </c>
      <c r="J25" s="75">
        <v>2.3078703703703705E-2</v>
      </c>
      <c r="K25" s="143">
        <f t="shared" si="0"/>
        <v>0.15359953703703702</v>
      </c>
    </row>
    <row r="26" spans="2:11" x14ac:dyDescent="0.25">
      <c r="B26" s="93" t="s">
        <v>6</v>
      </c>
      <c r="C26" s="75"/>
      <c r="D26" s="75">
        <v>2.1759259259259258E-3</v>
      </c>
      <c r="E26" s="75">
        <v>3.1134259259259262E-3</v>
      </c>
      <c r="F26" s="75"/>
      <c r="G26" s="75"/>
      <c r="H26" s="75"/>
      <c r="I26" s="75"/>
      <c r="J26" s="75"/>
      <c r="K26" s="143">
        <f t="shared" si="0"/>
        <v>5.2893518518518524E-3</v>
      </c>
    </row>
    <row r="27" spans="2:11" x14ac:dyDescent="0.25">
      <c r="B27" s="93" t="s">
        <v>83</v>
      </c>
      <c r="C27" s="75"/>
      <c r="D27" s="75"/>
      <c r="E27" s="75"/>
      <c r="F27" s="75"/>
      <c r="G27" s="75">
        <v>2.2106481481481478E-3</v>
      </c>
      <c r="H27" s="75">
        <v>1.3541666666666665E-3</v>
      </c>
      <c r="I27" s="75">
        <v>9.5601851851851855E-3</v>
      </c>
      <c r="J27" s="75"/>
      <c r="K27" s="143">
        <f t="shared" si="0"/>
        <v>1.3125E-2</v>
      </c>
    </row>
    <row r="28" spans="2:11" x14ac:dyDescent="0.25">
      <c r="B28" s="93" t="s">
        <v>17</v>
      </c>
      <c r="C28" s="75">
        <v>7.8240740740740736E-3</v>
      </c>
      <c r="D28" s="75"/>
      <c r="E28" s="75"/>
      <c r="F28" s="75"/>
      <c r="G28" s="75">
        <v>9.3055555555555565E-3</v>
      </c>
      <c r="H28" s="75"/>
      <c r="I28" s="75"/>
      <c r="J28" s="75"/>
      <c r="K28" s="143">
        <f t="shared" si="0"/>
        <v>1.712962962962963E-2</v>
      </c>
    </row>
    <row r="29" spans="2:11" ht="15.75" thickBot="1" x14ac:dyDescent="0.3">
      <c r="B29" s="144"/>
      <c r="C29" s="85"/>
      <c r="D29" s="85"/>
      <c r="E29" s="84"/>
      <c r="F29" s="84"/>
      <c r="G29" s="85"/>
      <c r="H29" s="85"/>
      <c r="I29" s="85"/>
      <c r="J29" s="85"/>
      <c r="K29" s="145"/>
    </row>
    <row r="30" spans="2:11" ht="16.5" thickTop="1" thickBot="1" x14ac:dyDescent="0.3">
      <c r="B30" s="97" t="s">
        <v>29</v>
      </c>
      <c r="C30" s="88">
        <f t="shared" ref="C30:J30" si="1">SUM(C7:C28)</f>
        <v>5.8020833333333327E-2</v>
      </c>
      <c r="D30" s="88">
        <f t="shared" si="1"/>
        <v>0.10643518518518519</v>
      </c>
      <c r="E30" s="88">
        <f t="shared" si="1"/>
        <v>0.10182870370370369</v>
      </c>
      <c r="F30" s="88">
        <f t="shared" si="1"/>
        <v>6.053240740740741E-3</v>
      </c>
      <c r="G30" s="88">
        <f t="shared" si="1"/>
        <v>0.16871527777777778</v>
      </c>
      <c r="H30" s="88">
        <f t="shared" si="1"/>
        <v>1.9444444444444444E-3</v>
      </c>
      <c r="I30" s="88">
        <f t="shared" si="1"/>
        <v>7.993055555555556E-2</v>
      </c>
      <c r="J30" s="88">
        <f t="shared" si="1"/>
        <v>4.6932870370370375E-2</v>
      </c>
      <c r="K30" s="146">
        <f>SUM(K7:K28)</f>
        <v>0.56986111111111115</v>
      </c>
    </row>
    <row r="31" spans="2:11" ht="15.75" thickTop="1" x14ac:dyDescent="0.25">
      <c r="B31" s="148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&amp;R45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A19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5" width="15.140625" style="10" customWidth="1"/>
    <col min="6" max="8" width="15.140625" customWidth="1"/>
  </cols>
  <sheetData>
    <row r="1" spans="2:8" s="1" customFormat="1" x14ac:dyDescent="0.25">
      <c r="C1" s="9"/>
      <c r="D1" s="9"/>
      <c r="E1" s="9"/>
    </row>
    <row r="2" spans="2:8" s="1" customFormat="1" ht="15.75" thickBot="1" x14ac:dyDescent="0.3">
      <c r="C2" s="9"/>
      <c r="D2" s="9"/>
      <c r="E2" s="9"/>
    </row>
    <row r="3" spans="2:8" s="1" customFormat="1" ht="15.75" thickBot="1" x14ac:dyDescent="0.3">
      <c r="B3" s="163" t="s">
        <v>110</v>
      </c>
      <c r="C3" s="164"/>
      <c r="D3" s="164"/>
      <c r="E3" s="164"/>
      <c r="F3" s="164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2.6307870370370353E-2</v>
      </c>
      <c r="D7" s="39">
        <f>C7/C$30</f>
        <v>1.0397559112387862E-2</v>
      </c>
      <c r="E7" s="38"/>
      <c r="F7" s="39"/>
      <c r="G7" s="38">
        <f>C7+E7</f>
        <v>2.6307870370370353E-2</v>
      </c>
      <c r="H7" s="43">
        <f>G7/$G$30</f>
        <v>9.142135470922531E-3</v>
      </c>
    </row>
    <row r="8" spans="2:8" s="1" customFormat="1" x14ac:dyDescent="0.25">
      <c r="B8" s="42" t="s">
        <v>13</v>
      </c>
      <c r="C8" s="38">
        <v>0.16164351851851835</v>
      </c>
      <c r="D8" s="39">
        <f t="shared" ref="D8:D27" si="0">C8/C$30</f>
        <v>6.3885750357944929E-2</v>
      </c>
      <c r="E8" s="38">
        <v>9.722222222222223E-4</v>
      </c>
      <c r="F8" s="39">
        <f t="shared" ref="F8:F28" si="1">E8/E$30</f>
        <v>2.7981345769486987E-3</v>
      </c>
      <c r="G8" s="38">
        <f t="shared" ref="G8:G27" si="2">C8+E8</f>
        <v>0.16261574074074059</v>
      </c>
      <c r="H8" s="43">
        <f t="shared" ref="H8:H27" si="3">G8/$G$30</f>
        <v>5.650990029320789E-2</v>
      </c>
    </row>
    <row r="9" spans="2:8" s="1" customFormat="1" x14ac:dyDescent="0.25">
      <c r="B9" s="42" t="s">
        <v>0</v>
      </c>
      <c r="C9" s="38">
        <v>0.37473379629629588</v>
      </c>
      <c r="D9" s="39">
        <f t="shared" si="0"/>
        <v>0.14810460685516133</v>
      </c>
      <c r="E9" s="38">
        <v>0.12136574074074084</v>
      </c>
      <c r="F9" s="39">
        <f t="shared" si="1"/>
        <v>0.34930046635576284</v>
      </c>
      <c r="G9" s="38">
        <f t="shared" si="2"/>
        <v>0.49609953703703674</v>
      </c>
      <c r="H9" s="43">
        <f t="shared" si="3"/>
        <v>0.172397427492368</v>
      </c>
    </row>
    <row r="10" spans="2:8" s="1" customFormat="1" x14ac:dyDescent="0.25">
      <c r="B10" s="42" t="s">
        <v>8</v>
      </c>
      <c r="C10" s="38">
        <v>2.4687500000000012E-2</v>
      </c>
      <c r="D10" s="39">
        <f t="shared" si="0"/>
        <v>9.7571463205997962E-3</v>
      </c>
      <c r="E10" s="38">
        <v>3.472222222222222E-3</v>
      </c>
      <c r="F10" s="39">
        <f t="shared" si="1"/>
        <v>9.9933377748167799E-3</v>
      </c>
      <c r="G10" s="38">
        <f t="shared" si="2"/>
        <v>2.8159722222222232E-2</v>
      </c>
      <c r="H10" s="43">
        <f t="shared" si="3"/>
        <v>9.7856645845818477E-3</v>
      </c>
    </row>
    <row r="11" spans="2:8" s="1" customFormat="1" x14ac:dyDescent="0.25">
      <c r="B11" s="42" t="s">
        <v>26</v>
      </c>
      <c r="C11" s="38">
        <v>1.1805555555555556E-3</v>
      </c>
      <c r="D11" s="39">
        <f t="shared" si="0"/>
        <v>4.6658646258845697E-4</v>
      </c>
      <c r="E11" s="38"/>
      <c r="F11" s="39"/>
      <c r="G11" s="38">
        <f t="shared" si="2"/>
        <v>1.1805555555555556E-3</v>
      </c>
      <c r="H11" s="43">
        <f t="shared" si="3"/>
        <v>4.1024980995780857E-4</v>
      </c>
    </row>
    <row r="12" spans="2:8" s="1" customFormat="1" x14ac:dyDescent="0.25">
      <c r="B12" s="42" t="s">
        <v>3</v>
      </c>
      <c r="C12" s="38">
        <v>0.28475694444444494</v>
      </c>
      <c r="D12" s="39">
        <f t="shared" si="0"/>
        <v>0.11254339940258654</v>
      </c>
      <c r="E12" s="38">
        <v>0.11168981481481499</v>
      </c>
      <c r="F12" s="39">
        <f t="shared" si="1"/>
        <v>0.3214523650899403</v>
      </c>
      <c r="G12" s="38">
        <f t="shared" si="2"/>
        <v>0.39644675925925993</v>
      </c>
      <c r="H12" s="43">
        <f t="shared" si="3"/>
        <v>0.13776751706357687</v>
      </c>
    </row>
    <row r="13" spans="2:8" s="1" customFormat="1" x14ac:dyDescent="0.25">
      <c r="B13" s="42" t="s">
        <v>7</v>
      </c>
      <c r="C13" s="38">
        <v>6.1574074074074107E-2</v>
      </c>
      <c r="D13" s="39">
        <f t="shared" si="0"/>
        <v>2.4335686087946985E-2</v>
      </c>
      <c r="E13" s="38">
        <v>1.0474537037037032E-2</v>
      </c>
      <c r="F13" s="39">
        <f t="shared" si="1"/>
        <v>3.0146568954030607E-2</v>
      </c>
      <c r="G13" s="38">
        <f t="shared" si="2"/>
        <v>7.2048611111111133E-2</v>
      </c>
      <c r="H13" s="43">
        <f t="shared" si="3"/>
        <v>2.503730457830744E-2</v>
      </c>
    </row>
    <row r="14" spans="2:8" s="1" customFormat="1" x14ac:dyDescent="0.25">
      <c r="B14" s="42" t="s">
        <v>2</v>
      </c>
      <c r="C14" s="38">
        <v>7.0104166666666745E-2</v>
      </c>
      <c r="D14" s="39">
        <f t="shared" si="0"/>
        <v>2.7707001999002813E-2</v>
      </c>
      <c r="E14" s="38">
        <v>1.8171296296296303E-2</v>
      </c>
      <c r="F14" s="39">
        <f t="shared" si="1"/>
        <v>5.2298467688207839E-2</v>
      </c>
      <c r="G14" s="38">
        <f t="shared" si="2"/>
        <v>8.8275462962963042E-2</v>
      </c>
      <c r="H14" s="43">
        <f t="shared" si="3"/>
        <v>3.0676228436747142E-2</v>
      </c>
    </row>
    <row r="15" spans="2:8" s="1" customFormat="1" x14ac:dyDescent="0.25">
      <c r="B15" s="42" t="s">
        <v>9</v>
      </c>
      <c r="C15" s="38">
        <v>4.4166666666666694E-2</v>
      </c>
      <c r="D15" s="39">
        <f t="shared" si="0"/>
        <v>1.7455822953309341E-2</v>
      </c>
      <c r="E15" s="38">
        <v>1.3842592592592597E-2</v>
      </c>
      <c r="F15" s="39">
        <f t="shared" si="1"/>
        <v>3.9840106595602914E-2</v>
      </c>
      <c r="G15" s="38">
        <f t="shared" si="2"/>
        <v>5.8009259259259288E-2</v>
      </c>
      <c r="H15" s="43">
        <f t="shared" si="3"/>
        <v>2.0158549485377819E-2</v>
      </c>
    </row>
    <row r="16" spans="2:8" s="1" customFormat="1" x14ac:dyDescent="0.25">
      <c r="B16" s="42" t="s">
        <v>1</v>
      </c>
      <c r="C16" s="38">
        <v>2.1782407407407396E-2</v>
      </c>
      <c r="D16" s="39">
        <f t="shared" si="0"/>
        <v>8.6089776724654465E-3</v>
      </c>
      <c r="E16" s="38">
        <v>9.2361111111111099E-3</v>
      </c>
      <c r="F16" s="39">
        <f t="shared" si="1"/>
        <v>2.6582278481012633E-2</v>
      </c>
      <c r="G16" s="38">
        <f t="shared" si="2"/>
        <v>3.1018518518518508E-2</v>
      </c>
      <c r="H16" s="43">
        <f t="shared" si="3"/>
        <v>1.0779112653793397E-2</v>
      </c>
    </row>
    <row r="17" spans="2:8" s="1" customFormat="1" x14ac:dyDescent="0.25">
      <c r="B17" s="42" t="s">
        <v>27</v>
      </c>
      <c r="C17" s="38">
        <v>4.1666666666666669E-4</v>
      </c>
      <c r="D17" s="39">
        <f t="shared" si="0"/>
        <v>1.646775750312201E-4</v>
      </c>
      <c r="E17" s="38">
        <v>1.8287037037037037E-3</v>
      </c>
      <c r="F17" s="39">
        <f t="shared" si="1"/>
        <v>5.2631578947368376E-3</v>
      </c>
      <c r="G17" s="38">
        <f t="shared" si="2"/>
        <v>2.2453703703703702E-3</v>
      </c>
      <c r="H17" s="43">
        <f t="shared" si="3"/>
        <v>7.8027905031191028E-4</v>
      </c>
    </row>
    <row r="18" spans="2:8" s="1" customFormat="1" x14ac:dyDescent="0.25">
      <c r="B18" s="42" t="s">
        <v>16</v>
      </c>
      <c r="C18" s="38">
        <v>5.0266203703703723E-2</v>
      </c>
      <c r="D18" s="39">
        <f t="shared" si="0"/>
        <v>1.9866519676683032E-2</v>
      </c>
      <c r="E18" s="38"/>
      <c r="F18" s="39"/>
      <c r="G18" s="38">
        <f t="shared" si="2"/>
        <v>5.0266203703703723E-2</v>
      </c>
      <c r="H18" s="43">
        <f t="shared" si="3"/>
        <v>1.7467793378889835E-2</v>
      </c>
    </row>
    <row r="19" spans="2:8" s="1" customFormat="1" x14ac:dyDescent="0.25">
      <c r="B19" s="42" t="s">
        <v>4</v>
      </c>
      <c r="C19" s="38">
        <v>0.24565972222222238</v>
      </c>
      <c r="D19" s="39">
        <f t="shared" si="0"/>
        <v>9.7091153612156908E-2</v>
      </c>
      <c r="E19" s="38">
        <v>1.0613425925925925E-2</v>
      </c>
      <c r="F19" s="39">
        <f t="shared" si="1"/>
        <v>3.0546302465023292E-2</v>
      </c>
      <c r="G19" s="38">
        <f t="shared" si="2"/>
        <v>0.25627314814814828</v>
      </c>
      <c r="H19" s="43">
        <f t="shared" si="3"/>
        <v>8.9056385216527464E-2</v>
      </c>
    </row>
    <row r="20" spans="2:8" s="1" customFormat="1" x14ac:dyDescent="0.25">
      <c r="B20" s="42" t="s">
        <v>14</v>
      </c>
      <c r="C20" s="38">
        <v>5.0902777777777748E-2</v>
      </c>
      <c r="D20" s="39">
        <f t="shared" si="0"/>
        <v>2.0118110416314044E-2</v>
      </c>
      <c r="E20" s="38">
        <v>1.9155092592592602E-2</v>
      </c>
      <c r="F20" s="39">
        <f t="shared" si="1"/>
        <v>5.5129913391072601E-2</v>
      </c>
      <c r="G20" s="38">
        <f t="shared" si="2"/>
        <v>7.0057870370370354E-2</v>
      </c>
      <c r="H20" s="43">
        <f t="shared" si="3"/>
        <v>2.434551078112367E-2</v>
      </c>
    </row>
    <row r="21" spans="2:8" s="1" customFormat="1" x14ac:dyDescent="0.25">
      <c r="B21" s="42" t="s">
        <v>11</v>
      </c>
      <c r="C21" s="38">
        <v>2.2199074074074059E-2</v>
      </c>
      <c r="D21" s="39">
        <f t="shared" si="0"/>
        <v>8.7736552474966655E-3</v>
      </c>
      <c r="E21" s="38">
        <v>4.7800925925925927E-3</v>
      </c>
      <c r="F21" s="39">
        <f t="shared" si="1"/>
        <v>1.3757495003331103E-2</v>
      </c>
      <c r="G21" s="38">
        <f t="shared" si="2"/>
        <v>2.6979166666666651E-2</v>
      </c>
      <c r="H21" s="43">
        <f t="shared" si="3"/>
        <v>9.3754147746240302E-3</v>
      </c>
    </row>
    <row r="22" spans="2:8" s="1" customFormat="1" x14ac:dyDescent="0.25">
      <c r="B22" s="42" t="s">
        <v>15</v>
      </c>
      <c r="C22" s="38">
        <v>8.518518518518519E-3</v>
      </c>
      <c r="D22" s="39">
        <f t="shared" si="0"/>
        <v>3.3667415339716112E-3</v>
      </c>
      <c r="E22" s="38">
        <v>8.8773148148148136E-3</v>
      </c>
      <c r="F22" s="39">
        <f t="shared" si="1"/>
        <v>2.5549633577614899E-2</v>
      </c>
      <c r="G22" s="38">
        <f t="shared" si="2"/>
        <v>1.7395833333333333E-2</v>
      </c>
      <c r="H22" s="43">
        <f t="shared" si="3"/>
        <v>6.04515161143712E-3</v>
      </c>
    </row>
    <row r="23" spans="2:8" s="1" customFormat="1" x14ac:dyDescent="0.25">
      <c r="B23" s="42" t="s">
        <v>74</v>
      </c>
      <c r="C23" s="38">
        <v>1.9548611111111114E-2</v>
      </c>
      <c r="D23" s="39">
        <f t="shared" si="0"/>
        <v>7.7261228952147445E-3</v>
      </c>
      <c r="E23" s="38">
        <v>3.2754629629629627E-3</v>
      </c>
      <c r="F23" s="39">
        <f t="shared" si="1"/>
        <v>9.4270486342438297E-3</v>
      </c>
      <c r="G23" s="38">
        <f t="shared" si="2"/>
        <v>2.2824074074074076E-2</v>
      </c>
      <c r="H23" s="43">
        <f t="shared" si="3"/>
        <v>7.9314963258509657E-3</v>
      </c>
    </row>
    <row r="24" spans="2:8" s="1" customFormat="1" x14ac:dyDescent="0.25">
      <c r="B24" s="42" t="s">
        <v>12</v>
      </c>
      <c r="C24" s="38">
        <v>4.9942129629629642E-2</v>
      </c>
      <c r="D24" s="39">
        <f t="shared" si="0"/>
        <v>1.9738437118325413E-2</v>
      </c>
      <c r="E24" s="38">
        <v>7.9861111111111105E-4</v>
      </c>
      <c r="F24" s="39">
        <f t="shared" si="1"/>
        <v>2.2984676882078594E-3</v>
      </c>
      <c r="G24" s="38">
        <f t="shared" si="2"/>
        <v>5.0740740740740753E-2</v>
      </c>
      <c r="H24" s="43">
        <f t="shared" si="3"/>
        <v>1.7632697714265028E-2</v>
      </c>
    </row>
    <row r="25" spans="2:8" s="1" customFormat="1" x14ac:dyDescent="0.25">
      <c r="B25" s="42" t="s">
        <v>5</v>
      </c>
      <c r="C25" s="38">
        <v>3.262731481481481E-2</v>
      </c>
      <c r="D25" s="39">
        <f t="shared" si="0"/>
        <v>1.2895169000361372E-2</v>
      </c>
      <c r="E25" s="38">
        <v>4.8611111111111112E-3</v>
      </c>
      <c r="F25" s="39">
        <f t="shared" si="1"/>
        <v>1.3990672884743493E-2</v>
      </c>
      <c r="G25" s="38">
        <f t="shared" si="2"/>
        <v>3.7488425925925925E-2</v>
      </c>
      <c r="H25" s="43">
        <f t="shared" si="3"/>
        <v>1.3027442494640606E-2</v>
      </c>
    </row>
    <row r="26" spans="2:8" s="1" customFormat="1" x14ac:dyDescent="0.25">
      <c r="B26" s="42" t="s">
        <v>6</v>
      </c>
      <c r="C26" s="38">
        <v>0.47633101851851911</v>
      </c>
      <c r="D26" s="39">
        <f t="shared" si="0"/>
        <v>0.18825848890027422</v>
      </c>
      <c r="E26" s="38">
        <v>1.1226851851851851E-3</v>
      </c>
      <c r="F26" s="39">
        <f t="shared" si="1"/>
        <v>3.2311792138574255E-3</v>
      </c>
      <c r="G26" s="38">
        <f t="shared" si="2"/>
        <v>0.47745370370370432</v>
      </c>
      <c r="H26" s="43">
        <f t="shared" si="3"/>
        <v>0.16591789372921117</v>
      </c>
    </row>
    <row r="27" spans="2:8" s="1" customFormat="1" x14ac:dyDescent="0.25">
      <c r="B27" s="42" t="s">
        <v>83</v>
      </c>
      <c r="C27" s="38">
        <v>0.50284722222222145</v>
      </c>
      <c r="D27" s="39">
        <f t="shared" si="0"/>
        <v>0.19873838680017716</v>
      </c>
      <c r="E27" s="38">
        <v>1.4004629629629629E-3</v>
      </c>
      <c r="F27" s="39">
        <f t="shared" si="1"/>
        <v>4.0306462358427678E-3</v>
      </c>
      <c r="G27" s="38">
        <f t="shared" si="2"/>
        <v>0.50424768518518437</v>
      </c>
      <c r="H27" s="43">
        <f t="shared" si="3"/>
        <v>0.17522895559246879</v>
      </c>
    </row>
    <row r="28" spans="2:8" s="1" customFormat="1" x14ac:dyDescent="0.25">
      <c r="B28" s="42" t="s">
        <v>17</v>
      </c>
      <c r="C28" s="38"/>
      <c r="D28" s="39"/>
      <c r="E28" s="38">
        <v>1.5162037037037036E-3</v>
      </c>
      <c r="F28" s="39">
        <f t="shared" si="1"/>
        <v>4.3637574950033276E-3</v>
      </c>
      <c r="G28" s="38">
        <f t="shared" ref="G28" si="4">C28+E28</f>
        <v>1.5162037037037036E-3</v>
      </c>
      <c r="H28" s="43">
        <f t="shared" ref="H28" si="5">G28/$G$30</f>
        <v>5.2688946180855798E-4</v>
      </c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>SUM(C7:C28)</f>
        <v>2.5301967592592596</v>
      </c>
      <c r="D30" s="51">
        <f t="shared" ref="D30:H30" si="6">SUM(D7:D28)</f>
        <v>1</v>
      </c>
      <c r="E30" s="50">
        <f>SUM(E7:E28)</f>
        <v>0.34745370370370399</v>
      </c>
      <c r="F30" s="51">
        <f>SUM(F7:F28)</f>
        <v>1.0000000000000002</v>
      </c>
      <c r="G30" s="50">
        <f t="shared" si="6"/>
        <v>2.8776504629629636</v>
      </c>
      <c r="H30" s="49">
        <f t="shared" si="6"/>
        <v>0.99999999999999989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5" s="1" customFormat="1" x14ac:dyDescent="0.25">
      <c r="C33" s="9"/>
      <c r="D33" s="9"/>
      <c r="E33" s="9"/>
    </row>
    <row r="34" spans="3:5" s="1" customFormat="1" x14ac:dyDescent="0.25">
      <c r="C34" s="9"/>
      <c r="D34" s="9"/>
      <c r="E34" s="9"/>
    </row>
    <row r="35" spans="3:5" s="1" customFormat="1" x14ac:dyDescent="0.25">
      <c r="C35" s="9"/>
      <c r="D35" s="9"/>
      <c r="E35" s="9"/>
    </row>
    <row r="36" spans="3:5" s="1" customFormat="1" x14ac:dyDescent="0.25">
      <c r="C36" s="9"/>
      <c r="D36" s="9"/>
      <c r="E36" s="9"/>
    </row>
    <row r="37" spans="3:5" s="1" customFormat="1" x14ac:dyDescent="0.25">
      <c r="C37" s="9"/>
      <c r="D37" s="9"/>
      <c r="E37" s="9"/>
    </row>
    <row r="38" spans="3:5" s="1" customFormat="1" x14ac:dyDescent="0.25">
      <c r="C38" s="9"/>
      <c r="D38" s="9"/>
      <c r="E38" s="9"/>
    </row>
    <row r="39" spans="3:5" s="1" customFormat="1" x14ac:dyDescent="0.25">
      <c r="C39" s="9"/>
      <c r="D39" s="9"/>
      <c r="E39" s="9"/>
    </row>
    <row r="40" spans="3:5" s="1" customFormat="1" x14ac:dyDescent="0.25">
      <c r="C40" s="9"/>
      <c r="D40" s="9"/>
      <c r="E40" s="9"/>
    </row>
    <row r="41" spans="3:5" s="1" customFormat="1" x14ac:dyDescent="0.25">
      <c r="C41" s="9"/>
      <c r="D41" s="9"/>
      <c r="E41" s="9"/>
    </row>
    <row r="42" spans="3:5" s="1" customFormat="1" x14ac:dyDescent="0.25">
      <c r="C42" s="9"/>
      <c r="D42" s="9"/>
      <c r="E42" s="9"/>
    </row>
    <row r="43" spans="3:5" s="1" customFormat="1" x14ac:dyDescent="0.25">
      <c r="C43" s="9"/>
      <c r="D43" s="9"/>
      <c r="E43" s="9"/>
    </row>
    <row r="44" spans="3:5" s="1" customFormat="1" x14ac:dyDescent="0.25">
      <c r="C44" s="9"/>
      <c r="D44" s="9"/>
      <c r="E44" s="9"/>
    </row>
    <row r="45" spans="3:5" s="1" customFormat="1" x14ac:dyDescent="0.25">
      <c r="C45" s="9"/>
      <c r="D45" s="9"/>
      <c r="E45" s="9"/>
    </row>
    <row r="46" spans="3:5" s="1" customFormat="1" x14ac:dyDescent="0.25">
      <c r="C46" s="9"/>
      <c r="D46" s="9"/>
      <c r="E46" s="9"/>
    </row>
    <row r="47" spans="3:5" s="1" customFormat="1" x14ac:dyDescent="0.25">
      <c r="C47" s="9"/>
      <c r="D47" s="9"/>
      <c r="E47" s="9"/>
    </row>
    <row r="48" spans="3:5" s="1" customFormat="1" x14ac:dyDescent="0.25">
      <c r="C48" s="9"/>
      <c r="D48" s="9"/>
      <c r="E48" s="9"/>
    </row>
    <row r="49" spans="3:5" s="1" customFormat="1" x14ac:dyDescent="0.25">
      <c r="C49" s="9"/>
      <c r="D49" s="9"/>
      <c r="E49" s="9"/>
    </row>
    <row r="50" spans="3:5" s="1" customFormat="1" x14ac:dyDescent="0.25">
      <c r="C50" s="9"/>
      <c r="D50" s="9"/>
      <c r="E50" s="9"/>
    </row>
    <row r="51" spans="3:5" s="1" customFormat="1" x14ac:dyDescent="0.25">
      <c r="C51" s="9"/>
      <c r="D51" s="9"/>
      <c r="E51" s="9"/>
    </row>
    <row r="52" spans="3:5" s="1" customFormat="1" x14ac:dyDescent="0.25">
      <c r="C52" s="9"/>
      <c r="D52" s="9"/>
      <c r="E52" s="9"/>
    </row>
    <row r="53" spans="3:5" s="1" customFormat="1" x14ac:dyDescent="0.25">
      <c r="C53" s="9"/>
      <c r="D53" s="9"/>
      <c r="E53" s="9"/>
    </row>
    <row r="54" spans="3:5" s="1" customFormat="1" x14ac:dyDescent="0.25">
      <c r="C54" s="9"/>
      <c r="D54" s="9"/>
      <c r="E54" s="9"/>
    </row>
    <row r="55" spans="3:5" s="1" customFormat="1" x14ac:dyDescent="0.25">
      <c r="C55" s="9"/>
      <c r="D55" s="9"/>
      <c r="E55" s="9"/>
    </row>
    <row r="56" spans="3:5" s="1" customFormat="1" x14ac:dyDescent="0.25">
      <c r="C56" s="9"/>
      <c r="D56" s="9"/>
      <c r="E56" s="9"/>
    </row>
    <row r="57" spans="3:5" s="1" customFormat="1" x14ac:dyDescent="0.25">
      <c r="C57" s="9"/>
      <c r="D57" s="9"/>
      <c r="E57" s="9"/>
    </row>
    <row r="58" spans="3:5" s="1" customFormat="1" x14ac:dyDescent="0.25">
      <c r="C58" s="9"/>
      <c r="D58" s="9"/>
      <c r="E58" s="9"/>
    </row>
    <row r="59" spans="3:5" s="1" customFormat="1" x14ac:dyDescent="0.25">
      <c r="C59" s="9"/>
      <c r="D59" s="9"/>
      <c r="E59" s="9"/>
    </row>
    <row r="60" spans="3:5" s="1" customFormat="1" x14ac:dyDescent="0.25">
      <c r="C60" s="9"/>
      <c r="D60" s="9"/>
      <c r="E60" s="9"/>
    </row>
    <row r="61" spans="3:5" s="1" customFormat="1" x14ac:dyDescent="0.25">
      <c r="C61" s="9"/>
      <c r="D61" s="9"/>
      <c r="E61" s="9"/>
    </row>
    <row r="62" spans="3:5" s="1" customFormat="1" x14ac:dyDescent="0.25">
      <c r="C62" s="9"/>
      <c r="D62" s="9"/>
      <c r="E62" s="9"/>
    </row>
    <row r="63" spans="3:5" s="1" customFormat="1" x14ac:dyDescent="0.25">
      <c r="C63" s="9"/>
      <c r="D63" s="9"/>
      <c r="E63" s="9"/>
    </row>
    <row r="64" spans="3:5" s="1" customFormat="1" x14ac:dyDescent="0.25">
      <c r="C64" s="9"/>
      <c r="D64" s="9"/>
      <c r="E64" s="9"/>
    </row>
    <row r="65" spans="3:5" s="1" customFormat="1" x14ac:dyDescent="0.25">
      <c r="C65" s="9"/>
      <c r="D65" s="9"/>
      <c r="E65" s="9"/>
    </row>
    <row r="66" spans="3:5" s="1" customFormat="1" x14ac:dyDescent="0.25">
      <c r="C66" s="9"/>
      <c r="D66" s="9"/>
      <c r="E66" s="9"/>
    </row>
    <row r="67" spans="3:5" s="1" customFormat="1" x14ac:dyDescent="0.25">
      <c r="C67" s="9"/>
      <c r="D67" s="9"/>
      <c r="E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&amp;R10</oddHeader>
  </headerFooter>
  <colBreaks count="1" manualBreakCount="1">
    <brk id="8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1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86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>
        <v>2.1574074074074072E-2</v>
      </c>
      <c r="E10" s="75"/>
      <c r="F10" s="75"/>
      <c r="G10" s="75"/>
      <c r="H10" s="75"/>
      <c r="I10" s="75"/>
      <c r="J10" s="75"/>
      <c r="K10" s="143">
        <f t="shared" ref="K10:K24" si="0">C10+D10+E10+F10+G10+H10+I10+J10</f>
        <v>2.1574074074074072E-2</v>
      </c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>
        <v>2.1412037037037035E-2</v>
      </c>
      <c r="E14" s="75"/>
      <c r="F14" s="75"/>
      <c r="G14" s="75"/>
      <c r="H14" s="75"/>
      <c r="I14" s="75"/>
      <c r="J14" s="75"/>
      <c r="K14" s="143">
        <f t="shared" si="0"/>
        <v>2.1412037037037035E-2</v>
      </c>
    </row>
    <row r="15" spans="2:11" x14ac:dyDescent="0.25">
      <c r="B15" s="93" t="s">
        <v>9</v>
      </c>
      <c r="C15" s="75"/>
      <c r="D15" s="75">
        <v>5.324074074074074E-3</v>
      </c>
      <c r="E15" s="75"/>
      <c r="F15" s="75"/>
      <c r="G15" s="75"/>
      <c r="H15" s="75"/>
      <c r="I15" s="75"/>
      <c r="J15" s="75"/>
      <c r="K15" s="143">
        <f t="shared" si="0"/>
        <v>5.324074074074074E-3</v>
      </c>
    </row>
    <row r="16" spans="2:11" x14ac:dyDescent="0.25">
      <c r="B16" s="93" t="s">
        <v>1</v>
      </c>
      <c r="C16" s="75"/>
      <c r="D16" s="75">
        <v>1.3298611111111112E-2</v>
      </c>
      <c r="E16" s="75"/>
      <c r="F16" s="75"/>
      <c r="G16" s="75"/>
      <c r="H16" s="75"/>
      <c r="I16" s="75"/>
      <c r="J16" s="75"/>
      <c r="K16" s="143">
        <f t="shared" si="0"/>
        <v>1.3298611111111112E-2</v>
      </c>
    </row>
    <row r="17" spans="2:11" x14ac:dyDescent="0.25">
      <c r="B17" s="93" t="s">
        <v>27</v>
      </c>
      <c r="C17" s="75"/>
      <c r="D17" s="75">
        <v>2.1400462962962958E-2</v>
      </c>
      <c r="E17" s="75"/>
      <c r="F17" s="75">
        <v>1.5208333333333336E-2</v>
      </c>
      <c r="G17" s="75"/>
      <c r="H17" s="75"/>
      <c r="I17" s="75"/>
      <c r="J17" s="75"/>
      <c r="K17" s="143">
        <f t="shared" si="0"/>
        <v>3.6608796296296292E-2</v>
      </c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>
        <v>8.0439814814814818E-3</v>
      </c>
      <c r="E19" s="75"/>
      <c r="F19" s="75"/>
      <c r="G19" s="75"/>
      <c r="H19" s="75"/>
      <c r="I19" s="75"/>
      <c r="J19" s="75"/>
      <c r="K19" s="143">
        <f t="shared" si="0"/>
        <v>8.0439814814814818E-3</v>
      </c>
    </row>
    <row r="20" spans="2:11" x14ac:dyDescent="0.25">
      <c r="B20" s="93" t="s">
        <v>14</v>
      </c>
      <c r="C20" s="75"/>
      <c r="D20" s="75">
        <v>2.6747685185185183E-2</v>
      </c>
      <c r="E20" s="75"/>
      <c r="F20" s="75">
        <v>7.0023148148148145E-3</v>
      </c>
      <c r="G20" s="75"/>
      <c r="H20" s="75"/>
      <c r="I20" s="75"/>
      <c r="J20" s="75"/>
      <c r="K20" s="143">
        <f t="shared" si="0"/>
        <v>3.3749999999999995E-2</v>
      </c>
    </row>
    <row r="21" spans="2:11" x14ac:dyDescent="0.25">
      <c r="B21" s="93" t="s">
        <v>11</v>
      </c>
      <c r="C21" s="75"/>
      <c r="D21" s="75">
        <v>8.1087962962962973E-2</v>
      </c>
      <c r="E21" s="75"/>
      <c r="F21" s="75">
        <v>4.8171296296296309E-2</v>
      </c>
      <c r="G21" s="75"/>
      <c r="H21" s="75"/>
      <c r="I21" s="75"/>
      <c r="J21" s="75"/>
      <c r="K21" s="143">
        <f t="shared" si="0"/>
        <v>0.1292592592592593</v>
      </c>
    </row>
    <row r="22" spans="2:11" x14ac:dyDescent="0.25">
      <c r="B22" s="93" t="s">
        <v>15</v>
      </c>
      <c r="C22" s="75"/>
      <c r="D22" s="75">
        <v>4.3449074074074077E-2</v>
      </c>
      <c r="E22" s="75"/>
      <c r="F22" s="75">
        <v>2.4166666666666663E-2</v>
      </c>
      <c r="G22" s="75"/>
      <c r="H22" s="75"/>
      <c r="I22" s="75"/>
      <c r="J22" s="75"/>
      <c r="K22" s="143">
        <f t="shared" si="0"/>
        <v>6.761574074074074E-2</v>
      </c>
    </row>
    <row r="23" spans="2:11" x14ac:dyDescent="0.25">
      <c r="B23" s="93" t="s">
        <v>74</v>
      </c>
      <c r="C23" s="75"/>
      <c r="D23" s="75">
        <v>0.28409722222222222</v>
      </c>
      <c r="E23" s="75"/>
      <c r="F23" s="75">
        <v>8.1527777777777796E-2</v>
      </c>
      <c r="G23" s="75"/>
      <c r="H23" s="75"/>
      <c r="I23" s="75"/>
      <c r="J23" s="75"/>
      <c r="K23" s="143">
        <f t="shared" si="0"/>
        <v>0.36562500000000003</v>
      </c>
    </row>
    <row r="24" spans="2:11" x14ac:dyDescent="0.25">
      <c r="B24" s="93" t="s">
        <v>12</v>
      </c>
      <c r="C24" s="73"/>
      <c r="D24" s="75">
        <v>0.10923611111111109</v>
      </c>
      <c r="E24" s="75">
        <v>1.8101851851851852E-2</v>
      </c>
      <c r="F24" s="75">
        <v>0.18863425925925925</v>
      </c>
      <c r="G24" s="75"/>
      <c r="H24" s="75"/>
      <c r="I24" s="75"/>
      <c r="J24" s="75"/>
      <c r="K24" s="143">
        <f t="shared" si="0"/>
        <v>0.31597222222222221</v>
      </c>
    </row>
    <row r="25" spans="2:11" x14ac:dyDescent="0.25">
      <c r="B25" s="93" t="s">
        <v>5</v>
      </c>
      <c r="C25" s="75"/>
      <c r="D25" s="75">
        <v>8.206018518518517E-3</v>
      </c>
      <c r="E25" s="75">
        <v>1.3912037037037039E-2</v>
      </c>
      <c r="F25" s="75">
        <v>3.4340277777777775E-2</v>
      </c>
      <c r="G25" s="75"/>
      <c r="H25" s="75"/>
      <c r="I25" s="75"/>
      <c r="J25" s="75"/>
      <c r="K25" s="143">
        <f>C25+D25+E25+F25+G25+H25+I25+J25</f>
        <v>5.6458333333333333E-2</v>
      </c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>
        <v>1.8634259259259261E-3</v>
      </c>
      <c r="E27" s="75"/>
      <c r="F27" s="75"/>
      <c r="G27" s="75"/>
      <c r="H27" s="75"/>
      <c r="I27" s="75"/>
      <c r="J27" s="75"/>
      <c r="K27" s="143">
        <f t="shared" ref="K27" si="1">C27+D27+E27+F27+G27+H27+I27+J27</f>
        <v>1.8634259259259261E-3</v>
      </c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5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/>
      <c r="D30" s="88">
        <f>SUM(D7:D28)</f>
        <v>0.64574074074074073</v>
      </c>
      <c r="E30" s="88">
        <f t="shared" ref="E30:F30" si="2">SUM(E7:E28)</f>
        <v>3.201388888888889E-2</v>
      </c>
      <c r="F30" s="88">
        <f t="shared" si="2"/>
        <v>0.39905092592592595</v>
      </c>
      <c r="G30" s="88"/>
      <c r="H30" s="88"/>
      <c r="I30" s="88"/>
      <c r="J30" s="88"/>
      <c r="K30" s="146">
        <f>SUM(K7:K28)</f>
        <v>1.0768055555555556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&amp;R46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zoomScale="109" zoomScaleNormal="109" zoomScaleSheetLayoutView="100" zoomScalePageLayoutView="109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87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>
        <v>7.7083333333333327E-3</v>
      </c>
      <c r="D8" s="75"/>
      <c r="E8" s="75"/>
      <c r="F8" s="75">
        <v>6.6435185185185191E-3</v>
      </c>
      <c r="G8" s="75"/>
      <c r="H8" s="75">
        <v>1.3888888888888889E-4</v>
      </c>
      <c r="I8" s="75"/>
      <c r="J8" s="75"/>
      <c r="K8" s="143">
        <f t="shared" ref="K8:K28" si="0">SUM(C8:J8)</f>
        <v>1.449074074074074E-2</v>
      </c>
    </row>
    <row r="9" spans="2:11" x14ac:dyDescent="0.25">
      <c r="B9" s="93" t="s">
        <v>0</v>
      </c>
      <c r="C9" s="75">
        <v>4.7858796296296295E-2</v>
      </c>
      <c r="D9" s="75">
        <v>3.3912037037037036E-3</v>
      </c>
      <c r="E9" s="75">
        <v>7.0254629629629643E-3</v>
      </c>
      <c r="F9" s="75"/>
      <c r="G9" s="75">
        <v>7.407407407407407E-4</v>
      </c>
      <c r="H9" s="75">
        <v>2.3483796296296298E-2</v>
      </c>
      <c r="I9" s="75"/>
      <c r="J9" s="75"/>
      <c r="K9" s="143">
        <f t="shared" si="0"/>
        <v>8.2500000000000004E-2</v>
      </c>
    </row>
    <row r="10" spans="2:11" x14ac:dyDescent="0.25">
      <c r="B10" s="93" t="s">
        <v>8</v>
      </c>
      <c r="C10" s="75">
        <v>1.238425925925926E-2</v>
      </c>
      <c r="D10" s="75">
        <v>1.1331018518518518E-2</v>
      </c>
      <c r="E10" s="75">
        <v>4.8958333333333328E-3</v>
      </c>
      <c r="F10" s="75"/>
      <c r="G10" s="75"/>
      <c r="H10" s="75">
        <v>1.6203703703703703E-4</v>
      </c>
      <c r="I10" s="75"/>
      <c r="J10" s="75"/>
      <c r="K10" s="143">
        <f t="shared" si="0"/>
        <v>2.8773148148148148E-2</v>
      </c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>
        <v>9.6886574074074056E-2</v>
      </c>
      <c r="D12" s="75">
        <v>2.1886574074074072E-2</v>
      </c>
      <c r="E12" s="75">
        <v>8.425925925925927E-3</v>
      </c>
      <c r="F12" s="75">
        <v>1.2256944444444444E-2</v>
      </c>
      <c r="G12" s="75">
        <v>4.5775462962962955E-2</v>
      </c>
      <c r="H12" s="75">
        <v>3.2488425925925928E-2</v>
      </c>
      <c r="I12" s="75">
        <v>2.8935185185185188E-3</v>
      </c>
      <c r="J12" s="75"/>
      <c r="K12" s="143">
        <f t="shared" si="0"/>
        <v>0.22061342592592589</v>
      </c>
    </row>
    <row r="13" spans="2:11" x14ac:dyDescent="0.25">
      <c r="B13" s="93" t="s">
        <v>7</v>
      </c>
      <c r="C13" s="75">
        <v>3.3460648148148142E-2</v>
      </c>
      <c r="D13" s="75"/>
      <c r="E13" s="75">
        <v>5.7280092592592591E-2</v>
      </c>
      <c r="F13" s="75"/>
      <c r="G13" s="75">
        <v>1.7824074074074076E-2</v>
      </c>
      <c r="H13" s="75">
        <v>5.7754629629629631E-3</v>
      </c>
      <c r="I13" s="75"/>
      <c r="J13" s="75"/>
      <c r="K13" s="143">
        <f t="shared" si="0"/>
        <v>0.11434027777777778</v>
      </c>
    </row>
    <row r="14" spans="2:11" x14ac:dyDescent="0.25">
      <c r="B14" s="93" t="s">
        <v>2</v>
      </c>
      <c r="C14" s="75"/>
      <c r="D14" s="75">
        <v>1.471064814814815E-2</v>
      </c>
      <c r="E14" s="75">
        <v>1.4780092592592591E-2</v>
      </c>
      <c r="F14" s="75"/>
      <c r="G14" s="75">
        <v>3.5416666666666669E-3</v>
      </c>
      <c r="H14" s="75">
        <v>3.4027777777777771E-3</v>
      </c>
      <c r="I14" s="75"/>
      <c r="J14" s="75"/>
      <c r="K14" s="143">
        <f t="shared" si="0"/>
        <v>3.6435185185185182E-2</v>
      </c>
    </row>
    <row r="15" spans="2:11" x14ac:dyDescent="0.25">
      <c r="B15" s="93" t="s">
        <v>9</v>
      </c>
      <c r="C15" s="75">
        <v>4.2245370370370371E-3</v>
      </c>
      <c r="D15" s="75"/>
      <c r="E15" s="75">
        <v>5.9259259259259265E-3</v>
      </c>
      <c r="F15" s="75"/>
      <c r="G15" s="75"/>
      <c r="H15" s="75">
        <v>2.3379629629629631E-3</v>
      </c>
      <c r="I15" s="75"/>
      <c r="J15" s="75"/>
      <c r="K15" s="143">
        <f t="shared" si="0"/>
        <v>1.2488425925925927E-2</v>
      </c>
    </row>
    <row r="16" spans="2:11" x14ac:dyDescent="0.25">
      <c r="B16" s="93" t="s">
        <v>1</v>
      </c>
      <c r="C16" s="75">
        <v>1.653935185185185E-2</v>
      </c>
      <c r="D16" s="75"/>
      <c r="E16" s="75">
        <v>3.0671296296296297E-3</v>
      </c>
      <c r="F16" s="75"/>
      <c r="G16" s="75">
        <v>1.4004629629629627E-3</v>
      </c>
      <c r="H16" s="75"/>
      <c r="I16" s="75"/>
      <c r="J16" s="75"/>
      <c r="K16" s="143">
        <f t="shared" si="0"/>
        <v>2.1006944444444446E-2</v>
      </c>
    </row>
    <row r="17" spans="2:11" x14ac:dyDescent="0.25">
      <c r="B17" s="93" t="s">
        <v>27</v>
      </c>
      <c r="C17" s="75">
        <v>1.2118055555555556E-2</v>
      </c>
      <c r="D17" s="75"/>
      <c r="E17" s="75">
        <v>1.0497685185185185E-2</v>
      </c>
      <c r="F17" s="75"/>
      <c r="G17" s="75">
        <v>1.8287037037037037E-3</v>
      </c>
      <c r="H17" s="75">
        <v>7.9166666666666656E-3</v>
      </c>
      <c r="I17" s="75"/>
      <c r="J17" s="75"/>
      <c r="K17" s="143">
        <f t="shared" si="0"/>
        <v>3.2361111111111111E-2</v>
      </c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>
        <v>1.6423611111111111E-2</v>
      </c>
      <c r="D19" s="75">
        <v>1.3414351851851851E-2</v>
      </c>
      <c r="E19" s="75">
        <v>2.1898148148148146E-2</v>
      </c>
      <c r="F19" s="75">
        <v>1.3680555555555557E-2</v>
      </c>
      <c r="G19" s="75">
        <v>1.2025462962962963E-2</v>
      </c>
      <c r="H19" s="75">
        <v>4.6412037037037038E-3</v>
      </c>
      <c r="I19" s="75"/>
      <c r="J19" s="75"/>
      <c r="K19" s="143">
        <f t="shared" si="0"/>
        <v>8.2083333333333328E-2</v>
      </c>
    </row>
    <row r="20" spans="2:11" x14ac:dyDescent="0.25">
      <c r="B20" s="93" t="s">
        <v>14</v>
      </c>
      <c r="C20" s="75">
        <v>1.6435185185185185E-2</v>
      </c>
      <c r="D20" s="75"/>
      <c r="E20" s="75">
        <v>1.5335648148148149E-2</v>
      </c>
      <c r="F20" s="75">
        <v>1.2939814814814815E-2</v>
      </c>
      <c r="G20" s="75"/>
      <c r="H20" s="75">
        <v>1.0879629629629629E-3</v>
      </c>
      <c r="I20" s="75"/>
      <c r="J20" s="75"/>
      <c r="K20" s="143">
        <f t="shared" si="0"/>
        <v>4.5798611111111109E-2</v>
      </c>
    </row>
    <row r="21" spans="2:11" x14ac:dyDescent="0.25">
      <c r="B21" s="93" t="s">
        <v>11</v>
      </c>
      <c r="C21" s="75">
        <v>7.9861111111111105E-4</v>
      </c>
      <c r="D21" s="75">
        <v>1.7708333333333332E-3</v>
      </c>
      <c r="E21" s="75"/>
      <c r="F21" s="75">
        <v>2.4074074074074076E-3</v>
      </c>
      <c r="G21" s="75">
        <v>1.1527777777777777E-2</v>
      </c>
      <c r="H21" s="75"/>
      <c r="I21" s="75"/>
      <c r="J21" s="75"/>
      <c r="K21" s="143">
        <f t="shared" si="0"/>
        <v>1.650462962962963E-2</v>
      </c>
    </row>
    <row r="22" spans="2:11" x14ac:dyDescent="0.25">
      <c r="B22" s="93" t="s">
        <v>15</v>
      </c>
      <c r="C22" s="75">
        <v>2.5231481481481481E-3</v>
      </c>
      <c r="D22" s="75">
        <v>2.8356481481481479E-3</v>
      </c>
      <c r="E22" s="75">
        <v>6.7824074074074071E-3</v>
      </c>
      <c r="F22" s="75"/>
      <c r="G22" s="75"/>
      <c r="H22" s="75">
        <v>8.6921296296296295E-3</v>
      </c>
      <c r="I22" s="75"/>
      <c r="J22" s="75"/>
      <c r="K22" s="143">
        <f t="shared" si="0"/>
        <v>2.0833333333333332E-2</v>
      </c>
    </row>
    <row r="23" spans="2:11" x14ac:dyDescent="0.25">
      <c r="B23" s="93" t="s">
        <v>74</v>
      </c>
      <c r="C23" s="75">
        <v>8.5532407407407397E-3</v>
      </c>
      <c r="D23" s="75">
        <v>1.4814814814814814E-2</v>
      </c>
      <c r="E23" s="75">
        <v>1.1168981481481481E-2</v>
      </c>
      <c r="F23" s="75">
        <v>7.4652777777777773E-3</v>
      </c>
      <c r="G23" s="75">
        <v>1.6145833333333335E-2</v>
      </c>
      <c r="H23" s="75">
        <v>9.618055555555555E-3</v>
      </c>
      <c r="I23" s="75"/>
      <c r="J23" s="75"/>
      <c r="K23" s="143">
        <f t="shared" si="0"/>
        <v>6.7766203703703703E-2</v>
      </c>
    </row>
    <row r="24" spans="2:11" x14ac:dyDescent="0.25">
      <c r="B24" s="93" t="s">
        <v>12</v>
      </c>
      <c r="C24" s="75">
        <v>3.3333333333333335E-3</v>
      </c>
      <c r="D24" s="75"/>
      <c r="E24" s="75">
        <v>3.3333333333333331E-3</v>
      </c>
      <c r="F24" s="75">
        <v>5.2546296296296299E-3</v>
      </c>
      <c r="G24" s="75">
        <v>2.4421296296296292E-3</v>
      </c>
      <c r="H24" s="75"/>
      <c r="I24" s="75"/>
      <c r="J24" s="75"/>
      <c r="K24" s="143">
        <f t="shared" si="0"/>
        <v>1.4363425925925925E-2</v>
      </c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>
        <v>1.0879629629629629E-3</v>
      </c>
      <c r="H27" s="75">
        <v>4.861111111111111E-4</v>
      </c>
      <c r="I27" s="75"/>
      <c r="J27" s="75"/>
      <c r="K27" s="143">
        <f t="shared" si="0"/>
        <v>1.5740740740740741E-3</v>
      </c>
    </row>
    <row r="28" spans="2:11" x14ac:dyDescent="0.25">
      <c r="B28" s="93" t="s">
        <v>17</v>
      </c>
      <c r="C28" s="75">
        <v>2.6620370370370372E-4</v>
      </c>
      <c r="D28" s="75"/>
      <c r="E28" s="75"/>
      <c r="F28" s="75"/>
      <c r="G28" s="75"/>
      <c r="H28" s="75"/>
      <c r="I28" s="75"/>
      <c r="J28" s="75"/>
      <c r="K28" s="143">
        <f t="shared" si="0"/>
        <v>2.6620370370370372E-4</v>
      </c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>
        <f>SUM(C7:C28)</f>
        <v>0.2795138888888889</v>
      </c>
      <c r="D30" s="88">
        <f t="shared" ref="D30:I30" si="1">SUM(D7:D28)</f>
        <v>8.4155092592592587E-2</v>
      </c>
      <c r="E30" s="88">
        <f t="shared" si="1"/>
        <v>0.17041666666666666</v>
      </c>
      <c r="F30" s="88">
        <f t="shared" si="1"/>
        <v>6.0648148148148152E-2</v>
      </c>
      <c r="G30" s="88">
        <f t="shared" si="1"/>
        <v>0.11434027777777776</v>
      </c>
      <c r="H30" s="88">
        <f t="shared" si="1"/>
        <v>0.10023148148148149</v>
      </c>
      <c r="I30" s="88">
        <f t="shared" si="1"/>
        <v>2.8935185185185188E-3</v>
      </c>
      <c r="J30" s="88"/>
      <c r="K30" s="146">
        <f>SUM(K7:K28)</f>
        <v>0.81219907407407388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&amp;R47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88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>
        <v>1.724537037037037E-3</v>
      </c>
      <c r="D15" s="75">
        <v>1.712962962962963E-3</v>
      </c>
      <c r="E15" s="75"/>
      <c r="F15" s="75"/>
      <c r="G15" s="75"/>
      <c r="H15" s="75"/>
      <c r="I15" s="75"/>
      <c r="J15" s="75"/>
      <c r="K15" s="143">
        <f t="shared" ref="K15" si="0">SUM(C15:J15)</f>
        <v>3.4375E-3</v>
      </c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>
        <v>2.5578703703703701E-3</v>
      </c>
      <c r="H25" s="75"/>
      <c r="I25" s="75"/>
      <c r="J25" s="75"/>
      <c r="K25" s="143">
        <f t="shared" ref="K25" si="1">SUM(C25:J25)</f>
        <v>2.5578703703703701E-3</v>
      </c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96"/>
    </row>
    <row r="30" spans="2:11" ht="16.5" thickTop="1" thickBot="1" x14ac:dyDescent="0.3">
      <c r="B30" s="97" t="s">
        <v>29</v>
      </c>
      <c r="C30" s="88">
        <f t="shared" ref="C30:G30" si="2">SUM(C7:C28)</f>
        <v>1.724537037037037E-3</v>
      </c>
      <c r="D30" s="88">
        <f t="shared" si="2"/>
        <v>1.712962962962963E-3</v>
      </c>
      <c r="E30" s="88"/>
      <c r="F30" s="88"/>
      <c r="G30" s="88">
        <f t="shared" si="2"/>
        <v>2.5578703703703701E-3</v>
      </c>
      <c r="H30" s="88"/>
      <c r="I30" s="88"/>
      <c r="J30" s="88"/>
      <c r="K30" s="146">
        <f>SUM(K7:K28)</f>
        <v>5.9953703703703697E-3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&amp;R48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89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96"/>
    </row>
    <row r="30" spans="2:11" ht="16.5" thickTop="1" thickBot="1" x14ac:dyDescent="0.3">
      <c r="B30" s="97" t="s">
        <v>29</v>
      </c>
      <c r="C30" s="88"/>
      <c r="D30" s="88"/>
      <c r="E30" s="88"/>
      <c r="F30" s="88"/>
      <c r="G30" s="88"/>
      <c r="H30" s="88"/>
      <c r="I30" s="88"/>
      <c r="J30" s="141"/>
      <c r="K30" s="146"/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&amp;R49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101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144"/>
      <c r="C29" s="85"/>
      <c r="D29" s="85"/>
      <c r="E29" s="84"/>
      <c r="F29" s="84"/>
      <c r="G29" s="85"/>
      <c r="H29" s="85"/>
      <c r="I29" s="85"/>
      <c r="J29" s="85"/>
      <c r="K29" s="145"/>
    </row>
    <row r="30" spans="2:11" ht="16.5" thickTop="1" thickBot="1" x14ac:dyDescent="0.3">
      <c r="B30" s="97" t="s">
        <v>29</v>
      </c>
      <c r="C30" s="123"/>
      <c r="D30" s="123"/>
      <c r="E30" s="88"/>
      <c r="F30" s="88"/>
      <c r="G30" s="88"/>
      <c r="H30" s="88"/>
      <c r="I30" s="88"/>
      <c r="J30" s="88"/>
      <c r="K30" s="146"/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&amp;R50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100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>
        <v>4.1666666666666669E-4</v>
      </c>
      <c r="K10" s="143">
        <f t="shared" ref="K10:K28" si="0">SUM(C10:J10)</f>
        <v>4.1666666666666669E-4</v>
      </c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>
        <v>4.3055555555555555E-3</v>
      </c>
      <c r="J12" s="75">
        <v>1.8518518518518518E-4</v>
      </c>
      <c r="K12" s="143">
        <f t="shared" si="0"/>
        <v>4.4907407407407405E-3</v>
      </c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>
        <v>1.6087962962962963E-3</v>
      </c>
      <c r="D15" s="75"/>
      <c r="E15" s="75"/>
      <c r="F15" s="75"/>
      <c r="G15" s="75"/>
      <c r="H15" s="75"/>
      <c r="I15" s="75"/>
      <c r="J15" s="75"/>
      <c r="K15" s="143">
        <f t="shared" si="0"/>
        <v>1.6087962962962963E-3</v>
      </c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>
        <v>3.4722222222222224E-4</v>
      </c>
      <c r="K16" s="143">
        <f t="shared" si="0"/>
        <v>3.4722222222222224E-4</v>
      </c>
    </row>
    <row r="17" spans="2:11" x14ac:dyDescent="0.25">
      <c r="B17" s="93" t="s">
        <v>27</v>
      </c>
      <c r="C17" s="75">
        <v>5.162037037037037E-3</v>
      </c>
      <c r="D17" s="75"/>
      <c r="E17" s="75"/>
      <c r="F17" s="75"/>
      <c r="G17" s="75"/>
      <c r="H17" s="75"/>
      <c r="I17" s="75"/>
      <c r="J17" s="75"/>
      <c r="K17" s="143">
        <f t="shared" si="0"/>
        <v>5.162037037037037E-3</v>
      </c>
    </row>
    <row r="18" spans="2:11" x14ac:dyDescent="0.25">
      <c r="B18" s="93" t="s">
        <v>16</v>
      </c>
      <c r="C18" s="75">
        <v>1.1689814814814816E-3</v>
      </c>
      <c r="D18" s="75"/>
      <c r="E18" s="75"/>
      <c r="F18" s="75"/>
      <c r="G18" s="75"/>
      <c r="H18" s="75"/>
      <c r="I18" s="75"/>
      <c r="J18" s="75">
        <v>4.2824074074074075E-4</v>
      </c>
      <c r="K18" s="143">
        <f t="shared" si="0"/>
        <v>1.5972222222222223E-3</v>
      </c>
    </row>
    <row r="19" spans="2:11" x14ac:dyDescent="0.25">
      <c r="B19" s="93" t="s">
        <v>4</v>
      </c>
      <c r="C19" s="75">
        <v>3.4722222222222224E-4</v>
      </c>
      <c r="D19" s="75"/>
      <c r="E19" s="75"/>
      <c r="F19" s="75"/>
      <c r="G19" s="75"/>
      <c r="H19" s="75"/>
      <c r="I19" s="75"/>
      <c r="J19" s="75"/>
      <c r="K19" s="143">
        <f t="shared" si="0"/>
        <v>3.4722222222222224E-4</v>
      </c>
    </row>
    <row r="20" spans="2:11" x14ac:dyDescent="0.25">
      <c r="B20" s="93" t="s">
        <v>14</v>
      </c>
      <c r="C20" s="75">
        <v>1.25E-3</v>
      </c>
      <c r="D20" s="75"/>
      <c r="E20" s="75"/>
      <c r="F20" s="75"/>
      <c r="G20" s="75"/>
      <c r="H20" s="75"/>
      <c r="I20" s="75"/>
      <c r="J20" s="75">
        <v>1.8865740740740739E-3</v>
      </c>
      <c r="K20" s="143">
        <f t="shared" si="0"/>
        <v>3.1365740740740737E-3</v>
      </c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>
        <v>4.0856481481481481E-3</v>
      </c>
      <c r="D22" s="75"/>
      <c r="E22" s="75"/>
      <c r="F22" s="75"/>
      <c r="G22" s="75"/>
      <c r="H22" s="75"/>
      <c r="I22" s="75"/>
      <c r="J22" s="75"/>
      <c r="K22" s="143">
        <f t="shared" si="0"/>
        <v>4.0856481481481481E-3</v>
      </c>
    </row>
    <row r="23" spans="2:11" x14ac:dyDescent="0.25">
      <c r="B23" s="93" t="s">
        <v>74</v>
      </c>
      <c r="C23" s="75">
        <v>3.5069444444444445E-3</v>
      </c>
      <c r="D23" s="75"/>
      <c r="E23" s="75"/>
      <c r="F23" s="75"/>
      <c r="G23" s="75"/>
      <c r="H23" s="75"/>
      <c r="I23" s="75"/>
      <c r="J23" s="75">
        <v>3.0439814814814813E-3</v>
      </c>
      <c r="K23" s="143">
        <f t="shared" si="0"/>
        <v>6.5509259259259253E-3</v>
      </c>
    </row>
    <row r="24" spans="2:11" x14ac:dyDescent="0.25">
      <c r="B24" s="93" t="s">
        <v>12</v>
      </c>
      <c r="C24" s="75">
        <v>2.6388888888888894E-3</v>
      </c>
      <c r="D24" s="75"/>
      <c r="E24" s="75"/>
      <c r="F24" s="75"/>
      <c r="G24" s="75"/>
      <c r="H24" s="75"/>
      <c r="I24" s="75"/>
      <c r="J24" s="75"/>
      <c r="K24" s="143">
        <f t="shared" si="0"/>
        <v>2.6388888888888894E-3</v>
      </c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>
        <v>7.7777777777777776E-3</v>
      </c>
      <c r="J25" s="75">
        <v>4.3750000000000004E-3</v>
      </c>
      <c r="K25" s="143">
        <f t="shared" si="0"/>
        <v>1.2152777777777778E-2</v>
      </c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>
        <v>6.134259259259259E-4</v>
      </c>
      <c r="K28" s="143">
        <f t="shared" si="0"/>
        <v>6.134259259259259E-4</v>
      </c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>
        <f>SUM(C7:C28)</f>
        <v>1.9768518518518519E-2</v>
      </c>
      <c r="D30" s="88"/>
      <c r="E30" s="88"/>
      <c r="F30" s="88"/>
      <c r="G30" s="88"/>
      <c r="H30" s="88"/>
      <c r="I30" s="88">
        <f t="shared" ref="I30:J30" si="1">SUM(I7:I28)</f>
        <v>1.2083333333333333E-2</v>
      </c>
      <c r="J30" s="88">
        <f t="shared" si="1"/>
        <v>1.1296296296296296E-2</v>
      </c>
      <c r="K30" s="146">
        <f>SUM(K7:K28)</f>
        <v>4.3148148148148151E-2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8"/>
      <c r="D32" s="208"/>
      <c r="E32" s="208"/>
      <c r="F32" s="208"/>
      <c r="G32" s="208"/>
      <c r="H32" s="208"/>
      <c r="I32" s="208"/>
      <c r="J32" s="208"/>
      <c r="K32" s="209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&amp;R51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90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/>
      <c r="D30" s="88"/>
      <c r="E30" s="88"/>
      <c r="F30" s="88"/>
      <c r="G30" s="88"/>
      <c r="H30" s="88"/>
      <c r="I30" s="88"/>
      <c r="J30" s="141"/>
      <c r="K30" s="146"/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&amp;R52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91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/>
      <c r="D30" s="88"/>
      <c r="E30" s="88"/>
      <c r="F30" s="88"/>
      <c r="G30" s="88"/>
      <c r="H30" s="88"/>
      <c r="I30" s="88"/>
      <c r="J30" s="88"/>
      <c r="K30" s="146"/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&amp;R53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92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>
        <v>1.4930555555555556E-3</v>
      </c>
      <c r="D8" s="75">
        <v>1.1921296296296298E-3</v>
      </c>
      <c r="E8" s="75">
        <v>3.7037037037037035E-4</v>
      </c>
      <c r="F8" s="75">
        <v>4.0509259259259258E-4</v>
      </c>
      <c r="G8" s="75">
        <v>1.1342592592592593E-3</v>
      </c>
      <c r="H8" s="75"/>
      <c r="I8" s="75"/>
      <c r="J8" s="75">
        <v>3.0092592592592595E-4</v>
      </c>
      <c r="K8" s="143">
        <f t="shared" ref="K8:K28" si="0">J8+I8+H8+G8+F8+E8+D8+C8</f>
        <v>4.8958333333333336E-3</v>
      </c>
    </row>
    <row r="9" spans="2:11" x14ac:dyDescent="0.25">
      <c r="B9" s="93" t="s">
        <v>0</v>
      </c>
      <c r="C9" s="75">
        <v>5.363425925925927E-2</v>
      </c>
      <c r="D9" s="75">
        <v>2.4305555555555552E-4</v>
      </c>
      <c r="E9" s="75"/>
      <c r="F9" s="75">
        <v>8.9120370370370373E-4</v>
      </c>
      <c r="G9" s="75">
        <v>1.5127314814814819E-2</v>
      </c>
      <c r="H9" s="75"/>
      <c r="I9" s="75"/>
      <c r="J9" s="75">
        <v>6.0416666666666665E-3</v>
      </c>
      <c r="K9" s="143">
        <f t="shared" si="0"/>
        <v>7.5937500000000019E-2</v>
      </c>
    </row>
    <row r="10" spans="2:11" x14ac:dyDescent="0.25">
      <c r="B10" s="93" t="s">
        <v>8</v>
      </c>
      <c r="C10" s="75">
        <v>4.2824074074074075E-4</v>
      </c>
      <c r="D10" s="75"/>
      <c r="E10" s="75"/>
      <c r="F10" s="75"/>
      <c r="G10" s="75"/>
      <c r="H10" s="75"/>
      <c r="I10" s="75"/>
      <c r="J10" s="75"/>
      <c r="K10" s="143">
        <f t="shared" si="0"/>
        <v>4.2824074074074075E-4</v>
      </c>
    </row>
    <row r="11" spans="2:11" x14ac:dyDescent="0.25">
      <c r="B11" s="93" t="s">
        <v>26</v>
      </c>
      <c r="C11" s="75"/>
      <c r="D11" s="75"/>
      <c r="E11" s="75"/>
      <c r="F11" s="75"/>
      <c r="G11" s="75">
        <v>4.1666666666666669E-4</v>
      </c>
      <c r="H11" s="75"/>
      <c r="I11" s="75"/>
      <c r="J11" s="75">
        <v>4.1666666666666669E-4</v>
      </c>
      <c r="K11" s="143">
        <f t="shared" si="0"/>
        <v>8.3333333333333339E-4</v>
      </c>
    </row>
    <row r="12" spans="2:11" x14ac:dyDescent="0.25">
      <c r="B12" s="93" t="s">
        <v>3</v>
      </c>
      <c r="C12" s="75">
        <v>9.4953703703703693E-2</v>
      </c>
      <c r="D12" s="75">
        <v>2.4305555555555552E-4</v>
      </c>
      <c r="E12" s="75">
        <v>3.3564814814814816E-3</v>
      </c>
      <c r="F12" s="75"/>
      <c r="G12" s="75">
        <v>6.0636574074074086E-2</v>
      </c>
      <c r="H12" s="75">
        <v>4.8611111111111104E-4</v>
      </c>
      <c r="I12" s="75">
        <v>1.5509259259259261E-3</v>
      </c>
      <c r="J12" s="75">
        <v>3.8865740740740735E-2</v>
      </c>
      <c r="K12" s="143">
        <f t="shared" si="0"/>
        <v>0.2000925925925926</v>
      </c>
    </row>
    <row r="13" spans="2:11" x14ac:dyDescent="0.25">
      <c r="B13" s="93" t="s">
        <v>7</v>
      </c>
      <c r="C13" s="75">
        <v>3.6412037037037041E-2</v>
      </c>
      <c r="D13" s="75"/>
      <c r="E13" s="75"/>
      <c r="F13" s="75"/>
      <c r="G13" s="75">
        <v>1.4606481481481482E-2</v>
      </c>
      <c r="H13" s="75"/>
      <c r="I13" s="75"/>
      <c r="J13" s="75">
        <v>7.1527777777777779E-3</v>
      </c>
      <c r="K13" s="143">
        <f t="shared" si="0"/>
        <v>5.8171296296296304E-2</v>
      </c>
    </row>
    <row r="14" spans="2:11" x14ac:dyDescent="0.25">
      <c r="B14" s="93" t="s">
        <v>2</v>
      </c>
      <c r="C14" s="75">
        <v>2.2569444444444442E-3</v>
      </c>
      <c r="D14" s="75"/>
      <c r="E14" s="75"/>
      <c r="F14" s="75"/>
      <c r="G14" s="75">
        <v>7.3032407407407404E-3</v>
      </c>
      <c r="H14" s="75"/>
      <c r="I14" s="75"/>
      <c r="J14" s="75">
        <v>6.6435185185185191E-3</v>
      </c>
      <c r="K14" s="143">
        <f t="shared" si="0"/>
        <v>1.6203703703703703E-2</v>
      </c>
    </row>
    <row r="15" spans="2:11" x14ac:dyDescent="0.25">
      <c r="B15" s="93" t="s">
        <v>9</v>
      </c>
      <c r="C15" s="75"/>
      <c r="D15" s="75"/>
      <c r="E15" s="75"/>
      <c r="F15" s="75"/>
      <c r="G15" s="75">
        <v>5.8564814814814807E-3</v>
      </c>
      <c r="H15" s="75"/>
      <c r="I15" s="75"/>
      <c r="J15" s="75">
        <v>6.2847222222222219E-3</v>
      </c>
      <c r="K15" s="143">
        <f t="shared" si="0"/>
        <v>1.2141203703703703E-2</v>
      </c>
    </row>
    <row r="16" spans="2:11" x14ac:dyDescent="0.25">
      <c r="B16" s="93" t="s">
        <v>1</v>
      </c>
      <c r="C16" s="75">
        <v>9.0046296296296298E-3</v>
      </c>
      <c r="D16" s="75"/>
      <c r="E16" s="75"/>
      <c r="F16" s="75"/>
      <c r="G16" s="75">
        <v>1.0358796296296295E-2</v>
      </c>
      <c r="H16" s="75"/>
      <c r="I16" s="75"/>
      <c r="J16" s="75">
        <v>6.875E-3</v>
      </c>
      <c r="K16" s="143">
        <f t="shared" si="0"/>
        <v>2.6238425925925925E-2</v>
      </c>
    </row>
    <row r="17" spans="2:11" x14ac:dyDescent="0.25">
      <c r="B17" s="93" t="s">
        <v>27</v>
      </c>
      <c r="C17" s="75">
        <v>9.5023148148148159E-3</v>
      </c>
      <c r="D17" s="75">
        <v>4.9768518518518521E-4</v>
      </c>
      <c r="E17" s="75"/>
      <c r="F17" s="75"/>
      <c r="G17" s="75"/>
      <c r="H17" s="75"/>
      <c r="I17" s="75"/>
      <c r="J17" s="75"/>
      <c r="K17" s="143">
        <f t="shared" si="0"/>
        <v>1.0000000000000002E-2</v>
      </c>
    </row>
    <row r="18" spans="2:11" x14ac:dyDescent="0.25">
      <c r="B18" s="93" t="s">
        <v>16</v>
      </c>
      <c r="C18" s="75">
        <v>1.8587962962962959E-2</v>
      </c>
      <c r="D18" s="75"/>
      <c r="E18" s="75"/>
      <c r="F18" s="75"/>
      <c r="G18" s="75">
        <v>6.076388888888889E-3</v>
      </c>
      <c r="H18" s="75"/>
      <c r="I18" s="75"/>
      <c r="J18" s="75"/>
      <c r="K18" s="143">
        <f t="shared" si="0"/>
        <v>2.4664351851851847E-2</v>
      </c>
    </row>
    <row r="19" spans="2:11" x14ac:dyDescent="0.25">
      <c r="B19" s="93" t="s">
        <v>4</v>
      </c>
      <c r="C19" s="75">
        <v>3.140046296296297E-2</v>
      </c>
      <c r="D19" s="75">
        <v>5.6597222222222222E-3</v>
      </c>
      <c r="E19" s="75"/>
      <c r="F19" s="75"/>
      <c r="G19" s="75"/>
      <c r="H19" s="75"/>
      <c r="I19" s="75"/>
      <c r="J19" s="75"/>
      <c r="K19" s="143">
        <f t="shared" si="0"/>
        <v>3.7060185185185196E-2</v>
      </c>
    </row>
    <row r="20" spans="2:11" x14ac:dyDescent="0.25">
      <c r="B20" s="93" t="s">
        <v>14</v>
      </c>
      <c r="C20" s="75">
        <v>2.0798611111111111E-2</v>
      </c>
      <c r="D20" s="75"/>
      <c r="E20" s="75"/>
      <c r="F20" s="75"/>
      <c r="G20" s="75">
        <v>2.199074074074074E-4</v>
      </c>
      <c r="H20" s="75"/>
      <c r="I20" s="75"/>
      <c r="J20" s="75"/>
      <c r="K20" s="143">
        <f t="shared" si="0"/>
        <v>2.101851851851852E-2</v>
      </c>
    </row>
    <row r="21" spans="2:11" x14ac:dyDescent="0.25">
      <c r="B21" s="93" t="s">
        <v>11</v>
      </c>
      <c r="C21" s="75">
        <v>7.1759259259259259E-4</v>
      </c>
      <c r="D21" s="75">
        <v>5.393518518518518E-3</v>
      </c>
      <c r="E21" s="75"/>
      <c r="F21" s="75"/>
      <c r="G21" s="75">
        <v>8.8773148148148153E-3</v>
      </c>
      <c r="H21" s="75"/>
      <c r="I21" s="75"/>
      <c r="J21" s="75">
        <v>7.9166666666666656E-3</v>
      </c>
      <c r="K21" s="143">
        <f t="shared" si="0"/>
        <v>2.2905092592592591E-2</v>
      </c>
    </row>
    <row r="22" spans="2:11" x14ac:dyDescent="0.25">
      <c r="B22" s="93" t="s">
        <v>15</v>
      </c>
      <c r="C22" s="75">
        <v>2.6458333333333337E-2</v>
      </c>
      <c r="D22" s="75">
        <v>5.8680555555555552E-3</v>
      </c>
      <c r="E22" s="75"/>
      <c r="F22" s="75"/>
      <c r="G22" s="75">
        <v>2.6793981481481485E-2</v>
      </c>
      <c r="H22" s="75"/>
      <c r="I22" s="75"/>
      <c r="J22" s="75">
        <v>2.1678240740740738E-2</v>
      </c>
      <c r="K22" s="143">
        <f t="shared" si="0"/>
        <v>8.0798611111111113E-2</v>
      </c>
    </row>
    <row r="23" spans="2:11" x14ac:dyDescent="0.25">
      <c r="B23" s="93" t="s">
        <v>74</v>
      </c>
      <c r="C23" s="75">
        <v>1.3622685185185186E-2</v>
      </c>
      <c r="D23" s="75">
        <v>7.951388888888888E-3</v>
      </c>
      <c r="E23" s="75">
        <v>1.9791666666666668E-3</v>
      </c>
      <c r="F23" s="75"/>
      <c r="G23" s="75">
        <v>3.7129629629629624E-2</v>
      </c>
      <c r="H23" s="75">
        <v>5.0578703703703697E-3</v>
      </c>
      <c r="I23" s="75"/>
      <c r="J23" s="75">
        <v>4.1747685185185186E-2</v>
      </c>
      <c r="K23" s="143">
        <f t="shared" si="0"/>
        <v>0.10748842592592592</v>
      </c>
    </row>
    <row r="24" spans="2:11" x14ac:dyDescent="0.25">
      <c r="B24" s="93" t="s">
        <v>12</v>
      </c>
      <c r="C24" s="75">
        <v>1.5682870370370368E-2</v>
      </c>
      <c r="D24" s="75">
        <v>2.5358796296296296E-2</v>
      </c>
      <c r="E24" s="75"/>
      <c r="F24" s="75"/>
      <c r="G24" s="75">
        <v>3.6840277777777777E-2</v>
      </c>
      <c r="H24" s="75"/>
      <c r="I24" s="75"/>
      <c r="J24" s="75">
        <v>4.0648148148148149E-2</v>
      </c>
      <c r="K24" s="143">
        <f t="shared" si="0"/>
        <v>0.11853009259259259</v>
      </c>
    </row>
    <row r="25" spans="2:11" x14ac:dyDescent="0.25">
      <c r="B25" s="93" t="s">
        <v>5</v>
      </c>
      <c r="C25" s="75">
        <v>2.1493055555555557E-2</v>
      </c>
      <c r="D25" s="75">
        <v>1.8796296296296301E-2</v>
      </c>
      <c r="E25" s="75"/>
      <c r="F25" s="75"/>
      <c r="G25" s="75">
        <v>3.3761574074074069E-2</v>
      </c>
      <c r="H25" s="75"/>
      <c r="I25" s="75"/>
      <c r="J25" s="75">
        <v>3.3009259259259259E-2</v>
      </c>
      <c r="K25" s="143">
        <f t="shared" si="0"/>
        <v>0.10706018518518519</v>
      </c>
    </row>
    <row r="26" spans="2:11" x14ac:dyDescent="0.25">
      <c r="B26" s="93" t="s">
        <v>6</v>
      </c>
      <c r="C26" s="75">
        <v>1.8553240740740735E-2</v>
      </c>
      <c r="D26" s="75">
        <v>3.0671296296296293E-3</v>
      </c>
      <c r="E26" s="75"/>
      <c r="F26" s="75"/>
      <c r="G26" s="75">
        <v>5.4050925925925924E-3</v>
      </c>
      <c r="H26" s="75"/>
      <c r="I26" s="75"/>
      <c r="J26" s="75">
        <v>1.3888888888888889E-3</v>
      </c>
      <c r="K26" s="143">
        <f t="shared" si="0"/>
        <v>2.8414351851851843E-2</v>
      </c>
    </row>
    <row r="27" spans="2:11" x14ac:dyDescent="0.25">
      <c r="B27" s="93" t="s">
        <v>83</v>
      </c>
      <c r="C27" s="75">
        <v>5.9375000000000001E-3</v>
      </c>
      <c r="D27" s="75"/>
      <c r="E27" s="75"/>
      <c r="F27" s="75"/>
      <c r="G27" s="75">
        <v>1.1342592592592593E-2</v>
      </c>
      <c r="H27" s="75"/>
      <c r="I27" s="75"/>
      <c r="J27" s="75">
        <v>7.4652777777777764E-3</v>
      </c>
      <c r="K27" s="143">
        <f t="shared" si="0"/>
        <v>2.4745370370370369E-2</v>
      </c>
    </row>
    <row r="28" spans="2:11" x14ac:dyDescent="0.25">
      <c r="B28" s="93" t="s">
        <v>17</v>
      </c>
      <c r="C28" s="75">
        <v>6.2743055555555552E-2</v>
      </c>
      <c r="D28" s="75">
        <v>3.9351851851851852E-4</v>
      </c>
      <c r="E28" s="75"/>
      <c r="F28" s="75"/>
      <c r="G28" s="75">
        <v>6.5428240740740773E-2</v>
      </c>
      <c r="H28" s="75">
        <v>3.0555555555555557E-3</v>
      </c>
      <c r="I28" s="75">
        <v>3.5879629629629629E-4</v>
      </c>
      <c r="J28" s="75">
        <v>1.9641203703703702E-2</v>
      </c>
      <c r="K28" s="143">
        <f t="shared" si="0"/>
        <v>0.15162037037037041</v>
      </c>
    </row>
    <row r="29" spans="2:11" ht="15.75" thickBot="1" x14ac:dyDescent="0.3">
      <c r="B29" s="144"/>
      <c r="C29" s="85"/>
      <c r="D29" s="85"/>
      <c r="E29" s="84"/>
      <c r="F29" s="84"/>
      <c r="G29" s="85"/>
      <c r="H29" s="85"/>
      <c r="I29" s="85"/>
      <c r="J29" s="85"/>
      <c r="K29" s="145"/>
    </row>
    <row r="30" spans="2:11" ht="16.5" thickTop="1" thickBot="1" x14ac:dyDescent="0.3">
      <c r="B30" s="97" t="s">
        <v>29</v>
      </c>
      <c r="C30" s="88">
        <f>SUM(C7:C28)</f>
        <v>0.44368055555555541</v>
      </c>
      <c r="D30" s="88">
        <f>SUM(D7:D28)</f>
        <v>7.4664351851851857E-2</v>
      </c>
      <c r="E30" s="88">
        <f t="shared" ref="E30:I30" si="1">SUM(E7:E28)</f>
        <v>5.7060185185185183E-3</v>
      </c>
      <c r="F30" s="88">
        <f t="shared" si="1"/>
        <v>1.2962962962962963E-3</v>
      </c>
      <c r="G30" s="88">
        <f t="shared" si="1"/>
        <v>0.34731481481481485</v>
      </c>
      <c r="H30" s="88">
        <f t="shared" si="1"/>
        <v>8.5995370370370357E-3</v>
      </c>
      <c r="I30" s="88">
        <f t="shared" si="1"/>
        <v>1.9097222222222224E-3</v>
      </c>
      <c r="J30" s="88">
        <f t="shared" ref="J30" si="2">SUM(J7:J28)</f>
        <v>0.24607638888888889</v>
      </c>
      <c r="K30" s="146">
        <f>SUM(K7:K28)</f>
        <v>1.1292476851851851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&amp;R54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B1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93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>
        <v>2.9861111111111113E-3</v>
      </c>
      <c r="E21" s="75"/>
      <c r="F21" s="75"/>
      <c r="G21" s="75"/>
      <c r="H21" s="75"/>
      <c r="I21" s="75"/>
      <c r="J21" s="75"/>
      <c r="K21" s="143">
        <f t="shared" ref="K21" si="0">J21+I21+H21+G21+F21+E21+D21+C21</f>
        <v>2.9861111111111113E-3</v>
      </c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145"/>
    </row>
    <row r="30" spans="2:11" ht="16.5" thickTop="1" thickBot="1" x14ac:dyDescent="0.3">
      <c r="B30" s="97" t="s">
        <v>29</v>
      </c>
      <c r="C30" s="88"/>
      <c r="D30" s="88">
        <f>SUM(D7:D28)</f>
        <v>2.9861111111111113E-3</v>
      </c>
      <c r="E30" s="88"/>
      <c r="F30" s="88"/>
      <c r="G30" s="88"/>
      <c r="H30" s="88"/>
      <c r="I30" s="88"/>
      <c r="J30" s="141"/>
      <c r="K30" s="146">
        <f>SUM(K7:K28)</f>
        <v>2.9861111111111113E-3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&amp;R55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topLeftCell="A19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111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5.416666666666666E-3</v>
      </c>
      <c r="D7" s="39">
        <f>C7/C$30</f>
        <v>1.1416304825096354E-2</v>
      </c>
      <c r="E7" s="38"/>
      <c r="F7" s="39"/>
      <c r="G7" s="38">
        <f t="shared" ref="G7:G27" si="0">C7+E7</f>
        <v>5.416666666666666E-3</v>
      </c>
      <c r="H7" s="43">
        <f t="shared" ref="H7:H27" si="1">G7/$G$30</f>
        <v>1.1374960503609361E-2</v>
      </c>
    </row>
    <row r="8" spans="2:8" s="1" customFormat="1" x14ac:dyDescent="0.25">
      <c r="B8" s="42" t="s">
        <v>13</v>
      </c>
      <c r="C8" s="38">
        <v>1.3900462962962951E-2</v>
      </c>
      <c r="D8" s="39">
        <f t="shared" ref="D8:F28" si="2">C8/C$30</f>
        <v>2.9296970288334855E-2</v>
      </c>
      <c r="E8" s="38"/>
      <c r="F8" s="39"/>
      <c r="G8" s="38">
        <f t="shared" si="0"/>
        <v>1.3900462962962951E-2</v>
      </c>
      <c r="H8" s="43">
        <f t="shared" si="1"/>
        <v>2.9190870865031693E-2</v>
      </c>
    </row>
    <row r="9" spans="2:8" s="1" customFormat="1" x14ac:dyDescent="0.25">
      <c r="B9" s="42" t="s">
        <v>0</v>
      </c>
      <c r="C9" s="38">
        <v>0.10263888888888911</v>
      </c>
      <c r="D9" s="39">
        <f t="shared" si="2"/>
        <v>0.21632434014733912</v>
      </c>
      <c r="E9" s="38"/>
      <c r="F9" s="39"/>
      <c r="G9" s="38">
        <f t="shared" si="0"/>
        <v>0.10263888888888911</v>
      </c>
      <c r="H9" s="43">
        <f t="shared" si="1"/>
        <v>0.21554091826070096</v>
      </c>
    </row>
    <row r="10" spans="2:8" s="1" customFormat="1" x14ac:dyDescent="0.25">
      <c r="B10" s="42" t="s">
        <v>8</v>
      </c>
      <c r="C10" s="38">
        <v>9.2361111111111133E-3</v>
      </c>
      <c r="D10" s="39">
        <f t="shared" si="2"/>
        <v>1.9466263355613023E-2</v>
      </c>
      <c r="E10" s="38"/>
      <c r="F10" s="39"/>
      <c r="G10" s="38">
        <f t="shared" si="0"/>
        <v>9.2361111111111133E-3</v>
      </c>
      <c r="H10" s="43">
        <f t="shared" si="1"/>
        <v>1.939576598692366E-2</v>
      </c>
    </row>
    <row r="11" spans="2:8" s="1" customFormat="1" x14ac:dyDescent="0.25">
      <c r="B11" s="42" t="s">
        <v>26</v>
      </c>
      <c r="C11" s="38">
        <v>2.0949074074074077E-3</v>
      </c>
      <c r="D11" s="39">
        <f t="shared" si="2"/>
        <v>4.4152802849197455E-3</v>
      </c>
      <c r="E11" s="38"/>
      <c r="F11" s="39"/>
      <c r="G11" s="38">
        <f t="shared" si="0"/>
        <v>2.0949074074074077E-3</v>
      </c>
      <c r="H11" s="43">
        <f t="shared" si="1"/>
        <v>4.3992902802420832E-3</v>
      </c>
    </row>
    <row r="12" spans="2:8" s="1" customFormat="1" x14ac:dyDescent="0.25">
      <c r="B12" s="42" t="s">
        <v>3</v>
      </c>
      <c r="C12" s="38">
        <v>4.8414351851851702E-2</v>
      </c>
      <c r="D12" s="39">
        <f t="shared" si="2"/>
        <v>0.10203932282773058</v>
      </c>
      <c r="E12" s="38"/>
      <c r="F12" s="39"/>
      <c r="G12" s="38">
        <f t="shared" si="0"/>
        <v>4.8414351851851702E-2</v>
      </c>
      <c r="H12" s="43">
        <f t="shared" si="1"/>
        <v>0.10166978586879875</v>
      </c>
    </row>
    <row r="13" spans="2:8" s="1" customFormat="1" x14ac:dyDescent="0.25">
      <c r="B13" s="42" t="s">
        <v>7</v>
      </c>
      <c r="C13" s="38">
        <v>1.2499999999999992E-2</v>
      </c>
      <c r="D13" s="39">
        <f t="shared" si="2"/>
        <v>2.6345318827145421E-2</v>
      </c>
      <c r="E13" s="38"/>
      <c r="F13" s="39"/>
      <c r="G13" s="38">
        <f t="shared" si="0"/>
        <v>1.2499999999999992E-2</v>
      </c>
      <c r="H13" s="43">
        <f t="shared" si="1"/>
        <v>2.6249908854483125E-2</v>
      </c>
    </row>
    <row r="14" spans="2:8" s="1" customFormat="1" x14ac:dyDescent="0.25">
      <c r="B14" s="42" t="s">
        <v>2</v>
      </c>
      <c r="C14" s="38">
        <v>4.4513888888888825E-2</v>
      </c>
      <c r="D14" s="39">
        <f t="shared" si="2"/>
        <v>9.3818607601112228E-2</v>
      </c>
      <c r="E14" s="38"/>
      <c r="F14" s="39"/>
      <c r="G14" s="38">
        <f t="shared" si="0"/>
        <v>4.4513888888888825E-2</v>
      </c>
      <c r="H14" s="43">
        <f t="shared" si="1"/>
        <v>9.3478842087353728E-2</v>
      </c>
    </row>
    <row r="15" spans="2:8" s="1" customFormat="1" x14ac:dyDescent="0.25">
      <c r="B15" s="42" t="s">
        <v>9</v>
      </c>
      <c r="C15" s="38">
        <v>1.9224537037037047E-2</v>
      </c>
      <c r="D15" s="39">
        <f t="shared" si="2"/>
        <v>4.0518124603600547E-2</v>
      </c>
      <c r="E15" s="38"/>
      <c r="F15" s="39"/>
      <c r="G15" s="38">
        <f t="shared" si="0"/>
        <v>1.9224537037037047E-2</v>
      </c>
      <c r="H15" s="43">
        <f t="shared" si="1"/>
        <v>4.0371387599348635E-2</v>
      </c>
    </row>
    <row r="16" spans="2:8" s="1" customFormat="1" x14ac:dyDescent="0.25">
      <c r="B16" s="42" t="s">
        <v>1</v>
      </c>
      <c r="C16" s="38">
        <v>9.6412037037037022E-3</v>
      </c>
      <c r="D16" s="39">
        <f t="shared" si="2"/>
        <v>2.0320046836122357E-2</v>
      </c>
      <c r="E16" s="38"/>
      <c r="F16" s="39"/>
      <c r="G16" s="38">
        <f t="shared" si="0"/>
        <v>9.6412037037037022E-3</v>
      </c>
      <c r="H16" s="43">
        <f t="shared" si="1"/>
        <v>2.0246457477578198E-2</v>
      </c>
    </row>
    <row r="17" spans="2:8" s="1" customFormat="1" x14ac:dyDescent="0.25">
      <c r="B17" s="42" t="s">
        <v>27</v>
      </c>
      <c r="C17" s="38">
        <v>7.7893518518518511E-3</v>
      </c>
      <c r="D17" s="39">
        <f t="shared" si="2"/>
        <v>1.641703663950822E-2</v>
      </c>
      <c r="E17" s="38"/>
      <c r="F17" s="39"/>
      <c r="G17" s="38">
        <f t="shared" si="0"/>
        <v>7.7893518518518511E-3</v>
      </c>
      <c r="H17" s="43">
        <f t="shared" si="1"/>
        <v>1.6357582091728846E-2</v>
      </c>
    </row>
    <row r="18" spans="2:8" s="1" customFormat="1" x14ac:dyDescent="0.25">
      <c r="B18" s="42" t="s">
        <v>16</v>
      </c>
      <c r="C18" s="38">
        <v>7.1643518518518523E-3</v>
      </c>
      <c r="D18" s="39">
        <f t="shared" si="2"/>
        <v>1.509977069815095E-2</v>
      </c>
      <c r="E18" s="38"/>
      <c r="F18" s="39"/>
      <c r="G18" s="38">
        <f t="shared" si="0"/>
        <v>7.1643518518518523E-3</v>
      </c>
      <c r="H18" s="43">
        <f t="shared" si="1"/>
        <v>1.5045086649004691E-2</v>
      </c>
    </row>
    <row r="19" spans="2:8" s="1" customFormat="1" x14ac:dyDescent="0.25">
      <c r="B19" s="42" t="s">
        <v>4</v>
      </c>
      <c r="C19" s="38">
        <v>1.7847222222222216E-2</v>
      </c>
      <c r="D19" s="39">
        <f t="shared" si="2"/>
        <v>3.761526076986875E-2</v>
      </c>
      <c r="E19" s="38"/>
      <c r="F19" s="39"/>
      <c r="G19" s="38">
        <f t="shared" si="0"/>
        <v>1.7847222222222216E-2</v>
      </c>
      <c r="H19" s="43">
        <f t="shared" si="1"/>
        <v>3.7479036531123139E-2</v>
      </c>
    </row>
    <row r="20" spans="2:8" s="1" customFormat="1" x14ac:dyDescent="0.25">
      <c r="B20" s="42" t="s">
        <v>14</v>
      </c>
      <c r="C20" s="38">
        <v>1.0960648148148148E-2</v>
      </c>
      <c r="D20" s="39">
        <f t="shared" si="2"/>
        <v>2.3100941601209932E-2</v>
      </c>
      <c r="E20" s="38"/>
      <c r="F20" s="39"/>
      <c r="G20" s="38">
        <f t="shared" si="0"/>
        <v>1.0960648148148148E-2</v>
      </c>
      <c r="H20" s="43">
        <f t="shared" si="1"/>
        <v>2.3017281189995867E-2</v>
      </c>
    </row>
    <row r="21" spans="2:8" s="1" customFormat="1" x14ac:dyDescent="0.25">
      <c r="B21" s="42" t="s">
        <v>11</v>
      </c>
      <c r="C21" s="38">
        <v>4.2361111111111106E-3</v>
      </c>
      <c r="D21" s="39">
        <f t="shared" si="2"/>
        <v>8.928135824754841E-3</v>
      </c>
      <c r="E21" s="36">
        <v>1.724537037037037E-3</v>
      </c>
      <c r="F21" s="39">
        <f t="shared" si="2"/>
        <v>1</v>
      </c>
      <c r="G21" s="38">
        <f t="shared" ref="G21:G26" si="3">C21+E21</f>
        <v>5.9606481481481472E-3</v>
      </c>
      <c r="H21" s="43">
        <f t="shared" ref="H21:H26" si="4">G21/$G$30</f>
        <v>1.2517317648202608E-2</v>
      </c>
    </row>
    <row r="22" spans="2:8" s="1" customFormat="1" x14ac:dyDescent="0.25">
      <c r="B22" s="42" t="s">
        <v>15</v>
      </c>
      <c r="C22" s="38">
        <v>5.9143518518518503E-3</v>
      </c>
      <c r="D22" s="39">
        <f t="shared" si="2"/>
        <v>1.2465238815436402E-2</v>
      </c>
      <c r="E22" s="38"/>
      <c r="F22" s="39"/>
      <c r="G22" s="38">
        <f t="shared" si="3"/>
        <v>5.9143518518518503E-3</v>
      </c>
      <c r="H22" s="43">
        <f t="shared" si="4"/>
        <v>1.2420095763556373E-2</v>
      </c>
    </row>
    <row r="23" spans="2:8" s="1" customFormat="1" x14ac:dyDescent="0.25">
      <c r="B23" s="42" t="s">
        <v>74</v>
      </c>
      <c r="C23" s="38">
        <v>4.9074074074074072E-3</v>
      </c>
      <c r="D23" s="39">
        <f t="shared" si="2"/>
        <v>1.0342977021027468E-2</v>
      </c>
      <c r="E23" s="38"/>
      <c r="F23" s="39"/>
      <c r="G23" s="38">
        <f t="shared" si="3"/>
        <v>4.9074074074074072E-3</v>
      </c>
      <c r="H23" s="43">
        <f t="shared" si="4"/>
        <v>1.030551977250079E-2</v>
      </c>
    </row>
    <row r="24" spans="2:8" s="1" customFormat="1" x14ac:dyDescent="0.25">
      <c r="B24" s="42" t="s">
        <v>12</v>
      </c>
      <c r="C24" s="38">
        <v>1.5740740740740741E-3</v>
      </c>
      <c r="D24" s="39">
        <f t="shared" si="2"/>
        <v>3.3175586671220182E-3</v>
      </c>
      <c r="E24" s="38"/>
      <c r="F24" s="39"/>
      <c r="G24" s="38">
        <f t="shared" ref="G24" si="5">C24+E24</f>
        <v>1.5740740740740741E-3</v>
      </c>
      <c r="H24" s="43">
        <f t="shared" ref="H24" si="6">G24/$G$30</f>
        <v>3.3055440779719515E-3</v>
      </c>
    </row>
    <row r="25" spans="2:8" s="1" customFormat="1" x14ac:dyDescent="0.25">
      <c r="B25" s="42" t="s">
        <v>5</v>
      </c>
      <c r="C25" s="38">
        <v>9.9537037037037042E-4</v>
      </c>
      <c r="D25" s="39">
        <f t="shared" si="2"/>
        <v>2.0978679806800998E-3</v>
      </c>
      <c r="E25" s="38"/>
      <c r="F25" s="39"/>
      <c r="G25" s="38">
        <f t="shared" si="3"/>
        <v>9.9537037037037042E-4</v>
      </c>
      <c r="H25" s="43">
        <f t="shared" si="4"/>
        <v>2.090270519894028E-3</v>
      </c>
    </row>
    <row r="26" spans="2:8" s="1" customFormat="1" x14ac:dyDescent="0.25">
      <c r="B26" s="42" t="s">
        <v>6</v>
      </c>
      <c r="C26" s="38">
        <v>7.6655092592592566E-2</v>
      </c>
      <c r="D26" s="39">
        <f t="shared" si="2"/>
        <v>0.16156022832609646</v>
      </c>
      <c r="E26" s="38"/>
      <c r="F26" s="39"/>
      <c r="G26" s="38">
        <f t="shared" si="3"/>
        <v>7.6655092592592566E-2</v>
      </c>
      <c r="H26" s="43">
        <f t="shared" si="4"/>
        <v>0.16097513550300166</v>
      </c>
    </row>
    <row r="27" spans="2:8" s="1" customFormat="1" x14ac:dyDescent="0.25">
      <c r="B27" s="42" t="s">
        <v>83</v>
      </c>
      <c r="C27" s="38">
        <v>6.5671296296296297E-2</v>
      </c>
      <c r="D27" s="39">
        <f t="shared" si="2"/>
        <v>0.13841049909742889</v>
      </c>
      <c r="E27" s="38"/>
      <c r="F27" s="39"/>
      <c r="G27" s="38">
        <f t="shared" si="0"/>
        <v>6.5671296296296297E-2</v>
      </c>
      <c r="H27" s="43">
        <f t="shared" si="1"/>
        <v>0.13790924337068275</v>
      </c>
    </row>
    <row r="28" spans="2:8" s="1" customFormat="1" x14ac:dyDescent="0.25">
      <c r="B28" s="42" t="s">
        <v>17</v>
      </c>
      <c r="C28" s="38">
        <v>3.1712962962962962E-3</v>
      </c>
      <c r="D28" s="39">
        <f t="shared" si="2"/>
        <v>6.6839049617017122E-3</v>
      </c>
      <c r="E28" s="38"/>
      <c r="F28" s="39"/>
      <c r="G28" s="38">
        <f t="shared" ref="G28" si="7">C28+E28</f>
        <v>3.1712962962962962E-3</v>
      </c>
      <c r="H28" s="43">
        <f t="shared" ref="H28" si="8">G28/$G$30</f>
        <v>6.6596990982670193E-3</v>
      </c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9">SUM(C7:C28)</f>
        <v>0.47446759259259258</v>
      </c>
      <c r="D30" s="51">
        <f t="shared" si="9"/>
        <v>0.99999999999999989</v>
      </c>
      <c r="E30" s="50">
        <f t="shared" si="9"/>
        <v>1.724537037037037E-3</v>
      </c>
      <c r="F30" s="51">
        <f t="shared" si="9"/>
        <v>1</v>
      </c>
      <c r="G30" s="50">
        <f t="shared" si="9"/>
        <v>0.47619212962962965</v>
      </c>
      <c r="H30" s="49">
        <f t="shared" si="9"/>
        <v>1.0000000000000002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&amp;R11</oddHeader>
  </headerFooter>
  <colBreaks count="1" manualBreakCount="1">
    <brk id="8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A7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94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>
        <v>7.6388888888888878E-3</v>
      </c>
      <c r="D9" s="75"/>
      <c r="E9" s="75"/>
      <c r="F9" s="75"/>
      <c r="G9" s="75"/>
      <c r="H9" s="75"/>
      <c r="I9" s="75"/>
      <c r="J9" s="75"/>
      <c r="K9" s="143">
        <f t="shared" ref="K9:K23" si="0">SUM(C9:J9)</f>
        <v>7.6388888888888878E-3</v>
      </c>
    </row>
    <row r="10" spans="2:11" x14ac:dyDescent="0.25">
      <c r="B10" s="93" t="s">
        <v>8</v>
      </c>
      <c r="C10" s="75">
        <v>1.7708333333333332E-3</v>
      </c>
      <c r="D10" s="75"/>
      <c r="E10" s="75"/>
      <c r="F10" s="75"/>
      <c r="G10" s="75"/>
      <c r="H10" s="75"/>
      <c r="I10" s="75"/>
      <c r="J10" s="75"/>
      <c r="K10" s="143">
        <f t="shared" si="0"/>
        <v>1.7708333333333332E-3</v>
      </c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>
        <v>7.4664351851851857E-2</v>
      </c>
      <c r="D12" s="75"/>
      <c r="E12" s="75"/>
      <c r="F12" s="75"/>
      <c r="G12" s="75"/>
      <c r="H12" s="75"/>
      <c r="I12" s="75"/>
      <c r="J12" s="75"/>
      <c r="K12" s="143">
        <f t="shared" si="0"/>
        <v>7.4664351851851857E-2</v>
      </c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>
        <v>2.9745370370370368E-3</v>
      </c>
      <c r="D17" s="75"/>
      <c r="E17" s="75"/>
      <c r="F17" s="75"/>
      <c r="G17" s="75"/>
      <c r="H17" s="75"/>
      <c r="I17" s="75"/>
      <c r="J17" s="75"/>
      <c r="K17" s="143">
        <f t="shared" si="0"/>
        <v>2.9745370370370368E-3</v>
      </c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>
        <v>5.8796296296296305E-3</v>
      </c>
      <c r="D19" s="75"/>
      <c r="E19" s="75"/>
      <c r="F19" s="75"/>
      <c r="G19" s="75"/>
      <c r="H19" s="75"/>
      <c r="I19" s="75"/>
      <c r="J19" s="75"/>
      <c r="K19" s="143">
        <f t="shared" si="0"/>
        <v>5.8796296296296305E-3</v>
      </c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>
        <v>0.15427083333333336</v>
      </c>
      <c r="D21" s="75"/>
      <c r="E21" s="75"/>
      <c r="F21" s="75"/>
      <c r="G21" s="75"/>
      <c r="H21" s="75"/>
      <c r="I21" s="75"/>
      <c r="J21" s="75"/>
      <c r="K21" s="143">
        <f t="shared" si="0"/>
        <v>0.15427083333333336</v>
      </c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>
        <v>1.8749999999999999E-3</v>
      </c>
      <c r="D23" s="75"/>
      <c r="E23" s="75"/>
      <c r="F23" s="75"/>
      <c r="G23" s="75"/>
      <c r="H23" s="75"/>
      <c r="I23" s="75"/>
      <c r="J23" s="75"/>
      <c r="K23" s="143">
        <f t="shared" si="0"/>
        <v>1.8749999999999999E-3</v>
      </c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96"/>
    </row>
    <row r="30" spans="2:11" ht="16.5" thickTop="1" thickBot="1" x14ac:dyDescent="0.3">
      <c r="B30" s="97" t="s">
        <v>29</v>
      </c>
      <c r="C30" s="88">
        <f>SUM(C7:C28)</f>
        <v>0.24907407407407409</v>
      </c>
      <c r="D30" s="88"/>
      <c r="E30" s="88"/>
      <c r="F30" s="88"/>
      <c r="G30" s="88"/>
      <c r="H30" s="88"/>
      <c r="I30" s="88"/>
      <c r="J30" s="88"/>
      <c r="K30" s="146">
        <f t="shared" ref="K30" si="1">SUM(K7:K28)</f>
        <v>0.24907407407407409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&amp;R56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95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4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/>
      <c r="I19" s="75"/>
      <c r="J19" s="75"/>
      <c r="K19" s="143"/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/>
      <c r="H21" s="75"/>
      <c r="I21" s="75"/>
      <c r="J21" s="75"/>
      <c r="K21" s="143"/>
    </row>
    <row r="22" spans="2:11" x14ac:dyDescent="0.25">
      <c r="B22" s="93" t="s">
        <v>15</v>
      </c>
      <c r="C22" s="75"/>
      <c r="D22" s="75"/>
      <c r="E22" s="75"/>
      <c r="F22" s="75"/>
      <c r="G22" s="75"/>
      <c r="H22" s="75"/>
      <c r="I22" s="75"/>
      <c r="J22" s="75"/>
      <c r="K22" s="143"/>
    </row>
    <row r="23" spans="2:11" x14ac:dyDescent="0.25">
      <c r="B23" s="93" t="s">
        <v>74</v>
      </c>
      <c r="C23" s="75"/>
      <c r="D23" s="75"/>
      <c r="E23" s="75"/>
      <c r="F23" s="75"/>
      <c r="G23" s="75"/>
      <c r="H23" s="75"/>
      <c r="I23" s="75"/>
      <c r="J23" s="75"/>
      <c r="K23" s="143"/>
    </row>
    <row r="24" spans="2:11" x14ac:dyDescent="0.25">
      <c r="B24" s="93" t="s">
        <v>12</v>
      </c>
      <c r="C24" s="75"/>
      <c r="D24" s="75"/>
      <c r="E24" s="75"/>
      <c r="F24" s="75"/>
      <c r="G24" s="75"/>
      <c r="H24" s="75"/>
      <c r="I24" s="75"/>
      <c r="J24" s="75"/>
      <c r="K24" s="143"/>
    </row>
    <row r="25" spans="2:11" x14ac:dyDescent="0.25">
      <c r="B25" s="93" t="s">
        <v>5</v>
      </c>
      <c r="C25" s="75"/>
      <c r="D25" s="75"/>
      <c r="E25" s="75"/>
      <c r="F25" s="75"/>
      <c r="G25" s="75"/>
      <c r="H25" s="75"/>
      <c r="I25" s="75"/>
      <c r="J25" s="75"/>
      <c r="K25" s="143"/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95"/>
      <c r="C29" s="85"/>
      <c r="D29" s="85"/>
      <c r="E29" s="84"/>
      <c r="F29" s="84"/>
      <c r="G29" s="84"/>
      <c r="H29" s="84"/>
      <c r="I29" s="85"/>
      <c r="J29" s="85"/>
      <c r="K29" s="96"/>
    </row>
    <row r="30" spans="2:11" ht="16.5" thickTop="1" thickBot="1" x14ac:dyDescent="0.3">
      <c r="B30" s="97" t="s">
        <v>29</v>
      </c>
      <c r="C30" s="88"/>
      <c r="D30" s="88"/>
      <c r="E30" s="88"/>
      <c r="F30" s="88"/>
      <c r="G30" s="88"/>
      <c r="H30" s="88"/>
      <c r="I30" s="88"/>
      <c r="J30" s="141"/>
      <c r="K30" s="146"/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&amp;R57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showGridLines="0" topLeftCell="A4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style="8" customWidth="1"/>
    <col min="2" max="2" width="51" style="8" bestFit="1" customWidth="1"/>
    <col min="3" max="11" width="11.28515625" style="8" customWidth="1"/>
    <col min="12" max="16384" width="8.85546875" style="8"/>
  </cols>
  <sheetData>
    <row r="2" spans="2:11" ht="15.75" thickBot="1" x14ac:dyDescent="0.3"/>
    <row r="3" spans="2:11" x14ac:dyDescent="0.25">
      <c r="B3" s="183" t="s">
        <v>96</v>
      </c>
      <c r="C3" s="184"/>
      <c r="D3" s="184"/>
      <c r="E3" s="184"/>
      <c r="F3" s="184"/>
      <c r="G3" s="184"/>
      <c r="H3" s="184"/>
      <c r="I3" s="184"/>
      <c r="J3" s="184"/>
      <c r="K3" s="185"/>
    </row>
    <row r="4" spans="2:11" x14ac:dyDescent="0.25">
      <c r="B4" s="186" t="s">
        <v>108</v>
      </c>
      <c r="C4" s="187"/>
      <c r="D4" s="187"/>
      <c r="E4" s="187"/>
      <c r="F4" s="187"/>
      <c r="G4" s="187"/>
      <c r="H4" s="187"/>
      <c r="I4" s="187"/>
      <c r="J4" s="187"/>
      <c r="K4" s="188"/>
    </row>
    <row r="5" spans="2:11" x14ac:dyDescent="0.25">
      <c r="B5" s="102"/>
      <c r="C5" s="150" t="s">
        <v>66</v>
      </c>
      <c r="D5" s="150" t="s">
        <v>67</v>
      </c>
      <c r="E5" s="150" t="s">
        <v>68</v>
      </c>
      <c r="F5" s="150" t="s">
        <v>69</v>
      </c>
      <c r="G5" s="150" t="s">
        <v>70</v>
      </c>
      <c r="H5" s="150" t="s">
        <v>71</v>
      </c>
      <c r="I5" s="150" t="s">
        <v>72</v>
      </c>
      <c r="J5" s="150" t="s">
        <v>73</v>
      </c>
      <c r="K5" s="151" t="s">
        <v>22</v>
      </c>
    </row>
    <row r="6" spans="2:11" x14ac:dyDescent="0.25">
      <c r="B6" s="91" t="s">
        <v>23</v>
      </c>
      <c r="C6" s="72" t="s">
        <v>24</v>
      </c>
      <c r="D6" s="72" t="s">
        <v>24</v>
      </c>
      <c r="E6" s="72" t="s">
        <v>24</v>
      </c>
      <c r="F6" s="72" t="s">
        <v>24</v>
      </c>
      <c r="G6" s="72" t="s">
        <v>24</v>
      </c>
      <c r="H6" s="72" t="s">
        <v>24</v>
      </c>
      <c r="I6" s="72" t="s">
        <v>24</v>
      </c>
      <c r="J6" s="72" t="s">
        <v>24</v>
      </c>
      <c r="K6" s="142" t="s">
        <v>24</v>
      </c>
    </row>
    <row r="7" spans="2:11" x14ac:dyDescent="0.25">
      <c r="B7" s="93" t="s">
        <v>10</v>
      </c>
      <c r="C7" s="75"/>
      <c r="D7" s="75"/>
      <c r="E7" s="75"/>
      <c r="F7" s="75"/>
      <c r="G7" s="75"/>
      <c r="H7" s="75"/>
      <c r="I7" s="75"/>
      <c r="J7" s="75"/>
      <c r="K7" s="143"/>
    </row>
    <row r="8" spans="2:11" x14ac:dyDescent="0.25">
      <c r="B8" s="93" t="s">
        <v>13</v>
      </c>
      <c r="C8" s="75"/>
      <c r="D8" s="75"/>
      <c r="E8" s="75"/>
      <c r="F8" s="75"/>
      <c r="G8" s="75"/>
      <c r="H8" s="75"/>
      <c r="I8" s="75"/>
      <c r="J8" s="75"/>
      <c r="K8" s="143"/>
    </row>
    <row r="9" spans="2:11" x14ac:dyDescent="0.25">
      <c r="B9" s="93" t="s">
        <v>0</v>
      </c>
      <c r="C9" s="75"/>
      <c r="D9" s="75"/>
      <c r="E9" s="75"/>
      <c r="F9" s="75"/>
      <c r="G9" s="75"/>
      <c r="H9" s="75"/>
      <c r="I9" s="75"/>
      <c r="J9" s="75"/>
      <c r="K9" s="143"/>
    </row>
    <row r="10" spans="2:11" x14ac:dyDescent="0.25">
      <c r="B10" s="93" t="s">
        <v>8</v>
      </c>
      <c r="C10" s="75"/>
      <c r="D10" s="75"/>
      <c r="E10" s="75"/>
      <c r="F10" s="75"/>
      <c r="G10" s="75"/>
      <c r="H10" s="75"/>
      <c r="I10" s="75"/>
      <c r="J10" s="75"/>
      <c r="K10" s="143"/>
    </row>
    <row r="11" spans="2:11" x14ac:dyDescent="0.25">
      <c r="B11" s="93" t="s">
        <v>26</v>
      </c>
      <c r="C11" s="75"/>
      <c r="D11" s="75"/>
      <c r="E11" s="75"/>
      <c r="F11" s="75"/>
      <c r="G11" s="75"/>
      <c r="H11" s="75"/>
      <c r="I11" s="75"/>
      <c r="J11" s="75"/>
      <c r="K11" s="143"/>
    </row>
    <row r="12" spans="2:11" x14ac:dyDescent="0.25">
      <c r="B12" s="93" t="s">
        <v>3</v>
      </c>
      <c r="C12" s="75"/>
      <c r="D12" s="75"/>
      <c r="E12" s="75"/>
      <c r="F12" s="75"/>
      <c r="G12" s="75"/>
      <c r="H12" s="75"/>
      <c r="I12" s="75"/>
      <c r="J12" s="75"/>
      <c r="K12" s="143"/>
    </row>
    <row r="13" spans="2:11" x14ac:dyDescent="0.25">
      <c r="B13" s="93" t="s">
        <v>7</v>
      </c>
      <c r="C13" s="75"/>
      <c r="D13" s="75"/>
      <c r="E13" s="75"/>
      <c r="F13" s="75"/>
      <c r="G13" s="75"/>
      <c r="H13" s="75"/>
      <c r="I13" s="75"/>
      <c r="J13" s="75"/>
      <c r="K13" s="143"/>
    </row>
    <row r="14" spans="2:11" x14ac:dyDescent="0.25">
      <c r="B14" s="93" t="s">
        <v>2</v>
      </c>
      <c r="C14" s="75"/>
      <c r="D14" s="75"/>
      <c r="E14" s="75"/>
      <c r="F14" s="75"/>
      <c r="G14" s="75"/>
      <c r="H14" s="75"/>
      <c r="I14" s="75"/>
      <c r="J14" s="75"/>
      <c r="K14" s="143"/>
    </row>
    <row r="15" spans="2:11" x14ac:dyDescent="0.25">
      <c r="B15" s="93" t="s">
        <v>9</v>
      </c>
      <c r="C15" s="75"/>
      <c r="D15" s="75"/>
      <c r="E15" s="75"/>
      <c r="F15" s="75"/>
      <c r="G15" s="75"/>
      <c r="H15" s="75"/>
      <c r="I15" s="75"/>
      <c r="J15" s="75"/>
      <c r="K15" s="143"/>
    </row>
    <row r="16" spans="2:11" x14ac:dyDescent="0.25">
      <c r="B16" s="93" t="s">
        <v>1</v>
      </c>
      <c r="C16" s="75"/>
      <c r="D16" s="75"/>
      <c r="E16" s="75"/>
      <c r="F16" s="75"/>
      <c r="G16" s="75"/>
      <c r="H16" s="75"/>
      <c r="I16" s="75"/>
      <c r="J16" s="75"/>
      <c r="K16" s="143"/>
    </row>
    <row r="17" spans="2:11" x14ac:dyDescent="0.25">
      <c r="B17" s="93" t="s">
        <v>27</v>
      </c>
      <c r="C17" s="75"/>
      <c r="D17" s="75"/>
      <c r="E17" s="75"/>
      <c r="F17" s="75"/>
      <c r="G17" s="75"/>
      <c r="H17" s="75"/>
      <c r="I17" s="75"/>
      <c r="J17" s="75"/>
      <c r="K17" s="143"/>
    </row>
    <row r="18" spans="2:11" x14ac:dyDescent="0.25">
      <c r="B18" s="93" t="s">
        <v>16</v>
      </c>
      <c r="C18" s="75"/>
      <c r="D18" s="75"/>
      <c r="E18" s="75"/>
      <c r="F18" s="75"/>
      <c r="G18" s="75"/>
      <c r="H18" s="75"/>
      <c r="I18" s="75"/>
      <c r="J18" s="75"/>
      <c r="K18" s="143"/>
    </row>
    <row r="19" spans="2:11" x14ac:dyDescent="0.25">
      <c r="B19" s="93" t="s">
        <v>4</v>
      </c>
      <c r="C19" s="75"/>
      <c r="D19" s="75"/>
      <c r="E19" s="75"/>
      <c r="F19" s="75"/>
      <c r="G19" s="75"/>
      <c r="H19" s="75">
        <v>9.4907407407407419E-4</v>
      </c>
      <c r="I19" s="75"/>
      <c r="J19" s="75"/>
      <c r="K19" s="143">
        <f t="shared" ref="K19:K24" si="0">SUM(C19:J19)</f>
        <v>9.4907407407407419E-4</v>
      </c>
    </row>
    <row r="20" spans="2:11" x14ac:dyDescent="0.25">
      <c r="B20" s="93" t="s">
        <v>14</v>
      </c>
      <c r="C20" s="75"/>
      <c r="D20" s="75"/>
      <c r="E20" s="75"/>
      <c r="F20" s="75"/>
      <c r="G20" s="75"/>
      <c r="H20" s="75"/>
      <c r="I20" s="75"/>
      <c r="J20" s="75"/>
      <c r="K20" s="143"/>
    </row>
    <row r="21" spans="2:11" x14ac:dyDescent="0.25">
      <c r="B21" s="93" t="s">
        <v>11</v>
      </c>
      <c r="C21" s="75"/>
      <c r="D21" s="75"/>
      <c r="E21" s="75"/>
      <c r="F21" s="75"/>
      <c r="G21" s="75">
        <v>1.7013888888888892E-3</v>
      </c>
      <c r="H21" s="75"/>
      <c r="I21" s="75"/>
      <c r="J21" s="75"/>
      <c r="K21" s="143">
        <f t="shared" si="0"/>
        <v>1.7013888888888892E-3</v>
      </c>
    </row>
    <row r="22" spans="2:11" x14ac:dyDescent="0.25">
      <c r="B22" s="93" t="s">
        <v>15</v>
      </c>
      <c r="C22" s="75"/>
      <c r="D22" s="75">
        <v>5.9027777777777768E-4</v>
      </c>
      <c r="E22" s="75"/>
      <c r="F22" s="75"/>
      <c r="G22" s="75"/>
      <c r="H22" s="75"/>
      <c r="I22" s="75"/>
      <c r="J22" s="75"/>
      <c r="K22" s="143">
        <f t="shared" si="0"/>
        <v>5.9027777777777768E-4</v>
      </c>
    </row>
    <row r="23" spans="2:11" x14ac:dyDescent="0.25">
      <c r="B23" s="93" t="s">
        <v>74</v>
      </c>
      <c r="C23" s="75"/>
      <c r="D23" s="75"/>
      <c r="E23" s="75"/>
      <c r="F23" s="75"/>
      <c r="G23" s="75"/>
      <c r="H23" s="75">
        <v>2.3379629629629631E-3</v>
      </c>
      <c r="I23" s="75"/>
      <c r="J23" s="75"/>
      <c r="K23" s="143">
        <f t="shared" si="0"/>
        <v>2.3379629629629631E-3</v>
      </c>
    </row>
    <row r="24" spans="2:11" x14ac:dyDescent="0.25">
      <c r="B24" s="93" t="s">
        <v>12</v>
      </c>
      <c r="C24" s="75"/>
      <c r="D24" s="75"/>
      <c r="E24" s="75"/>
      <c r="F24" s="75"/>
      <c r="G24" s="75"/>
      <c r="H24" s="75">
        <v>1.3657407407407407E-3</v>
      </c>
      <c r="I24" s="75"/>
      <c r="J24" s="75"/>
      <c r="K24" s="143">
        <f t="shared" si="0"/>
        <v>1.3657407407407407E-3</v>
      </c>
    </row>
    <row r="25" spans="2:11" x14ac:dyDescent="0.25">
      <c r="B25" s="93" t="s">
        <v>5</v>
      </c>
      <c r="C25" s="75"/>
      <c r="D25" s="75"/>
      <c r="E25" s="75">
        <v>4.4768518518518541E-2</v>
      </c>
      <c r="F25" s="75">
        <v>2.2916666666666662E-3</v>
      </c>
      <c r="G25" s="75">
        <v>1.1354166666666665E-2</v>
      </c>
      <c r="H25" s="75">
        <v>3.9699074074074064E-3</v>
      </c>
      <c r="I25" s="75"/>
      <c r="J25" s="75"/>
      <c r="K25" s="143">
        <f t="shared" ref="K25" si="1">SUM(C25:J25)</f>
        <v>6.2384259259259278E-2</v>
      </c>
    </row>
    <row r="26" spans="2:11" x14ac:dyDescent="0.25">
      <c r="B26" s="93" t="s">
        <v>6</v>
      </c>
      <c r="C26" s="75"/>
      <c r="D26" s="75"/>
      <c r="E26" s="75"/>
      <c r="F26" s="75"/>
      <c r="G26" s="75"/>
      <c r="H26" s="75"/>
      <c r="I26" s="75"/>
      <c r="J26" s="75"/>
      <c r="K26" s="143"/>
    </row>
    <row r="27" spans="2:11" x14ac:dyDescent="0.25">
      <c r="B27" s="93" t="s">
        <v>83</v>
      </c>
      <c r="C27" s="75"/>
      <c r="D27" s="75"/>
      <c r="E27" s="75"/>
      <c r="F27" s="75"/>
      <c r="G27" s="75"/>
      <c r="H27" s="75"/>
      <c r="I27" s="75"/>
      <c r="J27" s="75"/>
      <c r="K27" s="143"/>
    </row>
    <row r="28" spans="2:11" x14ac:dyDescent="0.25">
      <c r="B28" s="93" t="s">
        <v>17</v>
      </c>
      <c r="C28" s="75"/>
      <c r="D28" s="75"/>
      <c r="E28" s="75"/>
      <c r="F28" s="75"/>
      <c r="G28" s="75"/>
      <c r="H28" s="75"/>
      <c r="I28" s="75"/>
      <c r="J28" s="75"/>
      <c r="K28" s="143"/>
    </row>
    <row r="29" spans="2:11" ht="15.75" thickBot="1" x14ac:dyDescent="0.3">
      <c r="B29" s="144"/>
      <c r="C29" s="85"/>
      <c r="D29" s="85"/>
      <c r="E29" s="84"/>
      <c r="F29" s="84"/>
      <c r="G29" s="85"/>
      <c r="H29" s="85"/>
      <c r="I29" s="85"/>
      <c r="J29" s="85"/>
      <c r="K29" s="145"/>
    </row>
    <row r="30" spans="2:11" ht="16.5" thickTop="1" thickBot="1" x14ac:dyDescent="0.3">
      <c r="B30" s="97" t="s">
        <v>29</v>
      </c>
      <c r="C30" s="88"/>
      <c r="D30" s="88">
        <f t="shared" ref="D30:H30" si="2">SUM(D7:D28)</f>
        <v>5.9027777777777768E-4</v>
      </c>
      <c r="E30" s="88">
        <f t="shared" si="2"/>
        <v>4.4768518518518541E-2</v>
      </c>
      <c r="F30" s="88">
        <f t="shared" si="2"/>
        <v>2.2916666666666662E-3</v>
      </c>
      <c r="G30" s="88">
        <f t="shared" si="2"/>
        <v>1.3055555555555555E-2</v>
      </c>
      <c r="H30" s="88">
        <f t="shared" si="2"/>
        <v>8.6226851851851846E-3</v>
      </c>
      <c r="I30" s="88"/>
      <c r="J30" s="88"/>
      <c r="K30" s="146">
        <f>SUM(K7:K28)</f>
        <v>6.9328703703703726E-2</v>
      </c>
    </row>
    <row r="31" spans="2:11" ht="15.75" thickTop="1" x14ac:dyDescent="0.25">
      <c r="B31" s="99"/>
      <c r="C31" s="121"/>
      <c r="D31" s="121"/>
      <c r="E31" s="122"/>
      <c r="F31" s="122"/>
      <c r="G31" s="122"/>
      <c r="H31" s="122"/>
      <c r="I31" s="121"/>
      <c r="J31" s="121"/>
      <c r="K31" s="132"/>
    </row>
    <row r="32" spans="2:11" ht="66" customHeight="1" thickBot="1" x14ac:dyDescent="0.3">
      <c r="B32" s="207" t="s">
        <v>140</v>
      </c>
      <c r="C32" s="205"/>
      <c r="D32" s="205"/>
      <c r="E32" s="205"/>
      <c r="F32" s="205"/>
      <c r="G32" s="205"/>
      <c r="H32" s="205"/>
      <c r="I32" s="205"/>
      <c r="J32" s="205"/>
      <c r="K32" s="206"/>
    </row>
  </sheetData>
  <mergeCells count="3">
    <mergeCell ref="B3:K3"/>
    <mergeCell ref="B4:K4"/>
    <mergeCell ref="B32:K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&amp;R58</oddHeader>
  </headerFooter>
  <rowBreaks count="1" manualBreakCount="1">
    <brk id="32" max="16383" man="1"/>
  </rowBreaks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112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1.1689814814814816E-3</v>
      </c>
      <c r="D7" s="39">
        <f>C7/C$30</f>
        <v>5.9495758718190444E-3</v>
      </c>
      <c r="E7" s="38"/>
      <c r="F7" s="39"/>
      <c r="G7" s="38">
        <f>E7+C7</f>
        <v>1.1689814814814816E-3</v>
      </c>
      <c r="H7" s="43">
        <f>G7/$G$30</f>
        <v>5.9495758718190444E-3</v>
      </c>
    </row>
    <row r="8" spans="2:8" s="1" customFormat="1" x14ac:dyDescent="0.25">
      <c r="B8" s="42" t="s">
        <v>13</v>
      </c>
      <c r="C8" s="38">
        <v>7.465277777777779E-3</v>
      </c>
      <c r="D8" s="39">
        <f t="shared" ref="D8:D16" si="0">C8/C$30</f>
        <v>3.7994816211121621E-2</v>
      </c>
      <c r="E8" s="38"/>
      <c r="F8" s="39"/>
      <c r="G8" s="38">
        <f t="shared" ref="G8" si="1">E8+C8</f>
        <v>7.465277777777779E-3</v>
      </c>
      <c r="H8" s="43">
        <f t="shared" ref="H8" si="2">G8/$G$30</f>
        <v>3.7994816211121621E-2</v>
      </c>
    </row>
    <row r="9" spans="2:8" s="1" customFormat="1" x14ac:dyDescent="0.25">
      <c r="B9" s="42" t="s">
        <v>0</v>
      </c>
      <c r="C9" s="38">
        <v>4.0092592592592492E-2</v>
      </c>
      <c r="D9" s="39">
        <f t="shared" si="0"/>
        <v>0.20405278039585265</v>
      </c>
      <c r="E9" s="38"/>
      <c r="F9" s="39"/>
      <c r="G9" s="38">
        <f t="shared" ref="G9:G18" si="3">E9+C9</f>
        <v>4.0092592592592492E-2</v>
      </c>
      <c r="H9" s="43">
        <f t="shared" ref="H9:H18" si="4">G9/$G$30</f>
        <v>0.20405278039585265</v>
      </c>
    </row>
    <row r="10" spans="2:8" s="1" customFormat="1" x14ac:dyDescent="0.25">
      <c r="B10" s="42" t="s">
        <v>8</v>
      </c>
      <c r="C10" s="38">
        <v>4.9074074074074089E-3</v>
      </c>
      <c r="D10" s="39">
        <f t="shared" si="0"/>
        <v>2.4976437323279956E-2</v>
      </c>
      <c r="E10" s="38"/>
      <c r="F10" s="39"/>
      <c r="G10" s="38">
        <f t="shared" si="3"/>
        <v>4.9074074074074089E-3</v>
      </c>
      <c r="H10" s="43">
        <f t="shared" si="4"/>
        <v>2.4976437323279956E-2</v>
      </c>
    </row>
    <row r="11" spans="2:8" s="1" customFormat="1" x14ac:dyDescent="0.25">
      <c r="B11" s="42" t="s">
        <v>26</v>
      </c>
      <c r="C11" s="38">
        <v>1.8518518518518518E-4</v>
      </c>
      <c r="D11" s="39">
        <f t="shared" si="0"/>
        <v>9.4250706880301676E-4</v>
      </c>
      <c r="E11" s="38"/>
      <c r="F11" s="39"/>
      <c r="G11" s="38">
        <f t="shared" si="3"/>
        <v>1.8518518518518518E-4</v>
      </c>
      <c r="H11" s="43">
        <f t="shared" si="4"/>
        <v>9.4250706880301676E-4</v>
      </c>
    </row>
    <row r="12" spans="2:8" s="1" customFormat="1" x14ac:dyDescent="0.25">
      <c r="B12" s="42" t="s">
        <v>3</v>
      </c>
      <c r="C12" s="38">
        <v>2.2094907407407386E-2</v>
      </c>
      <c r="D12" s="39">
        <f t="shared" si="0"/>
        <v>0.11245287464655984</v>
      </c>
      <c r="E12" s="38"/>
      <c r="F12" s="39"/>
      <c r="G12" s="38">
        <f t="shared" si="3"/>
        <v>2.2094907407407386E-2</v>
      </c>
      <c r="H12" s="43">
        <f t="shared" si="4"/>
        <v>0.11245287464655984</v>
      </c>
    </row>
    <row r="13" spans="2:8" s="1" customFormat="1" x14ac:dyDescent="0.25">
      <c r="B13" s="42" t="s">
        <v>7</v>
      </c>
      <c r="C13" s="38">
        <v>4.43287037037037E-3</v>
      </c>
      <c r="D13" s="39">
        <f t="shared" si="0"/>
        <v>2.2561262959472212E-2</v>
      </c>
      <c r="E13" s="38"/>
      <c r="F13" s="39"/>
      <c r="G13" s="38">
        <f t="shared" si="3"/>
        <v>4.43287037037037E-3</v>
      </c>
      <c r="H13" s="43">
        <f t="shared" si="4"/>
        <v>2.2561262959472212E-2</v>
      </c>
    </row>
    <row r="14" spans="2:8" s="1" customFormat="1" x14ac:dyDescent="0.25">
      <c r="B14" s="42" t="s">
        <v>2</v>
      </c>
      <c r="C14" s="38">
        <v>2.2187499999999995E-2</v>
      </c>
      <c r="D14" s="39">
        <f t="shared" si="0"/>
        <v>0.11292412818096143</v>
      </c>
      <c r="E14" s="38"/>
      <c r="F14" s="39"/>
      <c r="G14" s="38">
        <f t="shared" si="3"/>
        <v>2.2187499999999995E-2</v>
      </c>
      <c r="H14" s="43">
        <f t="shared" si="4"/>
        <v>0.11292412818096143</v>
      </c>
    </row>
    <row r="15" spans="2:8" s="1" customFormat="1" x14ac:dyDescent="0.25">
      <c r="B15" s="42" t="s">
        <v>9</v>
      </c>
      <c r="C15" s="38">
        <v>1.4224537037037036E-2</v>
      </c>
      <c r="D15" s="39">
        <f t="shared" si="0"/>
        <v>7.2396324222431724E-2</v>
      </c>
      <c r="E15" s="38"/>
      <c r="F15" s="39"/>
      <c r="G15" s="38">
        <f t="shared" si="3"/>
        <v>1.4224537037037036E-2</v>
      </c>
      <c r="H15" s="43">
        <f t="shared" si="4"/>
        <v>7.2396324222431724E-2</v>
      </c>
    </row>
    <row r="16" spans="2:8" s="1" customFormat="1" x14ac:dyDescent="0.25">
      <c r="B16" s="42" t="s">
        <v>1</v>
      </c>
      <c r="C16" s="38">
        <v>3.1828703703703706E-3</v>
      </c>
      <c r="D16" s="39">
        <f t="shared" si="0"/>
        <v>1.6199340245051853E-2</v>
      </c>
      <c r="E16" s="38"/>
      <c r="F16" s="39"/>
      <c r="G16" s="38">
        <f t="shared" si="3"/>
        <v>3.1828703703703706E-3</v>
      </c>
      <c r="H16" s="43">
        <f t="shared" si="4"/>
        <v>1.6199340245051853E-2</v>
      </c>
    </row>
    <row r="17" spans="2:8" s="1" customFormat="1" x14ac:dyDescent="0.25">
      <c r="B17" s="42" t="s">
        <v>27</v>
      </c>
      <c r="C17" s="38">
        <v>2.1643518518518513E-3</v>
      </c>
      <c r="D17" s="39">
        <f t="shared" ref="D17:D27" si="5">C17/C$30</f>
        <v>1.1015551366635257E-2</v>
      </c>
      <c r="E17" s="38"/>
      <c r="F17" s="39"/>
      <c r="G17" s="38">
        <f t="shared" si="3"/>
        <v>2.1643518518518513E-3</v>
      </c>
      <c r="H17" s="43">
        <f t="shared" si="4"/>
        <v>1.1015551366635257E-2</v>
      </c>
    </row>
    <row r="18" spans="2:8" s="1" customFormat="1" x14ac:dyDescent="0.25">
      <c r="B18" s="42" t="s">
        <v>16</v>
      </c>
      <c r="C18" s="38">
        <v>7.8703703703703705E-4</v>
      </c>
      <c r="D18" s="39">
        <f t="shared" si="5"/>
        <v>4.0056550424128218E-3</v>
      </c>
      <c r="E18" s="38"/>
      <c r="F18" s="39"/>
      <c r="G18" s="38">
        <f t="shared" si="3"/>
        <v>7.8703703703703705E-4</v>
      </c>
      <c r="H18" s="43">
        <f t="shared" si="4"/>
        <v>4.0056550424128218E-3</v>
      </c>
    </row>
    <row r="19" spans="2:8" s="1" customFormat="1" x14ac:dyDescent="0.25">
      <c r="B19" s="42" t="s">
        <v>4</v>
      </c>
      <c r="C19" s="38">
        <v>7.4305555555555557E-3</v>
      </c>
      <c r="D19" s="39">
        <f t="shared" si="5"/>
        <v>3.7818096135721048E-2</v>
      </c>
      <c r="E19" s="38"/>
      <c r="F19" s="39"/>
      <c r="G19" s="38">
        <f t="shared" ref="G19:G20" si="6">E19+C19</f>
        <v>7.4305555555555557E-3</v>
      </c>
      <c r="H19" s="43">
        <f t="shared" ref="H19:H20" si="7">G19/$G$30</f>
        <v>3.7818096135721048E-2</v>
      </c>
    </row>
    <row r="20" spans="2:8" s="1" customFormat="1" x14ac:dyDescent="0.25">
      <c r="B20" s="42" t="s">
        <v>14</v>
      </c>
      <c r="C20" s="38">
        <v>4.8842592592592601E-3</v>
      </c>
      <c r="D20" s="39">
        <f t="shared" si="5"/>
        <v>2.4858623939679574E-2</v>
      </c>
      <c r="E20" s="38"/>
      <c r="F20" s="39"/>
      <c r="G20" s="38">
        <f t="shared" si="6"/>
        <v>4.8842592592592601E-3</v>
      </c>
      <c r="H20" s="43">
        <f t="shared" si="7"/>
        <v>2.4858623939679574E-2</v>
      </c>
    </row>
    <row r="21" spans="2:8" s="1" customFormat="1" x14ac:dyDescent="0.25">
      <c r="B21" s="42" t="s">
        <v>11</v>
      </c>
      <c r="C21" s="38">
        <v>1.1689814814814816E-3</v>
      </c>
      <c r="D21" s="39">
        <f t="shared" si="5"/>
        <v>5.9495758718190444E-3</v>
      </c>
      <c r="E21" s="38"/>
      <c r="F21" s="39"/>
      <c r="G21" s="38">
        <f t="shared" ref="G21:G25" si="8">E21+C21</f>
        <v>1.1689814814814816E-3</v>
      </c>
      <c r="H21" s="43">
        <f t="shared" ref="H21:H25" si="9">G21/$G$30</f>
        <v>5.9495758718190444E-3</v>
      </c>
    </row>
    <row r="22" spans="2:8" s="1" customFormat="1" x14ac:dyDescent="0.25">
      <c r="B22" s="42" t="s">
        <v>15</v>
      </c>
      <c r="C22" s="38">
        <v>1.0648148148148149E-3</v>
      </c>
      <c r="D22" s="39">
        <f t="shared" si="5"/>
        <v>5.4194156456173473E-3</v>
      </c>
      <c r="E22" s="38"/>
      <c r="F22" s="39"/>
      <c r="G22" s="38">
        <f t="shared" si="8"/>
        <v>1.0648148148148149E-3</v>
      </c>
      <c r="H22" s="43">
        <f t="shared" si="9"/>
        <v>5.4194156456173473E-3</v>
      </c>
    </row>
    <row r="23" spans="2:8" s="1" customFormat="1" x14ac:dyDescent="0.25">
      <c r="B23" s="42" t="s">
        <v>74</v>
      </c>
      <c r="C23" s="38">
        <v>1.1458333333333333E-3</v>
      </c>
      <c r="D23" s="39">
        <f t="shared" si="5"/>
        <v>5.8317624882186668E-3</v>
      </c>
      <c r="E23" s="38"/>
      <c r="F23" s="39"/>
      <c r="G23" s="38">
        <f t="shared" si="8"/>
        <v>1.1458333333333333E-3</v>
      </c>
      <c r="H23" s="43">
        <f t="shared" si="9"/>
        <v>5.8317624882186668E-3</v>
      </c>
    </row>
    <row r="24" spans="2:8" s="1" customFormat="1" x14ac:dyDescent="0.25">
      <c r="B24" s="42" t="s">
        <v>12</v>
      </c>
      <c r="C24" s="38">
        <v>4.5138888888888887E-4</v>
      </c>
      <c r="D24" s="39">
        <f t="shared" si="5"/>
        <v>2.2973609802073532E-3</v>
      </c>
      <c r="E24" s="38"/>
      <c r="F24" s="39"/>
      <c r="G24" s="38">
        <f t="shared" si="8"/>
        <v>4.5138888888888887E-4</v>
      </c>
      <c r="H24" s="43">
        <f t="shared" si="9"/>
        <v>2.2973609802073532E-3</v>
      </c>
    </row>
    <row r="25" spans="2:8" s="1" customFormat="1" x14ac:dyDescent="0.25">
      <c r="B25" s="42" t="s">
        <v>5</v>
      </c>
      <c r="C25" s="38">
        <v>5.0925925925925921E-4</v>
      </c>
      <c r="D25" s="39">
        <f t="shared" si="5"/>
        <v>2.591894439208296E-3</v>
      </c>
      <c r="E25" s="38"/>
      <c r="F25" s="39"/>
      <c r="G25" s="38">
        <f t="shared" si="8"/>
        <v>5.0925925925925921E-4</v>
      </c>
      <c r="H25" s="43">
        <f t="shared" si="9"/>
        <v>2.591894439208296E-3</v>
      </c>
    </row>
    <row r="26" spans="2:8" s="1" customFormat="1" x14ac:dyDescent="0.25">
      <c r="B26" s="42" t="s">
        <v>6</v>
      </c>
      <c r="C26" s="38">
        <v>3.351851851851851E-2</v>
      </c>
      <c r="D26" s="39">
        <f t="shared" si="5"/>
        <v>0.170593779453346</v>
      </c>
      <c r="E26" s="38"/>
      <c r="F26" s="39"/>
      <c r="G26" s="38">
        <f t="shared" ref="G26:G27" si="10">E26+C26</f>
        <v>3.351851851851851E-2</v>
      </c>
      <c r="H26" s="43">
        <f t="shared" ref="H26:H27" si="11">G26/$G$30</f>
        <v>0.170593779453346</v>
      </c>
    </row>
    <row r="27" spans="2:8" s="1" customFormat="1" x14ac:dyDescent="0.25">
      <c r="B27" s="42" t="s">
        <v>83</v>
      </c>
      <c r="C27" s="38">
        <v>2.3414351851851836E-2</v>
      </c>
      <c r="D27" s="39">
        <f t="shared" si="5"/>
        <v>0.11916823751178136</v>
      </c>
      <c r="E27" s="38"/>
      <c r="F27" s="39"/>
      <c r="G27" s="38">
        <f t="shared" si="10"/>
        <v>2.3414351851851836E-2</v>
      </c>
      <c r="H27" s="43">
        <f t="shared" si="11"/>
        <v>0.11916823751178136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53"/>
      <c r="H28" s="43"/>
    </row>
    <row r="29" spans="2:8" s="1" customFormat="1" ht="15.75" thickBot="1" x14ac:dyDescent="0.3">
      <c r="B29" s="44"/>
      <c r="C29" s="14"/>
      <c r="D29" s="37"/>
      <c r="E29" s="14"/>
      <c r="F29" s="14"/>
      <c r="G29" s="55"/>
      <c r="H29" s="52"/>
    </row>
    <row r="30" spans="2:8" s="1" customFormat="1" ht="16.5" thickTop="1" thickBot="1" x14ac:dyDescent="0.3">
      <c r="B30" s="46" t="s">
        <v>29</v>
      </c>
      <c r="C30" s="50">
        <f>SUM(C7:C28)</f>
        <v>0.19648148148148131</v>
      </c>
      <c r="D30" s="51">
        <f t="shared" ref="D30:H30" si="12">SUM(D7:D28)</f>
        <v>1</v>
      </c>
      <c r="E30" s="50"/>
      <c r="F30" s="51"/>
      <c r="G30" s="54">
        <f>SUM(G7:G28)</f>
        <v>0.19648148148148131</v>
      </c>
      <c r="H30" s="49">
        <f t="shared" si="12"/>
        <v>1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&amp;R12</oddHead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113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4.7453703703703704E-4</v>
      </c>
      <c r="D7" s="39">
        <f t="shared" ref="D7:D9" si="0">C7/C$30</f>
        <v>4.2412330609289343E-3</v>
      </c>
      <c r="E7" s="38"/>
      <c r="F7" s="39"/>
      <c r="G7" s="38">
        <f>C7+E7</f>
        <v>4.7453703703703704E-4</v>
      </c>
      <c r="H7" s="43">
        <f>G7/$G$30</f>
        <v>4.2412330609289343E-3</v>
      </c>
    </row>
    <row r="8" spans="2:8" s="1" customFormat="1" x14ac:dyDescent="0.25">
      <c r="B8" s="42" t="s">
        <v>13</v>
      </c>
      <c r="C8" s="38">
        <v>4.0393518518518513E-3</v>
      </c>
      <c r="D8" s="39">
        <f t="shared" si="0"/>
        <v>3.6102203372297505E-2</v>
      </c>
      <c r="E8" s="38"/>
      <c r="F8" s="39"/>
      <c r="G8" s="38">
        <f t="shared" ref="G8:G27" si="1">C8+E8</f>
        <v>4.0393518518518513E-3</v>
      </c>
      <c r="H8" s="43">
        <f t="shared" ref="H8:H27" si="2">G8/$G$30</f>
        <v>3.6102203372297505E-2</v>
      </c>
    </row>
    <row r="9" spans="2:8" s="1" customFormat="1" x14ac:dyDescent="0.25">
      <c r="B9" s="42" t="s">
        <v>0</v>
      </c>
      <c r="C9" s="38">
        <v>2.2488425925925912E-2</v>
      </c>
      <c r="D9" s="39">
        <f t="shared" si="0"/>
        <v>0.2009930692045101</v>
      </c>
      <c r="E9" s="38"/>
      <c r="F9" s="39"/>
      <c r="G9" s="38">
        <f t="shared" si="1"/>
        <v>2.2488425925925912E-2</v>
      </c>
      <c r="H9" s="43">
        <f t="shared" si="2"/>
        <v>0.2009930692045101</v>
      </c>
    </row>
    <row r="10" spans="2:8" s="1" customFormat="1" x14ac:dyDescent="0.25">
      <c r="B10" s="42" t="s">
        <v>8</v>
      </c>
      <c r="C10" s="38">
        <v>2.4652777777777772E-3</v>
      </c>
      <c r="D10" s="39">
        <f t="shared" ref="D10:D27" si="3">C10/C$30</f>
        <v>2.2033722975069822E-2</v>
      </c>
      <c r="E10" s="38"/>
      <c r="F10" s="39"/>
      <c r="G10" s="38">
        <f t="shared" ref="G10:G14" si="4">C10+E10</f>
        <v>2.4652777777777772E-3</v>
      </c>
      <c r="H10" s="43">
        <f t="shared" ref="H10:H14" si="5">G10/$G$30</f>
        <v>2.2033722975069822E-2</v>
      </c>
    </row>
    <row r="11" spans="2:8" s="1" customFormat="1" x14ac:dyDescent="0.25">
      <c r="B11" s="42" t="s">
        <v>26</v>
      </c>
      <c r="C11" s="38">
        <v>3.0092592592592589E-4</v>
      </c>
      <c r="D11" s="39">
        <f t="shared" si="3"/>
        <v>2.6895624288817629E-3</v>
      </c>
      <c r="E11" s="38"/>
      <c r="F11" s="39"/>
      <c r="G11" s="38">
        <f t="shared" si="4"/>
        <v>3.0092592592592589E-4</v>
      </c>
      <c r="H11" s="43">
        <f t="shared" si="5"/>
        <v>2.6895624288817629E-3</v>
      </c>
    </row>
    <row r="12" spans="2:8" s="1" customFormat="1" x14ac:dyDescent="0.25">
      <c r="B12" s="42" t="s">
        <v>3</v>
      </c>
      <c r="C12" s="38">
        <v>1.1805555555555555E-2</v>
      </c>
      <c r="D12" s="39">
        <f t="shared" si="3"/>
        <v>0.10551360297920763</v>
      </c>
      <c r="E12" s="38"/>
      <c r="F12" s="39"/>
      <c r="G12" s="38">
        <f t="shared" si="4"/>
        <v>1.1805555555555555E-2</v>
      </c>
      <c r="H12" s="43">
        <f t="shared" si="5"/>
        <v>0.10551360297920763</v>
      </c>
    </row>
    <row r="13" spans="2:8" s="1" customFormat="1" x14ac:dyDescent="0.25">
      <c r="B13" s="42" t="s">
        <v>7</v>
      </c>
      <c r="C13" s="38">
        <v>2.8472222222222223E-3</v>
      </c>
      <c r="D13" s="39">
        <f t="shared" si="3"/>
        <v>2.5447398365573606E-2</v>
      </c>
      <c r="E13" s="38"/>
      <c r="F13" s="39"/>
      <c r="G13" s="38">
        <f t="shared" si="4"/>
        <v>2.8472222222222223E-3</v>
      </c>
      <c r="H13" s="43">
        <f t="shared" si="5"/>
        <v>2.5447398365573606E-2</v>
      </c>
    </row>
    <row r="14" spans="2:8" s="1" customFormat="1" x14ac:dyDescent="0.25">
      <c r="B14" s="42" t="s">
        <v>2</v>
      </c>
      <c r="C14" s="38">
        <v>1.3634259259259257E-2</v>
      </c>
      <c r="D14" s="39">
        <f t="shared" si="3"/>
        <v>0.12185786697010448</v>
      </c>
      <c r="E14" s="38"/>
      <c r="F14" s="39"/>
      <c r="G14" s="38">
        <f t="shared" si="4"/>
        <v>1.3634259259259257E-2</v>
      </c>
      <c r="H14" s="43">
        <f t="shared" si="5"/>
        <v>0.12185786697010448</v>
      </c>
    </row>
    <row r="15" spans="2:8" s="1" customFormat="1" x14ac:dyDescent="0.25">
      <c r="B15" s="42" t="s">
        <v>9</v>
      </c>
      <c r="C15" s="38">
        <v>8.0787037037037008E-3</v>
      </c>
      <c r="D15" s="39">
        <f t="shared" si="3"/>
        <v>7.2204406744594996E-2</v>
      </c>
      <c r="E15" s="38"/>
      <c r="F15" s="39"/>
      <c r="G15" s="38">
        <f t="shared" si="1"/>
        <v>8.0787037037037008E-3</v>
      </c>
      <c r="H15" s="43">
        <f t="shared" si="2"/>
        <v>7.2204406744594996E-2</v>
      </c>
    </row>
    <row r="16" spans="2:8" s="1" customFormat="1" x14ac:dyDescent="0.25">
      <c r="B16" s="42" t="s">
        <v>1</v>
      </c>
      <c r="C16" s="38">
        <v>1.9212962962962964E-3</v>
      </c>
      <c r="D16" s="39">
        <f t="shared" si="3"/>
        <v>1.7171821661322029E-2</v>
      </c>
      <c r="E16" s="38"/>
      <c r="F16" s="39"/>
      <c r="G16" s="38">
        <f t="shared" si="1"/>
        <v>1.9212962962962964E-3</v>
      </c>
      <c r="H16" s="43">
        <f t="shared" si="2"/>
        <v>1.7171821661322029E-2</v>
      </c>
    </row>
    <row r="17" spans="2:8" s="1" customFormat="1" x14ac:dyDescent="0.25">
      <c r="B17" s="42" t="s">
        <v>27</v>
      </c>
      <c r="C17" s="38">
        <v>1.1342592592592593E-3</v>
      </c>
      <c r="D17" s="39">
        <f t="shared" si="3"/>
        <v>1.0137581462708186E-2</v>
      </c>
      <c r="E17" s="38"/>
      <c r="F17" s="39"/>
      <c r="G17" s="38">
        <f t="shared" si="1"/>
        <v>1.1342592592592593E-3</v>
      </c>
      <c r="H17" s="43">
        <f t="shared" si="2"/>
        <v>1.0137581462708186E-2</v>
      </c>
    </row>
    <row r="18" spans="2:8" s="1" customFormat="1" x14ac:dyDescent="0.25">
      <c r="B18" s="42" t="s">
        <v>16</v>
      </c>
      <c r="C18" s="38">
        <v>3.2407407407407406E-4</v>
      </c>
      <c r="D18" s="39">
        <f t="shared" si="3"/>
        <v>2.8964518464880524E-3</v>
      </c>
      <c r="E18" s="38"/>
      <c r="F18" s="39"/>
      <c r="G18" s="38">
        <f t="shared" si="1"/>
        <v>3.2407407407407406E-4</v>
      </c>
      <c r="H18" s="43">
        <f t="shared" si="2"/>
        <v>2.8964518464880524E-3</v>
      </c>
    </row>
    <row r="19" spans="2:8" s="1" customFormat="1" x14ac:dyDescent="0.25">
      <c r="B19" s="42" t="s">
        <v>4</v>
      </c>
      <c r="C19" s="38">
        <v>3.9351851851851848E-3</v>
      </c>
      <c r="D19" s="39">
        <f t="shared" si="3"/>
        <v>3.517120099306921E-2</v>
      </c>
      <c r="E19" s="38"/>
      <c r="F19" s="39"/>
      <c r="G19" s="38">
        <f t="shared" ref="G19:G20" si="6">C19+E19</f>
        <v>3.9351851851851848E-3</v>
      </c>
      <c r="H19" s="43">
        <f t="shared" ref="H19:H20" si="7">G19/$G$30</f>
        <v>3.517120099306921E-2</v>
      </c>
    </row>
    <row r="20" spans="2:8" s="1" customFormat="1" x14ac:dyDescent="0.25">
      <c r="B20" s="42" t="s">
        <v>14</v>
      </c>
      <c r="C20" s="38">
        <v>2.9513888888888888E-3</v>
      </c>
      <c r="D20" s="39">
        <f t="shared" si="3"/>
        <v>2.6378400744801907E-2</v>
      </c>
      <c r="E20" s="38"/>
      <c r="F20" s="39"/>
      <c r="G20" s="38">
        <f t="shared" si="6"/>
        <v>2.9513888888888888E-3</v>
      </c>
      <c r="H20" s="43">
        <f t="shared" si="7"/>
        <v>2.6378400744801907E-2</v>
      </c>
    </row>
    <row r="21" spans="2:8" s="1" customFormat="1" x14ac:dyDescent="0.25">
      <c r="B21" s="42" t="s">
        <v>11</v>
      </c>
      <c r="C21" s="38">
        <v>6.7129629629629635E-4</v>
      </c>
      <c r="D21" s="39">
        <f t="shared" si="3"/>
        <v>5.9997931105823955E-3</v>
      </c>
      <c r="E21" s="38"/>
      <c r="F21" s="39"/>
      <c r="G21" s="38">
        <f t="shared" ref="G21:G25" si="8">C21+E21</f>
        <v>6.7129629629629635E-4</v>
      </c>
      <c r="H21" s="43">
        <f t="shared" ref="H21:H25" si="9">G21/$G$30</f>
        <v>5.9997931105823955E-3</v>
      </c>
    </row>
    <row r="22" spans="2:8" s="1" customFormat="1" x14ac:dyDescent="0.25">
      <c r="B22" s="42" t="s">
        <v>15</v>
      </c>
      <c r="C22" s="38">
        <v>5.0925925925925921E-4</v>
      </c>
      <c r="D22" s="39">
        <f t="shared" si="3"/>
        <v>4.5515671873383682E-3</v>
      </c>
      <c r="E22" s="38"/>
      <c r="F22" s="39"/>
      <c r="G22" s="38">
        <f t="shared" si="8"/>
        <v>5.0925925925925921E-4</v>
      </c>
      <c r="H22" s="43">
        <f t="shared" si="9"/>
        <v>4.5515671873383682E-3</v>
      </c>
    </row>
    <row r="23" spans="2:8" s="1" customFormat="1" x14ac:dyDescent="0.25">
      <c r="B23" s="42" t="s">
        <v>74</v>
      </c>
      <c r="C23" s="38">
        <v>1.6203703703703703E-4</v>
      </c>
      <c r="D23" s="39">
        <f t="shared" si="3"/>
        <v>1.4482259232440262E-3</v>
      </c>
      <c r="E23" s="38"/>
      <c r="F23" s="39"/>
      <c r="G23" s="38">
        <f t="shared" si="8"/>
        <v>1.6203703703703703E-4</v>
      </c>
      <c r="H23" s="43">
        <f t="shared" si="9"/>
        <v>1.4482259232440262E-3</v>
      </c>
    </row>
    <row r="24" spans="2:8" s="1" customFormat="1" x14ac:dyDescent="0.25">
      <c r="B24" s="42" t="s">
        <v>12</v>
      </c>
      <c r="C24" s="38"/>
      <c r="D24" s="39"/>
      <c r="E24" s="38"/>
      <c r="F24" s="39"/>
      <c r="G24" s="38"/>
      <c r="H24" s="43"/>
    </row>
    <row r="25" spans="2:8" s="1" customFormat="1" x14ac:dyDescent="0.25">
      <c r="B25" s="42" t="s">
        <v>5</v>
      </c>
      <c r="C25" s="38">
        <v>1.1574074074074073E-4</v>
      </c>
      <c r="D25" s="39">
        <f t="shared" si="3"/>
        <v>1.0344470880314473E-3</v>
      </c>
      <c r="E25" s="38"/>
      <c r="F25" s="39"/>
      <c r="G25" s="38">
        <f t="shared" si="8"/>
        <v>1.1574074074074073E-4</v>
      </c>
      <c r="H25" s="43">
        <f t="shared" si="9"/>
        <v>1.0344470880314473E-3</v>
      </c>
    </row>
    <row r="26" spans="2:8" s="1" customFormat="1" x14ac:dyDescent="0.25">
      <c r="B26" s="42" t="s">
        <v>6</v>
      </c>
      <c r="C26" s="38">
        <v>1.9745370370370375E-2</v>
      </c>
      <c r="D26" s="39">
        <f t="shared" si="3"/>
        <v>0.17647667321816496</v>
      </c>
      <c r="E26" s="38"/>
      <c r="F26" s="39"/>
      <c r="G26" s="38">
        <f t="shared" ref="G26" si="10">C26+E26</f>
        <v>1.9745370370370375E-2</v>
      </c>
      <c r="H26" s="43">
        <f t="shared" ref="H26" si="11">G26/$G$30</f>
        <v>0.17647667321816496</v>
      </c>
    </row>
    <row r="27" spans="2:8" s="1" customFormat="1" x14ac:dyDescent="0.25">
      <c r="B27" s="42" t="s">
        <v>83</v>
      </c>
      <c r="C27" s="38">
        <v>1.42824074074074E-2</v>
      </c>
      <c r="D27" s="39">
        <f t="shared" si="3"/>
        <v>0.12765077066308053</v>
      </c>
      <c r="E27" s="38"/>
      <c r="F27" s="39"/>
      <c r="G27" s="38">
        <f t="shared" si="1"/>
        <v>1.42824074074074E-2</v>
      </c>
      <c r="H27" s="43">
        <f t="shared" si="2"/>
        <v>0.12765077066308053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38"/>
      <c r="H28" s="43"/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12">SUM(C7:C28)</f>
        <v>0.11188657407407405</v>
      </c>
      <c r="D30" s="51">
        <f t="shared" si="12"/>
        <v>0.99999999999999989</v>
      </c>
      <c r="E30" s="50"/>
      <c r="F30" s="51"/>
      <c r="G30" s="50">
        <f t="shared" si="12"/>
        <v>0.11188657407407405</v>
      </c>
      <c r="H30" s="49">
        <f t="shared" si="12"/>
        <v>0.99999999999999989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&amp;R13</oddHeader>
  </headerFooter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114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3.3796296296296296E-3</v>
      </c>
      <c r="D7" s="39">
        <f t="shared" ref="D7:F28" si="0">C7/C$30</f>
        <v>8.1646348283189868E-3</v>
      </c>
      <c r="E7" s="38"/>
      <c r="F7" s="39"/>
      <c r="G7" s="38">
        <f>C7+E7</f>
        <v>3.3796296296296296E-3</v>
      </c>
      <c r="H7" s="43">
        <f>G7/$G$30</f>
        <v>8.1303076708896058E-3</v>
      </c>
    </row>
    <row r="8" spans="2:8" s="1" customFormat="1" x14ac:dyDescent="0.25">
      <c r="B8" s="42" t="s">
        <v>13</v>
      </c>
      <c r="C8" s="38">
        <v>1.3530092592592594E-2</v>
      </c>
      <c r="D8" s="39">
        <f t="shared" si="0"/>
        <v>3.2686500391455126E-2</v>
      </c>
      <c r="E8" s="38"/>
      <c r="F8" s="39"/>
      <c r="G8" s="38">
        <f t="shared" ref="G8:G27" si="1">C8+E8</f>
        <v>1.3530092592592594E-2</v>
      </c>
      <c r="H8" s="43">
        <f t="shared" ref="H8:H27" si="2">G8/$G$30</f>
        <v>3.2549074202979283E-2</v>
      </c>
    </row>
    <row r="9" spans="2:8" s="1" customFormat="1" x14ac:dyDescent="0.25">
      <c r="B9" s="42" t="s">
        <v>0</v>
      </c>
      <c r="C9" s="38">
        <v>8.0150462962963048E-2</v>
      </c>
      <c r="D9" s="39">
        <f t="shared" si="0"/>
        <v>0.19363046639078438</v>
      </c>
      <c r="E9" s="38"/>
      <c r="F9" s="39"/>
      <c r="G9" s="38">
        <f t="shared" si="1"/>
        <v>8.0150462962963048E-2</v>
      </c>
      <c r="H9" s="43">
        <f t="shared" si="2"/>
        <v>0.19281637198941981</v>
      </c>
    </row>
    <row r="10" spans="2:8" s="1" customFormat="1" x14ac:dyDescent="0.25">
      <c r="B10" s="42" t="s">
        <v>8</v>
      </c>
      <c r="C10" s="38">
        <v>9.3518518518518542E-3</v>
      </c>
      <c r="D10" s="39">
        <f t="shared" si="0"/>
        <v>2.2592551168773092E-2</v>
      </c>
      <c r="E10" s="38"/>
      <c r="F10" s="39"/>
      <c r="G10" s="38">
        <f t="shared" si="1"/>
        <v>9.3518518518518542E-3</v>
      </c>
      <c r="H10" s="43">
        <f t="shared" si="2"/>
        <v>2.24975636920507E-2</v>
      </c>
    </row>
    <row r="11" spans="2:8" s="1" customFormat="1" x14ac:dyDescent="0.25">
      <c r="B11" s="42" t="s">
        <v>26</v>
      </c>
      <c r="C11" s="38">
        <v>4.0509259259259264E-4</v>
      </c>
      <c r="D11" s="39">
        <f t="shared" si="0"/>
        <v>9.7863773627111144E-4</v>
      </c>
      <c r="E11" s="38"/>
      <c r="F11" s="39"/>
      <c r="G11" s="38">
        <f t="shared" si="1"/>
        <v>4.0509259259259264E-4</v>
      </c>
      <c r="H11" s="43">
        <f t="shared" si="2"/>
        <v>9.745231797299187E-4</v>
      </c>
    </row>
    <row r="12" spans="2:8" s="1" customFormat="1" x14ac:dyDescent="0.25">
      <c r="B12" s="42" t="s">
        <v>3</v>
      </c>
      <c r="C12" s="38">
        <v>4.9166666666666456E-2</v>
      </c>
      <c r="D12" s="39">
        <f t="shared" si="0"/>
        <v>0.11877866010513324</v>
      </c>
      <c r="E12" s="38"/>
      <c r="F12" s="39"/>
      <c r="G12" s="38">
        <f t="shared" si="1"/>
        <v>4.9166666666666456E-2</v>
      </c>
      <c r="H12" s="43">
        <f t="shared" si="2"/>
        <v>0.11827927049979076</v>
      </c>
    </row>
    <row r="13" spans="2:8" s="1" customFormat="1" x14ac:dyDescent="0.25">
      <c r="B13" s="42" t="s">
        <v>7</v>
      </c>
      <c r="C13" s="38">
        <v>9.0856481481481517E-3</v>
      </c>
      <c r="D13" s="39">
        <f t="shared" si="0"/>
        <v>2.1949446370652079E-2</v>
      </c>
      <c r="E13" s="38"/>
      <c r="F13" s="39"/>
      <c r="G13" s="38">
        <f t="shared" si="1"/>
        <v>9.0856481481481517E-3</v>
      </c>
      <c r="H13" s="43">
        <f t="shared" si="2"/>
        <v>2.1857162745371039E-2</v>
      </c>
    </row>
    <row r="14" spans="2:8" s="1" customFormat="1" x14ac:dyDescent="0.25">
      <c r="B14" s="42" t="s">
        <v>2</v>
      </c>
      <c r="C14" s="38">
        <v>5.045138888888881E-2</v>
      </c>
      <c r="D14" s="39">
        <f t="shared" si="0"/>
        <v>0.12188233978302195</v>
      </c>
      <c r="E14" s="38"/>
      <c r="F14" s="39"/>
      <c r="G14" s="38">
        <f t="shared" si="1"/>
        <v>5.045138888888881E-2</v>
      </c>
      <c r="H14" s="43">
        <f t="shared" si="2"/>
        <v>0.12136990115550596</v>
      </c>
    </row>
    <row r="15" spans="2:8" s="1" customFormat="1" x14ac:dyDescent="0.25">
      <c r="B15" s="42" t="s">
        <v>9</v>
      </c>
      <c r="C15" s="38">
        <v>4.0520833333333332E-2</v>
      </c>
      <c r="D15" s="39">
        <f t="shared" si="0"/>
        <v>9.7891734705290306E-2</v>
      </c>
      <c r="E15" s="38"/>
      <c r="F15" s="39"/>
      <c r="G15" s="38">
        <f t="shared" si="1"/>
        <v>4.0520833333333332E-2</v>
      </c>
      <c r="H15" s="43">
        <f t="shared" si="2"/>
        <v>9.7480161492412717E-2</v>
      </c>
    </row>
    <row r="16" spans="2:8" s="1" customFormat="1" x14ac:dyDescent="0.25">
      <c r="B16" s="42" t="s">
        <v>1</v>
      </c>
      <c r="C16" s="38">
        <v>8.5995370370370375E-3</v>
      </c>
      <c r="D16" s="39">
        <f t="shared" si="0"/>
        <v>2.0775081087126737E-2</v>
      </c>
      <c r="E16" s="38"/>
      <c r="F16" s="39"/>
      <c r="G16" s="38">
        <f t="shared" si="1"/>
        <v>8.5995370370370375E-3</v>
      </c>
      <c r="H16" s="43">
        <f t="shared" si="2"/>
        <v>2.0687734929695129E-2</v>
      </c>
    </row>
    <row r="17" spans="2:8" s="1" customFormat="1" x14ac:dyDescent="0.25">
      <c r="B17" s="42" t="s">
        <v>27</v>
      </c>
      <c r="C17" s="38">
        <v>6.7245370370370358E-3</v>
      </c>
      <c r="D17" s="39">
        <f t="shared" si="0"/>
        <v>1.6245386422100445E-2</v>
      </c>
      <c r="E17" s="38"/>
      <c r="F17" s="39"/>
      <c r="G17" s="38">
        <f t="shared" si="1"/>
        <v>6.7245370370370358E-3</v>
      </c>
      <c r="H17" s="43">
        <f t="shared" si="2"/>
        <v>1.6177084783516645E-2</v>
      </c>
    </row>
    <row r="18" spans="2:8" s="1" customFormat="1" x14ac:dyDescent="0.25">
      <c r="B18" s="42" t="s">
        <v>16</v>
      </c>
      <c r="C18" s="38">
        <v>2.4999999999999996E-3</v>
      </c>
      <c r="D18" s="39">
        <f t="shared" si="0"/>
        <v>6.0395928867017154E-3</v>
      </c>
      <c r="E18" s="38"/>
      <c r="F18" s="39"/>
      <c r="G18" s="38">
        <f t="shared" si="1"/>
        <v>2.4999999999999996E-3</v>
      </c>
      <c r="H18" s="43">
        <f t="shared" si="2"/>
        <v>6.0142001949046392E-3</v>
      </c>
    </row>
    <row r="19" spans="2:8" s="1" customFormat="1" x14ac:dyDescent="0.25">
      <c r="B19" s="42" t="s">
        <v>4</v>
      </c>
      <c r="C19" s="38">
        <v>1.4467592592592582E-2</v>
      </c>
      <c r="D19" s="39">
        <f t="shared" si="0"/>
        <v>3.495134772396824E-2</v>
      </c>
      <c r="E19" s="38"/>
      <c r="F19" s="39"/>
      <c r="G19" s="38">
        <f t="shared" si="1"/>
        <v>1.4467592592592582E-2</v>
      </c>
      <c r="H19" s="43">
        <f t="shared" si="2"/>
        <v>3.4804399276068494E-2</v>
      </c>
    </row>
    <row r="20" spans="2:8" s="1" customFormat="1" x14ac:dyDescent="0.25">
      <c r="B20" s="42" t="s">
        <v>14</v>
      </c>
      <c r="C20" s="38">
        <v>9.8379629629629615E-3</v>
      </c>
      <c r="D20" s="39">
        <f t="shared" si="0"/>
        <v>2.3766916452298417E-2</v>
      </c>
      <c r="E20" s="38"/>
      <c r="F20" s="39"/>
      <c r="G20" s="38">
        <f t="shared" si="1"/>
        <v>9.8379629629629615E-3</v>
      </c>
      <c r="H20" s="43">
        <f t="shared" si="2"/>
        <v>2.3666991507726592E-2</v>
      </c>
    </row>
    <row r="21" spans="2:8" s="1" customFormat="1" x14ac:dyDescent="0.25">
      <c r="B21" s="42" t="s">
        <v>11</v>
      </c>
      <c r="C21" s="38">
        <v>2.650462962962963E-3</v>
      </c>
      <c r="D21" s="39">
        <f t="shared" si="0"/>
        <v>6.4030869030309865E-3</v>
      </c>
      <c r="E21" s="38"/>
      <c r="F21" s="39"/>
      <c r="G21" s="38">
        <f t="shared" ref="G21" si="3">C21+E21</f>
        <v>2.650462962962963E-3</v>
      </c>
      <c r="H21" s="43">
        <f t="shared" ref="H21" si="4">G21/$G$30</f>
        <v>6.376165947375753E-3</v>
      </c>
    </row>
    <row r="22" spans="2:8" s="1" customFormat="1" x14ac:dyDescent="0.25">
      <c r="B22" s="42" t="s">
        <v>15</v>
      </c>
      <c r="C22" s="38">
        <v>3.2175925925925922E-3</v>
      </c>
      <c r="D22" s="39">
        <f t="shared" si="0"/>
        <v>7.7731797338105408E-3</v>
      </c>
      <c r="E22" s="38"/>
      <c r="F22" s="39"/>
      <c r="G22" s="38">
        <f t="shared" si="1"/>
        <v>3.2175925925925922E-3</v>
      </c>
      <c r="H22" s="43">
        <f t="shared" si="2"/>
        <v>7.7404983989976381E-3</v>
      </c>
    </row>
    <row r="23" spans="2:8" s="1" customFormat="1" x14ac:dyDescent="0.25">
      <c r="B23" s="42" t="s">
        <v>74</v>
      </c>
      <c r="C23" s="38">
        <v>2.3263888888888891E-3</v>
      </c>
      <c r="D23" s="39">
        <f t="shared" si="0"/>
        <v>5.6201767140140971E-3</v>
      </c>
      <c r="E23" s="38">
        <v>9.4907407407407408E-4</v>
      </c>
      <c r="F23" s="39">
        <f t="shared" si="0"/>
        <v>0.54304635761589404</v>
      </c>
      <c r="G23" s="38">
        <f t="shared" ref="G23:G25" si="5">C23+E23</f>
        <v>3.2754629629629631E-3</v>
      </c>
      <c r="H23" s="43">
        <f t="shared" ref="H23:H25" si="6">G23/$G$30</f>
        <v>7.8797159961019134E-3</v>
      </c>
    </row>
    <row r="24" spans="2:8" s="1" customFormat="1" x14ac:dyDescent="0.25">
      <c r="B24" s="42" t="s">
        <v>12</v>
      </c>
      <c r="C24" s="38">
        <v>5.9027777777777778E-4</v>
      </c>
      <c r="D24" s="39">
        <f t="shared" si="0"/>
        <v>1.4260149871379052E-3</v>
      </c>
      <c r="E24" s="38">
        <v>7.9861111111111116E-4</v>
      </c>
      <c r="F24" s="39">
        <f t="shared" si="0"/>
        <v>0.45695364238410596</v>
      </c>
      <c r="G24" s="38">
        <f t="shared" si="5"/>
        <v>1.3888888888888889E-3</v>
      </c>
      <c r="H24" s="43">
        <f t="shared" si="6"/>
        <v>3.341222330502578E-3</v>
      </c>
    </row>
    <row r="25" spans="2:8" s="1" customFormat="1" x14ac:dyDescent="0.25">
      <c r="B25" s="42" t="s">
        <v>5</v>
      </c>
      <c r="C25" s="38">
        <v>6.9444444444444436E-4</v>
      </c>
      <c r="D25" s="39">
        <f t="shared" si="0"/>
        <v>1.6776646907504765E-3</v>
      </c>
      <c r="E25" s="38"/>
      <c r="F25" s="39"/>
      <c r="G25" s="38">
        <f t="shared" si="5"/>
        <v>6.9444444444444436E-4</v>
      </c>
      <c r="H25" s="43">
        <f t="shared" si="6"/>
        <v>1.6706111652512888E-3</v>
      </c>
    </row>
    <row r="26" spans="2:8" s="1" customFormat="1" x14ac:dyDescent="0.25">
      <c r="B26" s="42" t="s">
        <v>6</v>
      </c>
      <c r="C26" s="38">
        <v>6.7638888888888832E-2</v>
      </c>
      <c r="D26" s="39">
        <f t="shared" si="0"/>
        <v>0.16340454087909628</v>
      </c>
      <c r="E26" s="38"/>
      <c r="F26" s="39"/>
      <c r="G26" s="38">
        <f t="shared" si="1"/>
        <v>6.7638888888888832E-2</v>
      </c>
      <c r="H26" s="43">
        <f t="shared" si="2"/>
        <v>0.16271752749547541</v>
      </c>
    </row>
    <row r="27" spans="2:8" s="1" customFormat="1" x14ac:dyDescent="0.25">
      <c r="B27" s="42" t="s">
        <v>83</v>
      </c>
      <c r="C27" s="38">
        <v>3.8483796296296294E-2</v>
      </c>
      <c r="D27" s="39">
        <f t="shared" si="0"/>
        <v>9.297058494575558E-2</v>
      </c>
      <c r="E27" s="38"/>
      <c r="F27" s="39"/>
      <c r="G27" s="38">
        <f t="shared" si="1"/>
        <v>3.8483796296296294E-2</v>
      </c>
      <c r="H27" s="43">
        <f t="shared" si="2"/>
        <v>9.2579702074342268E-2</v>
      </c>
    </row>
    <row r="28" spans="2:8" s="1" customFormat="1" x14ac:dyDescent="0.25">
      <c r="B28" s="42" t="s">
        <v>17</v>
      </c>
      <c r="C28" s="38">
        <v>1.6203703703703703E-4</v>
      </c>
      <c r="D28" s="39">
        <f t="shared" si="0"/>
        <v>3.9145509450844455E-4</v>
      </c>
      <c r="E28" s="38"/>
      <c r="F28" s="39"/>
      <c r="G28" s="38">
        <f t="shared" ref="G28" si="7">C28+E28</f>
        <v>1.6203703703703703E-4</v>
      </c>
      <c r="H28" s="43">
        <f t="shared" ref="H28" si="8">G28/$G$30</f>
        <v>3.8980927189196746E-4</v>
      </c>
    </row>
    <row r="29" spans="2:8" s="1" customFormat="1" ht="15.75" thickBot="1" x14ac:dyDescent="0.3">
      <c r="B29" s="44"/>
      <c r="C29" s="14"/>
      <c r="D29" s="37"/>
      <c r="E29" s="14"/>
      <c r="F29" s="14"/>
      <c r="G29" s="14"/>
      <c r="H29" s="45"/>
    </row>
    <row r="30" spans="2:8" s="1" customFormat="1" ht="16.5" thickTop="1" thickBot="1" x14ac:dyDescent="0.3">
      <c r="B30" s="46" t="s">
        <v>29</v>
      </c>
      <c r="C30" s="50">
        <f t="shared" ref="C30:H30" si="9">SUM(C7:C28)</f>
        <v>0.41393518518518485</v>
      </c>
      <c r="D30" s="51">
        <f t="shared" si="9"/>
        <v>1.0000000000000004</v>
      </c>
      <c r="E30" s="50">
        <f t="shared" si="9"/>
        <v>1.7476851851851852E-3</v>
      </c>
      <c r="F30" s="51">
        <f t="shared" si="9"/>
        <v>1</v>
      </c>
      <c r="G30" s="50">
        <f t="shared" si="9"/>
        <v>0.41568287037037005</v>
      </c>
      <c r="H30" s="49">
        <f t="shared" si="9"/>
        <v>0.99999999999999989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&amp;R14</oddHeader>
  </headerFooter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7"/>
  <sheetViews>
    <sheetView showGridLines="0" zoomScale="110" zoomScaleNormal="110" zoomScaleSheetLayoutView="100" zoomScalePageLayoutView="110" workbookViewId="0">
      <selection activeCell="A32" sqref="A32"/>
    </sheetView>
  </sheetViews>
  <sheetFormatPr defaultColWidth="8.85546875" defaultRowHeight="15" x14ac:dyDescent="0.25"/>
  <cols>
    <col min="1" max="1" width="6.140625" customWidth="1"/>
    <col min="2" max="2" width="51" bestFit="1" customWidth="1"/>
    <col min="3" max="6" width="15.140625" style="10" customWidth="1"/>
    <col min="7" max="8" width="15.140625" customWidth="1"/>
  </cols>
  <sheetData>
    <row r="1" spans="2:8" s="1" customFormat="1" x14ac:dyDescent="0.25">
      <c r="C1" s="9"/>
      <c r="D1" s="9"/>
      <c r="E1" s="9"/>
      <c r="F1" s="9"/>
    </row>
    <row r="2" spans="2:8" s="1" customFormat="1" ht="15.75" thickBot="1" x14ac:dyDescent="0.3">
      <c r="C2" s="9"/>
      <c r="D2" s="9"/>
      <c r="E2" s="9"/>
      <c r="F2" s="9"/>
    </row>
    <row r="3" spans="2:8" s="1" customFormat="1" ht="15.75" thickBot="1" x14ac:dyDescent="0.3">
      <c r="B3" s="163" t="s">
        <v>115</v>
      </c>
      <c r="C3" s="164"/>
      <c r="D3" s="164"/>
      <c r="E3" s="164"/>
      <c r="F3" s="171"/>
      <c r="G3" s="164"/>
      <c r="H3" s="165"/>
    </row>
    <row r="4" spans="2:8" s="1" customFormat="1" ht="15.75" thickBot="1" x14ac:dyDescent="0.3">
      <c r="B4" s="166" t="s">
        <v>108</v>
      </c>
      <c r="C4" s="167"/>
      <c r="D4" s="167"/>
      <c r="E4" s="167"/>
      <c r="F4" s="167"/>
      <c r="G4" s="167"/>
      <c r="H4" s="168"/>
    </row>
    <row r="5" spans="2:8" s="1" customFormat="1" x14ac:dyDescent="0.25">
      <c r="B5" s="57"/>
      <c r="C5" s="169" t="s">
        <v>31</v>
      </c>
      <c r="D5" s="169"/>
      <c r="E5" s="169" t="s">
        <v>32</v>
      </c>
      <c r="F5" s="169"/>
      <c r="G5" s="169" t="s">
        <v>33</v>
      </c>
      <c r="H5" s="170"/>
    </row>
    <row r="6" spans="2:8" s="1" customFormat="1" x14ac:dyDescent="0.25">
      <c r="B6" s="30" t="s">
        <v>23</v>
      </c>
      <c r="C6" s="20" t="s">
        <v>24</v>
      </c>
      <c r="D6" s="20" t="s">
        <v>25</v>
      </c>
      <c r="E6" s="20" t="s">
        <v>24</v>
      </c>
      <c r="F6" s="20" t="s">
        <v>25</v>
      </c>
      <c r="G6" s="20" t="s">
        <v>24</v>
      </c>
      <c r="H6" s="31" t="s">
        <v>25</v>
      </c>
    </row>
    <row r="7" spans="2:8" s="1" customFormat="1" x14ac:dyDescent="0.25">
      <c r="B7" s="42" t="s">
        <v>10</v>
      </c>
      <c r="C7" s="38">
        <v>5.5555555555555556E-4</v>
      </c>
      <c r="D7" s="39">
        <f t="shared" ref="D7:D9" si="0">C7/C$30</f>
        <v>6.8561634052278289E-3</v>
      </c>
      <c r="E7" s="38"/>
      <c r="F7" s="39"/>
      <c r="G7" s="38">
        <f t="shared" ref="G7" si="1">C7+E7</f>
        <v>5.5555555555555556E-4</v>
      </c>
      <c r="H7" s="43">
        <f t="shared" ref="H7" si="2">G7/$G$30</f>
        <v>6.8561634052278289E-3</v>
      </c>
    </row>
    <row r="8" spans="2:8" s="1" customFormat="1" x14ac:dyDescent="0.25">
      <c r="B8" s="42" t="s">
        <v>13</v>
      </c>
      <c r="C8" s="38">
        <v>2.662037037037037E-3</v>
      </c>
      <c r="D8" s="39">
        <f t="shared" si="0"/>
        <v>3.2852449650050013E-2</v>
      </c>
      <c r="E8" s="38"/>
      <c r="F8" s="39"/>
      <c r="G8" s="38">
        <f t="shared" ref="G8" si="3">C8+E8</f>
        <v>2.662037037037037E-3</v>
      </c>
      <c r="H8" s="43">
        <f t="shared" ref="H8" si="4">G8/$G$30</f>
        <v>3.2852449650050013E-2</v>
      </c>
    </row>
    <row r="9" spans="2:8" s="1" customFormat="1" x14ac:dyDescent="0.25">
      <c r="B9" s="42" t="s">
        <v>0</v>
      </c>
      <c r="C9" s="38">
        <v>8.4953703703703667E-3</v>
      </c>
      <c r="D9" s="39">
        <f t="shared" si="0"/>
        <v>0.10484216540494216</v>
      </c>
      <c r="E9" s="38"/>
      <c r="F9" s="39"/>
      <c r="G9" s="38">
        <f t="shared" ref="G9" si="5">C9+E9</f>
        <v>8.4953703703703667E-3</v>
      </c>
      <c r="H9" s="43">
        <f t="shared" ref="H9" si="6">G9/$G$30</f>
        <v>0.10484216540494216</v>
      </c>
    </row>
    <row r="10" spans="2:8" s="1" customFormat="1" x14ac:dyDescent="0.25">
      <c r="B10" s="42" t="s">
        <v>8</v>
      </c>
      <c r="C10" s="38">
        <v>1.273148148148148E-4</v>
      </c>
      <c r="D10" s="39">
        <f t="shared" ref="D10" si="7">C10/C$30</f>
        <v>1.5712041136980439E-3</v>
      </c>
      <c r="E10" s="38"/>
      <c r="F10" s="39"/>
      <c r="G10" s="38">
        <f t="shared" ref="G10" si="8">C10+E10</f>
        <v>1.273148148148148E-4</v>
      </c>
      <c r="H10" s="43">
        <f t="shared" ref="H10" si="9">G10/$G$30</f>
        <v>1.5712041136980439E-3</v>
      </c>
    </row>
    <row r="11" spans="2:8" s="1" customFormat="1" x14ac:dyDescent="0.25">
      <c r="B11" s="42" t="s">
        <v>26</v>
      </c>
      <c r="C11" s="38"/>
      <c r="D11" s="39"/>
      <c r="E11" s="38"/>
      <c r="F11" s="39"/>
      <c r="G11" s="38"/>
      <c r="H11" s="43"/>
    </row>
    <row r="12" spans="2:8" s="1" customFormat="1" x14ac:dyDescent="0.25">
      <c r="B12" s="42" t="s">
        <v>3</v>
      </c>
      <c r="C12" s="38">
        <v>1.1319444444444444E-2</v>
      </c>
      <c r="D12" s="39">
        <f t="shared" ref="D12:D27" si="10">C12/C$30</f>
        <v>0.13969432938151702</v>
      </c>
      <c r="E12" s="38"/>
      <c r="F12" s="39"/>
      <c r="G12" s="38">
        <f t="shared" ref="G12:G27" si="11">C12+E12</f>
        <v>1.1319444444444444E-2</v>
      </c>
      <c r="H12" s="43">
        <f t="shared" ref="H12:H27" si="12">G12/$G$30</f>
        <v>0.13969432938151702</v>
      </c>
    </row>
    <row r="13" spans="2:8" s="1" customFormat="1" x14ac:dyDescent="0.25">
      <c r="B13" s="42" t="s">
        <v>7</v>
      </c>
      <c r="C13" s="38">
        <v>2.0254629629629629E-3</v>
      </c>
      <c r="D13" s="39">
        <f t="shared" si="10"/>
        <v>2.4996429081559791E-2</v>
      </c>
      <c r="E13" s="38"/>
      <c r="F13" s="39"/>
      <c r="G13" s="38">
        <f t="shared" si="11"/>
        <v>2.0254629629629629E-3</v>
      </c>
      <c r="H13" s="43">
        <f t="shared" si="12"/>
        <v>2.4996429081559791E-2</v>
      </c>
    </row>
    <row r="14" spans="2:8" s="1" customFormat="1" x14ac:dyDescent="0.25">
      <c r="B14" s="42" t="s">
        <v>2</v>
      </c>
      <c r="C14" s="38">
        <v>2.3148148148148147E-3</v>
      </c>
      <c r="D14" s="39">
        <f t="shared" si="10"/>
        <v>2.8567347521782617E-2</v>
      </c>
      <c r="E14" s="38"/>
      <c r="F14" s="39"/>
      <c r="G14" s="38">
        <f t="shared" si="11"/>
        <v>2.3148148148148147E-3</v>
      </c>
      <c r="H14" s="43">
        <f t="shared" si="12"/>
        <v>2.8567347521782617E-2</v>
      </c>
    </row>
    <row r="15" spans="2:8" s="1" customFormat="1" x14ac:dyDescent="0.25">
      <c r="B15" s="42" t="s">
        <v>9</v>
      </c>
      <c r="C15" s="38">
        <v>2.6273148148148154E-3</v>
      </c>
      <c r="D15" s="39">
        <f t="shared" si="10"/>
        <v>3.2423939437223284E-2</v>
      </c>
      <c r="E15" s="38"/>
      <c r="F15" s="39"/>
      <c r="G15" s="38">
        <f t="shared" si="11"/>
        <v>2.6273148148148154E-3</v>
      </c>
      <c r="H15" s="43">
        <f t="shared" si="12"/>
        <v>3.2423939437223284E-2</v>
      </c>
    </row>
    <row r="16" spans="2:8" s="1" customFormat="1" x14ac:dyDescent="0.25">
      <c r="B16" s="42" t="s">
        <v>1</v>
      </c>
      <c r="C16" s="38">
        <v>4.0509259259259258E-4</v>
      </c>
      <c r="D16" s="39">
        <f t="shared" si="10"/>
        <v>4.9992858163119581E-3</v>
      </c>
      <c r="E16" s="38"/>
      <c r="F16" s="39"/>
      <c r="G16" s="38">
        <f t="shared" si="11"/>
        <v>4.0509259259259258E-4</v>
      </c>
      <c r="H16" s="43">
        <f t="shared" si="12"/>
        <v>4.9992858163119581E-3</v>
      </c>
    </row>
    <row r="17" spans="2:8" s="1" customFormat="1" x14ac:dyDescent="0.25">
      <c r="B17" s="42" t="s">
        <v>27</v>
      </c>
      <c r="C17" s="38">
        <v>1.6435185185185185E-3</v>
      </c>
      <c r="D17" s="39">
        <f t="shared" ref="D17" si="13">C17/C$30</f>
        <v>2.028281674046566E-2</v>
      </c>
      <c r="E17" s="38"/>
      <c r="F17" s="39"/>
      <c r="G17" s="38">
        <f t="shared" ref="G17" si="14">C17+E17</f>
        <v>1.6435185185185185E-3</v>
      </c>
      <c r="H17" s="43">
        <f t="shared" ref="H17" si="15">G17/$G$30</f>
        <v>2.028281674046566E-2</v>
      </c>
    </row>
    <row r="18" spans="2:8" s="1" customFormat="1" x14ac:dyDescent="0.25">
      <c r="B18" s="42" t="s">
        <v>16</v>
      </c>
      <c r="C18" s="38">
        <v>4.282407407407407E-4</v>
      </c>
      <c r="D18" s="39">
        <f t="shared" si="10"/>
        <v>5.2849592915297844E-3</v>
      </c>
      <c r="E18" s="38"/>
      <c r="F18" s="39"/>
      <c r="G18" s="38">
        <f t="shared" si="11"/>
        <v>4.282407407407407E-4</v>
      </c>
      <c r="H18" s="43">
        <f t="shared" si="12"/>
        <v>5.2849592915297844E-3</v>
      </c>
    </row>
    <row r="19" spans="2:8" s="1" customFormat="1" x14ac:dyDescent="0.25">
      <c r="B19" s="42" t="s">
        <v>4</v>
      </c>
      <c r="C19" s="38">
        <v>1.8171296296296297E-3</v>
      </c>
      <c r="D19" s="39">
        <f t="shared" si="10"/>
        <v>2.2425367804599357E-2</v>
      </c>
      <c r="E19" s="38"/>
      <c r="F19" s="39"/>
      <c r="G19" s="38">
        <f t="shared" si="11"/>
        <v>1.8171296296296297E-3</v>
      </c>
      <c r="H19" s="43">
        <f t="shared" si="12"/>
        <v>2.2425367804599357E-2</v>
      </c>
    </row>
    <row r="20" spans="2:8" s="1" customFormat="1" x14ac:dyDescent="0.25">
      <c r="B20" s="42" t="s">
        <v>14</v>
      </c>
      <c r="C20" s="38">
        <v>4.2824074074074075E-4</v>
      </c>
      <c r="D20" s="39">
        <f t="shared" si="10"/>
        <v>5.2849592915297852E-3</v>
      </c>
      <c r="E20" s="38"/>
      <c r="F20" s="39"/>
      <c r="G20" s="38">
        <f t="shared" si="11"/>
        <v>4.2824074074074075E-4</v>
      </c>
      <c r="H20" s="43">
        <f t="shared" si="12"/>
        <v>5.2849592915297852E-3</v>
      </c>
    </row>
    <row r="21" spans="2:8" s="1" customFormat="1" x14ac:dyDescent="0.25">
      <c r="B21" s="42" t="s">
        <v>11</v>
      </c>
      <c r="C21" s="38">
        <v>4.1666666666666664E-4</v>
      </c>
      <c r="D21" s="39">
        <f t="shared" si="10"/>
        <v>5.1421225539208717E-3</v>
      </c>
      <c r="E21" s="38"/>
      <c r="F21" s="39"/>
      <c r="G21" s="38">
        <f t="shared" si="11"/>
        <v>4.1666666666666664E-4</v>
      </c>
      <c r="H21" s="43">
        <f t="shared" si="12"/>
        <v>5.1421225539208717E-3</v>
      </c>
    </row>
    <row r="22" spans="2:8" s="1" customFormat="1" x14ac:dyDescent="0.25">
      <c r="B22" s="42" t="s">
        <v>15</v>
      </c>
      <c r="C22" s="38"/>
      <c r="D22" s="39"/>
      <c r="E22" s="38"/>
      <c r="F22" s="39"/>
      <c r="G22" s="38"/>
      <c r="H22" s="43"/>
    </row>
    <row r="23" spans="2:8" s="1" customFormat="1" x14ac:dyDescent="0.25">
      <c r="B23" s="42" t="s">
        <v>74</v>
      </c>
      <c r="C23" s="38"/>
      <c r="D23" s="39"/>
      <c r="E23" s="38"/>
      <c r="F23" s="39"/>
      <c r="G23" s="38"/>
      <c r="H23" s="43"/>
    </row>
    <row r="24" spans="2:8" s="1" customFormat="1" x14ac:dyDescent="0.25">
      <c r="B24" s="42" t="s">
        <v>12</v>
      </c>
      <c r="C24" s="38"/>
      <c r="D24" s="39"/>
      <c r="E24" s="38"/>
      <c r="F24" s="39"/>
      <c r="G24" s="38"/>
      <c r="H24" s="43"/>
    </row>
    <row r="25" spans="2:8" s="1" customFormat="1" x14ac:dyDescent="0.25">
      <c r="B25" s="42" t="s">
        <v>5</v>
      </c>
      <c r="C25" s="38">
        <v>6.9444444444444447E-4</v>
      </c>
      <c r="D25" s="39">
        <f t="shared" si="10"/>
        <v>8.5702042565347861E-3</v>
      </c>
      <c r="E25" s="38"/>
      <c r="F25" s="39"/>
      <c r="G25" s="38">
        <f t="shared" si="11"/>
        <v>6.9444444444444447E-4</v>
      </c>
      <c r="H25" s="43">
        <f t="shared" si="12"/>
        <v>8.5702042565347861E-3</v>
      </c>
    </row>
    <row r="26" spans="2:8" s="1" customFormat="1" x14ac:dyDescent="0.25">
      <c r="B26" s="42" t="s">
        <v>6</v>
      </c>
      <c r="C26" s="38">
        <v>3.4756944444444417E-2</v>
      </c>
      <c r="D26" s="39">
        <f t="shared" si="10"/>
        <v>0.42893872303956571</v>
      </c>
      <c r="E26" s="38"/>
      <c r="F26" s="39"/>
      <c r="G26" s="38">
        <f t="shared" si="11"/>
        <v>3.4756944444444417E-2</v>
      </c>
      <c r="H26" s="43">
        <f t="shared" si="12"/>
        <v>0.42893872303956571</v>
      </c>
    </row>
    <row r="27" spans="2:8" s="1" customFormat="1" x14ac:dyDescent="0.25">
      <c r="B27" s="42" t="s">
        <v>83</v>
      </c>
      <c r="C27" s="38">
        <v>1.0312499999999994E-2</v>
      </c>
      <c r="D27" s="39">
        <f t="shared" si="10"/>
        <v>0.12726753320954148</v>
      </c>
      <c r="E27" s="38"/>
      <c r="F27" s="39"/>
      <c r="G27" s="38">
        <f t="shared" si="11"/>
        <v>1.0312499999999994E-2</v>
      </c>
      <c r="H27" s="43">
        <f t="shared" si="12"/>
        <v>0.12726753320954148</v>
      </c>
    </row>
    <row r="28" spans="2:8" s="1" customFormat="1" x14ac:dyDescent="0.25">
      <c r="B28" s="42" t="s">
        <v>17</v>
      </c>
      <c r="C28" s="38"/>
      <c r="D28" s="39"/>
      <c r="E28" s="38"/>
      <c r="F28" s="39"/>
      <c r="G28" s="38"/>
      <c r="H28" s="43"/>
    </row>
    <row r="29" spans="2:8" s="1" customFormat="1" ht="15.75" thickBot="1" x14ac:dyDescent="0.3">
      <c r="B29" s="44"/>
      <c r="C29" s="14"/>
      <c r="D29" s="14"/>
      <c r="E29" s="14"/>
      <c r="F29" s="14"/>
      <c r="G29" s="55"/>
      <c r="H29" s="52"/>
    </row>
    <row r="30" spans="2:8" s="1" customFormat="1" ht="16.5" thickTop="1" thickBot="1" x14ac:dyDescent="0.3">
      <c r="B30" s="46" t="s">
        <v>29</v>
      </c>
      <c r="C30" s="50">
        <f>SUM(C7:C28)</f>
        <v>8.1030092592592542E-2</v>
      </c>
      <c r="D30" s="51">
        <f>SUM(D7:D29)</f>
        <v>1.0000000000000002</v>
      </c>
      <c r="E30" s="50"/>
      <c r="F30" s="51"/>
      <c r="G30" s="50">
        <f>SUM(G7:G28)</f>
        <v>8.1030092592592542E-2</v>
      </c>
      <c r="H30" s="49">
        <f t="shared" ref="H30" si="16">SUM(H7:H28)</f>
        <v>1.0000000000000002</v>
      </c>
    </row>
    <row r="31" spans="2:8" s="1" customFormat="1" ht="15.75" thickTop="1" x14ac:dyDescent="0.25">
      <c r="B31" s="47"/>
      <c r="C31" s="40"/>
      <c r="D31" s="41"/>
      <c r="E31" s="40"/>
      <c r="F31" s="41"/>
      <c r="G31" s="40"/>
      <c r="H31" s="48"/>
    </row>
    <row r="32" spans="2:8" s="1" customFormat="1" ht="66" customHeight="1" thickBot="1" x14ac:dyDescent="0.3">
      <c r="B32" s="152" t="s">
        <v>124</v>
      </c>
      <c r="C32" s="153"/>
      <c r="D32" s="153"/>
      <c r="E32" s="153"/>
      <c r="F32" s="153"/>
      <c r="G32" s="153"/>
      <c r="H32" s="154"/>
    </row>
    <row r="33" spans="3:6" s="1" customFormat="1" x14ac:dyDescent="0.25">
      <c r="C33" s="9"/>
      <c r="D33" s="9"/>
      <c r="E33" s="9"/>
      <c r="F33" s="9"/>
    </row>
    <row r="34" spans="3:6" s="1" customFormat="1" x14ac:dyDescent="0.25">
      <c r="C34" s="9"/>
      <c r="D34" s="9"/>
      <c r="E34" s="9"/>
      <c r="F34" s="9"/>
    </row>
    <row r="35" spans="3:6" s="1" customFormat="1" x14ac:dyDescent="0.25">
      <c r="C35" s="9"/>
      <c r="D35" s="9"/>
      <c r="E35" s="9"/>
      <c r="F35" s="9"/>
    </row>
    <row r="36" spans="3:6" s="1" customFormat="1" x14ac:dyDescent="0.25">
      <c r="C36" s="9"/>
      <c r="D36" s="9"/>
      <c r="E36" s="9"/>
      <c r="F36" s="9"/>
    </row>
    <row r="37" spans="3:6" s="1" customFormat="1" x14ac:dyDescent="0.25">
      <c r="C37" s="9"/>
      <c r="D37" s="9"/>
      <c r="E37" s="9"/>
      <c r="F37" s="9"/>
    </row>
    <row r="38" spans="3:6" s="1" customFormat="1" x14ac:dyDescent="0.25">
      <c r="C38" s="9"/>
      <c r="D38" s="9"/>
      <c r="E38" s="9"/>
      <c r="F38" s="9"/>
    </row>
    <row r="39" spans="3:6" s="1" customFormat="1" x14ac:dyDescent="0.25">
      <c r="C39" s="9"/>
      <c r="D39" s="9"/>
      <c r="E39" s="9"/>
      <c r="F39" s="9"/>
    </row>
    <row r="40" spans="3:6" s="1" customFormat="1" x14ac:dyDescent="0.25">
      <c r="C40" s="9"/>
      <c r="D40" s="9"/>
      <c r="E40" s="9"/>
      <c r="F40" s="9"/>
    </row>
    <row r="41" spans="3:6" s="1" customFormat="1" x14ac:dyDescent="0.25">
      <c r="C41" s="9"/>
      <c r="D41" s="9"/>
      <c r="E41" s="9"/>
      <c r="F41" s="9"/>
    </row>
    <row r="42" spans="3:6" s="1" customFormat="1" x14ac:dyDescent="0.25">
      <c r="C42" s="9"/>
      <c r="D42" s="9"/>
      <c r="E42" s="9"/>
      <c r="F42" s="9"/>
    </row>
    <row r="43" spans="3:6" s="1" customFormat="1" x14ac:dyDescent="0.25">
      <c r="C43" s="9"/>
      <c r="D43" s="9"/>
      <c r="E43" s="9"/>
      <c r="F43" s="9"/>
    </row>
    <row r="44" spans="3:6" s="1" customFormat="1" x14ac:dyDescent="0.25">
      <c r="C44" s="9"/>
      <c r="D44" s="9"/>
      <c r="E44" s="9"/>
      <c r="F44" s="9"/>
    </row>
    <row r="45" spans="3:6" s="1" customFormat="1" x14ac:dyDescent="0.25">
      <c r="C45" s="9"/>
      <c r="D45" s="9"/>
      <c r="E45" s="9"/>
      <c r="F45" s="9"/>
    </row>
    <row r="46" spans="3:6" s="1" customFormat="1" x14ac:dyDescent="0.25">
      <c r="C46" s="9"/>
      <c r="D46" s="9"/>
      <c r="E46" s="9"/>
      <c r="F46" s="9"/>
    </row>
    <row r="47" spans="3:6" s="1" customFormat="1" x14ac:dyDescent="0.25">
      <c r="C47" s="9"/>
      <c r="D47" s="9"/>
      <c r="E47" s="9"/>
      <c r="F47" s="9"/>
    </row>
    <row r="48" spans="3:6" s="1" customFormat="1" x14ac:dyDescent="0.25">
      <c r="C48" s="9"/>
      <c r="D48" s="9"/>
      <c r="E48" s="9"/>
      <c r="F48" s="9"/>
    </row>
    <row r="49" spans="3:6" s="1" customFormat="1" x14ac:dyDescent="0.25">
      <c r="C49" s="9"/>
      <c r="D49" s="9"/>
      <c r="E49" s="9"/>
      <c r="F49" s="9"/>
    </row>
    <row r="50" spans="3:6" s="1" customFormat="1" x14ac:dyDescent="0.25">
      <c r="C50" s="9"/>
      <c r="D50" s="9"/>
      <c r="E50" s="9"/>
      <c r="F50" s="9"/>
    </row>
    <row r="51" spans="3:6" s="1" customFormat="1" x14ac:dyDescent="0.25">
      <c r="C51" s="9"/>
      <c r="D51" s="9"/>
      <c r="E51" s="9"/>
      <c r="F51" s="9"/>
    </row>
    <row r="52" spans="3:6" s="1" customFormat="1" x14ac:dyDescent="0.25">
      <c r="C52" s="9"/>
      <c r="D52" s="9"/>
      <c r="E52" s="9"/>
      <c r="F52" s="9"/>
    </row>
    <row r="53" spans="3:6" s="1" customFormat="1" x14ac:dyDescent="0.25">
      <c r="C53" s="9"/>
      <c r="D53" s="9"/>
      <c r="E53" s="9"/>
      <c r="F53" s="9"/>
    </row>
    <row r="54" spans="3:6" s="1" customFormat="1" x14ac:dyDescent="0.25">
      <c r="C54" s="9"/>
      <c r="D54" s="9"/>
      <c r="E54" s="9"/>
      <c r="F54" s="9"/>
    </row>
    <row r="55" spans="3:6" s="1" customFormat="1" x14ac:dyDescent="0.25">
      <c r="C55" s="9"/>
      <c r="D55" s="9"/>
      <c r="E55" s="9"/>
      <c r="F55" s="9"/>
    </row>
    <row r="56" spans="3:6" s="1" customFormat="1" x14ac:dyDescent="0.25">
      <c r="C56" s="9"/>
      <c r="D56" s="9"/>
      <c r="E56" s="9"/>
      <c r="F56" s="9"/>
    </row>
    <row r="57" spans="3:6" s="1" customFormat="1" x14ac:dyDescent="0.25">
      <c r="C57" s="9"/>
      <c r="D57" s="9"/>
      <c r="E57" s="9"/>
      <c r="F57" s="9"/>
    </row>
    <row r="58" spans="3:6" s="1" customFormat="1" x14ac:dyDescent="0.25">
      <c r="C58" s="9"/>
      <c r="D58" s="9"/>
      <c r="E58" s="9"/>
      <c r="F58" s="9"/>
    </row>
    <row r="59" spans="3:6" s="1" customFormat="1" x14ac:dyDescent="0.25">
      <c r="C59" s="9"/>
      <c r="D59" s="9"/>
      <c r="E59" s="9"/>
      <c r="F59" s="9"/>
    </row>
    <row r="60" spans="3:6" s="1" customFormat="1" x14ac:dyDescent="0.25">
      <c r="C60" s="9"/>
      <c r="D60" s="9"/>
      <c r="E60" s="9"/>
      <c r="F60" s="9"/>
    </row>
    <row r="61" spans="3:6" s="1" customFormat="1" x14ac:dyDescent="0.25">
      <c r="C61" s="9"/>
      <c r="D61" s="9"/>
      <c r="E61" s="9"/>
      <c r="F61" s="9"/>
    </row>
    <row r="62" spans="3:6" s="1" customFormat="1" x14ac:dyDescent="0.25">
      <c r="C62" s="9"/>
      <c r="D62" s="9"/>
      <c r="E62" s="9"/>
      <c r="F62" s="9"/>
    </row>
    <row r="63" spans="3:6" s="1" customFormat="1" x14ac:dyDescent="0.25">
      <c r="C63" s="9"/>
      <c r="D63" s="9"/>
      <c r="E63" s="9"/>
      <c r="F63" s="9"/>
    </row>
    <row r="64" spans="3:6" s="1" customFormat="1" x14ac:dyDescent="0.25">
      <c r="C64" s="9"/>
      <c r="D64" s="9"/>
      <c r="E64" s="9"/>
      <c r="F64" s="9"/>
    </row>
    <row r="65" spans="3:6" s="1" customFormat="1" x14ac:dyDescent="0.25">
      <c r="C65" s="9"/>
      <c r="D65" s="9"/>
      <c r="E65" s="9"/>
      <c r="F65" s="9"/>
    </row>
    <row r="66" spans="3:6" s="1" customFormat="1" x14ac:dyDescent="0.25">
      <c r="C66" s="9"/>
      <c r="D66" s="9"/>
      <c r="E66" s="9"/>
      <c r="F66" s="9"/>
    </row>
    <row r="67" spans="3:6" s="1" customFormat="1" x14ac:dyDescent="0.25">
      <c r="C67" s="9"/>
      <c r="D67" s="9"/>
      <c r="E67" s="9"/>
      <c r="F67" s="9"/>
    </row>
  </sheetData>
  <mergeCells count="6">
    <mergeCell ref="B32:H32"/>
    <mergeCell ref="B3:H3"/>
    <mergeCell ref="B4:H4"/>
    <mergeCell ref="C5:D5"/>
    <mergeCell ref="E5:F5"/>
    <mergeCell ref="G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firstPageNumber="7" orientation="landscape" r:id="rId1"/>
  <headerFooter>
    <oddHeader>&amp;R15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52</vt:i4>
      </vt:variant>
    </vt:vector>
  </HeadingPairs>
  <TitlesOfParts>
    <vt:vector size="52" baseType="lpstr">
      <vt:lpstr>E1</vt:lpstr>
      <vt:lpstr>E2</vt:lpstr>
      <vt:lpstr>E3</vt:lpstr>
      <vt:lpstr>E4</vt:lpstr>
      <vt:lpstr>E5</vt:lpstr>
      <vt:lpstr>E6</vt:lpstr>
      <vt:lpstr>E7</vt:lpstr>
      <vt:lpstr>E8</vt:lpstr>
      <vt:lpstr>E9</vt:lpstr>
      <vt:lpstr>E10</vt:lpstr>
      <vt:lpstr>E11</vt:lpstr>
      <vt:lpstr>E12</vt:lpstr>
      <vt:lpstr>E13</vt:lpstr>
      <vt:lpstr>E14</vt:lpstr>
      <vt:lpstr>E15</vt:lpstr>
      <vt:lpstr>E16</vt:lpstr>
      <vt:lpstr>E17</vt:lpstr>
      <vt:lpstr>E18</vt:lpstr>
      <vt:lpstr>E19</vt:lpstr>
      <vt:lpstr>E20</vt:lpstr>
      <vt:lpstr>E21</vt:lpstr>
      <vt:lpstr>E22</vt:lpstr>
      <vt:lpstr>E23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  <vt:lpstr>F12</vt:lpstr>
      <vt:lpstr>F13</vt:lpstr>
      <vt:lpstr>F14</vt:lpstr>
      <vt:lpstr>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Monitoraggio politico e socio politico</dc:title>
  <dc:subject>Monitoraggio politico e socio politico</dc:subject>
  <dc:creator>Euregio Srl</dc:creator>
  <dc:description>Analisi dei tempi di notizia, parola, antenna e argomento.</dc:description>
  <cp:lastModifiedBy>Alessio</cp:lastModifiedBy>
  <cp:lastPrinted>2019-06-24T15:03:39Z</cp:lastPrinted>
  <dcterms:created xsi:type="dcterms:W3CDTF">2016-01-08T16:06:43Z</dcterms:created>
  <dcterms:modified xsi:type="dcterms:W3CDTF">2019-06-24T15:03:56Z</dcterms:modified>
</cp:coreProperties>
</file>