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autoCompressPictures="0"/>
  <bookViews>
    <workbookView xWindow="11055" yWindow="1620" windowWidth="19440" windowHeight="13740" tabRatio="770"/>
  </bookViews>
  <sheets>
    <sheet name="E1" sheetId="3" r:id="rId1"/>
    <sheet name="E2" sheetId="4" r:id="rId2"/>
    <sheet name="E3" sheetId="5" r:id="rId3"/>
    <sheet name="E4" sheetId="6" r:id="rId4"/>
    <sheet name="E5" sheetId="9" r:id="rId5"/>
    <sheet name="E6" sheetId="13" r:id="rId6"/>
    <sheet name="E7" sheetId="16" r:id="rId7"/>
    <sheet name="E8" sheetId="14" r:id="rId8"/>
    <sheet name="E9" sheetId="7" r:id="rId9"/>
    <sheet name="E10" sheetId="11" r:id="rId10"/>
    <sheet name="E11" sheetId="15" r:id="rId11"/>
    <sheet name="E12" sheetId="8" r:id="rId12"/>
    <sheet name="E13" sheetId="10" r:id="rId13"/>
    <sheet name="E14" sheetId="12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2" r:id="rId20"/>
    <sheet name="E21" sheetId="23" r:id="rId21"/>
    <sheet name="E22" sheetId="24" r:id="rId22"/>
    <sheet name="E23" sheetId="26" r:id="rId23"/>
    <sheet name="F1" sheetId="27" r:id="rId24"/>
    <sheet name="F2" sheetId="28" r:id="rId25"/>
    <sheet name="F3" sheetId="29" r:id="rId26"/>
    <sheet name="F4" sheetId="32" r:id="rId27"/>
    <sheet name="F5" sheetId="36" r:id="rId28"/>
    <sheet name="F6" sheetId="39" r:id="rId29"/>
    <sheet name="F7" sheetId="37" r:id="rId30"/>
    <sheet name="F8" sheetId="30" r:id="rId31"/>
    <sheet name="F9" sheetId="34" r:id="rId32"/>
    <sheet name="F10" sheetId="38" r:id="rId33"/>
    <sheet name="F11" sheetId="31" r:id="rId34"/>
    <sheet name="F12" sheetId="33" r:id="rId35"/>
    <sheet name="F13" sheetId="35" r:id="rId36"/>
    <sheet name="F14" sheetId="40" r:id="rId37"/>
    <sheet name="G1" sheetId="41" r:id="rId38"/>
    <sheet name="G2" sheetId="42" r:id="rId39"/>
    <sheet name="G3" sheetId="43" r:id="rId40"/>
    <sheet name="G4" sheetId="44" r:id="rId41"/>
    <sheet name="G5" sheetId="47" r:id="rId42"/>
    <sheet name="G6" sheetId="51" r:id="rId43"/>
    <sheet name="G7" sheetId="54" r:id="rId44"/>
    <sheet name="G8" sheetId="52" r:id="rId45"/>
    <sheet name="G9" sheetId="45" r:id="rId46"/>
    <sheet name="G10" sheetId="49" r:id="rId47"/>
    <sheet name="G11" sheetId="53" r:id="rId48"/>
    <sheet name="G12" sheetId="46" r:id="rId49"/>
    <sheet name="G13" sheetId="48" r:id="rId50"/>
    <sheet name="G14" sheetId="50" r:id="rId51"/>
    <sheet name="G15" sheetId="55" r:id="rId5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" i="28" l="1"/>
  <c r="F30" i="55" l="1"/>
  <c r="G30" i="55"/>
  <c r="H30" i="55"/>
  <c r="D30" i="55"/>
  <c r="K24" i="55"/>
  <c r="K26" i="55"/>
  <c r="K21" i="55"/>
  <c r="K19" i="55"/>
  <c r="K24" i="48"/>
  <c r="K14" i="48"/>
  <c r="K8" i="48"/>
  <c r="K7" i="53"/>
  <c r="E30" i="53"/>
  <c r="K15" i="53"/>
  <c r="K25" i="49"/>
  <c r="K23" i="49"/>
  <c r="K30" i="49" s="1"/>
  <c r="K10" i="49"/>
  <c r="J30" i="49"/>
  <c r="C30" i="49"/>
  <c r="D30" i="49"/>
  <c r="K12" i="49"/>
  <c r="K18" i="52"/>
  <c r="K12" i="54"/>
  <c r="K30" i="54"/>
  <c r="G30" i="54"/>
  <c r="D30" i="54"/>
  <c r="C30" i="47"/>
  <c r="K7" i="44"/>
  <c r="K7" i="43"/>
  <c r="H30" i="42"/>
  <c r="K7" i="41"/>
  <c r="D26" i="40"/>
  <c r="D24" i="40"/>
  <c r="D21" i="40"/>
  <c r="D19" i="40"/>
  <c r="D25" i="40"/>
  <c r="E30" i="33"/>
  <c r="F23" i="33" s="1"/>
  <c r="F22" i="33"/>
  <c r="F17" i="33"/>
  <c r="F10" i="33"/>
  <c r="F7" i="38"/>
  <c r="D27" i="38"/>
  <c r="F15" i="38"/>
  <c r="D12" i="38"/>
  <c r="D21" i="38"/>
  <c r="D22" i="38"/>
  <c r="D23" i="38"/>
  <c r="D24" i="38"/>
  <c r="D25" i="38"/>
  <c r="D28" i="38"/>
  <c r="C30" i="34"/>
  <c r="D25" i="34" s="1"/>
  <c r="D10" i="34"/>
  <c r="F18" i="37"/>
  <c r="D28" i="37"/>
  <c r="D23" i="37"/>
  <c r="D17" i="37"/>
  <c r="D12" i="39"/>
  <c r="D30" i="39"/>
  <c r="C30" i="39"/>
  <c r="D17" i="32"/>
  <c r="D25" i="32"/>
  <c r="F12" i="33" l="1"/>
  <c r="F19" i="33"/>
  <c r="F8" i="33"/>
  <c r="F14" i="33"/>
  <c r="F20" i="33"/>
  <c r="F24" i="33"/>
  <c r="F9" i="33"/>
  <c r="F15" i="33"/>
  <c r="F21" i="33"/>
  <c r="F25" i="33"/>
  <c r="D30" i="34"/>
  <c r="D12" i="34"/>
  <c r="D23" i="34"/>
  <c r="F7" i="29"/>
  <c r="H24" i="28"/>
  <c r="H23" i="28"/>
  <c r="H21" i="28"/>
  <c r="H20" i="28"/>
  <c r="H14" i="28"/>
  <c r="G30" i="28"/>
  <c r="E30" i="28"/>
  <c r="D7" i="28"/>
  <c r="H7" i="27"/>
  <c r="G28" i="26"/>
  <c r="D28" i="26"/>
  <c r="G28" i="24"/>
  <c r="D28" i="24"/>
  <c r="G17" i="23"/>
  <c r="D17" i="23"/>
  <c r="G21" i="22"/>
  <c r="G17" i="22"/>
  <c r="G11" i="22"/>
  <c r="D21" i="22"/>
  <c r="D17" i="22"/>
  <c r="D11" i="22"/>
  <c r="I7" i="18"/>
  <c r="H7" i="18"/>
  <c r="D7" i="18"/>
  <c r="G28" i="17"/>
  <c r="D28" i="17"/>
  <c r="D28" i="12"/>
  <c r="G21" i="8"/>
  <c r="G17" i="8"/>
  <c r="G11" i="8"/>
  <c r="D21" i="8"/>
  <c r="D17" i="8"/>
  <c r="D11" i="8"/>
  <c r="D7" i="8"/>
  <c r="D8" i="8"/>
  <c r="D9" i="8"/>
  <c r="D10" i="8"/>
  <c r="D12" i="8"/>
  <c r="D13" i="8"/>
  <c r="D14" i="8"/>
  <c r="D15" i="8"/>
  <c r="D16" i="8"/>
  <c r="D18" i="8"/>
  <c r="D19" i="8"/>
  <c r="D20" i="8"/>
  <c r="D22" i="8"/>
  <c r="D23" i="8"/>
  <c r="D25" i="8"/>
  <c r="D26" i="8"/>
  <c r="D27" i="8"/>
  <c r="F7" i="15"/>
  <c r="F14" i="11"/>
  <c r="G17" i="7"/>
  <c r="D17" i="7"/>
  <c r="G28" i="16"/>
  <c r="D28" i="16"/>
  <c r="G28" i="13"/>
  <c r="D28" i="13"/>
  <c r="D21" i="9"/>
  <c r="F7" i="6"/>
  <c r="F23" i="6"/>
  <c r="F24" i="6"/>
  <c r="F25" i="6"/>
  <c r="F26" i="6"/>
  <c r="F30" i="33" l="1"/>
  <c r="H30" i="28"/>
  <c r="F19" i="28"/>
  <c r="F23" i="28"/>
  <c r="F17" i="28"/>
  <c r="F21" i="28"/>
  <c r="F25" i="28"/>
  <c r="F30" i="28" l="1"/>
  <c r="G30" i="47" l="1"/>
  <c r="K10" i="53" l="1"/>
  <c r="K11" i="53"/>
  <c r="K12" i="53"/>
  <c r="K13" i="53"/>
  <c r="K14" i="53"/>
  <c r="K16" i="53"/>
  <c r="K17" i="53"/>
  <c r="K18" i="53"/>
  <c r="K19" i="53"/>
  <c r="K20" i="53"/>
  <c r="K21" i="53"/>
  <c r="K22" i="53"/>
  <c r="K23" i="53"/>
  <c r="K24" i="53"/>
  <c r="K25" i="53"/>
  <c r="K8" i="53"/>
  <c r="K12" i="52"/>
  <c r="I30" i="47"/>
  <c r="K17" i="47"/>
  <c r="K25" i="47"/>
  <c r="E30" i="47"/>
  <c r="K9" i="44"/>
  <c r="K10" i="44"/>
  <c r="K12" i="44"/>
  <c r="K13" i="44"/>
  <c r="K14" i="44"/>
  <c r="K15" i="44"/>
  <c r="K16" i="44"/>
  <c r="K17" i="44"/>
  <c r="K19" i="44"/>
  <c r="K20" i="44"/>
  <c r="K21" i="44"/>
  <c r="K22" i="44"/>
  <c r="K23" i="44"/>
  <c r="K24" i="44"/>
  <c r="K25" i="44"/>
  <c r="K26" i="44"/>
  <c r="K27" i="44"/>
  <c r="K28" i="44"/>
  <c r="K28" i="43"/>
  <c r="K14" i="43"/>
  <c r="K15" i="43"/>
  <c r="K16" i="43"/>
  <c r="K17" i="43"/>
  <c r="F30" i="43"/>
  <c r="G30" i="43"/>
  <c r="F8" i="38" l="1"/>
  <c r="C30" i="32"/>
  <c r="G21" i="24"/>
  <c r="D21" i="24"/>
  <c r="E30" i="23"/>
  <c r="F9" i="23" s="1"/>
  <c r="C30" i="23"/>
  <c r="E30" i="22"/>
  <c r="F15" i="22" s="1"/>
  <c r="G28" i="12"/>
  <c r="E30" i="10"/>
  <c r="E30" i="8"/>
  <c r="F15" i="8" s="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5" i="11"/>
  <c r="G26" i="11"/>
  <c r="G27" i="11"/>
  <c r="G21" i="14"/>
  <c r="D22" i="14"/>
  <c r="G21" i="16"/>
  <c r="G22" i="16"/>
  <c r="G23" i="16"/>
  <c r="G25" i="16"/>
  <c r="G21" i="13"/>
  <c r="G22" i="13"/>
  <c r="G23" i="13"/>
  <c r="G25" i="13"/>
  <c r="D22" i="13"/>
  <c r="K10" i="48"/>
  <c r="K12" i="48"/>
  <c r="K15" i="48"/>
  <c r="K17" i="48"/>
  <c r="K19" i="48"/>
  <c r="K20" i="48"/>
  <c r="K21" i="48"/>
  <c r="K22" i="48"/>
  <c r="K23" i="48"/>
  <c r="K25" i="48"/>
  <c r="K9" i="52"/>
  <c r="K13" i="52"/>
  <c r="K14" i="52"/>
  <c r="K16" i="52"/>
  <c r="K17" i="52"/>
  <c r="K19" i="52"/>
  <c r="K20" i="52"/>
  <c r="K22" i="52"/>
  <c r="K23" i="52"/>
  <c r="K24" i="52"/>
  <c r="K25" i="52"/>
  <c r="K27" i="52"/>
  <c r="K28" i="52"/>
  <c r="D30" i="47"/>
  <c r="K13" i="43"/>
  <c r="K19" i="43"/>
  <c r="K20" i="43"/>
  <c r="K21" i="43"/>
  <c r="K22" i="43"/>
  <c r="K23" i="43"/>
  <c r="K24" i="43"/>
  <c r="K25" i="43"/>
  <c r="K23" i="42"/>
  <c r="K24" i="42"/>
  <c r="K25" i="42"/>
  <c r="K26" i="42"/>
  <c r="K27" i="42"/>
  <c r="C30" i="40"/>
  <c r="C30" i="38"/>
  <c r="E30" i="37"/>
  <c r="F27" i="37" s="1"/>
  <c r="C30" i="37"/>
  <c r="C30" i="29"/>
  <c r="D15" i="29" s="1"/>
  <c r="E30" i="29"/>
  <c r="F26" i="29" s="1"/>
  <c r="I27" i="27"/>
  <c r="I28" i="27"/>
  <c r="I7" i="27"/>
  <c r="E30" i="27"/>
  <c r="F30" i="27" s="1"/>
  <c r="F26" i="27"/>
  <c r="F27" i="27"/>
  <c r="G18" i="26"/>
  <c r="C30" i="26"/>
  <c r="D14" i="26" s="1"/>
  <c r="D16" i="26"/>
  <c r="D17" i="26"/>
  <c r="D20" i="26"/>
  <c r="D21" i="26"/>
  <c r="G12" i="22"/>
  <c r="G30" i="18"/>
  <c r="H11" i="18" s="1"/>
  <c r="H13" i="18"/>
  <c r="H14" i="18"/>
  <c r="E30" i="18"/>
  <c r="F28" i="18" s="1"/>
  <c r="C30" i="12"/>
  <c r="D21" i="12" s="1"/>
  <c r="G12" i="8"/>
  <c r="G13" i="8"/>
  <c r="C30" i="15"/>
  <c r="D13" i="15" s="1"/>
  <c r="D11" i="15"/>
  <c r="G12" i="7"/>
  <c r="G13" i="7"/>
  <c r="G14" i="7"/>
  <c r="G15" i="7"/>
  <c r="G16" i="7"/>
  <c r="G18" i="7"/>
  <c r="G19" i="7"/>
  <c r="G21" i="7"/>
  <c r="G22" i="7"/>
  <c r="G25" i="7"/>
  <c r="G26" i="7"/>
  <c r="G27" i="7"/>
  <c r="G10" i="16"/>
  <c r="G11" i="16"/>
  <c r="G12" i="16"/>
  <c r="G13" i="16"/>
  <c r="G14" i="16"/>
  <c r="G9" i="13"/>
  <c r="G10" i="13"/>
  <c r="G11" i="13"/>
  <c r="G12" i="13"/>
  <c r="G13" i="13"/>
  <c r="G14" i="13"/>
  <c r="G15" i="13"/>
  <c r="G16" i="13"/>
  <c r="G17" i="13"/>
  <c r="G18" i="13"/>
  <c r="C30" i="9"/>
  <c r="D27" i="9" s="1"/>
  <c r="G30" i="3"/>
  <c r="H13" i="3" s="1"/>
  <c r="E30" i="3"/>
  <c r="F7" i="3" s="1"/>
  <c r="K9" i="53"/>
  <c r="K14" i="41"/>
  <c r="K15" i="41"/>
  <c r="K16" i="41"/>
  <c r="K17" i="41"/>
  <c r="K18" i="41"/>
  <c r="K19" i="41"/>
  <c r="K20" i="41"/>
  <c r="K21" i="41"/>
  <c r="K22" i="41"/>
  <c r="K23" i="41"/>
  <c r="K24" i="41"/>
  <c r="K25" i="41"/>
  <c r="I17" i="28"/>
  <c r="I18" i="28"/>
  <c r="I19" i="28"/>
  <c r="I20" i="28"/>
  <c r="G11" i="24"/>
  <c r="G12" i="24"/>
  <c r="G13" i="24"/>
  <c r="G14" i="24"/>
  <c r="G15" i="24"/>
  <c r="G16" i="24"/>
  <c r="G17" i="24"/>
  <c r="G18" i="24"/>
  <c r="G19" i="24"/>
  <c r="G20" i="24"/>
  <c r="G22" i="24"/>
  <c r="G23" i="24"/>
  <c r="G24" i="24"/>
  <c r="G25" i="24"/>
  <c r="G26" i="24"/>
  <c r="G11" i="23"/>
  <c r="G12" i="23"/>
  <c r="G13" i="23"/>
  <c r="G14" i="23"/>
  <c r="G15" i="23"/>
  <c r="G16" i="23"/>
  <c r="G15" i="22"/>
  <c r="G16" i="22"/>
  <c r="G18" i="22"/>
  <c r="G19" i="22"/>
  <c r="G20" i="22"/>
  <c r="G22" i="22"/>
  <c r="G23" i="22"/>
  <c r="G25" i="22"/>
  <c r="G26" i="22"/>
  <c r="G8" i="8"/>
  <c r="G9" i="8"/>
  <c r="G10" i="8"/>
  <c r="G14" i="8"/>
  <c r="G15" i="8"/>
  <c r="G16" i="8"/>
  <c r="G18" i="8"/>
  <c r="G19" i="8"/>
  <c r="G20" i="8"/>
  <c r="G22" i="8"/>
  <c r="G23" i="8"/>
  <c r="G25" i="8"/>
  <c r="G26" i="8"/>
  <c r="G27" i="8"/>
  <c r="G7" i="8"/>
  <c r="G23" i="14"/>
  <c r="G24" i="14"/>
  <c r="G25" i="14"/>
  <c r="G19" i="16"/>
  <c r="G20" i="16"/>
  <c r="G19" i="13"/>
  <c r="G20" i="13"/>
  <c r="G24" i="9"/>
  <c r="F16" i="8"/>
  <c r="F12" i="8"/>
  <c r="F9" i="8"/>
  <c r="K25" i="55"/>
  <c r="K15" i="42"/>
  <c r="K17" i="42"/>
  <c r="K18" i="42"/>
  <c r="K19" i="42"/>
  <c r="K21" i="42"/>
  <c r="G8" i="22"/>
  <c r="G9" i="22"/>
  <c r="G10" i="22"/>
  <c r="G13" i="22"/>
  <c r="G14" i="22"/>
  <c r="G27" i="22"/>
  <c r="G7" i="22"/>
  <c r="G22" i="12"/>
  <c r="K9" i="43"/>
  <c r="K10" i="43"/>
  <c r="K9" i="42"/>
  <c r="K10" i="42"/>
  <c r="K11" i="42"/>
  <c r="K12" i="42"/>
  <c r="K13" i="42"/>
  <c r="K22" i="42"/>
  <c r="J30" i="41"/>
  <c r="I9" i="27"/>
  <c r="I10" i="27"/>
  <c r="I11" i="27"/>
  <c r="I12" i="27"/>
  <c r="I13" i="27"/>
  <c r="I14" i="27"/>
  <c r="I15" i="27"/>
  <c r="C30" i="22"/>
  <c r="D10" i="22" s="1"/>
  <c r="G28" i="21"/>
  <c r="G10" i="7"/>
  <c r="G28" i="6"/>
  <c r="D13" i="22"/>
  <c r="D15" i="22"/>
  <c r="D12" i="22"/>
  <c r="D16" i="22"/>
  <c r="D9" i="22"/>
  <c r="D19" i="22"/>
  <c r="D23" i="22"/>
  <c r="D20" i="22"/>
  <c r="D18" i="22"/>
  <c r="D22" i="22"/>
  <c r="D8" i="22"/>
  <c r="D26" i="22"/>
  <c r="D7" i="22"/>
  <c r="D25" i="22"/>
  <c r="D27" i="22"/>
  <c r="K26" i="53"/>
  <c r="K27" i="53"/>
  <c r="K28" i="53"/>
  <c r="K30" i="53" s="1"/>
  <c r="J30" i="53"/>
  <c r="G30" i="53"/>
  <c r="D30" i="53"/>
  <c r="J30" i="52"/>
  <c r="C30" i="52"/>
  <c r="K30" i="47"/>
  <c r="K28" i="42"/>
  <c r="I30" i="42"/>
  <c r="I30" i="41"/>
  <c r="E30" i="38"/>
  <c r="F11" i="38" s="1"/>
  <c r="I18" i="27"/>
  <c r="I19" i="27"/>
  <c r="I20" i="27"/>
  <c r="I21" i="27"/>
  <c r="I22" i="27"/>
  <c r="I23" i="27"/>
  <c r="I24" i="27"/>
  <c r="I25" i="27"/>
  <c r="I26" i="27"/>
  <c r="G24" i="23"/>
  <c r="G25" i="23"/>
  <c r="G26" i="23"/>
  <c r="G27" i="23"/>
  <c r="E30" i="9"/>
  <c r="F21" i="9" s="1"/>
  <c r="F30" i="9" s="1"/>
  <c r="F25" i="38"/>
  <c r="F24" i="38"/>
  <c r="F9" i="38"/>
  <c r="F13" i="38"/>
  <c r="F18" i="38"/>
  <c r="F21" i="38"/>
  <c r="F22" i="38"/>
  <c r="F26" i="38"/>
  <c r="G28" i="9"/>
  <c r="G28" i="15"/>
  <c r="K8" i="44"/>
  <c r="K30" i="44" s="1"/>
  <c r="K8" i="41"/>
  <c r="K9" i="41"/>
  <c r="K10" i="41"/>
  <c r="K11" i="41"/>
  <c r="K12" i="41"/>
  <c r="K13" i="41"/>
  <c r="K26" i="41"/>
  <c r="K27" i="41"/>
  <c r="K28" i="41"/>
  <c r="G19" i="26"/>
  <c r="G27" i="24"/>
  <c r="E30" i="24"/>
  <c r="F18" i="24" s="1"/>
  <c r="E30" i="21"/>
  <c r="I28" i="19"/>
  <c r="G18" i="12"/>
  <c r="E30" i="11"/>
  <c r="F16" i="11" s="1"/>
  <c r="C30" i="7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E30" i="6"/>
  <c r="F14" i="6" s="1"/>
  <c r="I28" i="4"/>
  <c r="K9" i="48"/>
  <c r="D20" i="29"/>
  <c r="C30" i="24"/>
  <c r="D7" i="24" s="1"/>
  <c r="E30" i="12"/>
  <c r="F17" i="12" s="1"/>
  <c r="D22" i="12"/>
  <c r="C30" i="8"/>
  <c r="D28" i="15"/>
  <c r="C30" i="11"/>
  <c r="D23" i="11" s="1"/>
  <c r="G8" i="7"/>
  <c r="G30" i="7" s="1"/>
  <c r="H17" i="7" s="1"/>
  <c r="C30" i="13"/>
  <c r="I11" i="28"/>
  <c r="C30" i="28"/>
  <c r="I16" i="27"/>
  <c r="G30" i="27"/>
  <c r="H28" i="27" s="1"/>
  <c r="G9" i="7"/>
  <c r="G7" i="16"/>
  <c r="G30" i="16" s="1"/>
  <c r="H28" i="16" s="1"/>
  <c r="G8" i="16"/>
  <c r="G9" i="16"/>
  <c r="G15" i="16"/>
  <c r="G16" i="16"/>
  <c r="G17" i="16"/>
  <c r="G18" i="16"/>
  <c r="G26" i="16"/>
  <c r="G27" i="16"/>
  <c r="J30" i="42"/>
  <c r="I17" i="27"/>
  <c r="E30" i="15"/>
  <c r="G7" i="11"/>
  <c r="G7" i="7"/>
  <c r="C30" i="16"/>
  <c r="D14" i="16" s="1"/>
  <c r="I7" i="4"/>
  <c r="E30" i="55"/>
  <c r="G30" i="19"/>
  <c r="C30" i="19"/>
  <c r="G22" i="9"/>
  <c r="G30" i="4"/>
  <c r="C30" i="53"/>
  <c r="H30" i="44"/>
  <c r="F30" i="42"/>
  <c r="G30" i="42"/>
  <c r="G26" i="13"/>
  <c r="G27" i="13"/>
  <c r="G21" i="9"/>
  <c r="G23" i="9"/>
  <c r="G25" i="9"/>
  <c r="G26" i="9"/>
  <c r="I28" i="28"/>
  <c r="G8" i="26"/>
  <c r="G9" i="26"/>
  <c r="G10" i="26"/>
  <c r="G11" i="26"/>
  <c r="G12" i="26"/>
  <c r="G13" i="26"/>
  <c r="G14" i="26"/>
  <c r="G15" i="26"/>
  <c r="G16" i="26"/>
  <c r="G17" i="26"/>
  <c r="G20" i="26"/>
  <c r="G21" i="26"/>
  <c r="G22" i="26"/>
  <c r="G23" i="26"/>
  <c r="G24" i="26"/>
  <c r="G25" i="26"/>
  <c r="G26" i="26"/>
  <c r="G27" i="26"/>
  <c r="G8" i="23"/>
  <c r="G9" i="23"/>
  <c r="G10" i="23"/>
  <c r="G18" i="23"/>
  <c r="G19" i="23"/>
  <c r="G20" i="23"/>
  <c r="G21" i="23"/>
  <c r="G22" i="23"/>
  <c r="G23" i="23"/>
  <c r="G8" i="24"/>
  <c r="G9" i="24"/>
  <c r="G10" i="24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8" i="19"/>
  <c r="I9" i="19"/>
  <c r="I30" i="19" s="1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G8" i="12"/>
  <c r="G9" i="12"/>
  <c r="G10" i="12"/>
  <c r="G11" i="12"/>
  <c r="G12" i="12"/>
  <c r="G13" i="12"/>
  <c r="G14" i="12"/>
  <c r="G15" i="12"/>
  <c r="G16" i="12"/>
  <c r="G17" i="12"/>
  <c r="G19" i="12"/>
  <c r="G20" i="12"/>
  <c r="G21" i="12"/>
  <c r="G23" i="12"/>
  <c r="G24" i="12"/>
  <c r="G25" i="12"/>
  <c r="G26" i="12"/>
  <c r="G27" i="12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2" i="14"/>
  <c r="G26" i="14"/>
  <c r="G27" i="14"/>
  <c r="G7" i="6"/>
  <c r="G7" i="23"/>
  <c r="D30" i="43"/>
  <c r="G7" i="12"/>
  <c r="G7" i="10"/>
  <c r="C30" i="4"/>
  <c r="D28" i="4" s="1"/>
  <c r="D30" i="4" s="1"/>
  <c r="I8" i="28"/>
  <c r="I9" i="28"/>
  <c r="I10" i="28"/>
  <c r="I12" i="28"/>
  <c r="I13" i="28"/>
  <c r="I14" i="28"/>
  <c r="I15" i="28"/>
  <c r="I16" i="28"/>
  <c r="I21" i="28"/>
  <c r="I22" i="28"/>
  <c r="I23" i="28"/>
  <c r="I24" i="28"/>
  <c r="I25" i="28"/>
  <c r="I26" i="28"/>
  <c r="I27" i="28"/>
  <c r="G7" i="24"/>
  <c r="G7" i="21"/>
  <c r="E30" i="20"/>
  <c r="F7" i="20" s="1"/>
  <c r="G7" i="14"/>
  <c r="G30" i="14" s="1"/>
  <c r="G7" i="13"/>
  <c r="G30" i="13" s="1"/>
  <c r="H28" i="13" s="1"/>
  <c r="G8" i="13"/>
  <c r="G8" i="9"/>
  <c r="G7" i="9"/>
  <c r="G9" i="9"/>
  <c r="G30" i="9" s="1"/>
  <c r="G10" i="9"/>
  <c r="G11" i="9"/>
  <c r="G12" i="9"/>
  <c r="G13" i="9"/>
  <c r="G14" i="9"/>
  <c r="G15" i="9"/>
  <c r="G16" i="9"/>
  <c r="G17" i="9"/>
  <c r="G18" i="9"/>
  <c r="G19" i="9"/>
  <c r="G20" i="9"/>
  <c r="G27" i="9"/>
  <c r="E30" i="42"/>
  <c r="D26" i="26"/>
  <c r="H28" i="18"/>
  <c r="G21" i="17"/>
  <c r="G22" i="17"/>
  <c r="G23" i="17"/>
  <c r="G24" i="17"/>
  <c r="C30" i="17"/>
  <c r="D9" i="17"/>
  <c r="C30" i="6"/>
  <c r="G7" i="26"/>
  <c r="E30" i="19"/>
  <c r="C30" i="18"/>
  <c r="D18" i="18" s="1"/>
  <c r="C30" i="3"/>
  <c r="D18" i="3" s="1"/>
  <c r="G30" i="5"/>
  <c r="H28" i="5" s="1"/>
  <c r="D30" i="42"/>
  <c r="C30" i="42"/>
  <c r="C30" i="10"/>
  <c r="G7" i="15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18" i="3"/>
  <c r="I19" i="3"/>
  <c r="C30" i="21"/>
  <c r="D14" i="21" s="1"/>
  <c r="I7" i="3"/>
  <c r="I8" i="3"/>
  <c r="I9" i="3"/>
  <c r="I10" i="3"/>
  <c r="I11" i="3"/>
  <c r="I12" i="3"/>
  <c r="I13" i="3"/>
  <c r="I14" i="3"/>
  <c r="I15" i="3"/>
  <c r="I16" i="3"/>
  <c r="I17" i="3"/>
  <c r="I20" i="3"/>
  <c r="I21" i="3"/>
  <c r="I22" i="3"/>
  <c r="I23" i="3"/>
  <c r="I24" i="3"/>
  <c r="I25" i="3"/>
  <c r="I26" i="3"/>
  <c r="I27" i="3"/>
  <c r="I28" i="3"/>
  <c r="I7" i="19"/>
  <c r="C30" i="14"/>
  <c r="D21" i="14" s="1"/>
  <c r="I28" i="5"/>
  <c r="E30" i="4"/>
  <c r="C30" i="48"/>
  <c r="G30" i="44"/>
  <c r="F30" i="44"/>
  <c r="E30" i="44"/>
  <c r="D30" i="44"/>
  <c r="C30" i="44"/>
  <c r="H30" i="41"/>
  <c r="G30" i="41"/>
  <c r="F30" i="41"/>
  <c r="E30" i="41"/>
  <c r="D30" i="41"/>
  <c r="C30" i="41"/>
  <c r="I7" i="20"/>
  <c r="G30" i="20"/>
  <c r="H12" i="20" s="1"/>
  <c r="C30" i="20"/>
  <c r="D24" i="20" s="1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5" i="17"/>
  <c r="G26" i="17"/>
  <c r="G27" i="17"/>
  <c r="I7" i="5"/>
  <c r="I8" i="5"/>
  <c r="I9" i="5"/>
  <c r="I30" i="5" s="1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E30" i="5"/>
  <c r="F9" i="5"/>
  <c r="C30" i="5"/>
  <c r="D16" i="5" s="1"/>
  <c r="I8" i="4"/>
  <c r="I9" i="4"/>
  <c r="I10" i="4"/>
  <c r="I30" i="4" s="1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D10" i="26"/>
  <c r="D13" i="26"/>
  <c r="D24" i="26"/>
  <c r="D12" i="26"/>
  <c r="D8" i="26"/>
  <c r="D27" i="26"/>
  <c r="D11" i="26"/>
  <c r="D7" i="23"/>
  <c r="D9" i="23"/>
  <c r="D8" i="23"/>
  <c r="D20" i="20"/>
  <c r="H24" i="19"/>
  <c r="H20" i="19"/>
  <c r="H12" i="19"/>
  <c r="H8" i="19"/>
  <c r="H27" i="19"/>
  <c r="H19" i="19"/>
  <c r="H15" i="19"/>
  <c r="H11" i="19"/>
  <c r="H26" i="19"/>
  <c r="H22" i="19"/>
  <c r="H18" i="19"/>
  <c r="H10" i="19"/>
  <c r="H25" i="19"/>
  <c r="H21" i="19"/>
  <c r="H13" i="19"/>
  <c r="H9" i="19"/>
  <c r="D18" i="19"/>
  <c r="F21" i="18"/>
  <c r="D26" i="18"/>
  <c r="D9" i="10"/>
  <c r="D26" i="15"/>
  <c r="D15" i="15"/>
  <c r="H16" i="5"/>
  <c r="H9" i="5"/>
  <c r="H14" i="5"/>
  <c r="D12" i="5"/>
  <c r="H17" i="4"/>
  <c r="H26" i="4"/>
  <c r="H18" i="4"/>
  <c r="H16" i="4"/>
  <c r="H12" i="4"/>
  <c r="H14" i="4"/>
  <c r="H27" i="4"/>
  <c r="H15" i="4"/>
  <c r="H11" i="4"/>
  <c r="H25" i="3"/>
  <c r="H10" i="3"/>
  <c r="H9" i="3"/>
  <c r="H28" i="3"/>
  <c r="H21" i="3"/>
  <c r="D16" i="17"/>
  <c r="D12" i="17"/>
  <c r="D11" i="17"/>
  <c r="D26" i="17"/>
  <c r="D7" i="11"/>
  <c r="D15" i="9"/>
  <c r="D12" i="9"/>
  <c r="D16" i="9"/>
  <c r="D9" i="9"/>
  <c r="D13" i="9"/>
  <c r="D7" i="9"/>
  <c r="D10" i="9"/>
  <c r="D14" i="9"/>
  <c r="D26" i="9"/>
  <c r="H16" i="3"/>
  <c r="H14" i="3"/>
  <c r="H7" i="3"/>
  <c r="F15" i="3"/>
  <c r="H23" i="3"/>
  <c r="H24" i="3"/>
  <c r="H15" i="3"/>
  <c r="H8" i="3"/>
  <c r="H17" i="19"/>
  <c r="H14" i="19"/>
  <c r="H7" i="19"/>
  <c r="H30" i="19" s="1"/>
  <c r="H23" i="19"/>
  <c r="D17" i="19"/>
  <c r="H21" i="18"/>
  <c r="D13" i="10"/>
  <c r="F8" i="3"/>
  <c r="H19" i="3"/>
  <c r="D24" i="18"/>
  <c r="D12" i="18"/>
  <c r="D22" i="18"/>
  <c r="D17" i="18"/>
  <c r="F14" i="29"/>
  <c r="F10" i="29"/>
  <c r="F15" i="29"/>
  <c r="F25" i="29"/>
  <c r="F13" i="29"/>
  <c r="D13" i="28"/>
  <c r="D17" i="28"/>
  <c r="D21" i="28"/>
  <c r="D14" i="28"/>
  <c r="D18" i="28"/>
  <c r="D22" i="28"/>
  <c r="D12" i="28"/>
  <c r="D20" i="28"/>
  <c r="D15" i="28"/>
  <c r="D19" i="28"/>
  <c r="D23" i="28"/>
  <c r="D16" i="28"/>
  <c r="H19" i="27"/>
  <c r="H16" i="27"/>
  <c r="F16" i="24"/>
  <c r="F13" i="24"/>
  <c r="F14" i="24"/>
  <c r="F15" i="24"/>
  <c r="D13" i="23"/>
  <c r="D21" i="23"/>
  <c r="D25" i="23"/>
  <c r="D10" i="23"/>
  <c r="D14" i="23"/>
  <c r="D18" i="23"/>
  <c r="D22" i="23"/>
  <c r="D26" i="23"/>
  <c r="D11" i="23"/>
  <c r="D15" i="23"/>
  <c r="D19" i="23"/>
  <c r="D23" i="23"/>
  <c r="D27" i="23"/>
  <c r="D12" i="23"/>
  <c r="D30" i="23" s="1"/>
  <c r="D16" i="23"/>
  <c r="D20" i="23"/>
  <c r="D24" i="23"/>
  <c r="F14" i="21"/>
  <c r="F15" i="21"/>
  <c r="F16" i="21"/>
  <c r="F17" i="21"/>
  <c r="D27" i="21"/>
  <c r="H8" i="20"/>
  <c r="D12" i="20"/>
  <c r="D30" i="20" s="1"/>
  <c r="D14" i="20"/>
  <c r="D7" i="20"/>
  <c r="D23" i="20"/>
  <c r="D17" i="20"/>
  <c r="D18" i="20"/>
  <c r="D11" i="20"/>
  <c r="D25" i="20"/>
  <c r="D16" i="20"/>
  <c r="D8" i="20"/>
  <c r="D22" i="20"/>
  <c r="D15" i="20"/>
  <c r="D28" i="20"/>
  <c r="D9" i="20"/>
  <c r="D27" i="20"/>
  <c r="D21" i="20"/>
  <c r="D13" i="20"/>
  <c r="D10" i="20"/>
  <c r="D26" i="20"/>
  <c r="D19" i="20"/>
  <c r="D23" i="19"/>
  <c r="F26" i="11"/>
  <c r="D27" i="11"/>
  <c r="D13" i="7"/>
  <c r="D15" i="7"/>
  <c r="D19" i="7"/>
  <c r="D21" i="7"/>
  <c r="D26" i="7"/>
  <c r="D12" i="7"/>
  <c r="D14" i="7"/>
  <c r="D16" i="7"/>
  <c r="D18" i="7"/>
  <c r="D22" i="7"/>
  <c r="D25" i="7"/>
  <c r="D27" i="7"/>
  <c r="D12" i="14"/>
  <c r="D24" i="14"/>
  <c r="D12" i="16"/>
  <c r="D13" i="13"/>
  <c r="D10" i="13"/>
  <c r="D14" i="13"/>
  <c r="D11" i="13"/>
  <c r="D15" i="13"/>
  <c r="D12" i="13"/>
  <c r="D16" i="13"/>
  <c r="D19" i="13"/>
  <c r="D20" i="13"/>
  <c r="D11" i="9"/>
  <c r="D8" i="9"/>
  <c r="F10" i="6"/>
  <c r="F22" i="6"/>
  <c r="F21" i="6"/>
  <c r="F15" i="6"/>
  <c r="F19" i="6"/>
  <c r="F27" i="6"/>
  <c r="F20" i="6"/>
  <c r="F12" i="6"/>
  <c r="F16" i="6"/>
  <c r="F13" i="6"/>
  <c r="F17" i="6"/>
  <c r="F9" i="4"/>
  <c r="D25" i="28"/>
  <c r="D24" i="28"/>
  <c r="D27" i="28"/>
  <c r="F15" i="27"/>
  <c r="D22" i="26"/>
  <c r="D7" i="26"/>
  <c r="D23" i="26"/>
  <c r="D9" i="26"/>
  <c r="D25" i="26"/>
  <c r="D13" i="24"/>
  <c r="D25" i="24"/>
  <c r="D14" i="24"/>
  <c r="D22" i="24"/>
  <c r="D15" i="24"/>
  <c r="D23" i="24"/>
  <c r="D16" i="24"/>
  <c r="D24" i="24"/>
  <c r="H13" i="20"/>
  <c r="F22" i="12"/>
  <c r="F23" i="12"/>
  <c r="D9" i="12"/>
  <c r="D10" i="12"/>
  <c r="D7" i="15"/>
  <c r="D8" i="15"/>
  <c r="D10" i="15"/>
  <c r="D9" i="15"/>
  <c r="D14" i="15"/>
  <c r="D27" i="15"/>
  <c r="D16" i="15"/>
  <c r="F26" i="5"/>
  <c r="F28" i="5"/>
  <c r="F24" i="5"/>
  <c r="F8" i="4"/>
  <c r="F7" i="4"/>
  <c r="D17" i="4"/>
  <c r="D16" i="4"/>
  <c r="H22" i="3"/>
  <c r="H26" i="3"/>
  <c r="F26" i="23"/>
  <c r="D24" i="21"/>
  <c r="H11" i="20"/>
  <c r="H24" i="18"/>
  <c r="H26" i="18"/>
  <c r="D23" i="18"/>
  <c r="D28" i="18"/>
  <c r="D9" i="18"/>
  <c r="D20" i="18"/>
  <c r="D10" i="18"/>
  <c r="D30" i="18" s="1"/>
  <c r="D14" i="18"/>
  <c r="D15" i="18"/>
  <c r="D8" i="18"/>
  <c r="D21" i="18"/>
  <c r="D16" i="18"/>
  <c r="D13" i="18"/>
  <c r="D25" i="18"/>
  <c r="D27" i="18"/>
  <c r="H25" i="5"/>
  <c r="F8" i="5"/>
  <c r="F11" i="5"/>
  <c r="F25" i="5"/>
  <c r="D27" i="3"/>
  <c r="D14" i="3"/>
  <c r="D28" i="3"/>
  <c r="H20" i="20"/>
  <c r="D23" i="3"/>
  <c r="D26" i="11"/>
  <c r="D28" i="28"/>
  <c r="F28" i="6"/>
  <c r="D19" i="3"/>
  <c r="F10" i="27"/>
  <c r="F19" i="27"/>
  <c r="F23" i="27"/>
  <c r="F11" i="27"/>
  <c r="F24" i="27"/>
  <c r="F28" i="27"/>
  <c r="F12" i="27"/>
  <c r="F17" i="27"/>
  <c r="F21" i="27"/>
  <c r="F25" i="27"/>
  <c r="F9" i="27"/>
  <c r="F13" i="27"/>
  <c r="F18" i="27"/>
  <c r="F22" i="27"/>
  <c r="D13" i="12"/>
  <c r="D17" i="12"/>
  <c r="D26" i="12"/>
  <c r="D14" i="12"/>
  <c r="D18" i="12"/>
  <c r="D23" i="12"/>
  <c r="D27" i="12"/>
  <c r="D11" i="12"/>
  <c r="D15" i="12"/>
  <c r="D24" i="12"/>
  <c r="D12" i="12"/>
  <c r="D16" i="12"/>
  <c r="D25" i="12"/>
  <c r="H22" i="4"/>
  <c r="H28" i="4"/>
  <c r="H16" i="19"/>
  <c r="H28" i="19"/>
  <c r="D11" i="28"/>
  <c r="D26" i="28"/>
  <c r="H23" i="27"/>
  <c r="H10" i="27"/>
  <c r="H14" i="27"/>
  <c r="H22" i="27"/>
  <c r="H9" i="27"/>
  <c r="H13" i="27"/>
  <c r="H17" i="27"/>
  <c r="H21" i="27"/>
  <c r="H25" i="27"/>
  <c r="H20" i="27"/>
  <c r="H24" i="27"/>
  <c r="G30" i="26"/>
  <c r="F10" i="24"/>
  <c r="F9" i="24"/>
  <c r="F12" i="24"/>
  <c r="D26" i="24"/>
  <c r="F27" i="23"/>
  <c r="H27" i="20"/>
  <c r="F23" i="20"/>
  <c r="F13" i="20"/>
  <c r="D16" i="19"/>
  <c r="D7" i="19"/>
  <c r="D9" i="19"/>
  <c r="H17" i="18"/>
  <c r="H23" i="18"/>
  <c r="H25" i="18"/>
  <c r="H19" i="18"/>
  <c r="H8" i="18"/>
  <c r="H22" i="18"/>
  <c r="H10" i="18"/>
  <c r="H9" i="18"/>
  <c r="H20" i="18"/>
  <c r="F24" i="18"/>
  <c r="F25" i="18"/>
  <c r="D14" i="17"/>
  <c r="D27" i="17"/>
  <c r="D10" i="17"/>
  <c r="D15" i="17"/>
  <c r="D13" i="17"/>
  <c r="F15" i="12"/>
  <c r="F19" i="12"/>
  <c r="F27" i="12"/>
  <c r="F10" i="12"/>
  <c r="F14" i="12"/>
  <c r="F26" i="12"/>
  <c r="F9" i="12"/>
  <c r="F13" i="12"/>
  <c r="F12" i="12"/>
  <c r="F16" i="12"/>
  <c r="F20" i="12"/>
  <c r="F13" i="10"/>
  <c r="D14" i="10"/>
  <c r="D10" i="7"/>
  <c r="D9" i="5"/>
  <c r="D25" i="5"/>
  <c r="D28" i="5"/>
  <c r="H20" i="3"/>
  <c r="H17" i="3"/>
  <c r="D24" i="3"/>
  <c r="D20" i="3"/>
  <c r="D15" i="3"/>
  <c r="D25" i="3"/>
  <c r="D21" i="3"/>
  <c r="D16" i="3"/>
  <c r="D12" i="3"/>
  <c r="D26" i="3"/>
  <c r="D22" i="3"/>
  <c r="D17" i="3"/>
  <c r="D13" i="3"/>
  <c r="F27" i="29"/>
  <c r="F24" i="29"/>
  <c r="D18" i="21"/>
  <c r="D20" i="21"/>
  <c r="H25" i="20"/>
  <c r="H24" i="20"/>
  <c r="F14" i="19"/>
  <c r="F18" i="19"/>
  <c r="F22" i="19"/>
  <c r="F26" i="19"/>
  <c r="F11" i="19"/>
  <c r="F15" i="19"/>
  <c r="F19" i="19"/>
  <c r="F23" i="19"/>
  <c r="F27" i="19"/>
  <c r="F12" i="19"/>
  <c r="F16" i="19"/>
  <c r="F20" i="19"/>
  <c r="F24" i="19"/>
  <c r="F13" i="19"/>
  <c r="F17" i="19"/>
  <c r="F21" i="19"/>
  <c r="F25" i="19"/>
  <c r="F17" i="18"/>
  <c r="F19" i="18"/>
  <c r="D11" i="18"/>
  <c r="D8" i="12"/>
  <c r="D8" i="10"/>
  <c r="D11" i="10"/>
  <c r="F28" i="15"/>
  <c r="F10" i="15"/>
  <c r="F14" i="15"/>
  <c r="F18" i="15"/>
  <c r="F22" i="15"/>
  <c r="F26" i="15"/>
  <c r="F11" i="15"/>
  <c r="F15" i="15"/>
  <c r="F19" i="15"/>
  <c r="F23" i="15"/>
  <c r="F27" i="15"/>
  <c r="F8" i="15"/>
  <c r="F12" i="15"/>
  <c r="F16" i="15"/>
  <c r="F20" i="15"/>
  <c r="F24" i="15"/>
  <c r="F9" i="15"/>
  <c r="F30" i="15" s="1"/>
  <c r="F13" i="15"/>
  <c r="F17" i="15"/>
  <c r="F21" i="15"/>
  <c r="F25" i="15"/>
  <c r="H19" i="5"/>
  <c r="H21" i="4"/>
  <c r="H19" i="4"/>
  <c r="H20" i="4"/>
  <c r="H9" i="4"/>
  <c r="H25" i="4"/>
  <c r="H7" i="4"/>
  <c r="H23" i="4"/>
  <c r="H8" i="4"/>
  <c r="H24" i="4"/>
  <c r="H13" i="4"/>
  <c r="H10" i="4"/>
  <c r="F24" i="4"/>
  <c r="F25" i="4"/>
  <c r="F10" i="4"/>
  <c r="F14" i="4"/>
  <c r="F18" i="4"/>
  <c r="F22" i="4"/>
  <c r="F26" i="4"/>
  <c r="F11" i="4"/>
  <c r="F15" i="4"/>
  <c r="F19" i="4"/>
  <c r="F23" i="4"/>
  <c r="F27" i="4"/>
  <c r="F12" i="4"/>
  <c r="F16" i="4"/>
  <c r="F20" i="4"/>
  <c r="F13" i="4"/>
  <c r="F17" i="4"/>
  <c r="F21" i="4"/>
  <c r="D10" i="4"/>
  <c r="D26" i="4"/>
  <c r="K30" i="48"/>
  <c r="F16" i="29"/>
  <c r="F20" i="29"/>
  <c r="F17" i="29"/>
  <c r="F21" i="29"/>
  <c r="F19" i="29"/>
  <c r="F22" i="29"/>
  <c r="F23" i="29"/>
  <c r="D17" i="29"/>
  <c r="F9" i="29"/>
  <c r="D9" i="28"/>
  <c r="D10" i="28"/>
  <c r="F8" i="24"/>
  <c r="D9" i="24"/>
  <c r="F10" i="19"/>
  <c r="H18" i="18"/>
  <c r="H27" i="18"/>
  <c r="D27" i="14"/>
  <c r="D9" i="13"/>
  <c r="D8" i="13"/>
  <c r="D26" i="13"/>
  <c r="D7" i="13"/>
  <c r="D27" i="13"/>
  <c r="F8" i="12"/>
  <c r="D7" i="17"/>
  <c r="D8" i="17"/>
  <c r="D16" i="14"/>
  <c r="D17" i="6"/>
  <c r="D21" i="6"/>
  <c r="D25" i="6"/>
  <c r="D18" i="6"/>
  <c r="D22" i="6"/>
  <c r="D19" i="6"/>
  <c r="D23" i="6"/>
  <c r="D20" i="6"/>
  <c r="D24" i="6"/>
  <c r="D18" i="15"/>
  <c r="D22" i="15"/>
  <c r="D19" i="15"/>
  <c r="D23" i="15"/>
  <c r="D20" i="15"/>
  <c r="D24" i="15"/>
  <c r="D25" i="15"/>
  <c r="D17" i="15"/>
  <c r="D21" i="15"/>
  <c r="D17" i="14"/>
  <c r="D25" i="14"/>
  <c r="D18" i="14"/>
  <c r="D19" i="14"/>
  <c r="D20" i="14"/>
  <c r="D15" i="10"/>
  <c r="D20" i="10"/>
  <c r="D24" i="10"/>
  <c r="D17" i="10"/>
  <c r="D21" i="10"/>
  <c r="D25" i="10"/>
  <c r="D18" i="10"/>
  <c r="D22" i="10"/>
  <c r="D23" i="10"/>
  <c r="D19" i="10"/>
  <c r="D18" i="17"/>
  <c r="D22" i="17"/>
  <c r="D19" i="17"/>
  <c r="D23" i="17"/>
  <c r="D20" i="17"/>
  <c r="D24" i="17"/>
  <c r="D21" i="17"/>
  <c r="D25" i="17"/>
  <c r="D17" i="17"/>
  <c r="D17" i="13"/>
  <c r="D18" i="13"/>
  <c r="D26" i="14"/>
  <c r="D20" i="9"/>
  <c r="D17" i="9"/>
  <c r="D25" i="9"/>
  <c r="D18" i="9"/>
  <c r="D22" i="9"/>
  <c r="D19" i="9"/>
  <c r="D23" i="9"/>
  <c r="D19" i="11"/>
  <c r="D18" i="11"/>
  <c r="D7" i="7"/>
  <c r="D9" i="14"/>
  <c r="D8" i="7"/>
  <c r="D15" i="14"/>
  <c r="D11" i="14"/>
  <c r="D14" i="14"/>
  <c r="D10" i="14"/>
  <c r="D13" i="14"/>
  <c r="D7" i="14"/>
  <c r="D25" i="4"/>
  <c r="D24" i="4"/>
  <c r="D12" i="4"/>
  <c r="D11" i="4"/>
  <c r="D21" i="4"/>
  <c r="D9" i="4"/>
  <c r="D8" i="4"/>
  <c r="D23" i="4"/>
  <c r="D18" i="4"/>
  <c r="D14" i="4"/>
  <c r="D15" i="4"/>
  <c r="D13" i="4"/>
  <c r="D7" i="4"/>
  <c r="D27" i="4"/>
  <c r="D22" i="4"/>
  <c r="D20" i="4"/>
  <c r="H18" i="3"/>
  <c r="H27" i="3"/>
  <c r="D10" i="3"/>
  <c r="D9" i="3"/>
  <c r="D11" i="3"/>
  <c r="F8" i="29"/>
  <c r="D8" i="28"/>
  <c r="H8" i="26"/>
  <c r="D7" i="21"/>
  <c r="F8" i="20"/>
  <c r="F27" i="20"/>
  <c r="F21" i="20"/>
  <c r="F9" i="20"/>
  <c r="F8" i="19"/>
  <c r="F7" i="19"/>
  <c r="F9" i="19"/>
  <c r="D22" i="19"/>
  <c r="D15" i="19"/>
  <c r="D11" i="19"/>
  <c r="D24" i="19"/>
  <c r="D25" i="19"/>
  <c r="D12" i="19"/>
  <c r="D26" i="19"/>
  <c r="D8" i="19"/>
  <c r="D19" i="19"/>
  <c r="D27" i="19"/>
  <c r="D20" i="19"/>
  <c r="D14" i="19"/>
  <c r="D10" i="19"/>
  <c r="D21" i="19"/>
  <c r="D13" i="19"/>
  <c r="D19" i="18"/>
  <c r="F9" i="10"/>
  <c r="D26" i="10"/>
  <c r="D10" i="10"/>
  <c r="D7" i="10"/>
  <c r="D27" i="10"/>
  <c r="D16" i="10"/>
  <c r="D12" i="10"/>
  <c r="F9" i="11"/>
  <c r="D9" i="7"/>
  <c r="D8" i="14"/>
  <c r="F8" i="6"/>
  <c r="F9" i="6"/>
  <c r="D26" i="6"/>
  <c r="D13" i="6"/>
  <c r="D16" i="6"/>
  <c r="D14" i="6"/>
  <c r="D8" i="6"/>
  <c r="D7" i="6"/>
  <c r="D12" i="6"/>
  <c r="D15" i="6"/>
  <c r="D10" i="6"/>
  <c r="D27" i="6"/>
  <c r="D11" i="6"/>
  <c r="D9" i="6"/>
  <c r="H23" i="5"/>
  <c r="H18" i="5"/>
  <c r="H13" i="5"/>
  <c r="H8" i="5"/>
  <c r="H20" i="5"/>
  <c r="H27" i="5"/>
  <c r="H22" i="5"/>
  <c r="H17" i="5"/>
  <c r="H11" i="5"/>
  <c r="H7" i="5"/>
  <c r="H24" i="5"/>
  <c r="H26" i="5"/>
  <c r="H21" i="5"/>
  <c r="H15" i="5"/>
  <c r="H10" i="5"/>
  <c r="H12" i="5"/>
  <c r="F7" i="5"/>
  <c r="F27" i="5"/>
  <c r="F20" i="5"/>
  <c r="F22" i="5"/>
  <c r="F21" i="5"/>
  <c r="F15" i="5"/>
  <c r="F19" i="5"/>
  <c r="F12" i="5"/>
  <c r="F13" i="5"/>
  <c r="F14" i="5"/>
  <c r="F18" i="5"/>
  <c r="F23" i="5"/>
  <c r="F16" i="5"/>
  <c r="F10" i="5"/>
  <c r="F17" i="5"/>
  <c r="D27" i="5"/>
  <c r="D18" i="5"/>
  <c r="D23" i="5"/>
  <c r="D21" i="5"/>
  <c r="D24" i="5"/>
  <c r="D8" i="5"/>
  <c r="D11" i="5"/>
  <c r="D14" i="5"/>
  <c r="D15" i="5"/>
  <c r="D17" i="5"/>
  <c r="D20" i="5"/>
  <c r="D19" i="5"/>
  <c r="D26" i="5"/>
  <c r="D10" i="5"/>
  <c r="D7" i="5"/>
  <c r="D13" i="5"/>
  <c r="D19" i="4"/>
  <c r="D8" i="3"/>
  <c r="D7" i="3"/>
  <c r="H27" i="26"/>
  <c r="H14" i="26"/>
  <c r="H12" i="26"/>
  <c r="H10" i="26"/>
  <c r="H30" i="4"/>
  <c r="D30" i="17"/>
  <c r="D30" i="40"/>
  <c r="D30" i="28"/>
  <c r="D30" i="7"/>
  <c r="F30" i="5"/>
  <c r="F12" i="21" l="1"/>
  <c r="F7" i="21"/>
  <c r="F26" i="21"/>
  <c r="F16" i="3"/>
  <c r="F24" i="3"/>
  <c r="K30" i="52"/>
  <c r="K30" i="43"/>
  <c r="K30" i="42"/>
  <c r="F10" i="38"/>
  <c r="F30" i="38" s="1"/>
  <c r="F23" i="38"/>
  <c r="F28" i="38"/>
  <c r="F14" i="38"/>
  <c r="F16" i="38"/>
  <c r="F12" i="38"/>
  <c r="F19" i="38"/>
  <c r="F20" i="38"/>
  <c r="F17" i="38"/>
  <c r="F27" i="38"/>
  <c r="D30" i="38"/>
  <c r="F23" i="37"/>
  <c r="F16" i="37"/>
  <c r="F14" i="37"/>
  <c r="F25" i="37"/>
  <c r="F22" i="37"/>
  <c r="F20" i="37"/>
  <c r="F13" i="37"/>
  <c r="F24" i="37"/>
  <c r="F9" i="37"/>
  <c r="F17" i="37"/>
  <c r="F19" i="37"/>
  <c r="F12" i="37"/>
  <c r="D13" i="37"/>
  <c r="D24" i="37"/>
  <c r="D22" i="37"/>
  <c r="D30" i="32"/>
  <c r="F12" i="29"/>
  <c r="F28" i="29"/>
  <c r="D22" i="29"/>
  <c r="D19" i="29"/>
  <c r="D30" i="29" s="1"/>
  <c r="I30" i="28"/>
  <c r="H30" i="27"/>
  <c r="H15" i="27"/>
  <c r="J24" i="27"/>
  <c r="J28" i="27"/>
  <c r="I30" i="27"/>
  <c r="J12" i="27" s="1"/>
  <c r="H23" i="26"/>
  <c r="H28" i="26"/>
  <c r="H25" i="26"/>
  <c r="H21" i="26"/>
  <c r="H15" i="26"/>
  <c r="H11" i="26"/>
  <c r="H18" i="26"/>
  <c r="H22" i="26"/>
  <c r="H7" i="26"/>
  <c r="H16" i="26"/>
  <c r="H9" i="26"/>
  <c r="D19" i="26"/>
  <c r="D15" i="26"/>
  <c r="D30" i="26" s="1"/>
  <c r="H24" i="26"/>
  <c r="H13" i="26"/>
  <c r="H17" i="26"/>
  <c r="H20" i="26"/>
  <c r="H26" i="26"/>
  <c r="D18" i="26"/>
  <c r="H19" i="26"/>
  <c r="D20" i="24"/>
  <c r="D19" i="24"/>
  <c r="D18" i="24"/>
  <c r="D17" i="24"/>
  <c r="D8" i="24"/>
  <c r="D30" i="24" s="1"/>
  <c r="D27" i="24"/>
  <c r="D12" i="24"/>
  <c r="D11" i="24"/>
  <c r="D10" i="24"/>
  <c r="G30" i="24"/>
  <c r="F13" i="23"/>
  <c r="F16" i="23"/>
  <c r="F12" i="23"/>
  <c r="F14" i="23"/>
  <c r="F15" i="23"/>
  <c r="F10" i="23"/>
  <c r="G30" i="23"/>
  <c r="H17" i="23" s="1"/>
  <c r="F20" i="23"/>
  <c r="F25" i="23"/>
  <c r="F8" i="23"/>
  <c r="F16" i="22"/>
  <c r="F12" i="22"/>
  <c r="F9" i="22"/>
  <c r="F30" i="22" s="1"/>
  <c r="G30" i="22"/>
  <c r="D14" i="22"/>
  <c r="D30" i="22" s="1"/>
  <c r="F28" i="21"/>
  <c r="F21" i="21"/>
  <c r="F20" i="21"/>
  <c r="F19" i="21"/>
  <c r="F22" i="21"/>
  <c r="F9" i="21"/>
  <c r="F13" i="21"/>
  <c r="F10" i="21"/>
  <c r="F8" i="21"/>
  <c r="F25" i="21"/>
  <c r="F24" i="21"/>
  <c r="F23" i="21"/>
  <c r="F27" i="21"/>
  <c r="D13" i="21"/>
  <c r="D9" i="21"/>
  <c r="D16" i="21"/>
  <c r="D21" i="21"/>
  <c r="D23" i="21"/>
  <c r="D26" i="21"/>
  <c r="D17" i="21"/>
  <c r="D25" i="21"/>
  <c r="D12" i="21"/>
  <c r="D19" i="21"/>
  <c r="D15" i="21"/>
  <c r="D8" i="21"/>
  <c r="D10" i="21"/>
  <c r="D22" i="21"/>
  <c r="D11" i="21"/>
  <c r="G30" i="21"/>
  <c r="H18" i="21" s="1"/>
  <c r="H17" i="20"/>
  <c r="H22" i="20"/>
  <c r="H19" i="20"/>
  <c r="H10" i="20"/>
  <c r="H21" i="20"/>
  <c r="H18" i="20"/>
  <c r="H23" i="20"/>
  <c r="H7" i="20"/>
  <c r="H30" i="20" s="1"/>
  <c r="H16" i="20"/>
  <c r="H9" i="20"/>
  <c r="H26" i="20"/>
  <c r="H28" i="20"/>
  <c r="H14" i="20"/>
  <c r="H15" i="20"/>
  <c r="F25" i="20"/>
  <c r="F18" i="20"/>
  <c r="F15" i="20"/>
  <c r="F24" i="20"/>
  <c r="F26" i="20"/>
  <c r="F22" i="20"/>
  <c r="I30" i="20"/>
  <c r="J15" i="20" s="1"/>
  <c r="F16" i="20"/>
  <c r="F28" i="20"/>
  <c r="F14" i="20"/>
  <c r="F11" i="20"/>
  <c r="F10" i="20"/>
  <c r="F30" i="20" s="1"/>
  <c r="F20" i="20"/>
  <c r="F19" i="20"/>
  <c r="F12" i="20"/>
  <c r="F17" i="20"/>
  <c r="J28" i="20"/>
  <c r="J18" i="20"/>
  <c r="F30" i="19"/>
  <c r="D30" i="19"/>
  <c r="J22" i="19"/>
  <c r="J24" i="19"/>
  <c r="J16" i="19"/>
  <c r="J7" i="19"/>
  <c r="J26" i="19"/>
  <c r="J18" i="19"/>
  <c r="J14" i="19"/>
  <c r="J15" i="19"/>
  <c r="J19" i="19"/>
  <c r="J23" i="19"/>
  <c r="J9" i="19"/>
  <c r="J20" i="19"/>
  <c r="J12" i="19"/>
  <c r="J28" i="19"/>
  <c r="J27" i="19"/>
  <c r="J11" i="19"/>
  <c r="J10" i="19"/>
  <c r="J8" i="19"/>
  <c r="J13" i="19"/>
  <c r="J25" i="19"/>
  <c r="J21" i="19"/>
  <c r="J17" i="19"/>
  <c r="H16" i="18"/>
  <c r="H12" i="18"/>
  <c r="H30" i="18" s="1"/>
  <c r="H15" i="18"/>
  <c r="F27" i="18"/>
  <c r="F15" i="18"/>
  <c r="F13" i="18"/>
  <c r="F8" i="18"/>
  <c r="F9" i="18"/>
  <c r="F23" i="18"/>
  <c r="F26" i="18"/>
  <c r="F18" i="18"/>
  <c r="F16" i="18"/>
  <c r="F10" i="18"/>
  <c r="F12" i="18"/>
  <c r="F14" i="18"/>
  <c r="F20" i="18"/>
  <c r="F22" i="18"/>
  <c r="I30" i="18"/>
  <c r="J11" i="18"/>
  <c r="G30" i="17"/>
  <c r="H27" i="17" s="1"/>
  <c r="H14" i="17"/>
  <c r="H13" i="17"/>
  <c r="H15" i="17"/>
  <c r="H7" i="17"/>
  <c r="H9" i="17"/>
  <c r="H26" i="17"/>
  <c r="H10" i="17"/>
  <c r="H19" i="17"/>
  <c r="H18" i="17"/>
  <c r="H24" i="17"/>
  <c r="H22" i="17"/>
  <c r="H12" i="17"/>
  <c r="F18" i="12"/>
  <c r="F30" i="12" s="1"/>
  <c r="G30" i="12"/>
  <c r="H12" i="12" s="1"/>
  <c r="D7" i="12"/>
  <c r="D20" i="12"/>
  <c r="D19" i="12"/>
  <c r="F16" i="10"/>
  <c r="F10" i="10"/>
  <c r="F11" i="10"/>
  <c r="F14" i="10"/>
  <c r="F15" i="10"/>
  <c r="F12" i="10"/>
  <c r="F20" i="10"/>
  <c r="F8" i="10"/>
  <c r="F26" i="10"/>
  <c r="F25" i="10"/>
  <c r="F21" i="10"/>
  <c r="F27" i="10"/>
  <c r="D30" i="10"/>
  <c r="G30" i="10"/>
  <c r="H8" i="10" s="1"/>
  <c r="F30" i="8"/>
  <c r="G30" i="8"/>
  <c r="D30" i="8"/>
  <c r="H15" i="15"/>
  <c r="G30" i="15"/>
  <c r="H27" i="15" s="1"/>
  <c r="H8" i="15"/>
  <c r="H13" i="15"/>
  <c r="H26" i="15"/>
  <c r="H12" i="15"/>
  <c r="H25" i="15"/>
  <c r="H9" i="15"/>
  <c r="H16" i="15"/>
  <c r="H7" i="15"/>
  <c r="H14" i="15"/>
  <c r="H18" i="15"/>
  <c r="H21" i="15"/>
  <c r="H10" i="15"/>
  <c r="H23" i="15"/>
  <c r="D12" i="15"/>
  <c r="D30" i="15" s="1"/>
  <c r="F27" i="11"/>
  <c r="F13" i="11"/>
  <c r="F12" i="11"/>
  <c r="G30" i="11"/>
  <c r="H21" i="11" s="1"/>
  <c r="D22" i="11"/>
  <c r="D14" i="11"/>
  <c r="D25" i="11"/>
  <c r="D16" i="11"/>
  <c r="D21" i="11"/>
  <c r="D15" i="11"/>
  <c r="D17" i="11"/>
  <c r="D13" i="11"/>
  <c r="D10" i="11"/>
  <c r="D20" i="11"/>
  <c r="D11" i="11"/>
  <c r="D8" i="11"/>
  <c r="D12" i="11"/>
  <c r="D9" i="11"/>
  <c r="H16" i="7"/>
  <c r="H10" i="7"/>
  <c r="H12" i="7"/>
  <c r="H21" i="7"/>
  <c r="H26" i="7"/>
  <c r="H25" i="7"/>
  <c r="H15" i="7"/>
  <c r="H14" i="7"/>
  <c r="H9" i="7"/>
  <c r="H7" i="7"/>
  <c r="H19" i="7"/>
  <c r="H8" i="7"/>
  <c r="H27" i="7"/>
  <c r="H22" i="7"/>
  <c r="H18" i="7"/>
  <c r="H13" i="7"/>
  <c r="H26" i="14"/>
  <c r="H12" i="14"/>
  <c r="H19" i="14"/>
  <c r="H13" i="14"/>
  <c r="H22" i="14"/>
  <c r="H27" i="14"/>
  <c r="H17" i="14"/>
  <c r="H9" i="14"/>
  <c r="H25" i="14"/>
  <c r="H8" i="14"/>
  <c r="H11" i="14"/>
  <c r="H16" i="14"/>
  <c r="H15" i="14"/>
  <c r="H20" i="14"/>
  <c r="H24" i="14"/>
  <c r="H14" i="14"/>
  <c r="H18" i="14"/>
  <c r="H23" i="14"/>
  <c r="H10" i="14"/>
  <c r="H21" i="14"/>
  <c r="H7" i="14"/>
  <c r="D23" i="14"/>
  <c r="D30" i="14" s="1"/>
  <c r="H23" i="16"/>
  <c r="H12" i="16"/>
  <c r="H8" i="16"/>
  <c r="H18" i="16"/>
  <c r="H10" i="16"/>
  <c r="H16" i="16"/>
  <c r="H7" i="16"/>
  <c r="H27" i="16"/>
  <c r="H15" i="16"/>
  <c r="H21" i="16"/>
  <c r="H25" i="16"/>
  <c r="H14" i="16"/>
  <c r="H20" i="16"/>
  <c r="H17" i="16"/>
  <c r="H9" i="16"/>
  <c r="H22" i="16"/>
  <c r="H13" i="16"/>
  <c r="H26" i="16"/>
  <c r="H19" i="16"/>
  <c r="H11" i="16"/>
  <c r="D25" i="16"/>
  <c r="D17" i="16"/>
  <c r="D10" i="16"/>
  <c r="D20" i="16"/>
  <c r="D16" i="16"/>
  <c r="D21" i="16"/>
  <c r="D13" i="16"/>
  <c r="D8" i="16"/>
  <c r="D27" i="16"/>
  <c r="D23" i="16"/>
  <c r="D19" i="16"/>
  <c r="D15" i="16"/>
  <c r="D7" i="16"/>
  <c r="D11" i="16"/>
  <c r="D9" i="16"/>
  <c r="D26" i="16"/>
  <c r="D22" i="16"/>
  <c r="D18" i="16"/>
  <c r="H21" i="13"/>
  <c r="H11" i="13"/>
  <c r="H19" i="13"/>
  <c r="H26" i="13"/>
  <c r="H10" i="13"/>
  <c r="H22" i="13"/>
  <c r="H15" i="13"/>
  <c r="H20" i="13"/>
  <c r="H8" i="13"/>
  <c r="H12" i="13"/>
  <c r="H14" i="13"/>
  <c r="H16" i="13"/>
  <c r="H18" i="13"/>
  <c r="H7" i="13"/>
  <c r="H23" i="13"/>
  <c r="H25" i="13"/>
  <c r="H27" i="13"/>
  <c r="H17" i="13"/>
  <c r="H13" i="13"/>
  <c r="H9" i="13"/>
  <c r="D23" i="13"/>
  <c r="D25" i="13"/>
  <c r="D21" i="13"/>
  <c r="D30" i="13" s="1"/>
  <c r="H28" i="9"/>
  <c r="H20" i="9"/>
  <c r="H18" i="9"/>
  <c r="H11" i="9"/>
  <c r="H14" i="9"/>
  <c r="H21" i="9"/>
  <c r="H10" i="9"/>
  <c r="H26" i="9"/>
  <c r="D30" i="6"/>
  <c r="G30" i="6"/>
  <c r="H26" i="6" s="1"/>
  <c r="H22" i="6"/>
  <c r="H27" i="6"/>
  <c r="H13" i="6"/>
  <c r="H25" i="6"/>
  <c r="H7" i="6"/>
  <c r="H17" i="6"/>
  <c r="H9" i="6"/>
  <c r="H30" i="5"/>
  <c r="J7" i="5"/>
  <c r="J27" i="5"/>
  <c r="J20" i="5"/>
  <c r="J14" i="5"/>
  <c r="J10" i="5"/>
  <c r="J11" i="5"/>
  <c r="J22" i="5"/>
  <c r="J13" i="5"/>
  <c r="J9" i="5"/>
  <c r="J21" i="5"/>
  <c r="J25" i="5"/>
  <c r="J17" i="5"/>
  <c r="J12" i="5"/>
  <c r="J18" i="5"/>
  <c r="J16" i="5"/>
  <c r="J28" i="5"/>
  <c r="J23" i="5"/>
  <c r="J8" i="5"/>
  <c r="J24" i="5"/>
  <c r="J19" i="5"/>
  <c r="J15" i="5"/>
  <c r="J26" i="5"/>
  <c r="D22" i="5"/>
  <c r="D30" i="5" s="1"/>
  <c r="J26" i="4"/>
  <c r="F30" i="4"/>
  <c r="J19" i="4"/>
  <c r="J9" i="4"/>
  <c r="J21" i="4"/>
  <c r="J13" i="4"/>
  <c r="J7" i="4"/>
  <c r="J25" i="4"/>
  <c r="J17" i="4"/>
  <c r="J8" i="4"/>
  <c r="J23" i="4"/>
  <c r="J12" i="4"/>
  <c r="J16" i="4"/>
  <c r="J14" i="4"/>
  <c r="J11" i="4"/>
  <c r="J22" i="4"/>
  <c r="J20" i="4"/>
  <c r="J27" i="4"/>
  <c r="J18" i="4"/>
  <c r="J24" i="4"/>
  <c r="J10" i="4"/>
  <c r="J15" i="4"/>
  <c r="J28" i="4"/>
  <c r="F13" i="3"/>
  <c r="F14" i="3"/>
  <c r="F17" i="3"/>
  <c r="F25" i="3"/>
  <c r="F21" i="3"/>
  <c r="F26" i="3"/>
  <c r="F18" i="3"/>
  <c r="F10" i="3"/>
  <c r="F12" i="3"/>
  <c r="F28" i="3"/>
  <c r="F19" i="3"/>
  <c r="F9" i="3"/>
  <c r="F20" i="3"/>
  <c r="F27" i="3"/>
  <c r="F22" i="3"/>
  <c r="F23" i="3"/>
  <c r="D30" i="3"/>
  <c r="H12" i="3"/>
  <c r="H11" i="3"/>
  <c r="H30" i="3" s="1"/>
  <c r="I30" i="3"/>
  <c r="J9" i="3" s="1"/>
  <c r="H17" i="9"/>
  <c r="H13" i="9"/>
  <c r="H7" i="9"/>
  <c r="H23" i="9"/>
  <c r="H22" i="9"/>
  <c r="H16" i="9"/>
  <c r="H19" i="9"/>
  <c r="H27" i="9"/>
  <c r="H15" i="9"/>
  <c r="H9" i="9"/>
  <c r="H8" i="9"/>
  <c r="H24" i="9"/>
  <c r="H12" i="9"/>
  <c r="H25" i="9"/>
  <c r="D24" i="9"/>
  <c r="D30" i="9" s="1"/>
  <c r="D28" i="9"/>
  <c r="F30" i="6"/>
  <c r="K30" i="55"/>
  <c r="K30" i="41"/>
  <c r="J20" i="28"/>
  <c r="J19" i="28"/>
  <c r="H12" i="24"/>
  <c r="H22" i="24"/>
  <c r="H16" i="24"/>
  <c r="H8" i="24"/>
  <c r="F26" i="24"/>
  <c r="F22" i="24"/>
  <c r="F17" i="24"/>
  <c r="F20" i="24"/>
  <c r="F27" i="24"/>
  <c r="F23" i="24"/>
  <c r="H9" i="22"/>
  <c r="H8" i="17"/>
  <c r="H16" i="17"/>
  <c r="H25" i="17"/>
  <c r="H17" i="17"/>
  <c r="H19" i="8"/>
  <c r="J23" i="28" l="1"/>
  <c r="J7" i="28"/>
  <c r="H11" i="21"/>
  <c r="H23" i="21"/>
  <c r="H25" i="21"/>
  <c r="H26" i="21"/>
  <c r="F30" i="21"/>
  <c r="F30" i="37"/>
  <c r="D30" i="37"/>
  <c r="F30" i="29"/>
  <c r="J15" i="28"/>
  <c r="J10" i="28"/>
  <c r="J17" i="28"/>
  <c r="J13" i="28"/>
  <c r="J24" i="28"/>
  <c r="J25" i="28"/>
  <c r="J26" i="28"/>
  <c r="J21" i="28"/>
  <c r="J18" i="28"/>
  <c r="J16" i="28"/>
  <c r="J9" i="28"/>
  <c r="J8" i="28"/>
  <c r="J14" i="28"/>
  <c r="J11" i="28"/>
  <c r="J12" i="28"/>
  <c r="J22" i="28"/>
  <c r="J28" i="28"/>
  <c r="J27" i="28"/>
  <c r="J27" i="27"/>
  <c r="J9" i="27"/>
  <c r="J10" i="27"/>
  <c r="J23" i="27"/>
  <c r="J20" i="27"/>
  <c r="J11" i="27"/>
  <c r="J18" i="27"/>
  <c r="J26" i="27"/>
  <c r="J19" i="27"/>
  <c r="J16" i="27"/>
  <c r="J13" i="27"/>
  <c r="J25" i="27"/>
  <c r="J7" i="27"/>
  <c r="J15" i="27"/>
  <c r="J22" i="27"/>
  <c r="J21" i="27"/>
  <c r="J14" i="27"/>
  <c r="J17" i="27"/>
  <c r="H30" i="26"/>
  <c r="H11" i="24"/>
  <c r="H28" i="24"/>
  <c r="H19" i="24"/>
  <c r="H21" i="24"/>
  <c r="H7" i="24"/>
  <c r="H18" i="24"/>
  <c r="H24" i="24"/>
  <c r="H13" i="24"/>
  <c r="H20" i="24"/>
  <c r="H14" i="24"/>
  <c r="H27" i="24"/>
  <c r="H17" i="24"/>
  <c r="H9" i="24"/>
  <c r="H10" i="24"/>
  <c r="H23" i="24"/>
  <c r="H26" i="24"/>
  <c r="H15" i="24"/>
  <c r="H25" i="24"/>
  <c r="H13" i="23"/>
  <c r="H27" i="23"/>
  <c r="H24" i="23"/>
  <c r="H15" i="23"/>
  <c r="H19" i="23"/>
  <c r="H21" i="23"/>
  <c r="H16" i="23"/>
  <c r="H12" i="23"/>
  <c r="H10" i="23"/>
  <c r="H18" i="23"/>
  <c r="H26" i="23"/>
  <c r="H9" i="23"/>
  <c r="H7" i="23"/>
  <c r="H22" i="23"/>
  <c r="H14" i="23"/>
  <c r="H11" i="23"/>
  <c r="H25" i="23"/>
  <c r="H8" i="23"/>
  <c r="H20" i="23"/>
  <c r="H23" i="23"/>
  <c r="F30" i="23"/>
  <c r="H17" i="22"/>
  <c r="H21" i="22"/>
  <c r="H23" i="22"/>
  <c r="H11" i="22"/>
  <c r="H10" i="22"/>
  <c r="H15" i="22"/>
  <c r="H27" i="22"/>
  <c r="H22" i="22"/>
  <c r="H19" i="22"/>
  <c r="H13" i="22"/>
  <c r="H20" i="22"/>
  <c r="H26" i="22"/>
  <c r="H14" i="22"/>
  <c r="H25" i="22"/>
  <c r="H16" i="22"/>
  <c r="H12" i="22"/>
  <c r="H8" i="22"/>
  <c r="H18" i="22"/>
  <c r="H7" i="22"/>
  <c r="H15" i="21"/>
  <c r="H27" i="21"/>
  <c r="D30" i="21"/>
  <c r="H16" i="21"/>
  <c r="H21" i="21"/>
  <c r="H9" i="21"/>
  <c r="H8" i="21"/>
  <c r="H13" i="21"/>
  <c r="H14" i="21"/>
  <c r="H12" i="21"/>
  <c r="H17" i="21"/>
  <c r="H10" i="21"/>
  <c r="H19" i="21"/>
  <c r="H24" i="21"/>
  <c r="H28" i="21"/>
  <c r="H7" i="21"/>
  <c r="H22" i="21"/>
  <c r="H20" i="21"/>
  <c r="J12" i="20"/>
  <c r="J23" i="20"/>
  <c r="J14" i="20"/>
  <c r="J11" i="20"/>
  <c r="J7" i="20"/>
  <c r="J21" i="20"/>
  <c r="J22" i="20"/>
  <c r="J10" i="20"/>
  <c r="J19" i="20"/>
  <c r="J25" i="20"/>
  <c r="J20" i="20"/>
  <c r="J26" i="20"/>
  <c r="J16" i="20"/>
  <c r="J9" i="20"/>
  <c r="J27" i="20"/>
  <c r="J8" i="20"/>
  <c r="J24" i="20"/>
  <c r="J13" i="20"/>
  <c r="J17" i="20"/>
  <c r="J30" i="19"/>
  <c r="J23" i="18"/>
  <c r="J7" i="18"/>
  <c r="J15" i="18"/>
  <c r="J14" i="18"/>
  <c r="J24" i="18"/>
  <c r="J19" i="18"/>
  <c r="F30" i="18"/>
  <c r="J9" i="18"/>
  <c r="J26" i="18"/>
  <c r="J17" i="18"/>
  <c r="J18" i="18"/>
  <c r="J22" i="18"/>
  <c r="J12" i="18"/>
  <c r="J20" i="18"/>
  <c r="J28" i="18"/>
  <c r="J8" i="18"/>
  <c r="J27" i="18"/>
  <c r="J25" i="18"/>
  <c r="J10" i="18"/>
  <c r="J13" i="18"/>
  <c r="J21" i="18"/>
  <c r="J16" i="18"/>
  <c r="H11" i="17"/>
  <c r="H20" i="17"/>
  <c r="H28" i="17"/>
  <c r="H30" i="17" s="1"/>
  <c r="H23" i="17"/>
  <c r="H21" i="17"/>
  <c r="H11" i="12"/>
  <c r="H20" i="12"/>
  <c r="H18" i="12"/>
  <c r="H7" i="12"/>
  <c r="H22" i="12"/>
  <c r="H24" i="12"/>
  <c r="H21" i="12"/>
  <c r="H27" i="12"/>
  <c r="H10" i="12"/>
  <c r="H13" i="12"/>
  <c r="H19" i="12"/>
  <c r="H8" i="12"/>
  <c r="H26" i="12"/>
  <c r="H14" i="12"/>
  <c r="H25" i="12"/>
  <c r="H16" i="12"/>
  <c r="H28" i="12"/>
  <c r="H15" i="12"/>
  <c r="H9" i="12"/>
  <c r="H17" i="12"/>
  <c r="H23" i="12"/>
  <c r="D30" i="12"/>
  <c r="H20" i="10"/>
  <c r="H14" i="10"/>
  <c r="F30" i="10"/>
  <c r="H15" i="10"/>
  <c r="H19" i="10"/>
  <c r="H7" i="10"/>
  <c r="H22" i="10"/>
  <c r="H13" i="10"/>
  <c r="H21" i="10"/>
  <c r="H18" i="10"/>
  <c r="H26" i="10"/>
  <c r="H16" i="10"/>
  <c r="H11" i="10"/>
  <c r="H9" i="10"/>
  <c r="H25" i="10"/>
  <c r="H17" i="10"/>
  <c r="H12" i="10"/>
  <c r="H10" i="10"/>
  <c r="H27" i="10"/>
  <c r="H24" i="10"/>
  <c r="H23" i="10"/>
  <c r="H17" i="8"/>
  <c r="H21" i="8"/>
  <c r="H13" i="8"/>
  <c r="H25" i="8"/>
  <c r="H15" i="8"/>
  <c r="H11" i="8"/>
  <c r="H14" i="8"/>
  <c r="H7" i="8"/>
  <c r="H8" i="8"/>
  <c r="H26" i="8"/>
  <c r="H9" i="8"/>
  <c r="H16" i="8"/>
  <c r="H18" i="8"/>
  <c r="H12" i="8"/>
  <c r="H23" i="8"/>
  <c r="H20" i="8"/>
  <c r="H10" i="8"/>
  <c r="H22" i="8"/>
  <c r="H27" i="8"/>
  <c r="H24" i="15"/>
  <c r="H19" i="15"/>
  <c r="H22" i="15"/>
  <c r="H11" i="15"/>
  <c r="H20" i="15"/>
  <c r="H17" i="15"/>
  <c r="H28" i="15"/>
  <c r="H30" i="15"/>
  <c r="H26" i="11"/>
  <c r="H17" i="11"/>
  <c r="H23" i="11"/>
  <c r="H14" i="11"/>
  <c r="H10" i="11"/>
  <c r="F30" i="11"/>
  <c r="H9" i="11"/>
  <c r="H18" i="11"/>
  <c r="H22" i="11"/>
  <c r="H19" i="11"/>
  <c r="H27" i="11"/>
  <c r="H8" i="11"/>
  <c r="H7" i="11"/>
  <c r="H25" i="11"/>
  <c r="H16" i="11"/>
  <c r="H12" i="11"/>
  <c r="H13" i="11"/>
  <c r="H11" i="11"/>
  <c r="H15" i="11"/>
  <c r="H20" i="11"/>
  <c r="D30" i="11"/>
  <c r="H30" i="7"/>
  <c r="H30" i="14"/>
  <c r="D30" i="16"/>
  <c r="H30" i="16"/>
  <c r="H30" i="13"/>
  <c r="H20" i="6"/>
  <c r="H8" i="6"/>
  <c r="H19" i="6"/>
  <c r="H14" i="6"/>
  <c r="H10" i="6"/>
  <c r="H23" i="6"/>
  <c r="H15" i="6"/>
  <c r="H28" i="6"/>
  <c r="H11" i="6"/>
  <c r="H18" i="6"/>
  <c r="H16" i="6"/>
  <c r="H24" i="6"/>
  <c r="H21" i="6"/>
  <c r="H12" i="6"/>
  <c r="J30" i="5"/>
  <c r="J30" i="4"/>
  <c r="F30" i="3"/>
  <c r="J13" i="3"/>
  <c r="J23" i="3"/>
  <c r="J24" i="3"/>
  <c r="J28" i="3"/>
  <c r="J18" i="3"/>
  <c r="J16" i="3"/>
  <c r="J11" i="3"/>
  <c r="J21" i="3"/>
  <c r="J10" i="3"/>
  <c r="J22" i="3"/>
  <c r="J26" i="3"/>
  <c r="J25" i="3"/>
  <c r="J15" i="3"/>
  <c r="J12" i="3"/>
  <c r="J17" i="3"/>
  <c r="J8" i="3"/>
  <c r="J19" i="3"/>
  <c r="J14" i="3"/>
  <c r="J7" i="3"/>
  <c r="J20" i="3"/>
  <c r="J27" i="3"/>
  <c r="H30" i="9"/>
  <c r="F30" i="24"/>
  <c r="J30" i="28" l="1"/>
  <c r="J30" i="27"/>
  <c r="H30" i="24"/>
  <c r="H30" i="23"/>
  <c r="H30" i="22"/>
  <c r="H30" i="21"/>
  <c r="J30" i="20"/>
  <c r="J30" i="18"/>
  <c r="H30" i="12"/>
  <c r="H30" i="10"/>
  <c r="H30" i="8"/>
  <c r="H30" i="11"/>
  <c r="H30" i="6"/>
  <c r="J30" i="3"/>
</calcChain>
</file>

<file path=xl/sharedStrings.xml><?xml version="1.0" encoding="utf-8"?>
<sst xmlns="http://schemas.openxmlformats.org/spreadsheetml/2006/main" count="1995" uniqueCount="142">
  <si>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</si>
  <si>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</si>
  <si>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</si>
  <si>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</si>
  <si>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</si>
  <si>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</si>
  <si>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</si>
  <si>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</si>
  <si>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</si>
  <si>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</si>
  <si>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</si>
  <si>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</si>
  <si>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</si>
  <si>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</si>
  <si>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</si>
  <si>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</si>
  <si>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</si>
  <si>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</si>
  <si>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</si>
  <si>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</si>
  <si>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</si>
  <si>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</si>
  <si>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</si>
  <si>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</si>
  <si>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</si>
  <si>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</si>
  <si>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</si>
  <si>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</si>
  <si>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</si>
  <si>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</si>
  <si>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Tab. E2 - Tempo di notizia dei  soggetti del pluralismo sociale nei Radiogiornali RAI - tutte le edizioni</t>
  </si>
  <si>
    <t>Tab. E3 - Tempo di antenna dei soggetti del pluralismo sociale nei Radiogiornali RAI - tutte le edizioni</t>
  </si>
  <si>
    <t>Tab. E4 - Tempo di notizia, parola e antenna  dei soggetti del pluralismo sociale nei Radiogiornali di Radio 24 - Il Sole 24 ore - tutte le edizioni</t>
  </si>
  <si>
    <t>Tempo di notizia</t>
  </si>
  <si>
    <t>Tempo di parola</t>
  </si>
  <si>
    <t>Tempo di antenna</t>
  </si>
  <si>
    <t>Tab. E15 - Tempo di notizia, parola e antenna  dei soggetti del pluralismo sociale nei Radiogiornali di Radio Italia - tutte le edizioni</t>
  </si>
  <si>
    <t>Tab. E16 - Tempo di parola dei soggetti del pluralismo sociale nei Radiogiornali RAI - edizioni principali</t>
  </si>
  <si>
    <t>Tab. E17 - Tempo di notizia dei soggetti del pluralismo sociale nei Radiogiornali RAI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</si>
  <si>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</si>
  <si>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</si>
  <si>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</si>
  <si>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</si>
  <si>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</si>
  <si>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</si>
  <si>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</si>
  <si>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</si>
  <si>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Rete m2o</t>
  </si>
  <si>
    <t>Testata m2o</t>
  </si>
  <si>
    <t>Rete Radio Kiss Kiss</t>
  </si>
  <si>
    <t>Testata Radio Kiss Kiss</t>
  </si>
  <si>
    <t>Rete Radio 101</t>
  </si>
  <si>
    <t>Testata Pagina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</si>
  <si>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</si>
  <si>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</si>
  <si>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</si>
  <si>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</si>
  <si>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</si>
  <si>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</si>
  <si>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</si>
  <si>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Testata Virgin Radio</t>
  </si>
  <si>
    <t>Rete Radio Monte Carlo</t>
  </si>
  <si>
    <t>Testata Radio Monte Carlo</t>
  </si>
  <si>
    <t>Rete Radio Capital</t>
  </si>
  <si>
    <t>Testata Radio Capital</t>
  </si>
  <si>
    <t>Rete Radio 105 network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</si>
  <si>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</si>
  <si>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</si>
  <si>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</si>
  <si>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</si>
  <si>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</si>
  <si>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</si>
  <si>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</si>
  <si>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</si>
  <si>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</si>
  <si>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</si>
  <si>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</si>
  <si>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Tab. E5 - Tempo di notizia, parola e antenna  dei soggetti del pluralismo sociale nei Radiogiornali di Radio 101  - tutte le edizioni</t>
  </si>
  <si>
    <t>Tab. E6 - Tempo di notizia, parola e antenna  dei soggetti del pluralismo sociale nei Radiogiornali di Virgin Radio  - tutte le edizioni</t>
  </si>
  <si>
    <t>Tab. E9 - Tempo di notizia, parola e antenna  dei soggetti del pluralismo sociale nei Radiogiornali di Radio M2o - tutte le edizioni</t>
  </si>
  <si>
    <t>Tab. E10 - Tempo di notizia, parola e antenna  dei soggetti del pluralismo sociale nei Radiogiornali di Radio Deejay - tutte le edizioni</t>
  </si>
  <si>
    <t>Tab. E11 - Tempo di notizia, parola e antenna  dei soggetti del pluralismo sociale nei Radiogiornali di Radio Capital  - tutte le edizioni</t>
  </si>
  <si>
    <t>Tab. E12 - Tempo di notizia, parola e antenna  dei soggetti del pluralismo sociale nei Radiogiornali di Radio Kiss Kiss - tutte le edizioni</t>
  </si>
  <si>
    <t>Tab. E13 - Tempo di notizia, parola e antenna  dei soggetti del pluralismo sociale nei Radiogiornali di Radio RTL 102.5  - tutte le edizioni</t>
  </si>
  <si>
    <t>Tab. E14 - Tempo di notizia, parola e antenna  dei soggetti del pluralismo sociale nei Radiogiornali di Radio Dimensione Suono - tutte le edizioni</t>
  </si>
  <si>
    <t>Esperti e mondo della scienza</t>
  </si>
  <si>
    <t>Tab. F4 - Tempo di parola dei soggetti del pluralismo sociale nei programmi extra - gr di rete e di testata. Rete Radio 101 - Testata Pagina 101</t>
  </si>
  <si>
    <t>Tab. F5 - Tempo di parola dei soggetti del pluralismo sociale nei programmi extra - gr di rete e di testata. Rete Virgin Radio - Testata Virgin Radio</t>
  </si>
  <si>
    <t>Tab. F8 - Tempo di parola dei soggetti del pluralismo sociale nei programmi extra - gr di rete e di testata. Rete m2o - Testata m2o</t>
  </si>
  <si>
    <t>Tab. F9 - Tempo di parola dei soggetti del pluralismo sociale nei programmi extra - gr di rete e di testata. Rete Radio Deejay - Testata Radio Deejay</t>
  </si>
  <si>
    <t>Tab. F10 - Tempo di parola dei soggetti del pluralismo sociale nei programmi extra - gr di rete e di testata. Rete Radio Capital - Testata Radio Capital</t>
  </si>
  <si>
    <t>Tab. F11 - Tempo di parola dei soggetti del pluralismo sociale nei programmi extra - gr di rete e di testata. Rete Radio Kiss Kiss - Testata Radio Kiss Kiss</t>
  </si>
  <si>
    <t>Tab. F12 - Tempo di parola dei soggetti del pluralismo sociale nei programmi extra - gr di rete e di testata. Rete RTL 102.5 - Testata RTL 102.5</t>
  </si>
  <si>
    <t>Tab. F13 - Tempo di parola dei soggetti del pluralismo sociale nei programmi extra - gr di rete e di testata. Rete RDS - Testata RDS</t>
  </si>
  <si>
    <t>Soggetti della cronaca</t>
  </si>
  <si>
    <t>Tab. G1 - Tempo di parola dei soggetti del pluralismo sociale nei programmi extra-gr per fasce di programmazione. Radio Uno</t>
  </si>
  <si>
    <t>Tab. G2 - Tempo di parola dei soggetti del pluralismo sociale nei programmi extra-gr per fasce di programmazione. Radio Due</t>
  </si>
  <si>
    <t>Tab. G3 - Tempo di parola dei soggetti del pluralismo sociale nei programmi extra-gr per fasce di programmazione. Radio Tre</t>
  </si>
  <si>
    <t>Tab. G4 - Tempo di parola dei soggetti del pluralismo sociale nei programmi extra-gr per fasce di programmazione. Radio 24 ore - Il Sole 24 ore</t>
  </si>
  <si>
    <t>Tab. G5 - Tempo di parola dei soggetti del pluralismo sociale nei programmi extra-gr per fasce di programmazione. Radio 101</t>
  </si>
  <si>
    <t>Tab. G6 - Tempo di parola dei soggetti del pluralismo sociale nei programmi extra-gr per fasce di programmazione. Virgin Radio</t>
  </si>
  <si>
    <t>Tab. G9 - Tempo di parola dei soggetti del pluralismo sociale nei programmi extra-gr per fasce di programmazione. Radio m2o</t>
  </si>
  <si>
    <t>Tab. G10 - Tempo di parola dei soggetti del pluralismo sociale nei programmi extra-gr per fasce di programmazione. Radio Deejay</t>
  </si>
  <si>
    <t>Tab. G11 - Tempo di parola dei soggetti del pluralismo sociale nei programmi extra-gr per fasce di programmazione. Radio Capital</t>
  </si>
  <si>
    <t>Tab. G12 - Tempo di parola dei soggetti del pluralismo sociale nei programmi extra-gr per fasce di programmazione. Radio Kiss Kiss</t>
  </si>
  <si>
    <t>Tab. G13 - Tempo di parola dei soggetti del pluralismo sociale nei programmi extra-gr per fasce di programmazione. Radio RTL 102.5</t>
  </si>
  <si>
    <t>Tab. G14 - Tempo di parola dei soggetti del pluralismo sociale nei programmi extra-gr per fasce di programmazione. Radio Dimensione Suono</t>
  </si>
  <si>
    <t>Tab. G15 - Tempo di parola dei soggetti del pluralismo sociale nei programmi extra-gr per fasce di programmazione. Radio Italia</t>
  </si>
  <si>
    <t>Tab. E18 - Tempo di antenna dei soggetti del pluralismo sociale nei Radiogiornali RAI - edizioni principali</t>
  </si>
  <si>
    <t>Tab. E19 - Tempo di notizia, parola e antenna dei soggetti del pluralismo sociale nei Radiogiornali di Radio 24 Il Sole 24 ore - edizioni principali</t>
  </si>
  <si>
    <t>Tab. F7 - Tempo di parola dei soggetti del pluralismo sociale nei programmi extra - gr di rete e di testata. Rete Radio Monte Carlo - Testata Radio Monte Carlo</t>
  </si>
  <si>
    <t>Tab. G8 - Tempo di parola dei soggetti del pluralismo sociale nei programmi extra-gr per fasce di programmazione. Radio Monte Carlo</t>
  </si>
  <si>
    <t>Tab. G7 - Tempo di parola dei soggetti del pluralismo sociale nei programmi extra-gr per fasce di programmazione. Radio 105</t>
  </si>
  <si>
    <t>Tab. E7 - Tempo di notizia, parola e antenna  dei soggetti del pluralismo sociale nei Radiogiornali di Radio 105 - tutte le edizioni</t>
  </si>
  <si>
    <t>Tab. E8 - Tempo di notizia, parola e antenna  dei soggetti del pluralismo sociale nei Radiogiornali di Radio Montecarlo  - tutte le edizioni</t>
  </si>
  <si>
    <t>Testata Videonews</t>
  </si>
  <si>
    <t>Tab. F6 - Tempo di parola dei soggetti del pluralismo sociale nei programmi extra - gr di rete e di testata. Rete Radio 105 network - Testata Videonews</t>
  </si>
  <si>
    <t>Tab. E20 - Tempo di notizia, parola e antenna dei soggetti del pluralismo sociale nei Radiogiornali di Radio Kiss Kiss - edizioni principali</t>
  </si>
  <si>
    <t>Tab. E21 - Tempo di notizia, parola e antenna dei soggetti del pluralismo sociale nei Radiogiornali di Radio RTL 102.5 - edizioni principali</t>
  </si>
  <si>
    <t>Tab. E22 - Tempo di notizia, parola e antenna dei soggetti del pluralismo sociale nei Radiogiornali di RDS - edizioni principali</t>
  </si>
  <si>
    <t>Tab. E23 - Tempo di notizia, parola e antenna dei soggetti del pluralismo sociale nei Radiogiornali di Radio Italia - edizioni principali</t>
  </si>
  <si>
    <t>Periodo dal 01.02.2019 al 28.02.2019</t>
  </si>
  <si>
    <t>Periodo dal 01.03.2019 al 31.03.2019</t>
  </si>
  <si>
    <t>Tempo di parola: indica il tempo in cui il soggetto sociale parla direttamente in voce.</t>
  </si>
  <si>
    <t>Tempo di parola: indica il tempo in cui il soggetto sociale parla direttamente in voce.
Radio Uno:
Radio Due: Bella davvero; Caterpillar (fino al 24 marzo 2019); Caterpillar AM; Gli sbandati di Radio2; I love Radio2; I lunatici; Italia nel pallone; La versione delle due; Miracolo italiano; Non è un paese per giovani; Ovunque6; Quelli che a Radio2;  Radio2 social club; Senti che storia!
Radio Tre: A3. Il formato dell'arte; Fahrenheit; L'isola deserta; Radio3 mondo; Radio3 scienza; Radio3 suite; Tutta la città ne parla (fino al 24 marzo 2019)</t>
  </si>
  <si>
    <t>Tempo di parola: indica il tempo in cui il soggetto sociale parla direttamente in voce.
Radio Uno: Andata e ritorno; Ascolta si fa sera; Babele; Caffè Europa; Centocittà; Coltivando il futuro; Culto evangelico; Donne in prima linea; Est-ovest; Eta Beta; GR 1 economia; I viaggi di Radio1; Il cielo sopra San Pietro; Il mattino di Radio1; Incontri d'autore; Inviato speciale; Italia sotto inchiesta; Le storie di Radio1; Life - il weekend del benessere e della salute; Mangiafuoco sono io; Mary pop; Radio anch'io; Radio di bordo; Radio1 giorno per giorno; Radio1 in viva voce; Spaziolibero; Stereonotte; Te la do io l'arte; Top car; Tra poco in edicola; Tutti in classe; Un giorno da pecora; Vieni via con me; Voci dal mondo; Zapping Radio1
Radio Due: Caterpillar (dal 25 marzo 2019)
Radio Tre: Tutta la città ne parla (dal 25 marzo 2019)</t>
  </si>
  <si>
    <t>Tempo di parola: indica il tempo in cui il soggetto sociale parla direttamente in voce.
Rete Radio 24: 2024; Due di denari; Obiettivo salute
Testata Radio 24: #autotrasporti; 24 Mattino - Morgana e Merlino; 24 Mattino - rassegna stampa; Container; Effetto giorno; Effetto notte; Europa Europa; Focus economia; I conti della belva; La versione di Oscar; La zanzara; Nessuna è perfetta; Si può fare; Uno, nessuno, 100Milan</t>
  </si>
  <si>
    <t xml:space="preserve">Tempo di parola: indica il tempo in cui il soggetto sociale parla direttamente in voce.
</t>
  </si>
  <si>
    <t>Tempo di notizia: indica il tempo dedicato dal giornalista all'illustrazione di un argomento/evento in relazione ad un soggetto sociale.</t>
  </si>
  <si>
    <t>Tempo di antenna: indica il tempo complessivamente dedicato al soggetto del pluralismo sociale ed è dato dalla somma del tempo di notizia e del tempo di parola del soggetto.</t>
  </si>
  <si>
    <t>Tempo di parola: indica il tempo in cui il soggetto sociale parla direttamente in voce.
Tempo di notizia: indica il tempo dedicato dal giornalista all'illustrazione di un argomento/evento in relazione ad un soggetto sociale.
Tempo di antenna: indica il tempo complessivamente dedicato al soggetto del pluralismo sociale ed è dato dalla somma del tempo di notizia e del tempo di parola del soggetto.</t>
  </si>
  <si>
    <t xml:space="preserve">Tempo di parola: indica il tempo in cui il soggetto sociale parla direttamente in voce.
Rete Radio 101: Alberto Davoli &amp; Isabella Eleodori; Alvin &amp; Katia Follesa; Davide Lentini &amp; Lucilla Agosti; La banda di R101; R101 podcast.
Testata Pagina 101: </t>
  </si>
  <si>
    <t>Tempo di parola: indica il tempo in cui il soggetto sociale parla direttamente in voce.
Rete Virgin Radio:
Testata Virgin Radio:</t>
  </si>
  <si>
    <t xml:space="preserve">Tempo di parola: indica il tempo in cui il soggetto sociale parla direttamente in voce.
Rete Radio 105: 105 firend, 105 mi casa.
Testata Videonews: </t>
  </si>
  <si>
    <t>Tempo di parola: indica il tempo in cui il soggetto sociale parla direttamente in voce.
Rete Radio Monte Carlo: Radio Monte Carlo la bella Italia.
Testata Radio Monte Carlo: Primo mattino; Bonjour bonjour.</t>
  </si>
  <si>
    <t>Tempo di parola: indica il tempo in cui il soggetto sociale parla direttamente in voce.
Rete m2o: 
Testata m2o:</t>
  </si>
  <si>
    <t xml:space="preserve">Tempo di parola: indica il tempo in cui il soggetto sociale parla direttamente in voce.
Rete Radio Deejay: Chiamate Roma triuno triuno; Deejay chiama Italia.
Testata Radio Deejay: </t>
  </si>
  <si>
    <t>Tempo di parola: indica il tempo in cui il soggetto sociale parla direttamente in voce.
Rete Radio Capital: Capital newsroom; Fabrica.
Testata Radio Capital: Cactus - basta poca acqua; Capital start up; Circo Massimo; Tg zero.</t>
  </si>
  <si>
    <t>Tempo di parola: indica il tempo in cui il soggetto sociale parla direttamente in voce.
Rete Radio Kiss Kiss: 
Testata Radio Kiss Kiss:</t>
  </si>
  <si>
    <t>Tempo di parola: indica il tempo in cui il soggetto sociale parla direttamente in voce.
Rete RTL 102.5: 
Testata RTL 102.5: Non stop news</t>
  </si>
  <si>
    <t>Tempo di parola: indica il tempo in cui il soggetto sociale parla direttamente in voce.
Rete RDS: 
Testata RDS:</t>
  </si>
  <si>
    <t>Tempo di parola: indica il tempo in cui il soggetto sociale parla direttamente in voce.
Rete Radio Italia: In compagnia di...Daniela Cappelletti &amp; Simone Maggio; In compagnia di...Manola Moslehi &amp; Mauro Marino; In compagnia di...Marina Minetti &amp; Marco Maccarini; In compagnia di...Paoletta &amp; Patrick; Radio Italia live; Radio Italia rap.
Testata Radio Italia Notizie: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</si>
</sst>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11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5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65"/>
      </top>
      <bottom/>
      <diagonal/>
    </border>
  </borders>
  <cellStyleXfs count="735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0" xfId="0" applyFill="1"/>
    <xf numFmtId="0" fontId="0" fillId="0" borderId="5" xfId="0" applyFill="1" applyBorder="1"/>
    <xf numFmtId="0" fontId="3" fillId="0" borderId="5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46" fontId="4" fillId="0" borderId="6" xfId="0" applyNumberFormat="1" applyFont="1" applyFill="1" applyBorder="1"/>
    <xf numFmtId="46" fontId="4" fillId="0" borderId="7" xfId="0" applyNumberFormat="1" applyFont="1" applyFill="1" applyBorder="1"/>
    <xf numFmtId="0" fontId="5" fillId="0" borderId="5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46" fontId="5" fillId="0" borderId="12" xfId="0" applyNumberFormat="1" applyFont="1" applyFill="1" applyBorder="1"/>
    <xf numFmtId="10" fontId="5" fillId="0" borderId="12" xfId="0" applyNumberFormat="1" applyFont="1" applyFill="1" applyBorder="1"/>
    <xf numFmtId="10" fontId="5" fillId="0" borderId="13" xfId="0" applyNumberFormat="1" applyFont="1" applyFill="1" applyBorder="1"/>
    <xf numFmtId="46" fontId="0" fillId="0" borderId="0" xfId="0" applyNumberFormat="1" applyFill="1"/>
    <xf numFmtId="0" fontId="1" fillId="0" borderId="0" xfId="0" applyFont="1"/>
    <xf numFmtId="0" fontId="4" fillId="0" borderId="17" xfId="0" applyFont="1" applyFill="1" applyBorder="1" applyAlignment="1">
      <alignment horizontal="left"/>
    </xf>
    <xf numFmtId="10" fontId="5" fillId="0" borderId="13" xfId="1" applyNumberFormat="1" applyFont="1" applyFill="1" applyBorder="1"/>
    <xf numFmtId="46" fontId="0" fillId="0" borderId="0" xfId="0" applyNumberFormat="1"/>
    <xf numFmtId="0" fontId="2" fillId="0" borderId="0" xfId="2" applyFill="1"/>
    <xf numFmtId="0" fontId="2" fillId="0" borderId="5" xfId="2" applyFill="1" applyBorder="1"/>
    <xf numFmtId="0" fontId="1" fillId="0" borderId="9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10" xfId="2" applyFont="1" applyFill="1" applyBorder="1" applyAlignment="1">
      <alignment horizontal="center"/>
    </xf>
    <xf numFmtId="46" fontId="4" fillId="0" borderId="9" xfId="2" applyNumberFormat="1" applyFont="1" applyFill="1" applyBorder="1"/>
    <xf numFmtId="46" fontId="4" fillId="0" borderId="6" xfId="2" applyNumberFormat="1" applyFont="1" applyFill="1" applyBorder="1"/>
    <xf numFmtId="0" fontId="1" fillId="0" borderId="0" xfId="2" applyFont="1" applyFill="1"/>
    <xf numFmtId="0" fontId="5" fillId="0" borderId="5" xfId="2" applyFont="1" applyFill="1" applyBorder="1" applyAlignment="1">
      <alignment horizontal="left"/>
    </xf>
    <xf numFmtId="0" fontId="5" fillId="0" borderId="11" xfId="2" applyFont="1" applyFill="1" applyBorder="1" applyAlignment="1">
      <alignment horizontal="left"/>
    </xf>
    <xf numFmtId="46" fontId="5" fillId="0" borderId="12" xfId="2" applyNumberFormat="1" applyFont="1" applyFill="1" applyBorder="1"/>
    <xf numFmtId="10" fontId="5" fillId="0" borderId="12" xfId="1" applyNumberFormat="1" applyFont="1" applyFill="1" applyBorder="1"/>
    <xf numFmtId="46" fontId="2" fillId="0" borderId="0" xfId="2" applyNumberFormat="1" applyFill="1"/>
    <xf numFmtId="0" fontId="2" fillId="0" borderId="0" xfId="2"/>
    <xf numFmtId="0" fontId="0" fillId="0" borderId="0" xfId="0" applyFill="1" applyAlignment="1">
      <alignment horizontal="right"/>
    </xf>
    <xf numFmtId="0" fontId="4" fillId="0" borderId="11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1" fillId="0" borderId="7" xfId="0" applyFont="1" applyFill="1" applyBorder="1" applyAlignment="1">
      <alignment horizontal="center"/>
    </xf>
    <xf numFmtId="10" fontId="4" fillId="0" borderId="6" xfId="1" applyNumberFormat="1" applyFont="1" applyFill="1" applyBorder="1"/>
    <xf numFmtId="10" fontId="4" fillId="0" borderId="7" xfId="1" applyNumberFormat="1" applyFont="1" applyFill="1" applyBorder="1" applyAlignment="1">
      <alignment horizontal="right"/>
    </xf>
    <xf numFmtId="0" fontId="2" fillId="0" borderId="5" xfId="2" applyBorder="1"/>
    <xf numFmtId="0" fontId="1" fillId="0" borderId="9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2" fillId="0" borderId="9" xfId="2" applyBorder="1"/>
    <xf numFmtId="10" fontId="4" fillId="0" borderId="9" xfId="1" applyNumberFormat="1" applyFont="1" applyBorder="1"/>
    <xf numFmtId="46" fontId="4" fillId="0" borderId="9" xfId="2" applyNumberFormat="1" applyFont="1" applyBorder="1"/>
    <xf numFmtId="10" fontId="4" fillId="0" borderId="7" xfId="1" applyNumberFormat="1" applyFont="1" applyBorder="1"/>
    <xf numFmtId="0" fontId="1" fillId="0" borderId="0" xfId="2" applyFont="1"/>
    <xf numFmtId="0" fontId="2" fillId="0" borderId="0" xfId="2" applyFont="1"/>
    <xf numFmtId="10" fontId="4" fillId="0" borderId="6" xfId="1" applyNumberFormat="1" applyFont="1" applyBorder="1"/>
    <xf numFmtId="46" fontId="4" fillId="0" borderId="6" xfId="2" applyNumberFormat="1" applyFont="1" applyBorder="1"/>
    <xf numFmtId="0" fontId="5" fillId="0" borderId="5" xfId="2" applyFont="1" applyBorder="1" applyAlignment="1">
      <alignment horizontal="left"/>
    </xf>
    <xf numFmtId="46" fontId="5" fillId="0" borderId="9" xfId="2" applyNumberFormat="1" applyFont="1" applyBorder="1"/>
    <xf numFmtId="10" fontId="5" fillId="0" borderId="9" xfId="2" applyNumberFormat="1" applyFont="1" applyBorder="1"/>
    <xf numFmtId="46" fontId="5" fillId="0" borderId="6" xfId="2" applyNumberFormat="1" applyFont="1" applyBorder="1"/>
    <xf numFmtId="10" fontId="5" fillId="0" borderId="6" xfId="1" applyNumberFormat="1" applyFont="1" applyBorder="1"/>
    <xf numFmtId="10" fontId="5" fillId="0" borderId="7" xfId="1" applyNumberFormat="1" applyFont="1" applyBorder="1"/>
    <xf numFmtId="10" fontId="2" fillId="0" borderId="9" xfId="1" applyNumberFormat="1" applyBorder="1"/>
    <xf numFmtId="0" fontId="5" fillId="0" borderId="11" xfId="2" applyFont="1" applyBorder="1" applyAlignment="1">
      <alignment horizontal="left"/>
    </xf>
    <xf numFmtId="46" fontId="5" fillId="0" borderId="12" xfId="2" applyNumberFormat="1" applyFont="1" applyBorder="1"/>
    <xf numFmtId="10" fontId="5" fillId="0" borderId="13" xfId="1" applyNumberFormat="1" applyFont="1" applyBorder="1"/>
    <xf numFmtId="0" fontId="1" fillId="0" borderId="8" xfId="2" applyFont="1" applyBorder="1" applyAlignment="1">
      <alignment horizontal="center"/>
    </xf>
    <xf numFmtId="0" fontId="1" fillId="0" borderId="10" xfId="2" applyFont="1" applyBorder="1" applyAlignment="1">
      <alignment horizontal="center"/>
    </xf>
    <xf numFmtId="46" fontId="4" fillId="0" borderId="8" xfId="2" applyNumberFormat="1" applyFont="1" applyBorder="1"/>
    <xf numFmtId="46" fontId="5" fillId="0" borderId="9" xfId="2" applyNumberFormat="1" applyFont="1" applyFill="1" applyBorder="1"/>
    <xf numFmtId="10" fontId="5" fillId="0" borderId="10" xfId="2" applyNumberFormat="1" applyFont="1" applyFill="1" applyBorder="1"/>
    <xf numFmtId="0" fontId="4" fillId="0" borderId="5" xfId="2" applyFont="1" applyBorder="1" applyAlignment="1">
      <alignment horizontal="left"/>
    </xf>
    <xf numFmtId="10" fontId="4" fillId="0" borderId="10" xfId="1" applyNumberFormat="1" applyFont="1" applyBorder="1"/>
    <xf numFmtId="10" fontId="5" fillId="0" borderId="10" xfId="1" applyNumberFormat="1" applyFont="1" applyBorder="1"/>
    <xf numFmtId="10" fontId="0" fillId="0" borderId="7" xfId="1" applyNumberFormat="1" applyFont="1" applyBorder="1"/>
    <xf numFmtId="0" fontId="6" fillId="0" borderId="5" xfId="2" applyFont="1" applyBorder="1"/>
    <xf numFmtId="0" fontId="3" fillId="0" borderId="9" xfId="2" applyFont="1" applyBorder="1" applyAlignment="1">
      <alignment horizontal="center"/>
    </xf>
    <xf numFmtId="46" fontId="5" fillId="0" borderId="8" xfId="2" applyNumberFormat="1" applyFont="1" applyBorder="1"/>
    <xf numFmtId="46" fontId="4" fillId="0" borderId="12" xfId="2" applyNumberFormat="1" applyFont="1" applyFill="1" applyBorder="1"/>
    <xf numFmtId="46" fontId="4" fillId="0" borderId="12" xfId="2" applyNumberFormat="1" applyFont="1" applyBorder="1"/>
    <xf numFmtId="10" fontId="4" fillId="0" borderId="13" xfId="1" applyNumberFormat="1" applyFont="1" applyBorder="1"/>
    <xf numFmtId="0" fontId="4" fillId="0" borderId="25" xfId="0" applyFont="1" applyFill="1" applyBorder="1" applyAlignment="1">
      <alignment horizontal="left"/>
    </xf>
    <xf numFmtId="0" fontId="2" fillId="0" borderId="5" xfId="2" applyBorder="1" applyAlignment="1">
      <alignment horizontal="center"/>
    </xf>
    <xf numFmtId="20" fontId="1" fillId="0" borderId="7" xfId="2" applyNumberFormat="1" applyFont="1" applyBorder="1" applyAlignment="1">
      <alignment horizontal="center"/>
    </xf>
    <xf numFmtId="0" fontId="2" fillId="0" borderId="0" xfId="2" applyAlignment="1">
      <alignment horizontal="center"/>
    </xf>
    <xf numFmtId="46" fontId="5" fillId="0" borderId="7" xfId="2" applyNumberFormat="1" applyFont="1" applyBorder="1"/>
    <xf numFmtId="46" fontId="4" fillId="0" borderId="9" xfId="2" applyNumberFormat="1" applyFont="1" applyBorder="1" applyAlignment="1">
      <alignment horizontal="center"/>
    </xf>
    <xf numFmtId="10" fontId="4" fillId="0" borderId="9" xfId="1" applyNumberFormat="1" applyFont="1" applyBorder="1" applyAlignment="1">
      <alignment horizontal="center"/>
    </xf>
    <xf numFmtId="46" fontId="4" fillId="0" borderId="7" xfId="1" applyNumberFormat="1" applyFont="1" applyBorder="1" applyAlignment="1">
      <alignment horizontal="center"/>
    </xf>
    <xf numFmtId="0" fontId="2" fillId="0" borderId="9" xfId="2" applyBorder="1" applyAlignment="1">
      <alignment horizontal="center"/>
    </xf>
    <xf numFmtId="46" fontId="4" fillId="0" borderId="6" xfId="2" applyNumberFormat="1" applyFont="1" applyBorder="1" applyAlignment="1">
      <alignment horizontal="center"/>
    </xf>
    <xf numFmtId="10" fontId="4" fillId="0" borderId="6" xfId="1" applyNumberFormat="1" applyFont="1" applyBorder="1" applyAlignment="1">
      <alignment horizontal="center"/>
    </xf>
    <xf numFmtId="46" fontId="5" fillId="0" borderId="9" xfId="2" applyNumberFormat="1" applyFont="1" applyBorder="1" applyAlignment="1">
      <alignment horizontal="center"/>
    </xf>
    <xf numFmtId="46" fontId="5" fillId="0" borderId="10" xfId="2" applyNumberFormat="1" applyFont="1" applyBorder="1" applyAlignment="1">
      <alignment horizontal="center"/>
    </xf>
    <xf numFmtId="46" fontId="5" fillId="0" borderId="9" xfId="2" applyNumberFormat="1" applyFont="1" applyFill="1" applyBorder="1" applyAlignment="1">
      <alignment horizontal="center"/>
    </xf>
    <xf numFmtId="10" fontId="4" fillId="0" borderId="7" xfId="1" applyNumberFormat="1" applyFont="1" applyBorder="1" applyAlignment="1">
      <alignment horizontal="center"/>
    </xf>
    <xf numFmtId="46" fontId="4" fillId="0" borderId="8" xfId="0" applyNumberFormat="1" applyFont="1" applyFill="1" applyBorder="1" applyAlignment="1">
      <alignment horizontal="center"/>
    </xf>
    <xf numFmtId="10" fontId="4" fillId="0" borderId="9" xfId="1" applyNumberFormat="1" applyFont="1" applyFill="1" applyBorder="1" applyAlignment="1">
      <alignment horizontal="center"/>
    </xf>
    <xf numFmtId="10" fontId="4" fillId="0" borderId="10" xfId="1" applyNumberFormat="1" applyFont="1" applyFill="1" applyBorder="1" applyAlignment="1">
      <alignment horizontal="center"/>
    </xf>
    <xf numFmtId="46" fontId="4" fillId="0" borderId="9" xfId="0" applyNumberFormat="1" applyFont="1" applyFill="1" applyBorder="1" applyAlignment="1">
      <alignment horizontal="center"/>
    </xf>
    <xf numFmtId="46" fontId="4" fillId="0" borderId="6" xfId="0" applyNumberFormat="1" applyFont="1" applyFill="1" applyBorder="1" applyAlignment="1">
      <alignment horizontal="center"/>
    </xf>
    <xf numFmtId="46" fontId="4" fillId="0" borderId="7" xfId="0" applyNumberFormat="1" applyFont="1" applyFill="1" applyBorder="1" applyAlignment="1">
      <alignment horizontal="center"/>
    </xf>
    <xf numFmtId="46" fontId="5" fillId="0" borderId="9" xfId="0" applyNumberFormat="1" applyFont="1" applyFill="1" applyBorder="1" applyAlignment="1">
      <alignment horizontal="center"/>
    </xf>
    <xf numFmtId="10" fontId="5" fillId="0" borderId="6" xfId="0" applyNumberFormat="1" applyFont="1" applyFill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46" fontId="4" fillId="0" borderId="9" xfId="2" applyNumberFormat="1" applyFont="1" applyFill="1" applyBorder="1" applyAlignment="1">
      <alignment horizontal="center"/>
    </xf>
    <xf numFmtId="46" fontId="4" fillId="0" borderId="6" xfId="2" applyNumberFormat="1" applyFont="1" applyFill="1" applyBorder="1" applyAlignment="1">
      <alignment horizontal="center"/>
    </xf>
    <xf numFmtId="46" fontId="4" fillId="0" borderId="0" xfId="0" applyNumberFormat="1" applyFont="1" applyFill="1" applyBorder="1" applyAlignment="1">
      <alignment horizontal="center"/>
    </xf>
    <xf numFmtId="46" fontId="4" fillId="0" borderId="18" xfId="0" applyNumberFormat="1" applyFont="1" applyFill="1" applyBorder="1" applyAlignment="1">
      <alignment horizontal="center"/>
    </xf>
    <xf numFmtId="46" fontId="4" fillId="0" borderId="19" xfId="0" applyNumberFormat="1" applyFont="1" applyFill="1" applyBorder="1" applyAlignment="1">
      <alignment horizontal="center"/>
    </xf>
    <xf numFmtId="10" fontId="4" fillId="0" borderId="6" xfId="1" applyNumberFormat="1" applyFont="1" applyFill="1" applyBorder="1" applyAlignment="1">
      <alignment horizontal="center"/>
    </xf>
    <xf numFmtId="46" fontId="5" fillId="0" borderId="21" xfId="0" applyNumberFormat="1" applyFont="1" applyFill="1" applyBorder="1" applyAlignment="1">
      <alignment horizontal="center"/>
    </xf>
    <xf numFmtId="10" fontId="5" fillId="0" borderId="21" xfId="1" applyNumberFormat="1" applyFont="1" applyFill="1" applyBorder="1" applyAlignment="1">
      <alignment horizontal="center"/>
    </xf>
    <xf numFmtId="10" fontId="5" fillId="0" borderId="22" xfId="1" applyNumberFormat="1" applyFont="1" applyFill="1" applyBorder="1" applyAlignment="1">
      <alignment horizontal="center"/>
    </xf>
    <xf numFmtId="10" fontId="5" fillId="0" borderId="24" xfId="1" applyNumberFormat="1" applyFont="1" applyFill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10" fontId="5" fillId="0" borderId="9" xfId="1" applyNumberFormat="1" applyFont="1" applyFill="1" applyBorder="1" applyAlignment="1">
      <alignment horizontal="center"/>
    </xf>
    <xf numFmtId="10" fontId="5" fillId="0" borderId="10" xfId="1" applyNumberFormat="1" applyFont="1" applyFill="1" applyBorder="1" applyAlignment="1">
      <alignment horizontal="center"/>
    </xf>
    <xf numFmtId="4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 applyAlignment="1">
      <alignment horizontal="center"/>
    </xf>
    <xf numFmtId="10" fontId="5" fillId="0" borderId="10" xfId="0" applyNumberFormat="1" applyFont="1" applyFill="1" applyBorder="1" applyAlignment="1">
      <alignment horizontal="center"/>
    </xf>
    <xf numFmtId="46" fontId="4" fillId="0" borderId="9" xfId="1" applyNumberFormat="1" applyFont="1" applyFill="1" applyBorder="1" applyAlignment="1">
      <alignment horizontal="center"/>
    </xf>
    <xf numFmtId="10" fontId="4" fillId="0" borderId="7" xfId="1" applyNumberFormat="1" applyFont="1" applyFill="1" applyBorder="1" applyAlignment="1">
      <alignment horizontal="center"/>
    </xf>
    <xf numFmtId="10" fontId="5" fillId="0" borderId="9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0" fontId="5" fillId="0" borderId="9" xfId="1" applyNumberFormat="1" applyFont="1" applyBorder="1" applyAlignment="1">
      <alignment horizontal="center"/>
    </xf>
    <xf numFmtId="10" fontId="0" fillId="0" borderId="9" xfId="1" applyNumberFormat="1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2" fillId="0" borderId="6" xfId="2" applyBorder="1" applyAlignment="1">
      <alignment horizontal="center"/>
    </xf>
    <xf numFmtId="10" fontId="5" fillId="0" borderId="9" xfId="2" applyNumberFormat="1" applyFont="1" applyBorder="1" applyAlignment="1">
      <alignment horizontal="center"/>
    </xf>
    <xf numFmtId="10" fontId="5" fillId="0" borderId="10" xfId="2" applyNumberFormat="1" applyFont="1" applyBorder="1" applyAlignment="1">
      <alignment horizontal="center"/>
    </xf>
    <xf numFmtId="46" fontId="4" fillId="0" borderId="8" xfId="2" applyNumberFormat="1" applyFont="1" applyBorder="1" applyAlignment="1">
      <alignment horizontal="center"/>
    </xf>
    <xf numFmtId="10" fontId="5" fillId="0" borderId="9" xfId="2" applyNumberFormat="1" applyFont="1" applyFill="1" applyBorder="1" applyAlignment="1">
      <alignment horizontal="center"/>
    </xf>
    <xf numFmtId="10" fontId="5" fillId="0" borderId="10" xfId="2" applyNumberFormat="1" applyFont="1" applyFill="1" applyBorder="1" applyAlignment="1">
      <alignment horizontal="center"/>
    </xf>
    <xf numFmtId="10" fontId="2" fillId="0" borderId="9" xfId="1" applyNumberFormat="1" applyBorder="1" applyAlignment="1">
      <alignment horizontal="center"/>
    </xf>
    <xf numFmtId="9" fontId="4" fillId="0" borderId="9" xfId="1" applyFont="1" applyBorder="1" applyAlignment="1">
      <alignment horizontal="center"/>
    </xf>
    <xf numFmtId="10" fontId="4" fillId="0" borderId="10" xfId="1" applyNumberFormat="1" applyFont="1" applyBorder="1" applyAlignment="1">
      <alignment horizontal="center"/>
    </xf>
    <xf numFmtId="46" fontId="4" fillId="0" borderId="9" xfId="2" applyNumberFormat="1" applyFont="1" applyBorder="1" applyAlignment="1">
      <alignment horizontal="center" vertical="center"/>
    </xf>
    <xf numFmtId="10" fontId="4" fillId="0" borderId="9" xfId="1" applyNumberFormat="1" applyFont="1" applyBorder="1" applyAlignment="1">
      <alignment horizontal="center" vertical="center"/>
    </xf>
    <xf numFmtId="46" fontId="5" fillId="0" borderId="9" xfId="2" applyNumberFormat="1" applyFont="1" applyBorder="1" applyAlignment="1">
      <alignment horizontal="center" vertical="center"/>
    </xf>
    <xf numFmtId="0" fontId="2" fillId="0" borderId="9" xfId="2" applyBorder="1" applyAlignment="1">
      <alignment horizontal="center" vertical="center"/>
    </xf>
    <xf numFmtId="10" fontId="2" fillId="0" borderId="9" xfId="1" applyNumberFormat="1" applyBorder="1" applyAlignment="1">
      <alignment horizontal="center" vertical="center"/>
    </xf>
    <xf numFmtId="46" fontId="4" fillId="0" borderId="9" xfId="2" applyNumberFormat="1" applyFont="1" applyFill="1" applyBorder="1" applyAlignment="1">
      <alignment horizontal="center" vertical="center"/>
    </xf>
    <xf numFmtId="46" fontId="4" fillId="0" borderId="6" xfId="2" applyNumberFormat="1" applyFont="1" applyFill="1" applyBorder="1" applyAlignment="1">
      <alignment horizontal="center" vertical="center"/>
    </xf>
    <xf numFmtId="46" fontId="4" fillId="0" borderId="6" xfId="2" applyNumberFormat="1" applyFont="1" applyBorder="1" applyAlignment="1">
      <alignment horizontal="center" vertical="center"/>
    </xf>
    <xf numFmtId="46" fontId="5" fillId="0" borderId="9" xfId="2" applyNumberFormat="1" applyFont="1" applyFill="1" applyBorder="1" applyAlignment="1">
      <alignment horizontal="center" vertical="center"/>
    </xf>
    <xf numFmtId="10" fontId="5" fillId="0" borderId="9" xfId="2" applyNumberFormat="1" applyFont="1" applyFill="1" applyBorder="1" applyAlignment="1">
      <alignment horizontal="center" vertical="center"/>
    </xf>
    <xf numFmtId="46" fontId="4" fillId="0" borderId="5" xfId="2" applyNumberFormat="1" applyFont="1" applyBorder="1"/>
    <xf numFmtId="0" fontId="4" fillId="0" borderId="0" xfId="2" applyFont="1"/>
    <xf numFmtId="46" fontId="0" fillId="0" borderId="26" xfId="0" applyNumberFormat="1" applyBorder="1" applyAlignment="1">
      <alignment horizontal="center"/>
    </xf>
    <xf numFmtId="0" fontId="1" fillId="0" borderId="8" xfId="2" applyFont="1" applyBorder="1" applyAlignment="1">
      <alignment horizontal="center"/>
    </xf>
    <xf numFmtId="46" fontId="4" fillId="0" borderId="23" xfId="0" applyNumberFormat="1" applyFont="1" applyFill="1" applyBorder="1" applyAlignment="1">
      <alignment horizontal="center"/>
    </xf>
    <xf numFmtId="46" fontId="5" fillId="0" borderId="23" xfId="2" applyNumberFormat="1" applyFont="1" applyFill="1" applyBorder="1" applyAlignment="1">
      <alignment horizontal="center"/>
    </xf>
    <xf numFmtId="46" fontId="4" fillId="0" borderId="23" xfId="2" applyNumberFormat="1" applyFont="1" applyBorder="1" applyAlignment="1">
      <alignment horizontal="center"/>
    </xf>
    <xf numFmtId="10" fontId="4" fillId="0" borderId="7" xfId="1" applyNumberFormat="1" applyFont="1" applyBorder="1" applyAlignment="1">
      <alignment horizontal="center" vertical="center"/>
    </xf>
    <xf numFmtId="0" fontId="2" fillId="0" borderId="25" xfId="2" applyBorder="1"/>
    <xf numFmtId="0" fontId="3" fillId="0" borderId="7" xfId="2" applyFont="1" applyBorder="1" applyAlignment="1">
      <alignment horizontal="center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15" xfId="0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14" xfId="2" applyFont="1" applyFill="1" applyBorder="1" applyAlignment="1">
      <alignment horizontal="left" vertical="top" wrapText="1"/>
    </xf>
    <xf numFmtId="0" fontId="2" fillId="0" borderId="15" xfId="2" applyFill="1" applyBorder="1" applyAlignment="1">
      <alignment horizontal="left" vertical="top" wrapText="1"/>
    </xf>
    <xf numFmtId="0" fontId="2" fillId="0" borderId="16" xfId="2" applyFill="1" applyBorder="1" applyAlignment="1">
      <alignment horizontal="left" vertical="top" wrapText="1"/>
    </xf>
    <xf numFmtId="0" fontId="1" fillId="0" borderId="2" xfId="2" applyFont="1" applyFill="1" applyBorder="1" applyAlignment="1">
      <alignment horizontal="center"/>
    </xf>
    <xf numFmtId="0" fontId="1" fillId="0" borderId="3" xfId="2" applyFont="1" applyFill="1" applyBorder="1" applyAlignment="1">
      <alignment horizontal="center"/>
    </xf>
    <xf numFmtId="0" fontId="1" fillId="0" borderId="4" xfId="2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7" xfId="2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0" fontId="0" fillId="0" borderId="16" xfId="0" applyFill="1" applyBorder="1" applyAlignment="1">
      <alignment horizontal="left" vertical="top"/>
    </xf>
    <xf numFmtId="0" fontId="4" fillId="0" borderId="14" xfId="3" applyFont="1" applyFill="1" applyBorder="1" applyAlignment="1">
      <alignment horizontal="left" vertical="top" wrapText="1"/>
    </xf>
    <xf numFmtId="0" fontId="4" fillId="0" borderId="15" xfId="3" applyFont="1" applyFill="1" applyBorder="1" applyAlignment="1">
      <alignment horizontal="left" vertical="top" wrapText="1"/>
    </xf>
    <xf numFmtId="0" fontId="4" fillId="0" borderId="16" xfId="3" applyFont="1" applyFill="1" applyBorder="1" applyAlignment="1">
      <alignment horizontal="left" vertical="top" wrapText="1"/>
    </xf>
    <xf numFmtId="0" fontId="1" fillId="0" borderId="2" xfId="2" applyFont="1" applyBorder="1" applyAlignment="1">
      <alignment horizontal="center"/>
    </xf>
    <xf numFmtId="0" fontId="1" fillId="0" borderId="3" xfId="2" applyFont="1" applyBorder="1" applyAlignment="1">
      <alignment horizontal="center"/>
    </xf>
    <xf numFmtId="0" fontId="1" fillId="0" borderId="4" xfId="2" applyFont="1" applyBorder="1" applyAlignment="1">
      <alignment horizontal="center"/>
    </xf>
    <xf numFmtId="0" fontId="1" fillId="0" borderId="5" xfId="2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3" fillId="0" borderId="23" xfId="2" applyFont="1" applyBorder="1" applyAlignment="1">
      <alignment horizontal="center"/>
    </xf>
    <xf numFmtId="0" fontId="1" fillId="0" borderId="9" xfId="2" applyFont="1" applyBorder="1" applyAlignment="1">
      <alignment horizontal="center"/>
    </xf>
    <xf numFmtId="0" fontId="1" fillId="0" borderId="8" xfId="2" applyFont="1" applyBorder="1" applyAlignment="1">
      <alignment horizontal="center"/>
    </xf>
    <xf numFmtId="0" fontId="6" fillId="0" borderId="14" xfId="3" applyFont="1" applyFill="1" applyBorder="1" applyAlignment="1">
      <alignment horizontal="left" vertical="top" wrapText="1"/>
    </xf>
    <xf numFmtId="0" fontId="7" fillId="0" borderId="15" xfId="3" applyFont="1" applyFill="1" applyBorder="1" applyAlignment="1">
      <alignment horizontal="left" vertical="top" wrapText="1"/>
    </xf>
    <xf numFmtId="0" fontId="7" fillId="0" borderId="16" xfId="3" applyFont="1" applyFill="1" applyBorder="1" applyAlignment="1">
      <alignment horizontal="left" vertical="top" wrapText="1"/>
    </xf>
    <xf numFmtId="0" fontId="3" fillId="0" borderId="6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6" fillId="0" borderId="14" xfId="2" applyFont="1" applyFill="1" applyBorder="1" applyAlignment="1">
      <alignment horizontal="left" vertical="top" wrapText="1"/>
    </xf>
    <xf numFmtId="0" fontId="7" fillId="0" borderId="15" xfId="2" applyFont="1" applyFill="1" applyBorder="1" applyAlignment="1">
      <alignment horizontal="left" vertical="top" wrapText="1"/>
    </xf>
    <xf numFmtId="0" fontId="7" fillId="0" borderId="16" xfId="2" applyFont="1" applyFill="1" applyBorder="1" applyAlignment="1">
      <alignment horizontal="left" vertical="top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/>
    </xf>
    <xf numFmtId="0" fontId="6" fillId="0" borderId="15" xfId="2" applyFont="1" applyFill="1" applyBorder="1" applyAlignment="1">
      <alignment horizontal="left" vertical="top" wrapText="1"/>
    </xf>
    <xf numFmtId="0" fontId="6" fillId="0" borderId="16" xfId="2" applyFont="1" applyFill="1" applyBorder="1" applyAlignment="1">
      <alignment horizontal="left" vertical="top" wrapText="1"/>
    </xf>
    <xf numFmtId="0" fontId="6" fillId="0" borderId="14" xfId="2" applyFont="1" applyBorder="1" applyAlignment="1">
      <alignment horizontal="left" vertical="top" wrapText="1"/>
    </xf>
    <xf numFmtId="0" fontId="6" fillId="0" borderId="15" xfId="2" applyFont="1" applyBorder="1" applyAlignment="1">
      <alignment horizontal="left" vertical="top" wrapText="1"/>
    </xf>
    <xf numFmtId="0" fontId="6" fillId="0" borderId="16" xfId="2" applyFont="1" applyBorder="1" applyAlignment="1">
      <alignment horizontal="left" vertical="top" wrapText="1"/>
    </xf>
    <xf numFmtId="0" fontId="6" fillId="0" borderId="15" xfId="3" applyFont="1" applyFill="1" applyBorder="1" applyAlignment="1">
      <alignment horizontal="left" vertical="top" wrapText="1"/>
    </xf>
    <xf numFmtId="0" fontId="6" fillId="0" borderId="16" xfId="3" applyFont="1" applyFill="1" applyBorder="1" applyAlignment="1">
      <alignment horizontal="left" vertical="top" wrapText="1"/>
    </xf>
    <xf numFmtId="0" fontId="7" fillId="0" borderId="15" xfId="2" applyFont="1" applyBorder="1" applyAlignment="1">
      <alignment horizontal="left" vertical="top" wrapText="1"/>
    </xf>
    <xf numFmtId="0" fontId="7" fillId="0" borderId="16" xfId="2" applyFont="1" applyBorder="1" applyAlignment="1">
      <alignment horizontal="left" vertical="top" wrapText="1"/>
    </xf>
    <xf numFmtId="0" fontId="2" fillId="0" borderId="14" xfId="2" applyFont="1" applyBorder="1" applyAlignment="1">
      <alignment horizontal="left" vertical="top" wrapText="1"/>
    </xf>
    <xf numFmtId="0" fontId="2" fillId="0" borderId="15" xfId="2" applyBorder="1" applyAlignment="1">
      <alignment horizontal="left" vertical="top" wrapText="1"/>
    </xf>
    <xf numFmtId="0" fontId="2" fillId="0" borderId="16" xfId="2" applyBorder="1" applyAlignment="1">
      <alignment horizontal="left" vertical="top" wrapText="1"/>
    </xf>
    <xf numFmtId="0" fontId="0" fillId="0" borderId="14" xfId="2" applyFont="1" applyBorder="1" applyAlignment="1">
      <alignment horizontal="left" vertical="top" wrapText="1"/>
    </xf>
    <xf numFmtId="0" fontId="0" fillId="0" borderId="15" xfId="2" applyFont="1" applyBorder="1" applyAlignment="1">
      <alignment horizontal="left" vertical="top" wrapText="1"/>
    </xf>
    <xf numFmtId="0" fontId="0" fillId="0" borderId="16" xfId="2" applyFont="1" applyBorder="1" applyAlignment="1">
      <alignment horizontal="left" vertical="top" wrapText="1"/>
    </xf>
  </cellXfs>
  <cellStyles count="735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abSelected="1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1" customWidth="1"/>
    <col min="2" max="2" width="51" style="1" bestFit="1" customWidth="1"/>
    <col min="3" max="10" width="10.85546875" style="1" customWidth="1"/>
    <col min="11" max="16384" width="8.85546875" style="1"/>
  </cols>
  <sheetData>
    <row r="2" spans="2:10" ht="15.75" thickBot="1" x14ac:dyDescent="0.3"/>
    <row r="3" spans="2:10" x14ac:dyDescent="0.25">
      <c r="B3" s="157" t="s">
        <v>18</v>
      </c>
      <c r="C3" s="158"/>
      <c r="D3" s="158"/>
      <c r="E3" s="158"/>
      <c r="F3" s="158"/>
      <c r="G3" s="158"/>
      <c r="H3" s="158"/>
      <c r="I3" s="158"/>
      <c r="J3" s="159"/>
    </row>
    <row r="4" spans="2:10" x14ac:dyDescent="0.25">
      <c r="B4" s="160" t="s">
        <v>122</v>
      </c>
      <c r="C4" s="161"/>
      <c r="D4" s="161"/>
      <c r="E4" s="161"/>
      <c r="F4" s="161"/>
      <c r="G4" s="161"/>
      <c r="H4" s="161"/>
      <c r="I4" s="161"/>
      <c r="J4" s="162"/>
    </row>
    <row r="5" spans="2:10" x14ac:dyDescent="0.25">
      <c r="B5" s="2"/>
      <c r="C5" s="163" t="s">
        <v>19</v>
      </c>
      <c r="D5" s="161"/>
      <c r="E5" s="163" t="s">
        <v>20</v>
      </c>
      <c r="F5" s="161"/>
      <c r="G5" s="161" t="s">
        <v>21</v>
      </c>
      <c r="H5" s="161"/>
      <c r="I5" s="163" t="s">
        <v>22</v>
      </c>
      <c r="J5" s="162"/>
    </row>
    <row r="6" spans="2:10" x14ac:dyDescent="0.25">
      <c r="B6" s="3" t="s">
        <v>23</v>
      </c>
      <c r="C6" s="4" t="s">
        <v>24</v>
      </c>
      <c r="D6" s="5" t="s">
        <v>25</v>
      </c>
      <c r="E6" s="4" t="s">
        <v>24</v>
      </c>
      <c r="F6" s="5" t="s">
        <v>25</v>
      </c>
      <c r="G6" s="6" t="s">
        <v>24</v>
      </c>
      <c r="H6" s="5" t="s">
        <v>25</v>
      </c>
      <c r="I6" s="4" t="s">
        <v>24</v>
      </c>
      <c r="J6" s="7" t="s">
        <v>25</v>
      </c>
    </row>
    <row r="7" spans="2:10" x14ac:dyDescent="0.25">
      <c r="B7" s="8" t="s">
        <v>10</v>
      </c>
      <c r="C7" s="93">
        <v>2.2685185185185187E-3</v>
      </c>
      <c r="D7" s="94">
        <f t="shared" ref="D7:D28" si="0">C7/$C$30</f>
        <v>4.9790422964562419E-3</v>
      </c>
      <c r="E7" s="93">
        <v>3.0092592592592595E-4</v>
      </c>
      <c r="F7" s="94">
        <f t="shared" ref="F7:F26" si="1">E7/$E$30</f>
        <v>2.0939035193686083E-3</v>
      </c>
      <c r="G7" s="93">
        <v>1.1921296296296296E-3</v>
      </c>
      <c r="H7" s="94">
        <f t="shared" ref="H7:H27" si="2">G7/$G$30</f>
        <v>7.0736899938191071E-3</v>
      </c>
      <c r="I7" s="93">
        <f t="shared" ref="I7:I17" si="3">C7+E7+G7</f>
        <v>3.7615740740740743E-3</v>
      </c>
      <c r="J7" s="95">
        <f>I7/$I$30</f>
        <v>4.8987835943505708E-3</v>
      </c>
    </row>
    <row r="8" spans="2:10" x14ac:dyDescent="0.25">
      <c r="B8" s="8" t="s">
        <v>13</v>
      </c>
      <c r="C8" s="93">
        <v>5.1851851851851842E-3</v>
      </c>
      <c r="D8" s="94">
        <f t="shared" si="0"/>
        <v>1.1380668106185692E-2</v>
      </c>
      <c r="E8" s="93">
        <v>8.3333333333333328E-4</v>
      </c>
      <c r="F8" s="94">
        <f t="shared" si="1"/>
        <v>5.7985020536361455E-3</v>
      </c>
      <c r="G8" s="93">
        <v>2.0023148148148148E-3</v>
      </c>
      <c r="H8" s="94">
        <f t="shared" si="2"/>
        <v>1.1881052125540831E-2</v>
      </c>
      <c r="I8" s="93">
        <f t="shared" si="3"/>
        <v>8.0208333333333329E-3</v>
      </c>
      <c r="J8" s="95">
        <f t="shared" ref="J8:J28" si="4">I8/$I$30</f>
        <v>1.0445713941184447E-2</v>
      </c>
    </row>
    <row r="9" spans="2:10" x14ac:dyDescent="0.25">
      <c r="B9" s="8" t="s">
        <v>0</v>
      </c>
      <c r="C9" s="93">
        <v>8.6388888888888946E-2</v>
      </c>
      <c r="D9" s="94">
        <f t="shared" si="0"/>
        <v>0.18961005969770106</v>
      </c>
      <c r="E9" s="93">
        <v>2.1273148148148142E-2</v>
      </c>
      <c r="F9" s="94">
        <f t="shared" si="1"/>
        <v>0.14802287186921156</v>
      </c>
      <c r="G9" s="93">
        <v>2.4560185185185171E-2</v>
      </c>
      <c r="H9" s="94">
        <f t="shared" si="2"/>
        <v>0.14573174919304988</v>
      </c>
      <c r="I9" s="93">
        <f t="shared" si="3"/>
        <v>0.13222222222222224</v>
      </c>
      <c r="J9" s="95">
        <f t="shared" si="4"/>
        <v>0.17219601163649517</v>
      </c>
    </row>
    <row r="10" spans="2:10" x14ac:dyDescent="0.25">
      <c r="B10" s="8" t="s">
        <v>8</v>
      </c>
      <c r="C10" s="93">
        <v>1.0983796296296297E-2</v>
      </c>
      <c r="D10" s="94">
        <f t="shared" si="0"/>
        <v>2.4107709894576394E-2</v>
      </c>
      <c r="E10" s="93">
        <v>3.7152777777777774E-3</v>
      </c>
      <c r="F10" s="94">
        <f t="shared" si="1"/>
        <v>2.5851654989127813E-2</v>
      </c>
      <c r="G10" s="93">
        <v>5.2893518518518498E-3</v>
      </c>
      <c r="H10" s="94">
        <f t="shared" si="2"/>
        <v>3.1385207059954671E-2</v>
      </c>
      <c r="I10" s="93">
        <f t="shared" si="3"/>
        <v>1.9988425925925923E-2</v>
      </c>
      <c r="J10" s="95">
        <f t="shared" si="4"/>
        <v>2.6031382361364413E-2</v>
      </c>
    </row>
    <row r="11" spans="2:10" x14ac:dyDescent="0.25">
      <c r="B11" s="8" t="s">
        <v>26</v>
      </c>
      <c r="C11" s="93">
        <v>1.4004629629629629E-3</v>
      </c>
      <c r="D11" s="94">
        <f t="shared" si="0"/>
        <v>3.0737965197510471E-3</v>
      </c>
      <c r="E11" s="93"/>
      <c r="F11" s="94"/>
      <c r="G11" s="93">
        <v>1.9444444444444444E-3</v>
      </c>
      <c r="H11" s="94">
        <f t="shared" si="2"/>
        <v>1.1537669116132136E-2</v>
      </c>
      <c r="I11" s="93">
        <f t="shared" si="3"/>
        <v>3.3449074074074076E-3</v>
      </c>
      <c r="J11" s="95">
        <f t="shared" si="4"/>
        <v>4.3561491038994309E-3</v>
      </c>
    </row>
    <row r="12" spans="2:10" x14ac:dyDescent="0.25">
      <c r="B12" s="8" t="s">
        <v>3</v>
      </c>
      <c r="C12" s="93">
        <v>7.2291666666666782E-2</v>
      </c>
      <c r="D12" s="94">
        <f t="shared" si="0"/>
        <v>0.15866886828400883</v>
      </c>
      <c r="E12" s="93">
        <v>1.8495370370370367E-2</v>
      </c>
      <c r="F12" s="94">
        <f t="shared" si="1"/>
        <v>0.12869453169042444</v>
      </c>
      <c r="G12" s="93">
        <v>1.9965277777777776E-2</v>
      </c>
      <c r="H12" s="94">
        <f t="shared" si="2"/>
        <v>0.11846713824599961</v>
      </c>
      <c r="I12" s="93">
        <f t="shared" si="3"/>
        <v>0.11075231481481493</v>
      </c>
      <c r="J12" s="95">
        <f t="shared" si="4"/>
        <v>0.14423526219797125</v>
      </c>
    </row>
    <row r="13" spans="2:10" x14ac:dyDescent="0.25">
      <c r="B13" s="8" t="s">
        <v>7</v>
      </c>
      <c r="C13" s="93">
        <v>2.0474537037037034E-2</v>
      </c>
      <c r="D13" s="94">
        <f t="shared" si="0"/>
        <v>4.4938397053219843E-2</v>
      </c>
      <c r="E13" s="93">
        <v>5.6597222222222231E-3</v>
      </c>
      <c r="F13" s="94">
        <f t="shared" si="1"/>
        <v>3.9381493114278833E-2</v>
      </c>
      <c r="G13" s="93">
        <v>4.4444444444444436E-3</v>
      </c>
      <c r="H13" s="94">
        <f t="shared" si="2"/>
        <v>2.6371815122587735E-2</v>
      </c>
      <c r="I13" s="93">
        <f t="shared" si="3"/>
        <v>3.0578703703703698E-2</v>
      </c>
      <c r="J13" s="95">
        <f t="shared" si="4"/>
        <v>3.9823342326997559E-2</v>
      </c>
    </row>
    <row r="14" spans="2:10" x14ac:dyDescent="0.25">
      <c r="B14" s="8" t="s">
        <v>2</v>
      </c>
      <c r="C14" s="93">
        <v>3.0381944444444444E-2</v>
      </c>
      <c r="D14" s="94">
        <f t="shared" si="0"/>
        <v>6.6683602184681806E-2</v>
      </c>
      <c r="E14" s="93">
        <v>9.5370370370370348E-3</v>
      </c>
      <c r="F14" s="94">
        <f t="shared" si="1"/>
        <v>6.6360634613835873E-2</v>
      </c>
      <c r="G14" s="93">
        <v>3.9699074074074072E-3</v>
      </c>
      <c r="H14" s="94">
        <f t="shared" si="2"/>
        <v>2.3556074445436444E-2</v>
      </c>
      <c r="I14" s="93">
        <f t="shared" si="3"/>
        <v>4.3888888888888887E-2</v>
      </c>
      <c r="J14" s="95">
        <f t="shared" si="4"/>
        <v>5.7157499660853428E-2</v>
      </c>
    </row>
    <row r="15" spans="2:10" x14ac:dyDescent="0.25">
      <c r="B15" s="8" t="s">
        <v>9</v>
      </c>
      <c r="C15" s="93">
        <v>1.5833333333333342E-2</v>
      </c>
      <c r="D15" s="94">
        <f t="shared" si="0"/>
        <v>3.4751682967102765E-2</v>
      </c>
      <c r="E15" s="93">
        <v>8.9120370370370412E-3</v>
      </c>
      <c r="F15" s="94">
        <f t="shared" si="1"/>
        <v>6.2011758073608814E-2</v>
      </c>
      <c r="G15" s="93">
        <v>1.7361111111111108E-3</v>
      </c>
      <c r="H15" s="94">
        <f t="shared" si="2"/>
        <v>1.0301490282260834E-2</v>
      </c>
      <c r="I15" s="93">
        <f t="shared" si="3"/>
        <v>2.6481481481481495E-2</v>
      </c>
      <c r="J15" s="95">
        <f t="shared" si="4"/>
        <v>3.4487436504228038E-2</v>
      </c>
    </row>
    <row r="16" spans="2:10" x14ac:dyDescent="0.25">
      <c r="B16" s="8" t="s">
        <v>1</v>
      </c>
      <c r="C16" s="93">
        <v>1.3321759259259259E-2</v>
      </c>
      <c r="D16" s="94">
        <f t="shared" si="0"/>
        <v>2.9239171853169047E-2</v>
      </c>
      <c r="E16" s="93">
        <v>4.409722222222222E-3</v>
      </c>
      <c r="F16" s="94">
        <f t="shared" si="1"/>
        <v>3.0683740033824604E-2</v>
      </c>
      <c r="G16" s="93">
        <v>4.5833333333333325E-3</v>
      </c>
      <c r="H16" s="94">
        <f t="shared" si="2"/>
        <v>2.7195934345168604E-2</v>
      </c>
      <c r="I16" s="93">
        <f t="shared" si="3"/>
        <v>2.2314814814814812E-2</v>
      </c>
      <c r="J16" s="95">
        <f t="shared" si="4"/>
        <v>2.9061091599716614E-2</v>
      </c>
    </row>
    <row r="17" spans="2:10" x14ac:dyDescent="0.25">
      <c r="B17" s="8" t="s">
        <v>27</v>
      </c>
      <c r="C17" s="93">
        <v>2.9884259259259249E-2</v>
      </c>
      <c r="D17" s="94">
        <f t="shared" si="0"/>
        <v>6.5591261272704135E-2</v>
      </c>
      <c r="E17" s="93">
        <v>1.0636574074074066E-2</v>
      </c>
      <c r="F17" s="94">
        <f t="shared" si="1"/>
        <v>7.401143593460574E-2</v>
      </c>
      <c r="G17" s="93">
        <v>1.3391203703703704E-2</v>
      </c>
      <c r="H17" s="94">
        <f t="shared" si="2"/>
        <v>7.9458828377171914E-2</v>
      </c>
      <c r="I17" s="93">
        <f t="shared" si="3"/>
        <v>5.3912037037037015E-2</v>
      </c>
      <c r="J17" s="95">
        <f t="shared" si="4"/>
        <v>7.0210873792261388E-2</v>
      </c>
    </row>
    <row r="18" spans="2:10" x14ac:dyDescent="0.25">
      <c r="B18" s="8" t="s">
        <v>16</v>
      </c>
      <c r="C18" s="93">
        <v>5.2777777777777779E-3</v>
      </c>
      <c r="D18" s="94">
        <f t="shared" si="0"/>
        <v>1.1583894322367581E-2</v>
      </c>
      <c r="E18" s="93">
        <v>6.7824074074074063E-3</v>
      </c>
      <c r="F18" s="94">
        <f t="shared" si="1"/>
        <v>4.7193363936538626E-2</v>
      </c>
      <c r="G18" s="93">
        <v>2.9166666666666664E-3</v>
      </c>
      <c r="H18" s="94">
        <f t="shared" si="2"/>
        <v>1.7306503674198202E-2</v>
      </c>
      <c r="I18" s="93">
        <f>G18+E18+C18</f>
        <v>1.4976851851851849E-2</v>
      </c>
      <c r="J18" s="95">
        <f t="shared" si="4"/>
        <v>1.9504695295660422E-2</v>
      </c>
    </row>
    <row r="19" spans="2:10" x14ac:dyDescent="0.25">
      <c r="B19" s="8" t="s">
        <v>4</v>
      </c>
      <c r="C19" s="93">
        <v>1.1655092592592594E-2</v>
      </c>
      <c r="D19" s="94">
        <f t="shared" si="0"/>
        <v>2.5581099961895077E-2</v>
      </c>
      <c r="E19" s="93">
        <v>1.6435185185185183E-3</v>
      </c>
      <c r="F19" s="94">
        <f t="shared" si="1"/>
        <v>1.1435934605782396E-2</v>
      </c>
      <c r="G19" s="93">
        <v>4.0740740740740746E-3</v>
      </c>
      <c r="H19" s="94">
        <f t="shared" si="2"/>
        <v>2.4174163862372099E-2</v>
      </c>
      <c r="I19" s="93">
        <f t="shared" ref="I19:I28" si="5">C19+E19+G19</f>
        <v>1.7372685185185185E-2</v>
      </c>
      <c r="J19" s="95">
        <f t="shared" ref="J19" si="6">I19/$I$30</f>
        <v>2.2624843615754481E-2</v>
      </c>
    </row>
    <row r="20" spans="2:10" x14ac:dyDescent="0.25">
      <c r="B20" s="8" t="s">
        <v>14</v>
      </c>
      <c r="C20" s="93">
        <v>2.1736111111111098E-2</v>
      </c>
      <c r="D20" s="94">
        <f t="shared" si="0"/>
        <v>4.7707354248698042E-2</v>
      </c>
      <c r="E20" s="93">
        <v>4.2361111111111124E-3</v>
      </c>
      <c r="F20" s="94">
        <f t="shared" si="1"/>
        <v>2.9475718772650417E-2</v>
      </c>
      <c r="G20" s="93">
        <v>7.3379629629629602E-3</v>
      </c>
      <c r="H20" s="94">
        <f t="shared" si="2"/>
        <v>4.3540965593022452E-2</v>
      </c>
      <c r="I20" s="93">
        <f t="shared" si="5"/>
        <v>3.3310185185185172E-2</v>
      </c>
      <c r="J20" s="95">
        <f t="shared" si="4"/>
        <v>4.3380612875510573E-2</v>
      </c>
    </row>
    <row r="21" spans="2:10" x14ac:dyDescent="0.25">
      <c r="B21" s="8" t="s">
        <v>11</v>
      </c>
      <c r="C21" s="93">
        <v>1.2164351851851853E-2</v>
      </c>
      <c r="D21" s="94">
        <f t="shared" si="0"/>
        <v>2.6698844150895459E-2</v>
      </c>
      <c r="E21" s="93">
        <v>3.5069444444444445E-3</v>
      </c>
      <c r="F21" s="94">
        <f t="shared" si="1"/>
        <v>2.4402029475718779E-2</v>
      </c>
      <c r="G21" s="93">
        <v>5.4745370370370373E-3</v>
      </c>
      <c r="H21" s="94">
        <f t="shared" si="2"/>
        <v>3.2484032690062503E-2</v>
      </c>
      <c r="I21" s="93">
        <f t="shared" si="5"/>
        <v>2.1145833333333336E-2</v>
      </c>
      <c r="J21" s="95">
        <f t="shared" si="4"/>
        <v>2.7538700390395365E-2</v>
      </c>
    </row>
    <row r="22" spans="2:10" x14ac:dyDescent="0.25">
      <c r="B22" s="8" t="s">
        <v>15</v>
      </c>
      <c r="C22" s="93">
        <v>1.2418981481481482E-2</v>
      </c>
      <c r="D22" s="94">
        <f t="shared" si="0"/>
        <v>2.725771624539565E-2</v>
      </c>
      <c r="E22" s="93">
        <v>5.6944444444444447E-3</v>
      </c>
      <c r="F22" s="94">
        <f t="shared" si="1"/>
        <v>3.9623097366513663E-2</v>
      </c>
      <c r="G22" s="93">
        <v>2.8587962962962968E-3</v>
      </c>
      <c r="H22" s="94">
        <f t="shared" si="2"/>
        <v>1.6963120664789513E-2</v>
      </c>
      <c r="I22" s="93">
        <f t="shared" si="5"/>
        <v>2.0972222222222225E-2</v>
      </c>
      <c r="J22" s="95">
        <f t="shared" si="4"/>
        <v>2.7312602686040726E-2</v>
      </c>
    </row>
    <row r="23" spans="2:10" x14ac:dyDescent="0.25">
      <c r="B23" s="8" t="s">
        <v>28</v>
      </c>
      <c r="C23" s="93">
        <v>3.9143518518518529E-2</v>
      </c>
      <c r="D23" s="94">
        <f t="shared" si="0"/>
        <v>8.5913882890892926E-2</v>
      </c>
      <c r="E23" s="93">
        <v>1.0254629629629626E-2</v>
      </c>
      <c r="F23" s="94">
        <f t="shared" si="1"/>
        <v>7.1353789160022538E-2</v>
      </c>
      <c r="G23" s="93">
        <v>3.6504629629629637E-2</v>
      </c>
      <c r="H23" s="94">
        <f t="shared" si="2"/>
        <v>0.21660600233500457</v>
      </c>
      <c r="I23" s="93">
        <f t="shared" si="5"/>
        <v>8.59027777777778E-2</v>
      </c>
      <c r="J23" s="95">
        <f t="shared" si="4"/>
        <v>0.11187314411467676</v>
      </c>
    </row>
    <row r="24" spans="2:10" x14ac:dyDescent="0.25">
      <c r="B24" s="8" t="s">
        <v>12</v>
      </c>
      <c r="C24" s="93">
        <v>1.1782407407407405E-2</v>
      </c>
      <c r="D24" s="94">
        <f t="shared" si="0"/>
        <v>2.5860536009145164E-2</v>
      </c>
      <c r="E24" s="93">
        <v>3.645833333333333E-3</v>
      </c>
      <c r="F24" s="94">
        <f t="shared" si="1"/>
        <v>2.5368446484658136E-2</v>
      </c>
      <c r="G24" s="93">
        <v>1.043981481481481E-2</v>
      </c>
      <c r="H24" s="94">
        <f t="shared" si="2"/>
        <v>6.1946294897328467E-2</v>
      </c>
      <c r="I24" s="93">
        <f t="shared" si="5"/>
        <v>2.5868055555555547E-2</v>
      </c>
      <c r="J24" s="95">
        <f t="shared" si="4"/>
        <v>3.3688557948841603E-2</v>
      </c>
    </row>
    <row r="25" spans="2:10" x14ac:dyDescent="0.25">
      <c r="B25" s="8" t="s">
        <v>5</v>
      </c>
      <c r="C25" s="93">
        <v>1.4687500000000001E-2</v>
      </c>
      <c r="D25" s="94">
        <f t="shared" si="0"/>
        <v>3.2236758541851887E-2</v>
      </c>
      <c r="E25" s="93">
        <v>8.726851851851852E-3</v>
      </c>
      <c r="F25" s="94">
        <f t="shared" si="1"/>
        <v>6.0723202061689636E-2</v>
      </c>
      <c r="G25" s="93">
        <v>8.3449074074074068E-3</v>
      </c>
      <c r="H25" s="94">
        <f t="shared" si="2"/>
        <v>4.9515829956733752E-2</v>
      </c>
      <c r="I25" s="93">
        <f t="shared" si="5"/>
        <v>3.1759259259259258E-2</v>
      </c>
      <c r="J25" s="95">
        <f t="shared" si="4"/>
        <v>4.1360806716609126E-2</v>
      </c>
    </row>
    <row r="26" spans="2:10" x14ac:dyDescent="0.25">
      <c r="B26" s="8" t="s">
        <v>6</v>
      </c>
      <c r="C26" s="93">
        <v>8.7731481481481462E-3</v>
      </c>
      <c r="D26" s="94">
        <f t="shared" si="0"/>
        <v>1.9255683983233827E-2</v>
      </c>
      <c r="E26" s="93">
        <v>1.3310185185185187E-3</v>
      </c>
      <c r="F26" s="94">
        <f t="shared" si="1"/>
        <v>9.2614963356688444E-3</v>
      </c>
      <c r="G26" s="96">
        <v>4.0509259259259258E-4</v>
      </c>
      <c r="H26" s="94">
        <f t="shared" si="2"/>
        <v>2.4036810658608619E-3</v>
      </c>
      <c r="I26" s="93">
        <f t="shared" si="5"/>
        <v>1.0509259259259256E-2</v>
      </c>
      <c r="J26" s="95">
        <f t="shared" si="4"/>
        <v>1.3686447703600975E-2</v>
      </c>
    </row>
    <row r="27" spans="2:10" x14ac:dyDescent="0.25">
      <c r="B27" s="8" t="s">
        <v>94</v>
      </c>
      <c r="C27" s="93">
        <v>2.1944444444444447E-2</v>
      </c>
      <c r="D27" s="94">
        <f t="shared" si="0"/>
        <v>4.8164613235107318E-2</v>
      </c>
      <c r="E27" s="93">
        <v>8.2870370370370355E-3</v>
      </c>
      <c r="F27" s="94">
        <f>E27/$E$30</f>
        <v>5.7662881533381664E-2</v>
      </c>
      <c r="G27" s="96">
        <v>5.5324074074074069E-3</v>
      </c>
      <c r="H27" s="94">
        <f t="shared" si="2"/>
        <v>3.2827415699471195E-2</v>
      </c>
      <c r="I27" s="93">
        <f t="shared" si="5"/>
        <v>3.5763888888888894E-2</v>
      </c>
      <c r="J27" s="95">
        <f t="shared" si="4"/>
        <v>4.6576127097056205E-2</v>
      </c>
    </row>
    <row r="28" spans="2:10" x14ac:dyDescent="0.25">
      <c r="B28" s="8" t="s">
        <v>17</v>
      </c>
      <c r="C28" s="93">
        <v>7.6157407407407406E-3</v>
      </c>
      <c r="D28" s="94">
        <f t="shared" si="0"/>
        <v>1.6715356280960238E-2</v>
      </c>
      <c r="E28" s="93">
        <v>5.8333333333333327E-3</v>
      </c>
      <c r="F28" s="94">
        <f>E28/$E$30</f>
        <v>4.0589514375453016E-2</v>
      </c>
      <c r="G28" s="96">
        <v>1.5625000000000001E-3</v>
      </c>
      <c r="H28" s="94">
        <f>G28/$G$30</f>
        <v>9.271341254034754E-3</v>
      </c>
      <c r="I28" s="93">
        <f t="shared" si="5"/>
        <v>1.5011574074074073E-2</v>
      </c>
      <c r="J28" s="95">
        <f t="shared" si="4"/>
        <v>1.9549914836531353E-2</v>
      </c>
    </row>
    <row r="29" spans="2:10" x14ac:dyDescent="0.25">
      <c r="B29" s="8"/>
      <c r="C29" s="97"/>
      <c r="D29" s="97"/>
      <c r="E29" s="97"/>
      <c r="F29" s="97"/>
      <c r="G29" s="97"/>
      <c r="H29" s="97"/>
      <c r="I29" s="97"/>
      <c r="J29" s="98"/>
    </row>
    <row r="30" spans="2:10" x14ac:dyDescent="0.25">
      <c r="B30" s="11" t="s">
        <v>29</v>
      </c>
      <c r="C30" s="99">
        <f t="shared" ref="C30:J30" si="7">SUM(C7:C28)</f>
        <v>0.45561342592592607</v>
      </c>
      <c r="D30" s="100">
        <f t="shared" si="7"/>
        <v>1.0000000000000002</v>
      </c>
      <c r="E30" s="99">
        <f>SUM(E7:E28)</f>
        <v>0.14371527777777773</v>
      </c>
      <c r="F30" s="100">
        <f t="shared" si="7"/>
        <v>1.0000000000000004</v>
      </c>
      <c r="G30" s="99">
        <f>SUM(G7:G28)</f>
        <v>0.16853009259259255</v>
      </c>
      <c r="H30" s="100">
        <f>SUM(H7:H28)</f>
        <v>1.0000000000000002</v>
      </c>
      <c r="I30" s="99">
        <f>SUM(I7:I28)</f>
        <v>0.7678587962962965</v>
      </c>
      <c r="J30" s="101">
        <f t="shared" si="7"/>
        <v>0.99999999999999989</v>
      </c>
    </row>
    <row r="31" spans="2:10" x14ac:dyDescent="0.25">
      <c r="B31" s="12"/>
      <c r="C31" s="13"/>
      <c r="D31" s="14"/>
      <c r="E31" s="13"/>
      <c r="F31" s="14"/>
      <c r="G31" s="13"/>
      <c r="H31" s="14"/>
      <c r="I31" s="13"/>
      <c r="J31" s="15"/>
    </row>
    <row r="32" spans="2:10" ht="66" customHeight="1" thickBot="1" x14ac:dyDescent="0.3">
      <c r="B32" s="154" t="s">
        <v>123</v>
      </c>
      <c r="C32" s="155"/>
      <c r="D32" s="155"/>
      <c r="E32" s="155"/>
      <c r="F32" s="155"/>
      <c r="G32" s="155"/>
      <c r="H32" s="155"/>
      <c r="I32" s="155"/>
      <c r="J32" s="156"/>
    </row>
    <row r="34" spans="7:7" x14ac:dyDescent="0.25">
      <c r="G34" s="16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ignoredErrors>
    <ignoredError sqref="I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7" t="s">
        <v>80</v>
      </c>
      <c r="C3" s="158"/>
      <c r="D3" s="158"/>
      <c r="E3" s="158"/>
      <c r="F3" s="159"/>
      <c r="G3" s="158"/>
      <c r="H3" s="159"/>
    </row>
    <row r="4" spans="2:8" s="1" customFormat="1" x14ac:dyDescent="0.25">
      <c r="B4" s="160" t="s">
        <v>122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3" t="s">
        <v>33</v>
      </c>
      <c r="D5" s="161"/>
      <c r="E5" s="163" t="s">
        <v>34</v>
      </c>
      <c r="F5" s="177"/>
      <c r="G5" s="161" t="s">
        <v>35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7.7546296296296282E-4</v>
      </c>
      <c r="D7" s="94">
        <f t="shared" ref="D7:F27" si="0">C7/C$30</f>
        <v>2.3005081719544018E-3</v>
      </c>
      <c r="E7" s="96"/>
      <c r="F7" s="94"/>
      <c r="G7" s="96">
        <f>C7+E7</f>
        <v>7.7546296296296282E-4</v>
      </c>
      <c r="H7" s="95">
        <f>G7/$G$30</f>
        <v>2.0833981156130475E-3</v>
      </c>
    </row>
    <row r="8" spans="2:8" s="1" customFormat="1" x14ac:dyDescent="0.25">
      <c r="B8" s="8" t="s">
        <v>13</v>
      </c>
      <c r="C8" s="96">
        <v>6.3310185185185171E-3</v>
      </c>
      <c r="D8" s="94">
        <f t="shared" si="0"/>
        <v>1.8781760747150114E-2</v>
      </c>
      <c r="E8" s="96"/>
      <c r="F8" s="94"/>
      <c r="G8" s="96">
        <f t="shared" ref="G8:G27" si="1">C8+E8</f>
        <v>6.3310185185185171E-3</v>
      </c>
      <c r="H8" s="95">
        <f t="shared" ref="H8:H27" si="2">G8/$G$30</f>
        <v>1.7009235361796073E-2</v>
      </c>
    </row>
    <row r="9" spans="2:8" s="1" customFormat="1" x14ac:dyDescent="0.25">
      <c r="B9" s="8" t="s">
        <v>0</v>
      </c>
      <c r="C9" s="96">
        <v>4.3425925925925916E-2</v>
      </c>
      <c r="D9" s="94">
        <f t="shared" si="0"/>
        <v>0.1288284576294465</v>
      </c>
      <c r="E9" s="96">
        <v>8.425925925925927E-3</v>
      </c>
      <c r="F9" s="94">
        <f t="shared" si="0"/>
        <v>0.23986820428336078</v>
      </c>
      <c r="G9" s="96">
        <f t="shared" si="1"/>
        <v>5.1851851851851843E-2</v>
      </c>
      <c r="H9" s="95">
        <f t="shared" si="2"/>
        <v>0.13930781429770825</v>
      </c>
    </row>
    <row r="10" spans="2:8" s="1" customFormat="1" x14ac:dyDescent="0.25">
      <c r="B10" s="8" t="s">
        <v>8</v>
      </c>
      <c r="C10" s="96">
        <v>2.1643518518518518E-3</v>
      </c>
      <c r="D10" s="94">
        <f t="shared" si="0"/>
        <v>6.4208213157533308E-3</v>
      </c>
      <c r="E10" s="96"/>
      <c r="F10" s="94"/>
      <c r="G10" s="96">
        <f t="shared" si="1"/>
        <v>2.1643518518518518E-3</v>
      </c>
      <c r="H10" s="95">
        <f t="shared" si="2"/>
        <v>5.8148574271588045E-3</v>
      </c>
    </row>
    <row r="11" spans="2:8" s="1" customFormat="1" x14ac:dyDescent="0.25">
      <c r="B11" s="8" t="s">
        <v>26</v>
      </c>
      <c r="C11" s="96">
        <v>1.5046296296296298E-3</v>
      </c>
      <c r="D11" s="94">
        <f t="shared" si="0"/>
        <v>4.4636725724488411E-3</v>
      </c>
      <c r="E11" s="96"/>
      <c r="F11" s="94"/>
      <c r="G11" s="96">
        <f t="shared" si="1"/>
        <v>1.5046296296296298E-3</v>
      </c>
      <c r="H11" s="95">
        <f t="shared" si="2"/>
        <v>4.0424142541745705E-3</v>
      </c>
    </row>
    <row r="12" spans="2:8" s="1" customFormat="1" x14ac:dyDescent="0.25">
      <c r="B12" s="8" t="s">
        <v>3</v>
      </c>
      <c r="C12" s="96">
        <v>3.3541666666666595E-2</v>
      </c>
      <c r="D12" s="94">
        <f t="shared" si="0"/>
        <v>9.9505562422743929E-2</v>
      </c>
      <c r="E12" s="96">
        <v>7.5810185185185199E-3</v>
      </c>
      <c r="F12" s="94">
        <f t="shared" si="0"/>
        <v>0.21581548599670511</v>
      </c>
      <c r="G12" s="96">
        <f t="shared" si="1"/>
        <v>4.1122685185185116E-2</v>
      </c>
      <c r="H12" s="95">
        <f t="shared" si="2"/>
        <v>0.11048229111601711</v>
      </c>
    </row>
    <row r="13" spans="2:8" s="1" customFormat="1" x14ac:dyDescent="0.25">
      <c r="B13" s="8" t="s">
        <v>7</v>
      </c>
      <c r="C13" s="96">
        <v>6.0648148148148154E-3</v>
      </c>
      <c r="D13" s="94">
        <f t="shared" si="0"/>
        <v>1.7992034061255328E-2</v>
      </c>
      <c r="E13" s="96">
        <v>2.3958333333333336E-3</v>
      </c>
      <c r="F13" s="94">
        <f t="shared" si="0"/>
        <v>6.8204283360790777E-2</v>
      </c>
      <c r="G13" s="96">
        <f t="shared" si="1"/>
        <v>8.4606481481481494E-3</v>
      </c>
      <c r="H13" s="95">
        <f t="shared" si="2"/>
        <v>2.2730806306166241E-2</v>
      </c>
    </row>
    <row r="14" spans="2:8" s="1" customFormat="1" x14ac:dyDescent="0.25">
      <c r="B14" s="8" t="s">
        <v>2</v>
      </c>
      <c r="C14" s="96">
        <v>5.1736111111111106E-3</v>
      </c>
      <c r="D14" s="94">
        <f t="shared" si="0"/>
        <v>1.534816646065101E-2</v>
      </c>
      <c r="E14" s="96">
        <v>6.7129629629629635E-4</v>
      </c>
      <c r="F14" s="94">
        <f t="shared" si="0"/>
        <v>1.9110378912685338E-2</v>
      </c>
      <c r="G14" s="96">
        <f t="shared" si="1"/>
        <v>5.8449074074074072E-3</v>
      </c>
      <c r="H14" s="95">
        <f t="shared" si="2"/>
        <v>1.5703224602755059E-2</v>
      </c>
    </row>
    <row r="15" spans="2:8" s="1" customFormat="1" x14ac:dyDescent="0.25">
      <c r="B15" s="8" t="s">
        <v>9</v>
      </c>
      <c r="C15" s="96">
        <v>1.0902777777777777E-2</v>
      </c>
      <c r="D15" s="94">
        <f t="shared" si="0"/>
        <v>3.2344458178821589E-2</v>
      </c>
      <c r="E15" s="96"/>
      <c r="F15" s="94"/>
      <c r="G15" s="96">
        <f t="shared" si="1"/>
        <v>1.0902777777777777E-2</v>
      </c>
      <c r="H15" s="95">
        <f t="shared" si="2"/>
        <v>2.9291955595634189E-2</v>
      </c>
    </row>
    <row r="16" spans="2:8" s="1" customFormat="1" x14ac:dyDescent="0.25">
      <c r="B16" s="8" t="s">
        <v>1</v>
      </c>
      <c r="C16" s="96">
        <v>2.1990740740740742E-3</v>
      </c>
      <c r="D16" s="94">
        <f t="shared" si="0"/>
        <v>6.5238291443483051E-3</v>
      </c>
      <c r="E16" s="96">
        <v>2.7777777777777778E-4</v>
      </c>
      <c r="F16" s="94">
        <f t="shared" si="0"/>
        <v>7.9077429983525523E-3</v>
      </c>
      <c r="G16" s="96">
        <f t="shared" si="1"/>
        <v>2.476851851851852E-3</v>
      </c>
      <c r="H16" s="95">
        <f t="shared" si="2"/>
        <v>6.6544357722566009E-3</v>
      </c>
    </row>
    <row r="17" spans="2:8" s="1" customFormat="1" x14ac:dyDescent="0.25">
      <c r="B17" s="8" t="s">
        <v>27</v>
      </c>
      <c r="C17" s="96">
        <v>7.8703703703703713E-3</v>
      </c>
      <c r="D17" s="94">
        <f t="shared" si="0"/>
        <v>2.3348441148193934E-2</v>
      </c>
      <c r="E17" s="96"/>
      <c r="F17" s="94"/>
      <c r="G17" s="96">
        <f t="shared" si="1"/>
        <v>7.8703703703703713E-3</v>
      </c>
      <c r="H17" s="95">
        <f t="shared" ref="H17:H25" si="3">G17/$G$30</f>
        <v>2.1144936098759292E-2</v>
      </c>
    </row>
    <row r="18" spans="2:8" s="1" customFormat="1" x14ac:dyDescent="0.25">
      <c r="B18" s="8" t="s">
        <v>16</v>
      </c>
      <c r="C18" s="96">
        <v>3.2986111111111111E-3</v>
      </c>
      <c r="D18" s="94">
        <f t="shared" si="0"/>
        <v>9.7857437165224572E-3</v>
      </c>
      <c r="E18" s="96"/>
      <c r="F18" s="94"/>
      <c r="G18" s="96">
        <f t="shared" si="1"/>
        <v>3.2986111111111111E-3</v>
      </c>
      <c r="H18" s="95">
        <f t="shared" si="3"/>
        <v>8.8622158649211726E-3</v>
      </c>
    </row>
    <row r="19" spans="2:8" s="1" customFormat="1" x14ac:dyDescent="0.25">
      <c r="B19" s="8" t="s">
        <v>4</v>
      </c>
      <c r="C19" s="96">
        <v>1.449074074074074E-2</v>
      </c>
      <c r="D19" s="94">
        <f t="shared" si="0"/>
        <v>4.2988600466968827E-2</v>
      </c>
      <c r="E19" s="96"/>
      <c r="F19" s="94"/>
      <c r="G19" s="96">
        <f t="shared" si="1"/>
        <v>1.449074074074074E-2</v>
      </c>
      <c r="H19" s="95">
        <f t="shared" si="3"/>
        <v>3.8931558817127399E-2</v>
      </c>
    </row>
    <row r="20" spans="2:8" s="1" customFormat="1" x14ac:dyDescent="0.25">
      <c r="B20" s="8" t="s">
        <v>14</v>
      </c>
      <c r="C20" s="96">
        <v>2.5462962962962961E-3</v>
      </c>
      <c r="D20" s="94">
        <f t="shared" si="0"/>
        <v>7.5539074302980362E-3</v>
      </c>
      <c r="E20" s="96"/>
      <c r="F20" s="94"/>
      <c r="G20" s="96">
        <f t="shared" si="1"/>
        <v>2.5462962962962961E-3</v>
      </c>
      <c r="H20" s="95">
        <f t="shared" si="3"/>
        <v>6.8410087378338877E-3</v>
      </c>
    </row>
    <row r="21" spans="2:8" s="1" customFormat="1" x14ac:dyDescent="0.25">
      <c r="B21" s="8" t="s">
        <v>11</v>
      </c>
      <c r="C21" s="96">
        <v>4.1666666666666664E-4</v>
      </c>
      <c r="D21" s="94">
        <f t="shared" si="0"/>
        <v>1.2360939431396787E-3</v>
      </c>
      <c r="E21" s="96"/>
      <c r="F21" s="94"/>
      <c r="G21" s="96">
        <f t="shared" si="1"/>
        <v>4.1666666666666664E-4</v>
      </c>
      <c r="H21" s="95">
        <f t="shared" si="3"/>
        <v>1.1194377934637271E-3</v>
      </c>
    </row>
    <row r="22" spans="2:8" s="1" customFormat="1" x14ac:dyDescent="0.25">
      <c r="B22" s="8" t="s">
        <v>15</v>
      </c>
      <c r="C22" s="96">
        <v>1.9097222222222224E-3</v>
      </c>
      <c r="D22" s="94">
        <f t="shared" si="0"/>
        <v>5.6654305727235283E-3</v>
      </c>
      <c r="E22" s="96"/>
      <c r="F22" s="94"/>
      <c r="G22" s="96">
        <f t="shared" si="1"/>
        <v>1.9097222222222224E-3</v>
      </c>
      <c r="H22" s="95">
        <f t="shared" si="3"/>
        <v>5.1307565533754169E-3</v>
      </c>
    </row>
    <row r="23" spans="2:8" s="1" customFormat="1" x14ac:dyDescent="0.25">
      <c r="B23" s="8" t="s">
        <v>85</v>
      </c>
      <c r="C23" s="96">
        <v>8.6805555555555551E-4</v>
      </c>
      <c r="D23" s="94">
        <f t="shared" si="0"/>
        <v>2.5751957148743305E-3</v>
      </c>
      <c r="E23" s="96"/>
      <c r="F23" s="94"/>
      <c r="G23" s="96">
        <f t="shared" si="1"/>
        <v>8.6805555555555551E-4</v>
      </c>
      <c r="H23" s="95">
        <f t="shared" si="3"/>
        <v>2.3321620697160979E-3</v>
      </c>
    </row>
    <row r="24" spans="2:8" s="1" customFormat="1" x14ac:dyDescent="0.25">
      <c r="B24" s="8" t="s">
        <v>12</v>
      </c>
      <c r="C24" s="96"/>
      <c r="D24" s="94"/>
      <c r="E24" s="96"/>
      <c r="F24" s="94"/>
      <c r="G24" s="96"/>
      <c r="H24" s="95"/>
    </row>
    <row r="25" spans="2:8" s="1" customFormat="1" x14ac:dyDescent="0.25">
      <c r="B25" s="8" t="s">
        <v>5</v>
      </c>
      <c r="C25" s="96">
        <v>4.5138888888888885E-3</v>
      </c>
      <c r="D25" s="94">
        <f t="shared" si="0"/>
        <v>1.3391017717346519E-2</v>
      </c>
      <c r="E25" s="96"/>
      <c r="F25" s="94"/>
      <c r="G25" s="96">
        <f t="shared" si="1"/>
        <v>4.5138888888888885E-3</v>
      </c>
      <c r="H25" s="95">
        <f t="shared" si="3"/>
        <v>1.2127242762523709E-2</v>
      </c>
    </row>
    <row r="26" spans="2:8" s="1" customFormat="1" x14ac:dyDescent="0.25">
      <c r="B26" s="8" t="s">
        <v>6</v>
      </c>
      <c r="C26" s="96">
        <v>0.13902777777777783</v>
      </c>
      <c r="D26" s="94">
        <f t="shared" si="0"/>
        <v>0.41244334569427299</v>
      </c>
      <c r="E26" s="96">
        <v>1.4814814814814819E-2</v>
      </c>
      <c r="F26" s="94">
        <f t="shared" si="0"/>
        <v>0.42174629324546958</v>
      </c>
      <c r="G26" s="96">
        <f t="shared" si="1"/>
        <v>0.15384259259259264</v>
      </c>
      <c r="H26" s="95">
        <f t="shared" si="2"/>
        <v>0.41332130974221848</v>
      </c>
    </row>
    <row r="27" spans="2:8" s="1" customFormat="1" x14ac:dyDescent="0.25">
      <c r="B27" s="8" t="s">
        <v>94</v>
      </c>
      <c r="C27" s="96">
        <v>5.0057870370370364E-2</v>
      </c>
      <c r="D27" s="94">
        <f t="shared" si="0"/>
        <v>0.14850295289108639</v>
      </c>
      <c r="E27" s="96">
        <v>9.6064814814814819E-4</v>
      </c>
      <c r="F27" s="94">
        <f t="shared" si="0"/>
        <v>2.7347611202635912E-2</v>
      </c>
      <c r="G27" s="96">
        <f t="shared" si="1"/>
        <v>5.1018518518518512E-2</v>
      </c>
      <c r="H27" s="95">
        <f t="shared" si="2"/>
        <v>0.1370689387107808</v>
      </c>
    </row>
    <row r="28" spans="2:8" s="1" customFormat="1" x14ac:dyDescent="0.25">
      <c r="B28" s="36" t="s">
        <v>17</v>
      </c>
      <c r="C28" s="106"/>
      <c r="D28" s="94"/>
      <c r="E28" s="106"/>
      <c r="F28" s="94"/>
      <c r="G28" s="96"/>
      <c r="H28" s="95"/>
    </row>
    <row r="29" spans="2:8" s="1" customFormat="1" x14ac:dyDescent="0.25">
      <c r="B29" s="8"/>
      <c r="C29" s="97"/>
      <c r="D29" s="107"/>
      <c r="E29" s="97"/>
      <c r="F29" s="97"/>
      <c r="G29" s="97"/>
      <c r="H29" s="98"/>
    </row>
    <row r="30" spans="2:8" s="1" customFormat="1" x14ac:dyDescent="0.25">
      <c r="B30" s="37" t="s">
        <v>29</v>
      </c>
      <c r="C30" s="108">
        <f t="shared" ref="C30:H30" si="4">SUM(C7:C28)</f>
        <v>0.33708333333333329</v>
      </c>
      <c r="D30" s="109">
        <f t="shared" si="4"/>
        <v>1</v>
      </c>
      <c r="E30" s="108">
        <f>SUM(E7:E28)</f>
        <v>3.512731481481482E-2</v>
      </c>
      <c r="F30" s="109">
        <f>SUM(F7:F28)</f>
        <v>1</v>
      </c>
      <c r="G30" s="108">
        <f>SUM(G7:G28)</f>
        <v>0.37221064814814814</v>
      </c>
      <c r="H30" s="111">
        <f t="shared" si="4"/>
        <v>1</v>
      </c>
    </row>
    <row r="31" spans="2:8" s="1" customFormat="1" ht="66" customHeight="1" thickBot="1" x14ac:dyDescent="0.3">
      <c r="B31" s="154" t="s">
        <v>130</v>
      </c>
      <c r="C31" s="155"/>
      <c r="D31" s="155"/>
      <c r="E31" s="155"/>
      <c r="F31" s="156"/>
      <c r="G31" s="155"/>
      <c r="H31" s="156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7" t="s">
        <v>81</v>
      </c>
      <c r="C3" s="158"/>
      <c r="D3" s="158"/>
      <c r="E3" s="158"/>
      <c r="F3" s="159"/>
      <c r="G3" s="158"/>
      <c r="H3" s="159"/>
    </row>
    <row r="4" spans="2:8" s="1" customFormat="1" x14ac:dyDescent="0.25">
      <c r="B4" s="160" t="s">
        <v>122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3" t="s">
        <v>33</v>
      </c>
      <c r="D5" s="161"/>
      <c r="E5" s="163" t="s">
        <v>34</v>
      </c>
      <c r="F5" s="177"/>
      <c r="G5" s="161" t="s">
        <v>35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5.7060185185185174E-3</v>
      </c>
      <c r="D7" s="94">
        <f t="shared" ref="D7:D28" si="0">C7/C$30</f>
        <v>6.2431932730542244E-3</v>
      </c>
      <c r="E7" s="96">
        <v>1.1689814814814813E-3</v>
      </c>
      <c r="F7" s="94">
        <f t="shared" ref="F7:F28" si="1">E7/E$30</f>
        <v>4.6891684850735868E-3</v>
      </c>
      <c r="G7" s="96">
        <f>E7+C7</f>
        <v>6.8749999999999992E-3</v>
      </c>
      <c r="H7" s="95">
        <f>G7/$G$30</f>
        <v>5.9101537236953376E-3</v>
      </c>
    </row>
    <row r="8" spans="2:8" s="1" customFormat="1" x14ac:dyDescent="0.25">
      <c r="B8" s="8" t="s">
        <v>13</v>
      </c>
      <c r="C8" s="96">
        <v>7.3379629629629602E-3</v>
      </c>
      <c r="D8" s="94">
        <f t="shared" si="0"/>
        <v>8.0287718765038093E-3</v>
      </c>
      <c r="E8" s="96">
        <v>2.5462962962962961E-3</v>
      </c>
      <c r="F8" s="94">
        <f t="shared" si="1"/>
        <v>1.0214030363526626E-2</v>
      </c>
      <c r="G8" s="96">
        <f t="shared" ref="G8:G27" si="2">E8+C8</f>
        <v>9.8842592592592558E-3</v>
      </c>
      <c r="H8" s="95">
        <f t="shared" ref="H8:H27" si="3">G8/$G$30</f>
        <v>8.4970896970299956E-3</v>
      </c>
    </row>
    <row r="9" spans="2:8" s="1" customFormat="1" x14ac:dyDescent="0.25">
      <c r="B9" s="8" t="s">
        <v>0</v>
      </c>
      <c r="C9" s="96">
        <v>9.8402777777777714E-2</v>
      </c>
      <c r="D9" s="94">
        <f t="shared" si="0"/>
        <v>0.10766659068459837</v>
      </c>
      <c r="E9" s="96">
        <v>2.374999999999999E-2</v>
      </c>
      <c r="F9" s="94">
        <f t="shared" si="1"/>
        <v>9.5269046845257402E-2</v>
      </c>
      <c r="G9" s="96">
        <f t="shared" si="2"/>
        <v>0.12215277777777771</v>
      </c>
      <c r="H9" s="95">
        <f t="shared" si="3"/>
        <v>0.10500970100989994</v>
      </c>
    </row>
    <row r="10" spans="2:8" s="1" customFormat="1" x14ac:dyDescent="0.25">
      <c r="B10" s="8" t="s">
        <v>8</v>
      </c>
      <c r="C10" s="96">
        <v>2.026620370370371E-2</v>
      </c>
      <c r="D10" s="94">
        <f t="shared" si="0"/>
        <v>2.2174100245675361E-2</v>
      </c>
      <c r="E10" s="96">
        <v>3.680555555555555E-3</v>
      </c>
      <c r="F10" s="94">
        <f t="shared" si="1"/>
        <v>1.4763916616370304E-2</v>
      </c>
      <c r="G10" s="96">
        <f t="shared" si="2"/>
        <v>2.3946759259259265E-2</v>
      </c>
      <c r="H10" s="95">
        <f t="shared" si="3"/>
        <v>2.058604049549774E-2</v>
      </c>
    </row>
    <row r="11" spans="2:8" s="1" customFormat="1" x14ac:dyDescent="0.25">
      <c r="B11" s="8" t="s">
        <v>26</v>
      </c>
      <c r="C11" s="96">
        <v>5.5092592592592598E-3</v>
      </c>
      <c r="D11" s="94">
        <f t="shared" si="0"/>
        <v>6.0279107463971845E-3</v>
      </c>
      <c r="E11" s="96">
        <v>2.3032407407407402E-3</v>
      </c>
      <c r="F11" s="94">
        <f t="shared" si="1"/>
        <v>9.2390547379172655E-3</v>
      </c>
      <c r="G11" s="96">
        <f t="shared" si="2"/>
        <v>7.8125E-3</v>
      </c>
      <c r="H11" s="95">
        <f t="shared" si="3"/>
        <v>6.7160837769265208E-3</v>
      </c>
    </row>
    <row r="12" spans="2:8" s="1" customFormat="1" x14ac:dyDescent="0.25">
      <c r="B12" s="8" t="s">
        <v>3</v>
      </c>
      <c r="C12" s="96">
        <v>4.6724537037036926E-2</v>
      </c>
      <c r="D12" s="94">
        <f t="shared" si="0"/>
        <v>5.1123268242028092E-2</v>
      </c>
      <c r="E12" s="96">
        <v>2.8020833333333325E-2</v>
      </c>
      <c r="F12" s="94">
        <f t="shared" si="1"/>
        <v>0.11240076140953616</v>
      </c>
      <c r="G12" s="96">
        <f t="shared" si="2"/>
        <v>7.4745370370370254E-2</v>
      </c>
      <c r="H12" s="95">
        <f t="shared" si="3"/>
        <v>6.4255509676135414E-2</v>
      </c>
    </row>
    <row r="13" spans="2:8" s="1" customFormat="1" x14ac:dyDescent="0.25">
      <c r="B13" s="8" t="s">
        <v>7</v>
      </c>
      <c r="C13" s="96">
        <v>2.3518518518518518E-2</v>
      </c>
      <c r="D13" s="94">
        <f t="shared" si="0"/>
        <v>2.5732593774535878E-2</v>
      </c>
      <c r="E13" s="96">
        <v>1.832175925925926E-2</v>
      </c>
      <c r="F13" s="94">
        <f t="shared" si="1"/>
        <v>7.3494591206648419E-2</v>
      </c>
      <c r="G13" s="96">
        <f t="shared" si="2"/>
        <v>4.1840277777777782E-2</v>
      </c>
      <c r="H13" s="95">
        <f t="shared" si="3"/>
        <v>3.5968359783095372E-2</v>
      </c>
    </row>
    <row r="14" spans="2:8" s="1" customFormat="1" x14ac:dyDescent="0.25">
      <c r="B14" s="8" t="s">
        <v>2</v>
      </c>
      <c r="C14" s="96">
        <v>7.9016203703703672E-2</v>
      </c>
      <c r="D14" s="94">
        <f t="shared" si="0"/>
        <v>8.6454929969860414E-2</v>
      </c>
      <c r="E14" s="96">
        <v>1.5405092592592592E-2</v>
      </c>
      <c r="F14" s="94">
        <f t="shared" si="1"/>
        <v>6.1794883699336091E-2</v>
      </c>
      <c r="G14" s="96">
        <f t="shared" si="2"/>
        <v>9.4421296296296267E-2</v>
      </c>
      <c r="H14" s="95">
        <f t="shared" si="3"/>
        <v>8.1170091040246722E-2</v>
      </c>
    </row>
    <row r="15" spans="2:8" s="1" customFormat="1" x14ac:dyDescent="0.25">
      <c r="B15" s="8" t="s">
        <v>9</v>
      </c>
      <c r="C15" s="96">
        <v>5.6018518518518474E-2</v>
      </c>
      <c r="D15" s="94">
        <f t="shared" si="0"/>
        <v>6.1292201707063752E-2</v>
      </c>
      <c r="E15" s="96">
        <v>4.6759259259259254E-3</v>
      </c>
      <c r="F15" s="94">
        <f t="shared" si="1"/>
        <v>1.8756673940294347E-2</v>
      </c>
      <c r="G15" s="96">
        <f t="shared" si="2"/>
        <v>6.0694444444444398E-2</v>
      </c>
      <c r="H15" s="95">
        <f t="shared" si="3"/>
        <v>5.2176508631411329E-2</v>
      </c>
    </row>
    <row r="16" spans="2:8" s="1" customFormat="1" x14ac:dyDescent="0.25">
      <c r="B16" s="8" t="s">
        <v>1</v>
      </c>
      <c r="C16" s="96">
        <v>6.8402777777777767E-3</v>
      </c>
      <c r="D16" s="94">
        <f t="shared" si="0"/>
        <v>7.48423372084188E-3</v>
      </c>
      <c r="E16" s="96">
        <v>4.5717592592592589E-3</v>
      </c>
      <c r="F16" s="94">
        <f t="shared" si="1"/>
        <v>1.8338827243604625E-2</v>
      </c>
      <c r="G16" s="96">
        <f t="shared" si="2"/>
        <v>1.1412037037037037E-2</v>
      </c>
      <c r="H16" s="95">
        <f t="shared" si="3"/>
        <v>9.8104571911845177E-3</v>
      </c>
    </row>
    <row r="17" spans="2:8" s="1" customFormat="1" x14ac:dyDescent="0.25">
      <c r="B17" s="8" t="s">
        <v>27</v>
      </c>
      <c r="C17" s="96">
        <v>1.239583333333333E-2</v>
      </c>
      <c r="D17" s="94">
        <f t="shared" si="0"/>
        <v>1.356279917939366E-2</v>
      </c>
      <c r="E17" s="96">
        <v>1.4375000000000001E-2</v>
      </c>
      <c r="F17" s="94">
        <f t="shared" si="1"/>
        <v>5.7662844143182145E-2</v>
      </c>
      <c r="G17" s="96">
        <f t="shared" si="2"/>
        <v>2.6770833333333331E-2</v>
      </c>
      <c r="H17" s="95">
        <f t="shared" si="3"/>
        <v>2.3013780408934877E-2</v>
      </c>
    </row>
    <row r="18" spans="2:8" s="1" customFormat="1" x14ac:dyDescent="0.25">
      <c r="B18" s="8" t="s">
        <v>16</v>
      </c>
      <c r="C18" s="96">
        <v>1.6736111111111108E-2</v>
      </c>
      <c r="D18" s="94">
        <f t="shared" si="0"/>
        <v>1.8311678443887241E-2</v>
      </c>
      <c r="E18" s="96">
        <v>2.3784722222222218E-2</v>
      </c>
      <c r="F18" s="94">
        <f t="shared" si="1"/>
        <v>9.5408329077487336E-2</v>
      </c>
      <c r="G18" s="96">
        <f t="shared" si="2"/>
        <v>4.0520833333333325E-2</v>
      </c>
      <c r="H18" s="95">
        <f t="shared" si="3"/>
        <v>3.4834087856325552E-2</v>
      </c>
    </row>
    <row r="19" spans="2:8" s="1" customFormat="1" x14ac:dyDescent="0.25">
      <c r="B19" s="8" t="s">
        <v>4</v>
      </c>
      <c r="C19" s="96">
        <v>1.8217592592592594E-2</v>
      </c>
      <c r="D19" s="94">
        <f t="shared" si="0"/>
        <v>1.9932629232834388E-2</v>
      </c>
      <c r="E19" s="96">
        <v>6.4583333333333342E-3</v>
      </c>
      <c r="F19" s="94">
        <f t="shared" si="1"/>
        <v>2.5906495194762992E-2</v>
      </c>
      <c r="G19" s="96">
        <f t="shared" si="2"/>
        <v>2.4675925925925928E-2</v>
      </c>
      <c r="H19" s="95">
        <f t="shared" si="3"/>
        <v>2.1212874981344214E-2</v>
      </c>
    </row>
    <row r="20" spans="2:8" s="1" customFormat="1" x14ac:dyDescent="0.25">
      <c r="B20" s="8" t="s">
        <v>14</v>
      </c>
      <c r="C20" s="96">
        <v>1.6238425925925924E-2</v>
      </c>
      <c r="D20" s="94">
        <f t="shared" si="0"/>
        <v>1.7767140288225309E-2</v>
      </c>
      <c r="E20" s="96">
        <v>9.0624999999999994E-3</v>
      </c>
      <c r="F20" s="94">
        <f t="shared" si="1"/>
        <v>3.6352662612006127E-2</v>
      </c>
      <c r="G20" s="96">
        <f t="shared" si="2"/>
        <v>2.5300925925925921E-2</v>
      </c>
      <c r="H20" s="95">
        <f t="shared" si="3"/>
        <v>2.1750161683498328E-2</v>
      </c>
    </row>
    <row r="21" spans="2:8" s="1" customFormat="1" x14ac:dyDescent="0.25">
      <c r="B21" s="8" t="s">
        <v>11</v>
      </c>
      <c r="C21" s="96">
        <v>4.9421296296296297E-3</v>
      </c>
      <c r="D21" s="94">
        <f t="shared" si="0"/>
        <v>5.4073905225033563E-3</v>
      </c>
      <c r="E21" s="96">
        <v>5.5208333333333325E-3</v>
      </c>
      <c r="F21" s="94">
        <f t="shared" si="1"/>
        <v>2.2145874924555456E-2</v>
      </c>
      <c r="G21" s="96">
        <f t="shared" si="2"/>
        <v>1.0462962962962962E-2</v>
      </c>
      <c r="H21" s="95">
        <f t="shared" si="3"/>
        <v>8.9945773842097405E-3</v>
      </c>
    </row>
    <row r="22" spans="2:8" s="1" customFormat="1" x14ac:dyDescent="0.25">
      <c r="B22" s="8" t="s">
        <v>15</v>
      </c>
      <c r="C22" s="96">
        <v>8.6805555555555559E-3</v>
      </c>
      <c r="D22" s="94">
        <f t="shared" si="0"/>
        <v>9.4977585289871599E-3</v>
      </c>
      <c r="E22" s="96">
        <v>1.5046296296296295E-2</v>
      </c>
      <c r="F22" s="94">
        <f t="shared" si="1"/>
        <v>6.0355633966293704E-2</v>
      </c>
      <c r="G22" s="96">
        <f t="shared" si="2"/>
        <v>2.3726851851851853E-2</v>
      </c>
      <c r="H22" s="95">
        <f t="shared" si="3"/>
        <v>2.0396995174369437E-2</v>
      </c>
    </row>
    <row r="23" spans="2:8" s="1" customFormat="1" x14ac:dyDescent="0.25">
      <c r="B23" s="8" t="s">
        <v>85</v>
      </c>
      <c r="C23" s="96">
        <v>6.7939814814814824E-3</v>
      </c>
      <c r="D23" s="94">
        <f t="shared" si="0"/>
        <v>7.4335790086872845E-3</v>
      </c>
      <c r="E23" s="96">
        <v>1.2928240740740742E-2</v>
      </c>
      <c r="F23" s="94">
        <f t="shared" si="1"/>
        <v>5.1859417800269286E-2</v>
      </c>
      <c r="G23" s="96">
        <f t="shared" si="2"/>
        <v>1.9722222222222224E-2</v>
      </c>
      <c r="H23" s="95">
        <f t="shared" si="3"/>
        <v>1.6954380379085619E-2</v>
      </c>
    </row>
    <row r="24" spans="2:8" s="1" customFormat="1" x14ac:dyDescent="0.25">
      <c r="B24" s="8" t="s">
        <v>12</v>
      </c>
      <c r="C24" s="96">
        <v>2.1874999999999998E-3</v>
      </c>
      <c r="D24" s="94">
        <f t="shared" si="0"/>
        <v>2.393435149304764E-3</v>
      </c>
      <c r="E24" s="96">
        <v>2.0833333333333333E-3</v>
      </c>
      <c r="F24" s="94">
        <f t="shared" si="1"/>
        <v>8.3569339337945126E-3</v>
      </c>
      <c r="G24" s="96">
        <f t="shared" si="2"/>
        <v>4.2708333333333331E-3</v>
      </c>
      <c r="H24" s="95">
        <f t="shared" si="3"/>
        <v>3.6714591313864978E-3</v>
      </c>
    </row>
    <row r="25" spans="2:8" s="1" customFormat="1" x14ac:dyDescent="0.25">
      <c r="B25" s="8" t="s">
        <v>5</v>
      </c>
      <c r="C25" s="96">
        <v>1.2210648148148151E-2</v>
      </c>
      <c r="D25" s="94">
        <f t="shared" si="0"/>
        <v>1.3360180330775275E-2</v>
      </c>
      <c r="E25" s="96">
        <v>9.9652777777777795E-3</v>
      </c>
      <c r="F25" s="94">
        <f t="shared" si="1"/>
        <v>3.9974000649983757E-2</v>
      </c>
      <c r="G25" s="96">
        <f t="shared" si="2"/>
        <v>2.2175925925925932E-2</v>
      </c>
      <c r="H25" s="95">
        <f t="shared" si="3"/>
        <v>1.906372817272773E-2</v>
      </c>
    </row>
    <row r="26" spans="2:8" s="1" customFormat="1" x14ac:dyDescent="0.25">
      <c r="B26" s="8" t="s">
        <v>6</v>
      </c>
      <c r="C26" s="96">
        <v>0.33870370370370384</v>
      </c>
      <c r="D26" s="94">
        <f t="shared" si="0"/>
        <v>0.37058987412304045</v>
      </c>
      <c r="E26" s="96">
        <v>1.6157407407407405E-2</v>
      </c>
      <c r="F26" s="94">
        <f t="shared" si="1"/>
        <v>6.4812665397650765E-2</v>
      </c>
      <c r="G26" s="96">
        <f t="shared" si="2"/>
        <v>0.35486111111111124</v>
      </c>
      <c r="H26" s="95">
        <f t="shared" si="3"/>
        <v>0.3050594497786181</v>
      </c>
    </row>
    <row r="27" spans="2:8" s="1" customFormat="1" x14ac:dyDescent="0.25">
      <c r="B27" s="8" t="s">
        <v>94</v>
      </c>
      <c r="C27" s="96">
        <v>0.12622685185185184</v>
      </c>
      <c r="D27" s="94">
        <f t="shared" si="0"/>
        <v>0.13811007268951192</v>
      </c>
      <c r="E27" s="96">
        <v>1.5868055555555552E-2</v>
      </c>
      <c r="F27" s="94">
        <f t="shared" si="1"/>
        <v>6.3651980129068197E-2</v>
      </c>
      <c r="G27" s="96">
        <f t="shared" si="2"/>
        <v>0.14209490740740738</v>
      </c>
      <c r="H27" s="95">
        <f t="shared" si="3"/>
        <v>0.1221531267101139</v>
      </c>
    </row>
    <row r="28" spans="2:8" s="1" customFormat="1" x14ac:dyDescent="0.25">
      <c r="B28" s="36" t="s">
        <v>17</v>
      </c>
      <c r="C28" s="106">
        <v>1.284722222222222E-3</v>
      </c>
      <c r="D28" s="94">
        <f t="shared" si="0"/>
        <v>1.4056682622900993E-3</v>
      </c>
      <c r="E28" s="106">
        <v>1.3599537037037038E-2</v>
      </c>
      <c r="F28" s="94">
        <f t="shared" si="1"/>
        <v>5.4552207623380852E-2</v>
      </c>
      <c r="G28" s="96">
        <f t="shared" ref="G28" si="4">E28+C28</f>
        <v>1.488425925925926E-2</v>
      </c>
      <c r="H28" s="95">
        <f t="shared" ref="H28" si="5">G28/$G$30</f>
        <v>1.2795383314262972E-2</v>
      </c>
    </row>
    <row r="29" spans="2:8" s="1" customFormat="1" x14ac:dyDescent="0.25">
      <c r="B29" s="8"/>
      <c r="C29" s="97"/>
      <c r="D29" s="107"/>
      <c r="E29" s="97"/>
      <c r="F29" s="97"/>
      <c r="G29" s="97"/>
      <c r="H29" s="98"/>
    </row>
    <row r="30" spans="2:8" s="1" customFormat="1" x14ac:dyDescent="0.25">
      <c r="B30" s="37" t="s">
        <v>29</v>
      </c>
      <c r="C30" s="108">
        <f t="shared" ref="C30:H30" si="6">SUM(C7:C28)</f>
        <v>0.91395833333333332</v>
      </c>
      <c r="D30" s="109">
        <f t="shared" si="6"/>
        <v>0.99999999999999989</v>
      </c>
      <c r="E30" s="108">
        <f t="shared" si="6"/>
        <v>0.24929398148148146</v>
      </c>
      <c r="F30" s="109">
        <f t="shared" si="6"/>
        <v>1</v>
      </c>
      <c r="G30" s="108">
        <f t="shared" si="6"/>
        <v>1.1632523148148148</v>
      </c>
      <c r="H30" s="111">
        <f t="shared" si="6"/>
        <v>0.99999999999999978</v>
      </c>
    </row>
    <row r="31" spans="2:8" s="1" customFormat="1" ht="66" customHeight="1" thickBot="1" x14ac:dyDescent="0.3">
      <c r="B31" s="154" t="s">
        <v>130</v>
      </c>
      <c r="C31" s="155"/>
      <c r="D31" s="155"/>
      <c r="E31" s="155"/>
      <c r="F31" s="156"/>
      <c r="G31" s="155"/>
      <c r="H31" s="156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7" t="s">
        <v>82</v>
      </c>
      <c r="C3" s="158"/>
      <c r="D3" s="158"/>
      <c r="E3" s="158"/>
      <c r="F3" s="159"/>
      <c r="G3" s="158"/>
      <c r="H3" s="159"/>
    </row>
    <row r="4" spans="2:8" s="1" customFormat="1" x14ac:dyDescent="0.25">
      <c r="B4" s="160" t="s">
        <v>122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3" t="s">
        <v>33</v>
      </c>
      <c r="D5" s="161"/>
      <c r="E5" s="163" t="s">
        <v>34</v>
      </c>
      <c r="F5" s="177"/>
      <c r="G5" s="161" t="s">
        <v>35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7.6388888888888882E-4</v>
      </c>
      <c r="D7" s="94">
        <f t="shared" ref="D7:F27" si="0">C7/C$30</f>
        <v>3.2747841619529617E-3</v>
      </c>
      <c r="E7" s="96"/>
      <c r="F7" s="94"/>
      <c r="G7" s="96">
        <f>C7+E7</f>
        <v>7.6388888888888882E-4</v>
      </c>
      <c r="H7" s="95">
        <f t="shared" ref="H7:H27" si="1">G7/$G$30</f>
        <v>3.1973645964538315E-3</v>
      </c>
    </row>
    <row r="8" spans="2:8" s="1" customFormat="1" x14ac:dyDescent="0.25">
      <c r="B8" s="8" t="s">
        <v>13</v>
      </c>
      <c r="C8" s="96">
        <v>5.1388888888888882E-3</v>
      </c>
      <c r="D8" s="94">
        <f t="shared" si="0"/>
        <v>2.2030366180410831E-2</v>
      </c>
      <c r="E8" s="96"/>
      <c r="F8" s="94"/>
      <c r="G8" s="96">
        <f t="shared" ref="G8:G27" si="2">C8+E8</f>
        <v>5.1388888888888882E-3</v>
      </c>
      <c r="H8" s="95">
        <f t="shared" si="1"/>
        <v>2.1509543648871227E-2</v>
      </c>
    </row>
    <row r="9" spans="2:8" s="1" customFormat="1" x14ac:dyDescent="0.25">
      <c r="B9" s="8" t="s">
        <v>0</v>
      </c>
      <c r="C9" s="96">
        <v>5.0879629629629677E-2</v>
      </c>
      <c r="D9" s="94">
        <f t="shared" si="0"/>
        <v>0.21812047236280657</v>
      </c>
      <c r="E9" s="112">
        <v>2.9745370370370368E-3</v>
      </c>
      <c r="F9" s="94">
        <f t="shared" si="0"/>
        <v>0.52663934426229508</v>
      </c>
      <c r="G9" s="96">
        <f t="shared" si="2"/>
        <v>5.3854166666666717E-2</v>
      </c>
      <c r="H9" s="95">
        <f t="shared" si="1"/>
        <v>0.22541420404999535</v>
      </c>
    </row>
    <row r="10" spans="2:8" s="1" customFormat="1" x14ac:dyDescent="0.25">
      <c r="B10" s="8" t="s">
        <v>8</v>
      </c>
      <c r="C10" s="96">
        <v>1.1342592592592593E-3</v>
      </c>
      <c r="D10" s="94">
        <f t="shared" si="0"/>
        <v>4.8625583010816712E-3</v>
      </c>
      <c r="E10" s="96"/>
      <c r="F10" s="94"/>
      <c r="G10" s="96">
        <f t="shared" si="2"/>
        <v>1.1342592592592593E-3</v>
      </c>
      <c r="H10" s="95">
        <f t="shared" si="1"/>
        <v>4.7476019765526596E-3</v>
      </c>
    </row>
    <row r="11" spans="2:8" s="1" customFormat="1" x14ac:dyDescent="0.25">
      <c r="B11" s="8" t="s">
        <v>26</v>
      </c>
      <c r="C11" s="96">
        <v>4.2129629629629635E-3</v>
      </c>
      <c r="D11" s="94">
        <f t="shared" si="0"/>
        <v>1.8060930832589066E-2</v>
      </c>
      <c r="E11" s="96"/>
      <c r="F11" s="94"/>
      <c r="G11" s="96">
        <f t="shared" ref="G11" si="3">C11+E11</f>
        <v>4.2129629629629635E-3</v>
      </c>
      <c r="H11" s="95">
        <f t="shared" ref="H11" si="4">G11/$G$30</f>
        <v>1.7633950198624165E-2</v>
      </c>
    </row>
    <row r="12" spans="2:8" s="1" customFormat="1" x14ac:dyDescent="0.25">
      <c r="B12" s="8" t="s">
        <v>3</v>
      </c>
      <c r="C12" s="96">
        <v>1.1979166666666671E-2</v>
      </c>
      <c r="D12" s="94">
        <f t="shared" si="0"/>
        <v>5.1354569812444191E-2</v>
      </c>
      <c r="E12" s="96">
        <v>2.0254629629629633E-3</v>
      </c>
      <c r="F12" s="94">
        <f t="shared" si="0"/>
        <v>0.35860655737704927</v>
      </c>
      <c r="G12" s="96">
        <f t="shared" ref="G12:G13" si="5">C12+E12</f>
        <v>1.4004629629629634E-2</v>
      </c>
      <c r="H12" s="95">
        <f t="shared" ref="H12:H13" si="6">G12/$G$30</f>
        <v>5.8618350934986935E-2</v>
      </c>
    </row>
    <row r="13" spans="2:8" s="1" customFormat="1" x14ac:dyDescent="0.25">
      <c r="B13" s="8" t="s">
        <v>7</v>
      </c>
      <c r="C13" s="96">
        <v>7.6273148148148142E-3</v>
      </c>
      <c r="D13" s="94">
        <f t="shared" si="0"/>
        <v>3.2698223677681847E-2</v>
      </c>
      <c r="E13" s="96"/>
      <c r="F13" s="94"/>
      <c r="G13" s="96">
        <f t="shared" si="5"/>
        <v>7.6273148148148142E-3</v>
      </c>
      <c r="H13" s="95">
        <f t="shared" si="6"/>
        <v>3.1925201046410223E-2</v>
      </c>
    </row>
    <row r="14" spans="2:8" s="1" customFormat="1" x14ac:dyDescent="0.25">
      <c r="B14" s="8" t="s">
        <v>2</v>
      </c>
      <c r="C14" s="96">
        <v>1.9907407407407408E-3</v>
      </c>
      <c r="D14" s="94">
        <f t="shared" si="0"/>
        <v>8.5342859978168109E-3</v>
      </c>
      <c r="E14" s="96"/>
      <c r="F14" s="94"/>
      <c r="G14" s="96">
        <f t="shared" si="2"/>
        <v>1.9907407407407408E-3</v>
      </c>
      <c r="H14" s="95">
        <f t="shared" si="1"/>
        <v>8.3325259180311983E-3</v>
      </c>
    </row>
    <row r="15" spans="2:8" s="1" customFormat="1" x14ac:dyDescent="0.25">
      <c r="B15" s="8" t="s">
        <v>9</v>
      </c>
      <c r="C15" s="96">
        <v>7.6273148148148142E-3</v>
      </c>
      <c r="D15" s="94">
        <f t="shared" si="0"/>
        <v>3.2698223677681847E-2</v>
      </c>
      <c r="E15" s="96">
        <v>8.1018518518518516E-5</v>
      </c>
      <c r="F15" s="94">
        <f t="shared" si="0"/>
        <v>1.4344262295081968E-2</v>
      </c>
      <c r="G15" s="96">
        <f t="shared" si="2"/>
        <v>7.7083333333333327E-3</v>
      </c>
      <c r="H15" s="95">
        <f t="shared" si="1"/>
        <v>3.2264315473306847E-2</v>
      </c>
    </row>
    <row r="16" spans="2:8" s="1" customFormat="1" x14ac:dyDescent="0.25">
      <c r="B16" s="8" t="s">
        <v>1</v>
      </c>
      <c r="C16" s="96">
        <v>2.0949074074074073E-3</v>
      </c>
      <c r="D16" s="94">
        <f t="shared" si="0"/>
        <v>8.9808474744467581E-3</v>
      </c>
      <c r="E16" s="96">
        <v>5.6712962962962956E-4</v>
      </c>
      <c r="F16" s="94">
        <f t="shared" si="0"/>
        <v>0.10040983606557377</v>
      </c>
      <c r="G16" s="96">
        <f t="shared" si="2"/>
        <v>2.662037037037037E-3</v>
      </c>
      <c r="H16" s="95">
        <f t="shared" si="1"/>
        <v>1.1142331169460323E-2</v>
      </c>
    </row>
    <row r="17" spans="2:8" s="1" customFormat="1" x14ac:dyDescent="0.25">
      <c r="B17" s="8" t="s">
        <v>27</v>
      </c>
      <c r="C17" s="96">
        <v>1.4699074074074072E-3</v>
      </c>
      <c r="D17" s="94">
        <f t="shared" si="0"/>
        <v>6.3014786146670622E-3</v>
      </c>
      <c r="E17" s="96"/>
      <c r="F17" s="94"/>
      <c r="G17" s="96">
        <f t="shared" ref="G17" si="7">C17+E17</f>
        <v>1.4699074074074072E-3</v>
      </c>
      <c r="H17" s="95">
        <f t="shared" ref="H17" si="8">G17/$G$30</f>
        <v>6.1525046022672209E-3</v>
      </c>
    </row>
    <row r="18" spans="2:8" s="1" customFormat="1" x14ac:dyDescent="0.25">
      <c r="B18" s="8" t="s">
        <v>16</v>
      </c>
      <c r="C18" s="96">
        <v>8.1134259259259267E-3</v>
      </c>
      <c r="D18" s="94">
        <f t="shared" ref="D18" si="9">C18/C$30</f>
        <v>3.4782177235288279E-2</v>
      </c>
      <c r="E18" s="96"/>
      <c r="F18" s="94"/>
      <c r="G18" s="96">
        <f t="shared" si="2"/>
        <v>8.1134259259259267E-3</v>
      </c>
      <c r="H18" s="95">
        <f t="shared" ref="H18" si="10">G18/$G$30</f>
        <v>3.3959887607789944E-2</v>
      </c>
    </row>
    <row r="19" spans="2:8" s="1" customFormat="1" x14ac:dyDescent="0.25">
      <c r="B19" s="8" t="s">
        <v>4</v>
      </c>
      <c r="C19" s="96">
        <v>5.4861111111111117E-3</v>
      </c>
      <c r="D19" s="94">
        <f t="shared" si="0"/>
        <v>2.3518904435844003E-2</v>
      </c>
      <c r="E19" s="96"/>
      <c r="F19" s="94"/>
      <c r="G19" s="96">
        <f t="shared" si="2"/>
        <v>5.4861111111111117E-3</v>
      </c>
      <c r="H19" s="95">
        <f t="shared" ref="H19:H20" si="11">G19/$G$30</f>
        <v>2.2962891192713886E-2</v>
      </c>
    </row>
    <row r="20" spans="2:8" s="1" customFormat="1" x14ac:dyDescent="0.25">
      <c r="B20" s="8" t="s">
        <v>14</v>
      </c>
      <c r="C20" s="96">
        <v>1.8055555555555555E-3</v>
      </c>
      <c r="D20" s="94">
        <f t="shared" si="0"/>
        <v>7.7403989282524548E-3</v>
      </c>
      <c r="E20" s="96"/>
      <c r="F20" s="94"/>
      <c r="G20" s="96">
        <f t="shared" si="2"/>
        <v>1.8055555555555555E-3</v>
      </c>
      <c r="H20" s="95">
        <f t="shared" si="11"/>
        <v>7.557407227981784E-3</v>
      </c>
    </row>
    <row r="21" spans="2:8" s="1" customFormat="1" x14ac:dyDescent="0.25">
      <c r="B21" s="8" t="s">
        <v>11</v>
      </c>
      <c r="C21" s="96">
        <v>1.2037037037037038E-3</v>
      </c>
      <c r="D21" s="94">
        <f t="shared" si="0"/>
        <v>5.1602659521683041E-3</v>
      </c>
      <c r="E21" s="96"/>
      <c r="F21" s="94"/>
      <c r="G21" s="96">
        <f t="shared" ref="G21" si="12">C21+E21</f>
        <v>1.2037037037037038E-3</v>
      </c>
      <c r="H21" s="95">
        <f t="shared" ref="H21" si="13">G21/$G$30</f>
        <v>5.0382714853211899E-3</v>
      </c>
    </row>
    <row r="22" spans="2:8" s="1" customFormat="1" x14ac:dyDescent="0.25">
      <c r="B22" s="8" t="s">
        <v>15</v>
      </c>
      <c r="C22" s="96">
        <v>2.5462962962962961E-3</v>
      </c>
      <c r="D22" s="94">
        <f t="shared" ref="D22:D25" si="14">C22/C$30</f>
        <v>1.0915947206509872E-2</v>
      </c>
      <c r="E22" s="96"/>
      <c r="F22" s="94"/>
      <c r="G22" s="96">
        <f t="shared" si="2"/>
        <v>2.5462962962962961E-3</v>
      </c>
      <c r="H22" s="95">
        <f t="shared" ref="H22:H25" si="15">G22/$G$30</f>
        <v>1.0657881988179439E-2</v>
      </c>
    </row>
    <row r="23" spans="2:8" s="1" customFormat="1" x14ac:dyDescent="0.25">
      <c r="B23" s="8" t="s">
        <v>85</v>
      </c>
      <c r="C23" s="96">
        <v>5.7870370370370367E-4</v>
      </c>
      <c r="D23" s="94">
        <f t="shared" si="14"/>
        <v>2.4808970923886073E-3</v>
      </c>
      <c r="E23" s="96"/>
      <c r="F23" s="94"/>
      <c r="G23" s="96">
        <f t="shared" si="2"/>
        <v>5.7870370370370367E-4</v>
      </c>
      <c r="H23" s="95">
        <f t="shared" si="15"/>
        <v>2.4222459064044176E-3</v>
      </c>
    </row>
    <row r="24" spans="2:8" s="1" customFormat="1" x14ac:dyDescent="0.25">
      <c r="B24" s="8" t="s">
        <v>12</v>
      </c>
      <c r="C24" s="96"/>
      <c r="D24" s="94"/>
      <c r="E24" s="96"/>
      <c r="F24" s="94"/>
      <c r="G24" s="96"/>
      <c r="H24" s="95"/>
    </row>
    <row r="25" spans="2:8" s="1" customFormat="1" x14ac:dyDescent="0.25">
      <c r="B25" s="8" t="s">
        <v>5</v>
      </c>
      <c r="C25" s="96">
        <v>3.7037037037037035E-4</v>
      </c>
      <c r="D25" s="94">
        <f t="shared" si="14"/>
        <v>1.5877741391287087E-3</v>
      </c>
      <c r="E25" s="96"/>
      <c r="F25" s="94"/>
      <c r="G25" s="96">
        <f t="shared" si="2"/>
        <v>3.7037037037037035E-4</v>
      </c>
      <c r="H25" s="95">
        <f t="shared" si="15"/>
        <v>1.5502373800988273E-3</v>
      </c>
    </row>
    <row r="26" spans="2:8" s="1" customFormat="1" x14ac:dyDescent="0.25">
      <c r="B26" s="8" t="s">
        <v>6</v>
      </c>
      <c r="C26" s="96">
        <v>5.5486111111111097E-2</v>
      </c>
      <c r="D26" s="94">
        <f t="shared" si="0"/>
        <v>0.23786841321821964</v>
      </c>
      <c r="E26" s="112"/>
      <c r="F26" s="94"/>
      <c r="G26" s="96">
        <f t="shared" si="2"/>
        <v>5.5486111111111097E-2</v>
      </c>
      <c r="H26" s="95">
        <f t="shared" si="1"/>
        <v>0.23224493750605554</v>
      </c>
    </row>
    <row r="27" spans="2:8" s="1" customFormat="1" x14ac:dyDescent="0.25">
      <c r="B27" s="8" t="s">
        <v>94</v>
      </c>
      <c r="C27" s="96">
        <v>6.2754629629629632E-2</v>
      </c>
      <c r="D27" s="94">
        <f t="shared" si="0"/>
        <v>0.26902848069862062</v>
      </c>
      <c r="E27" s="96"/>
      <c r="F27" s="94"/>
      <c r="G27" s="96">
        <f t="shared" si="2"/>
        <v>6.2754629629629632E-2</v>
      </c>
      <c r="H27" s="95">
        <f t="shared" si="1"/>
        <v>0.26266834609049511</v>
      </c>
    </row>
    <row r="28" spans="2:8" s="1" customFormat="1" x14ac:dyDescent="0.25">
      <c r="B28" s="36" t="s">
        <v>17</v>
      </c>
      <c r="C28" s="106"/>
      <c r="D28" s="94"/>
      <c r="E28" s="106"/>
      <c r="F28" s="94"/>
      <c r="G28" s="96"/>
      <c r="H28" s="95"/>
    </row>
    <row r="29" spans="2:8" s="1" customFormat="1" x14ac:dyDescent="0.25">
      <c r="B29" s="8"/>
      <c r="C29" s="97"/>
      <c r="D29" s="107"/>
      <c r="E29" s="97"/>
      <c r="F29" s="97"/>
      <c r="G29" s="97"/>
      <c r="H29" s="98"/>
    </row>
    <row r="30" spans="2:8" s="1" customFormat="1" x14ac:dyDescent="0.25">
      <c r="B30" s="37" t="s">
        <v>29</v>
      </c>
      <c r="C30" s="108">
        <f t="shared" ref="C30:H30" si="16">SUM(C7:C28)</f>
        <v>0.23326388888888891</v>
      </c>
      <c r="D30" s="109">
        <f t="shared" si="16"/>
        <v>1</v>
      </c>
      <c r="E30" s="108">
        <f t="shared" si="16"/>
        <v>5.6481481481481478E-3</v>
      </c>
      <c r="F30" s="109">
        <f t="shared" si="16"/>
        <v>1.0000000000000002</v>
      </c>
      <c r="G30" s="108">
        <f t="shared" si="16"/>
        <v>0.23891203703703706</v>
      </c>
      <c r="H30" s="111">
        <f t="shared" si="16"/>
        <v>1.0000000000000002</v>
      </c>
    </row>
    <row r="31" spans="2:8" s="1" customFormat="1" ht="66" customHeight="1" thickBot="1" x14ac:dyDescent="0.3">
      <c r="B31" s="154" t="s">
        <v>130</v>
      </c>
      <c r="C31" s="155"/>
      <c r="D31" s="155"/>
      <c r="E31" s="155"/>
      <c r="F31" s="156"/>
      <c r="G31" s="155"/>
      <c r="H31" s="156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7" t="s">
        <v>83</v>
      </c>
      <c r="C3" s="158"/>
      <c r="D3" s="158"/>
      <c r="E3" s="158"/>
      <c r="F3" s="159"/>
      <c r="G3" s="158"/>
      <c r="H3" s="159"/>
    </row>
    <row r="4" spans="2:8" s="1" customFormat="1" x14ac:dyDescent="0.25">
      <c r="B4" s="160" t="s">
        <v>122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3" t="s">
        <v>33</v>
      </c>
      <c r="D5" s="161"/>
      <c r="E5" s="163" t="s">
        <v>34</v>
      </c>
      <c r="F5" s="177"/>
      <c r="G5" s="161" t="s">
        <v>35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4.4328703703703709E-3</v>
      </c>
      <c r="D7" s="94">
        <f t="shared" ref="D7:D27" si="0">C7/C$30</f>
        <v>3.4765086050395719E-3</v>
      </c>
      <c r="E7" s="96"/>
      <c r="F7" s="94"/>
      <c r="G7" s="96">
        <f t="shared" ref="G7:G27" si="1">C7+E7</f>
        <v>4.4328703703703709E-3</v>
      </c>
      <c r="H7" s="95">
        <f t="shared" ref="H7" si="2">G7/$G$30</f>
        <v>3.2766408870029393E-3</v>
      </c>
    </row>
    <row r="8" spans="2:8" s="1" customFormat="1" x14ac:dyDescent="0.25">
      <c r="B8" s="8" t="s">
        <v>13</v>
      </c>
      <c r="C8" s="96">
        <v>2.0104166666666663E-2</v>
      </c>
      <c r="D8" s="94">
        <f t="shared" si="0"/>
        <v>1.5766828843221239E-2</v>
      </c>
      <c r="E8" s="96">
        <v>7.0601851851851847E-4</v>
      </c>
      <c r="F8" s="94">
        <f t="shared" ref="F8:F27" si="3">E8/E$30</f>
        <v>9.0773809523809531E-3</v>
      </c>
      <c r="G8" s="96">
        <f t="shared" si="1"/>
        <v>2.0810185185185182E-2</v>
      </c>
      <c r="H8" s="95">
        <f t="shared" ref="H8:H27" si="4">G8/$G$30</f>
        <v>1.5382246252823195E-2</v>
      </c>
    </row>
    <row r="9" spans="2:8" s="1" customFormat="1" x14ac:dyDescent="0.25">
      <c r="B9" s="8" t="s">
        <v>0</v>
      </c>
      <c r="C9" s="96">
        <v>0.19636574074074128</v>
      </c>
      <c r="D9" s="94">
        <f t="shared" si="0"/>
        <v>0.1540011618618839</v>
      </c>
      <c r="E9" s="96">
        <v>3.3865740740740745E-2</v>
      </c>
      <c r="F9" s="94">
        <f t="shared" si="3"/>
        <v>0.43541666666666679</v>
      </c>
      <c r="G9" s="96">
        <f t="shared" si="1"/>
        <v>0.23023148148148204</v>
      </c>
      <c r="H9" s="95">
        <f t="shared" si="4"/>
        <v>0.17018000136883191</v>
      </c>
    </row>
    <row r="10" spans="2:8" s="1" customFormat="1" x14ac:dyDescent="0.25">
      <c r="B10" s="8" t="s">
        <v>8</v>
      </c>
      <c r="C10" s="96">
        <v>1.6805555555555553E-2</v>
      </c>
      <c r="D10" s="94">
        <f t="shared" si="0"/>
        <v>1.3179870742865423E-2</v>
      </c>
      <c r="E10" s="96">
        <v>5.7870370370370378E-4</v>
      </c>
      <c r="F10" s="94">
        <f t="shared" si="3"/>
        <v>7.4404761904761927E-3</v>
      </c>
      <c r="G10" s="96">
        <f t="shared" si="1"/>
        <v>1.7384259259259256E-2</v>
      </c>
      <c r="H10" s="95">
        <f t="shared" si="4"/>
        <v>1.2849907603860088E-2</v>
      </c>
    </row>
    <row r="11" spans="2:8" s="1" customFormat="1" x14ac:dyDescent="0.25">
      <c r="B11" s="8" t="s">
        <v>26</v>
      </c>
      <c r="C11" s="96">
        <v>2.3356481481481485E-2</v>
      </c>
      <c r="D11" s="94">
        <f t="shared" si="0"/>
        <v>1.831747875971242E-2</v>
      </c>
      <c r="E11" s="96">
        <v>5.0925925925925921E-4</v>
      </c>
      <c r="F11" s="94">
        <f t="shared" si="3"/>
        <v>6.5476190476190478E-3</v>
      </c>
      <c r="G11" s="96">
        <f t="shared" si="1"/>
        <v>2.3865740740740743E-2</v>
      </c>
      <c r="H11" s="95">
        <f t="shared" si="4"/>
        <v>1.7640818561357862E-2</v>
      </c>
    </row>
    <row r="12" spans="2:8" s="1" customFormat="1" x14ac:dyDescent="0.25">
      <c r="B12" s="8" t="s">
        <v>3</v>
      </c>
      <c r="C12" s="96">
        <v>0.11099537037037083</v>
      </c>
      <c r="D12" s="94">
        <f t="shared" si="0"/>
        <v>8.7048870815482057E-2</v>
      </c>
      <c r="E12" s="96">
        <v>2.6516203703703691E-2</v>
      </c>
      <c r="F12" s="94">
        <f t="shared" si="3"/>
        <v>0.34092261904761895</v>
      </c>
      <c r="G12" s="96">
        <f t="shared" si="1"/>
        <v>0.13751157407407452</v>
      </c>
      <c r="H12" s="95">
        <f t="shared" si="4"/>
        <v>0.10164430908219856</v>
      </c>
    </row>
    <row r="13" spans="2:8" s="1" customFormat="1" x14ac:dyDescent="0.25">
      <c r="B13" s="8" t="s">
        <v>7</v>
      </c>
      <c r="C13" s="96">
        <v>2.511574074074072E-2</v>
      </c>
      <c r="D13" s="94">
        <f t="shared" si="0"/>
        <v>1.9697189746568835E-2</v>
      </c>
      <c r="E13" s="96">
        <v>9.4907407407407408E-4</v>
      </c>
      <c r="F13" s="94">
        <f t="shared" si="3"/>
        <v>1.2202380952380954E-2</v>
      </c>
      <c r="G13" s="96">
        <f t="shared" si="1"/>
        <v>2.6064814814814794E-2</v>
      </c>
      <c r="H13" s="95">
        <f t="shared" si="4"/>
        <v>1.9266306207651733E-2</v>
      </c>
    </row>
    <row r="14" spans="2:8" s="1" customFormat="1" x14ac:dyDescent="0.25">
      <c r="B14" s="8" t="s">
        <v>2</v>
      </c>
      <c r="C14" s="96">
        <v>4.3391203703703703E-2</v>
      </c>
      <c r="D14" s="94">
        <f t="shared" si="0"/>
        <v>3.4029845327136696E-2</v>
      </c>
      <c r="E14" s="96">
        <v>1.1226851851851851E-3</v>
      </c>
      <c r="F14" s="94">
        <f t="shared" si="3"/>
        <v>1.443452380952381E-2</v>
      </c>
      <c r="G14" s="96">
        <f t="shared" si="1"/>
        <v>4.4513888888888888E-2</v>
      </c>
      <c r="H14" s="95">
        <f t="shared" si="4"/>
        <v>3.2903292040243615E-2</v>
      </c>
    </row>
    <row r="15" spans="2:8" s="1" customFormat="1" x14ac:dyDescent="0.25">
      <c r="B15" s="8" t="s">
        <v>9</v>
      </c>
      <c r="C15" s="96">
        <v>6.7685185185185195E-2</v>
      </c>
      <c r="D15" s="94">
        <f t="shared" si="0"/>
        <v>5.3082564810108139E-2</v>
      </c>
      <c r="E15" s="96">
        <v>2.2685185185185187E-3</v>
      </c>
      <c r="F15" s="94">
        <f t="shared" si="3"/>
        <v>2.9166666666666674E-2</v>
      </c>
      <c r="G15" s="96">
        <f t="shared" si="1"/>
        <v>6.9953703703703712E-2</v>
      </c>
      <c r="H15" s="95">
        <f t="shared" si="4"/>
        <v>5.1707617548422367E-2</v>
      </c>
    </row>
    <row r="16" spans="2:8" s="1" customFormat="1" x14ac:dyDescent="0.25">
      <c r="B16" s="8" t="s">
        <v>1</v>
      </c>
      <c r="C16" s="96">
        <v>9.9537037037037042E-3</v>
      </c>
      <c r="D16" s="94">
        <f t="shared" si="0"/>
        <v>7.8062595308982545E-3</v>
      </c>
      <c r="E16" s="96">
        <v>1.4004629629629632E-3</v>
      </c>
      <c r="F16" s="94">
        <f t="shared" si="3"/>
        <v>1.8005952380952386E-2</v>
      </c>
      <c r="G16" s="96">
        <f t="shared" si="1"/>
        <v>1.1354166666666667E-2</v>
      </c>
      <c r="H16" s="95">
        <f t="shared" si="4"/>
        <v>8.3926493737594872E-3</v>
      </c>
    </row>
    <row r="17" spans="2:8" s="1" customFormat="1" x14ac:dyDescent="0.25">
      <c r="B17" s="8" t="s">
        <v>27</v>
      </c>
      <c r="C17" s="96">
        <v>7.951388888888888E-3</v>
      </c>
      <c r="D17" s="94">
        <f t="shared" si="0"/>
        <v>6.2359305787524424E-3</v>
      </c>
      <c r="E17" s="96"/>
      <c r="F17" s="94"/>
      <c r="G17" s="96">
        <f t="shared" si="1"/>
        <v>7.951388888888888E-3</v>
      </c>
      <c r="H17" s="95">
        <f t="shared" si="4"/>
        <v>5.8774211210731566E-3</v>
      </c>
    </row>
    <row r="18" spans="2:8" s="1" customFormat="1" x14ac:dyDescent="0.25">
      <c r="B18" s="8" t="s">
        <v>16</v>
      </c>
      <c r="C18" s="96">
        <v>1.0416666666666669E-3</v>
      </c>
      <c r="D18" s="94">
        <f t="shared" si="0"/>
        <v>8.1693413695446866E-4</v>
      </c>
      <c r="E18" s="96"/>
      <c r="F18" s="94"/>
      <c r="G18" s="96">
        <f t="shared" si="1"/>
        <v>1.0416666666666669E-3</v>
      </c>
      <c r="H18" s="95">
        <f t="shared" si="4"/>
        <v>7.699678324549989E-4</v>
      </c>
    </row>
    <row r="19" spans="2:8" s="1" customFormat="1" x14ac:dyDescent="0.25">
      <c r="B19" s="8" t="s">
        <v>4</v>
      </c>
      <c r="C19" s="96">
        <v>5.1249999999999955E-2</v>
      </c>
      <c r="D19" s="94">
        <f t="shared" si="0"/>
        <v>4.0193159538159814E-2</v>
      </c>
      <c r="E19" s="96"/>
      <c r="F19" s="94"/>
      <c r="G19" s="96">
        <f t="shared" si="1"/>
        <v>5.1249999999999955E-2</v>
      </c>
      <c r="H19" s="95">
        <f t="shared" si="4"/>
        <v>3.7882417356785908E-2</v>
      </c>
    </row>
    <row r="20" spans="2:8" s="1" customFormat="1" x14ac:dyDescent="0.25">
      <c r="B20" s="8" t="s">
        <v>14</v>
      </c>
      <c r="C20" s="96">
        <v>7.1180555555555554E-3</v>
      </c>
      <c r="D20" s="94">
        <f t="shared" si="0"/>
        <v>5.582383269188868E-3</v>
      </c>
      <c r="E20" s="96">
        <v>3.2870370370370367E-3</v>
      </c>
      <c r="F20" s="94">
        <f t="shared" si="3"/>
        <v>4.2261904761904764E-2</v>
      </c>
      <c r="G20" s="96">
        <f t="shared" si="1"/>
        <v>1.0405092592592593E-2</v>
      </c>
      <c r="H20" s="95">
        <f t="shared" si="4"/>
        <v>7.6911231264115984E-3</v>
      </c>
    </row>
    <row r="21" spans="2:8" s="1" customFormat="1" x14ac:dyDescent="0.25">
      <c r="B21" s="8" t="s">
        <v>11</v>
      </c>
      <c r="C21" s="96">
        <v>1.465277777777778E-2</v>
      </c>
      <c r="D21" s="94">
        <f t="shared" si="0"/>
        <v>1.1491540193159525E-2</v>
      </c>
      <c r="E21" s="96">
        <v>3.4722222222222218E-4</v>
      </c>
      <c r="F21" s="94">
        <f t="shared" si="3"/>
        <v>4.4642857142857149E-3</v>
      </c>
      <c r="G21" s="96">
        <f t="shared" si="1"/>
        <v>1.5000000000000003E-2</v>
      </c>
      <c r="H21" s="95">
        <f t="shared" si="4"/>
        <v>1.1087536787351984E-2</v>
      </c>
    </row>
    <row r="22" spans="2:8" s="1" customFormat="1" x14ac:dyDescent="0.25">
      <c r="B22" s="8" t="s">
        <v>15</v>
      </c>
      <c r="C22" s="96">
        <v>2.199074074074074E-4</v>
      </c>
      <c r="D22" s="94">
        <f t="shared" si="0"/>
        <v>1.7246387335705446E-4</v>
      </c>
      <c r="E22" s="96"/>
      <c r="F22" s="94"/>
      <c r="G22" s="96">
        <f t="shared" si="1"/>
        <v>2.199074074074074E-4</v>
      </c>
      <c r="H22" s="95">
        <f t="shared" si="4"/>
        <v>1.6254876462938863E-4</v>
      </c>
    </row>
    <row r="23" spans="2:8" s="1" customFormat="1" x14ac:dyDescent="0.25">
      <c r="B23" s="8" t="s">
        <v>85</v>
      </c>
      <c r="C23" s="96">
        <v>1.5509259259259261E-3</v>
      </c>
      <c r="D23" s="94">
        <f t="shared" si="0"/>
        <v>1.2163241594655421E-3</v>
      </c>
      <c r="E23" s="96"/>
      <c r="F23" s="94"/>
      <c r="G23" s="96">
        <f t="shared" si="1"/>
        <v>1.5509259259259261E-3</v>
      </c>
      <c r="H23" s="95">
        <f t="shared" si="4"/>
        <v>1.1463965505441095E-3</v>
      </c>
    </row>
    <row r="24" spans="2:8" s="1" customFormat="1" x14ac:dyDescent="0.25">
      <c r="B24" s="8" t="s">
        <v>12</v>
      </c>
      <c r="C24" s="96">
        <v>1.0763888888888889E-3</v>
      </c>
      <c r="D24" s="94">
        <f t="shared" si="0"/>
        <v>8.4416527485295075E-4</v>
      </c>
      <c r="E24" s="96"/>
      <c r="F24" s="94"/>
      <c r="G24" s="96">
        <f t="shared" si="1"/>
        <v>1.0763888888888889E-3</v>
      </c>
      <c r="H24" s="95">
        <f t="shared" ref="H24" si="5">G24/$G$30</f>
        <v>7.9563342687016543E-4</v>
      </c>
    </row>
    <row r="25" spans="2:8" s="1" customFormat="1" x14ac:dyDescent="0.25">
      <c r="B25" s="8" t="s">
        <v>5</v>
      </c>
      <c r="C25" s="96">
        <v>1.8981481481481478E-2</v>
      </c>
      <c r="D25" s="94">
        <f t="shared" si="0"/>
        <v>1.4886355384503645E-2</v>
      </c>
      <c r="E25" s="96">
        <v>7.9861111111111116E-4</v>
      </c>
      <c r="F25" s="94">
        <f t="shared" si="3"/>
        <v>1.0267857142857145E-2</v>
      </c>
      <c r="G25" s="96">
        <f t="shared" si="1"/>
        <v>1.9780092592592589E-2</v>
      </c>
      <c r="H25" s="95">
        <f t="shared" si="4"/>
        <v>1.4620833618506584E-2</v>
      </c>
    </row>
    <row r="26" spans="2:8" s="1" customFormat="1" x14ac:dyDescent="0.25">
      <c r="B26" s="8" t="s">
        <v>6</v>
      </c>
      <c r="C26" s="96">
        <v>0.42690972222222306</v>
      </c>
      <c r="D26" s="94">
        <f t="shared" si="0"/>
        <v>0.33480684046184034</v>
      </c>
      <c r="E26" s="96">
        <v>2.5810185185185185E-3</v>
      </c>
      <c r="F26" s="94">
        <f t="shared" si="3"/>
        <v>3.3184523809523817E-2</v>
      </c>
      <c r="G26" s="96">
        <f t="shared" si="1"/>
        <v>0.42949074074074156</v>
      </c>
      <c r="H26" s="95">
        <f t="shared" si="4"/>
        <v>0.317466292519335</v>
      </c>
    </row>
    <row r="27" spans="2:8" s="1" customFormat="1" x14ac:dyDescent="0.25">
      <c r="B27" s="8" t="s">
        <v>94</v>
      </c>
      <c r="C27" s="96">
        <v>0.22613425925925928</v>
      </c>
      <c r="D27" s="94">
        <f t="shared" si="0"/>
        <v>0.17734732408684897</v>
      </c>
      <c r="E27" s="96">
        <v>2.8472222222222219E-3</v>
      </c>
      <c r="F27" s="94">
        <f t="shared" si="3"/>
        <v>3.6607142857142859E-2</v>
      </c>
      <c r="G27" s="96">
        <f t="shared" si="1"/>
        <v>0.22898148148148151</v>
      </c>
      <c r="H27" s="95">
        <f t="shared" si="4"/>
        <v>0.16925603996988553</v>
      </c>
    </row>
    <row r="28" spans="2:8" s="1" customFormat="1" x14ac:dyDescent="0.25">
      <c r="B28" s="36" t="s">
        <v>17</v>
      </c>
      <c r="C28" s="96"/>
      <c r="D28" s="94"/>
      <c r="E28" s="106"/>
      <c r="F28" s="94"/>
      <c r="G28" s="96"/>
      <c r="H28" s="95"/>
    </row>
    <row r="29" spans="2:8" s="1" customFormat="1" x14ac:dyDescent="0.25">
      <c r="B29" s="8"/>
      <c r="C29" s="97"/>
      <c r="D29" s="107"/>
      <c r="E29" s="97"/>
      <c r="F29" s="97"/>
      <c r="G29" s="96"/>
      <c r="H29" s="95"/>
    </row>
    <row r="30" spans="2:8" s="1" customFormat="1" x14ac:dyDescent="0.25">
      <c r="B30" s="37" t="s">
        <v>29</v>
      </c>
      <c r="C30" s="108">
        <f t="shared" ref="C30:H30" si="6">SUM(C7:C28)</f>
        <v>1.2750925925925942</v>
      </c>
      <c r="D30" s="109">
        <f t="shared" si="6"/>
        <v>1.0000000000000002</v>
      </c>
      <c r="E30" s="108">
        <f t="shared" si="6"/>
        <v>7.7777777777777765E-2</v>
      </c>
      <c r="F30" s="109">
        <f t="shared" si="6"/>
        <v>1</v>
      </c>
      <c r="G30" s="108">
        <f t="shared" si="6"/>
        <v>1.3528703703703719</v>
      </c>
      <c r="H30" s="111">
        <f t="shared" si="6"/>
        <v>1.0000000000000002</v>
      </c>
    </row>
    <row r="31" spans="2:8" s="1" customFormat="1" ht="66" customHeight="1" thickBot="1" x14ac:dyDescent="0.3">
      <c r="B31" s="154" t="s">
        <v>130</v>
      </c>
      <c r="C31" s="155"/>
      <c r="D31" s="155"/>
      <c r="E31" s="155"/>
      <c r="F31" s="156"/>
      <c r="G31" s="155"/>
      <c r="H31" s="156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7" t="s">
        <v>84</v>
      </c>
      <c r="C3" s="158"/>
      <c r="D3" s="158"/>
      <c r="E3" s="158"/>
      <c r="F3" s="159"/>
      <c r="G3" s="158"/>
      <c r="H3" s="159"/>
    </row>
    <row r="4" spans="2:8" s="1" customFormat="1" x14ac:dyDescent="0.25">
      <c r="B4" s="160" t="s">
        <v>122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3" t="s">
        <v>33</v>
      </c>
      <c r="D5" s="161"/>
      <c r="E5" s="163" t="s">
        <v>34</v>
      </c>
      <c r="F5" s="177"/>
      <c r="G5" s="161" t="s">
        <v>35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1.9907407407407408E-3</v>
      </c>
      <c r="D7" s="94">
        <f t="shared" ref="D7:D28" si="0">C7/C$30</f>
        <v>4.9194863141034809E-3</v>
      </c>
      <c r="E7" s="96"/>
      <c r="F7" s="94"/>
      <c r="G7" s="96">
        <f>E7+C7</f>
        <v>1.9907407407407408E-3</v>
      </c>
      <c r="H7" s="95">
        <f>G7/$G$30</f>
        <v>3.7145818935729099E-3</v>
      </c>
    </row>
    <row r="8" spans="2:8" s="1" customFormat="1" x14ac:dyDescent="0.25">
      <c r="B8" s="8" t="s">
        <v>13</v>
      </c>
      <c r="C8" s="96">
        <v>8.159722222222221E-3</v>
      </c>
      <c r="D8" s="94">
        <f t="shared" si="0"/>
        <v>2.0164173554900893E-2</v>
      </c>
      <c r="E8" s="96">
        <v>1.7939814814814815E-3</v>
      </c>
      <c r="F8" s="94">
        <f t="shared" ref="F8:F27" si="1">E8/E$30</f>
        <v>1.3667225112423957E-2</v>
      </c>
      <c r="G8" s="96">
        <f t="shared" ref="G8:G27" si="2">E8+C8</f>
        <v>9.9537037037037025E-3</v>
      </c>
      <c r="H8" s="95">
        <f t="shared" ref="H8:H27" si="3">G8/$G$30</f>
        <v>1.8572909467864544E-2</v>
      </c>
    </row>
    <row r="9" spans="2:8" s="1" customFormat="1" x14ac:dyDescent="0.25">
      <c r="B9" s="8" t="s">
        <v>0</v>
      </c>
      <c r="C9" s="96">
        <v>9.2175925925926064E-2</v>
      </c>
      <c r="D9" s="94">
        <f t="shared" si="0"/>
        <v>0.22778365700883826</v>
      </c>
      <c r="E9" s="96">
        <v>4.8796296296296247E-2</v>
      </c>
      <c r="F9" s="94">
        <f t="shared" si="1"/>
        <v>0.37174852305793127</v>
      </c>
      <c r="G9" s="96">
        <f t="shared" si="2"/>
        <v>0.1409722222222223</v>
      </c>
      <c r="H9" s="95">
        <f t="shared" si="3"/>
        <v>0.26304422944022132</v>
      </c>
    </row>
    <row r="10" spans="2:8" s="1" customFormat="1" x14ac:dyDescent="0.25">
      <c r="B10" s="8" t="s">
        <v>8</v>
      </c>
      <c r="C10" s="96">
        <v>7.2337962962962955E-3</v>
      </c>
      <c r="D10" s="94">
        <f t="shared" si="0"/>
        <v>1.7876040385550438E-2</v>
      </c>
      <c r="E10" s="96">
        <v>1.6666666666666668E-3</v>
      </c>
      <c r="F10" s="94">
        <f t="shared" si="1"/>
        <v>1.2697293007671291E-2</v>
      </c>
      <c r="G10" s="96">
        <f t="shared" si="2"/>
        <v>8.9004629629629625E-3</v>
      </c>
      <c r="H10" s="95">
        <f t="shared" si="3"/>
        <v>1.6607636489288181E-2</v>
      </c>
    </row>
    <row r="11" spans="2:8" s="1" customFormat="1" x14ac:dyDescent="0.25">
      <c r="B11" s="8" t="s">
        <v>26</v>
      </c>
      <c r="C11" s="96">
        <v>3.2175925925925913E-3</v>
      </c>
      <c r="D11" s="94">
        <f t="shared" si="0"/>
        <v>7.9512627634928321E-3</v>
      </c>
      <c r="E11" s="96"/>
      <c r="F11" s="94"/>
      <c r="G11" s="96">
        <f t="shared" si="2"/>
        <v>3.2175925925925913E-3</v>
      </c>
      <c r="H11" s="95">
        <f t="shared" si="3"/>
        <v>6.0038009675190025E-3</v>
      </c>
    </row>
    <row r="12" spans="2:8" s="1" customFormat="1" x14ac:dyDescent="0.25">
      <c r="B12" s="8" t="s">
        <v>3</v>
      </c>
      <c r="C12" s="96">
        <v>4.0474537037036906E-2</v>
      </c>
      <c r="D12" s="94">
        <f t="shared" si="0"/>
        <v>0.1000200211652315</v>
      </c>
      <c r="E12" s="96">
        <v>2.9490740740740713E-2</v>
      </c>
      <c r="F12" s="94">
        <f t="shared" si="1"/>
        <v>0.22467154571907233</v>
      </c>
      <c r="G12" s="96">
        <f t="shared" si="2"/>
        <v>6.9965277777777612E-2</v>
      </c>
      <c r="H12" s="95">
        <f t="shared" si="3"/>
        <v>0.13055027643400108</v>
      </c>
    </row>
    <row r="13" spans="2:8" s="1" customFormat="1" x14ac:dyDescent="0.25">
      <c r="B13" s="8" t="s">
        <v>7</v>
      </c>
      <c r="C13" s="96">
        <v>9.2129629629629593E-3</v>
      </c>
      <c r="D13" s="94">
        <f t="shared" si="0"/>
        <v>2.2766925035037029E-2</v>
      </c>
      <c r="E13" s="96">
        <v>6.4699074074074077E-3</v>
      </c>
      <c r="F13" s="94">
        <f t="shared" si="1"/>
        <v>4.9290186050612854E-2</v>
      </c>
      <c r="G13" s="96">
        <f t="shared" si="2"/>
        <v>1.5682870370370368E-2</v>
      </c>
      <c r="H13" s="95">
        <f t="shared" si="3"/>
        <v>2.9263130615065649E-2</v>
      </c>
    </row>
    <row r="14" spans="2:8" s="1" customFormat="1" x14ac:dyDescent="0.25">
      <c r="B14" s="8" t="s">
        <v>2</v>
      </c>
      <c r="C14" s="96">
        <v>2.105324074074074E-2</v>
      </c>
      <c r="D14" s="94">
        <f t="shared" si="0"/>
        <v>5.2026427938105996E-2</v>
      </c>
      <c r="E14" s="96">
        <v>3.6574074074074074E-3</v>
      </c>
      <c r="F14" s="94">
        <f t="shared" si="1"/>
        <v>2.7863504100167552E-2</v>
      </c>
      <c r="G14" s="96">
        <f t="shared" si="2"/>
        <v>2.4710648148148148E-2</v>
      </c>
      <c r="H14" s="95">
        <f t="shared" si="3"/>
        <v>4.610832757429164E-2</v>
      </c>
    </row>
    <row r="15" spans="2:8" s="1" customFormat="1" x14ac:dyDescent="0.25">
      <c r="B15" s="8" t="s">
        <v>9</v>
      </c>
      <c r="C15" s="96">
        <v>2.0173611111111104E-2</v>
      </c>
      <c r="D15" s="94">
        <f t="shared" si="0"/>
        <v>4.9852701427223048E-2</v>
      </c>
      <c r="E15" s="96">
        <v>9.7453703703703713E-3</v>
      </c>
      <c r="F15" s="94">
        <f t="shared" si="1"/>
        <v>7.4243893836522412E-2</v>
      </c>
      <c r="G15" s="96">
        <f t="shared" si="2"/>
        <v>2.9918981481481477E-2</v>
      </c>
      <c r="H15" s="95">
        <f t="shared" si="3"/>
        <v>5.5826710435383543E-2</v>
      </c>
    </row>
    <row r="16" spans="2:8" s="1" customFormat="1" x14ac:dyDescent="0.25">
      <c r="B16" s="8" t="s">
        <v>1</v>
      </c>
      <c r="C16" s="96">
        <v>9.606481481481478E-3</v>
      </c>
      <c r="D16" s="94">
        <f t="shared" si="0"/>
        <v>2.3739381632010975E-2</v>
      </c>
      <c r="E16" s="96">
        <v>8.8310185185185193E-3</v>
      </c>
      <c r="F16" s="94">
        <f t="shared" si="1"/>
        <v>6.7278017811480517E-2</v>
      </c>
      <c r="G16" s="96">
        <f t="shared" si="2"/>
        <v>1.8437499999999996E-2</v>
      </c>
      <c r="H16" s="95">
        <f t="shared" si="3"/>
        <v>3.4403075328265371E-2</v>
      </c>
    </row>
    <row r="17" spans="2:8" s="1" customFormat="1" x14ac:dyDescent="0.25">
      <c r="B17" s="8" t="s">
        <v>27</v>
      </c>
      <c r="C17" s="96">
        <v>4.178240740740741E-3</v>
      </c>
      <c r="D17" s="94">
        <f t="shared" si="0"/>
        <v>1.0325200926693935E-2</v>
      </c>
      <c r="E17" s="96">
        <v>1.3657407407407407E-3</v>
      </c>
      <c r="F17" s="94">
        <f t="shared" si="1"/>
        <v>1.0404726214619528E-2</v>
      </c>
      <c r="G17" s="96">
        <f t="shared" si="2"/>
        <v>5.5439814814814813E-3</v>
      </c>
      <c r="H17" s="95">
        <f t="shared" si="3"/>
        <v>1.0344678645473393E-2</v>
      </c>
    </row>
    <row r="18" spans="2:8" s="1" customFormat="1" x14ac:dyDescent="0.25">
      <c r="B18" s="8" t="s">
        <v>16</v>
      </c>
      <c r="C18" s="96">
        <v>4.1782407407407402E-3</v>
      </c>
      <c r="D18" s="94">
        <f t="shared" si="0"/>
        <v>1.0325200926693933E-2</v>
      </c>
      <c r="E18" s="96">
        <v>6.9444444444444436E-4</v>
      </c>
      <c r="F18" s="94">
        <f t="shared" si="1"/>
        <v>5.2905387531963699E-3</v>
      </c>
      <c r="G18" s="96">
        <f t="shared" ref="G18" si="4">E18+C18</f>
        <v>4.8726851851851848E-3</v>
      </c>
      <c r="H18" s="95">
        <f t="shared" ref="H18" si="5">G18/$G$30</f>
        <v>9.0920870767104353E-3</v>
      </c>
    </row>
    <row r="19" spans="2:8" s="1" customFormat="1" x14ac:dyDescent="0.25">
      <c r="B19" s="8" t="s">
        <v>4</v>
      </c>
      <c r="C19" s="96">
        <v>7.8935185185185167E-3</v>
      </c>
      <c r="D19" s="94">
        <f t="shared" si="0"/>
        <v>1.9506335268712635E-2</v>
      </c>
      <c r="E19" s="96">
        <v>1.7361111111111112E-4</v>
      </c>
      <c r="F19" s="94">
        <f t="shared" si="1"/>
        <v>1.3226346882990927E-3</v>
      </c>
      <c r="G19" s="96">
        <f t="shared" si="2"/>
        <v>8.0671296296296272E-3</v>
      </c>
      <c r="H19" s="95">
        <f t="shared" si="3"/>
        <v>1.5052695231513471E-2</v>
      </c>
    </row>
    <row r="20" spans="2:8" s="1" customFormat="1" x14ac:dyDescent="0.25">
      <c r="B20" s="8" t="s">
        <v>14</v>
      </c>
      <c r="C20" s="96">
        <v>9.9421296296296324E-3</v>
      </c>
      <c r="D20" s="94">
        <f t="shared" si="0"/>
        <v>2.4568829905900532E-2</v>
      </c>
      <c r="E20" s="96">
        <v>7.6041666666666662E-3</v>
      </c>
      <c r="F20" s="94">
        <f t="shared" si="1"/>
        <v>5.7931399347500252E-2</v>
      </c>
      <c r="G20" s="96">
        <f t="shared" si="2"/>
        <v>1.7546296296296299E-2</v>
      </c>
      <c r="H20" s="95">
        <f t="shared" si="3"/>
        <v>3.2740152038700766E-2</v>
      </c>
    </row>
    <row r="21" spans="2:8" s="1" customFormat="1" x14ac:dyDescent="0.25">
      <c r="B21" s="8" t="s">
        <v>11</v>
      </c>
      <c r="C21" s="96">
        <v>4.3981481481481486E-4</v>
      </c>
      <c r="D21" s="94">
        <f t="shared" si="0"/>
        <v>1.0868632554414668E-3</v>
      </c>
      <c r="E21" s="96"/>
      <c r="F21" s="94"/>
      <c r="G21" s="96">
        <f t="shared" si="2"/>
        <v>4.3981481481481486E-4</v>
      </c>
      <c r="H21" s="95">
        <f t="shared" si="3"/>
        <v>8.206634416033173E-4</v>
      </c>
    </row>
    <row r="22" spans="2:8" s="1" customFormat="1" x14ac:dyDescent="0.25">
      <c r="B22" s="8" t="s">
        <v>15</v>
      </c>
      <c r="C22" s="96">
        <v>2.4652777777777776E-3</v>
      </c>
      <c r="D22" s="94">
        <f t="shared" si="0"/>
        <v>6.0921545633955895E-3</v>
      </c>
      <c r="E22" s="96">
        <v>9.1435185185185185E-4</v>
      </c>
      <c r="F22" s="94">
        <f t="shared" si="1"/>
        <v>6.965876025041888E-3</v>
      </c>
      <c r="G22" s="96">
        <f t="shared" ref="G22" si="6">E22+C22</f>
        <v>3.3796296296296296E-3</v>
      </c>
      <c r="H22" s="95">
        <f t="shared" ref="H22" si="7">G22/$G$30</f>
        <v>6.3061506565307533E-3</v>
      </c>
    </row>
    <row r="23" spans="2:8" s="1" customFormat="1" x14ac:dyDescent="0.25">
      <c r="B23" s="8" t="s">
        <v>85</v>
      </c>
      <c r="C23" s="96">
        <v>2.4537037037037032E-3</v>
      </c>
      <c r="D23" s="94">
        <f t="shared" si="0"/>
        <v>6.0635528987787075E-3</v>
      </c>
      <c r="E23" s="96">
        <v>5.069444444444445E-3</v>
      </c>
      <c r="F23" s="94">
        <f t="shared" si="1"/>
        <v>3.8620932898333508E-2</v>
      </c>
      <c r="G23" s="96">
        <f t="shared" si="2"/>
        <v>7.5231481481481486E-3</v>
      </c>
      <c r="H23" s="95">
        <f t="shared" si="3"/>
        <v>1.4037664132688322E-2</v>
      </c>
    </row>
    <row r="24" spans="2:8" s="1" customFormat="1" x14ac:dyDescent="0.25">
      <c r="B24" s="8" t="s">
        <v>12</v>
      </c>
      <c r="C24" s="96">
        <v>2.3148148148148146E-4</v>
      </c>
      <c r="D24" s="94">
        <f t="shared" si="0"/>
        <v>5.7203329233761397E-4</v>
      </c>
      <c r="E24" s="96"/>
      <c r="F24" s="94"/>
      <c r="G24" s="96">
        <f t="shared" si="2"/>
        <v>2.3148148148148146E-4</v>
      </c>
      <c r="H24" s="95">
        <f t="shared" ref="H24" si="8">G24/$G$30</f>
        <v>4.3192812715964061E-4</v>
      </c>
    </row>
    <row r="25" spans="2:8" s="1" customFormat="1" x14ac:dyDescent="0.25">
      <c r="B25" s="8" t="s">
        <v>5</v>
      </c>
      <c r="C25" s="96">
        <v>1.6666666666666668E-3</v>
      </c>
      <c r="D25" s="94">
        <f t="shared" si="0"/>
        <v>4.1186397048308216E-3</v>
      </c>
      <c r="E25" s="96"/>
      <c r="F25" s="94"/>
      <c r="G25" s="96">
        <f t="shared" si="2"/>
        <v>1.6666666666666668E-3</v>
      </c>
      <c r="H25" s="95">
        <f t="shared" si="3"/>
        <v>3.1098825155494126E-3</v>
      </c>
    </row>
    <row r="26" spans="2:8" s="1" customFormat="1" x14ac:dyDescent="0.25">
      <c r="B26" s="8" t="s">
        <v>6</v>
      </c>
      <c r="C26" s="96">
        <v>0.11991898148148152</v>
      </c>
      <c r="D26" s="94">
        <f t="shared" si="0"/>
        <v>0.29634184709550104</v>
      </c>
      <c r="E26" s="96">
        <v>3.7500000000000012E-3</v>
      </c>
      <c r="F26" s="94">
        <f t="shared" si="1"/>
        <v>2.8568909267260412E-2</v>
      </c>
      <c r="G26" s="96">
        <f t="shared" si="2"/>
        <v>0.12366898148148152</v>
      </c>
      <c r="H26" s="95">
        <f t="shared" si="3"/>
        <v>0.23075760193503808</v>
      </c>
    </row>
    <row r="27" spans="2:8" s="1" customFormat="1" x14ac:dyDescent="0.25">
      <c r="B27" s="8" t="s">
        <v>94</v>
      </c>
      <c r="C27" s="96">
        <v>3.7222222222222233E-2</v>
      </c>
      <c r="D27" s="94">
        <f t="shared" si="0"/>
        <v>9.1982953407888368E-2</v>
      </c>
      <c r="E27" s="96">
        <v>1.2384259259259258E-3</v>
      </c>
      <c r="F27" s="94">
        <f t="shared" si="1"/>
        <v>9.4347941098668602E-3</v>
      </c>
      <c r="G27" s="96">
        <f t="shared" si="2"/>
        <v>3.846064814814816E-2</v>
      </c>
      <c r="H27" s="95">
        <f t="shared" si="3"/>
        <v>7.1764858327574316E-2</v>
      </c>
    </row>
    <row r="28" spans="2:8" s="1" customFormat="1" x14ac:dyDescent="0.25">
      <c r="B28" s="36" t="s">
        <v>17</v>
      </c>
      <c r="C28" s="106">
        <v>7.7546296296296304E-4</v>
      </c>
      <c r="D28" s="94">
        <f t="shared" si="0"/>
        <v>1.9163115293310074E-3</v>
      </c>
      <c r="E28" s="106"/>
      <c r="F28" s="94"/>
      <c r="G28" s="96">
        <f t="shared" ref="G28" si="9">E28+C28</f>
        <v>7.7546296296296304E-4</v>
      </c>
      <c r="H28" s="95">
        <f t="shared" ref="H28" si="10">G28/$G$30</f>
        <v>1.4469592259847962E-3</v>
      </c>
    </row>
    <row r="29" spans="2:8" s="1" customFormat="1" x14ac:dyDescent="0.25">
      <c r="B29" s="8"/>
      <c r="C29" s="97"/>
      <c r="D29" s="107"/>
      <c r="E29" s="97"/>
      <c r="F29" s="94"/>
      <c r="G29" s="97"/>
      <c r="H29" s="98"/>
    </row>
    <row r="30" spans="2:8" s="1" customFormat="1" x14ac:dyDescent="0.25">
      <c r="B30" s="37" t="s">
        <v>29</v>
      </c>
      <c r="C30" s="108">
        <f t="shared" ref="C30:H30" si="11">SUM(C7:C28)</f>
        <v>0.40466435185185184</v>
      </c>
      <c r="D30" s="109">
        <f t="shared" si="11"/>
        <v>1.0000000000000002</v>
      </c>
      <c r="E30" s="108">
        <f t="shared" si="11"/>
        <v>0.13126157407407399</v>
      </c>
      <c r="F30" s="109">
        <f t="shared" si="11"/>
        <v>1.0000000000000002</v>
      </c>
      <c r="G30" s="108">
        <f t="shared" si="11"/>
        <v>0.53592592592592592</v>
      </c>
      <c r="H30" s="111">
        <f t="shared" si="11"/>
        <v>0.99999999999999989</v>
      </c>
    </row>
    <row r="31" spans="2:8" s="1" customFormat="1" ht="66" customHeight="1" thickBot="1" x14ac:dyDescent="0.3">
      <c r="B31" s="154" t="s">
        <v>130</v>
      </c>
      <c r="C31" s="155"/>
      <c r="D31" s="155"/>
      <c r="E31" s="155"/>
      <c r="F31" s="156"/>
      <c r="G31" s="155"/>
      <c r="H31" s="156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7" t="s">
        <v>36</v>
      </c>
      <c r="C3" s="158"/>
      <c r="D3" s="158"/>
      <c r="E3" s="158"/>
      <c r="F3" s="159"/>
      <c r="G3" s="158"/>
      <c r="H3" s="159"/>
    </row>
    <row r="4" spans="2:8" s="1" customFormat="1" x14ac:dyDescent="0.25">
      <c r="B4" s="160" t="s">
        <v>122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3" t="s">
        <v>33</v>
      </c>
      <c r="D5" s="161"/>
      <c r="E5" s="163" t="s">
        <v>34</v>
      </c>
      <c r="F5" s="177"/>
      <c r="G5" s="161" t="s">
        <v>35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2.4074074074074076E-3</v>
      </c>
      <c r="D7" s="94">
        <f t="shared" ref="D7:D28" si="0">C7/C$30</f>
        <v>5.2627583938466239E-3</v>
      </c>
      <c r="E7" s="96"/>
      <c r="F7" s="94"/>
      <c r="G7" s="96">
        <f>C7+E7</f>
        <v>2.4074074074074076E-3</v>
      </c>
      <c r="H7" s="95">
        <f>G7/$G$30</f>
        <v>5.2627583938466239E-3</v>
      </c>
    </row>
    <row r="8" spans="2:8" s="1" customFormat="1" x14ac:dyDescent="0.25">
      <c r="B8" s="8" t="s">
        <v>13</v>
      </c>
      <c r="C8" s="96">
        <v>8.8078703703703669E-3</v>
      </c>
      <c r="D8" s="94">
        <f t="shared" si="0"/>
        <v>1.9254611239025377E-2</v>
      </c>
      <c r="E8" s="96"/>
      <c r="F8" s="94"/>
      <c r="G8" s="96">
        <f t="shared" ref="G8:G27" si="1">C8+E8</f>
        <v>8.8078703703703669E-3</v>
      </c>
      <c r="H8" s="95">
        <f t="shared" ref="H8:H27" si="2">G8/$G$30</f>
        <v>1.9254611239025377E-2</v>
      </c>
    </row>
    <row r="9" spans="2:8" s="1" customFormat="1" x14ac:dyDescent="0.25">
      <c r="B9" s="8" t="s">
        <v>0</v>
      </c>
      <c r="C9" s="96">
        <v>4.6643518518518313E-2</v>
      </c>
      <c r="D9" s="94">
        <f t="shared" si="0"/>
        <v>0.10196594388077787</v>
      </c>
      <c r="E9" s="96"/>
      <c r="F9" s="94"/>
      <c r="G9" s="96">
        <f t="shared" si="1"/>
        <v>4.6643518518518313E-2</v>
      </c>
      <c r="H9" s="95">
        <f t="shared" si="2"/>
        <v>0.10196594388077787</v>
      </c>
    </row>
    <row r="10" spans="2:8" s="1" customFormat="1" x14ac:dyDescent="0.25">
      <c r="B10" s="8" t="s">
        <v>8</v>
      </c>
      <c r="C10" s="96">
        <v>1.2291666666666661E-2</v>
      </c>
      <c r="D10" s="94">
        <f t="shared" si="0"/>
        <v>2.6870429876274571E-2</v>
      </c>
      <c r="E10" s="96"/>
      <c r="F10" s="94"/>
      <c r="G10" s="96">
        <f t="shared" si="1"/>
        <v>1.2291666666666661E-2</v>
      </c>
      <c r="H10" s="95">
        <f t="shared" si="2"/>
        <v>2.6870429876274571E-2</v>
      </c>
    </row>
    <row r="11" spans="2:8" s="1" customFormat="1" x14ac:dyDescent="0.25">
      <c r="B11" s="8" t="s">
        <v>26</v>
      </c>
      <c r="C11" s="96">
        <v>1.0960648148148152E-2</v>
      </c>
      <c r="D11" s="94">
        <f t="shared" si="0"/>
        <v>2.3960731725830547E-2</v>
      </c>
      <c r="E11" s="96"/>
      <c r="F11" s="94"/>
      <c r="G11" s="96">
        <f t="shared" si="1"/>
        <v>1.0960648148148152E-2</v>
      </c>
      <c r="H11" s="95">
        <f t="shared" si="2"/>
        <v>2.3960731725830547E-2</v>
      </c>
    </row>
    <row r="12" spans="2:8" s="1" customFormat="1" x14ac:dyDescent="0.25">
      <c r="B12" s="8" t="s">
        <v>3</v>
      </c>
      <c r="C12" s="96">
        <v>1.7372685185185182E-2</v>
      </c>
      <c r="D12" s="94">
        <f t="shared" si="0"/>
        <v>3.7977886294056636E-2</v>
      </c>
      <c r="E12" s="96"/>
      <c r="F12" s="94"/>
      <c r="G12" s="96">
        <f t="shared" si="1"/>
        <v>1.7372685185185182E-2</v>
      </c>
      <c r="H12" s="95">
        <f t="shared" si="2"/>
        <v>3.7977886294056636E-2</v>
      </c>
    </row>
    <row r="13" spans="2:8" s="1" customFormat="1" x14ac:dyDescent="0.25">
      <c r="B13" s="8" t="s">
        <v>7</v>
      </c>
      <c r="C13" s="96">
        <v>6.5162037037037046E-3</v>
      </c>
      <c r="D13" s="94">
        <f t="shared" si="0"/>
        <v>1.424487007565216E-2</v>
      </c>
      <c r="E13" s="96"/>
      <c r="F13" s="94"/>
      <c r="G13" s="96">
        <f t="shared" si="1"/>
        <v>6.5162037037037046E-3</v>
      </c>
      <c r="H13" s="95">
        <f t="shared" si="2"/>
        <v>1.424487007565216E-2</v>
      </c>
    </row>
    <row r="14" spans="2:8" s="1" customFormat="1" x14ac:dyDescent="0.25">
      <c r="B14" s="8" t="s">
        <v>2</v>
      </c>
      <c r="C14" s="96">
        <v>2.1053240740740723E-2</v>
      </c>
      <c r="D14" s="94">
        <f t="shared" si="0"/>
        <v>4.6023834223110578E-2</v>
      </c>
      <c r="E14" s="96"/>
      <c r="F14" s="94"/>
      <c r="G14" s="96">
        <f t="shared" si="1"/>
        <v>2.1053240740740723E-2</v>
      </c>
      <c r="H14" s="95">
        <f t="shared" si="2"/>
        <v>4.6023834223110578E-2</v>
      </c>
    </row>
    <row r="15" spans="2:8" s="1" customFormat="1" x14ac:dyDescent="0.25">
      <c r="B15" s="8" t="s">
        <v>9</v>
      </c>
      <c r="C15" s="96">
        <v>2.4120370370370375E-2</v>
      </c>
      <c r="D15" s="94">
        <f t="shared" si="0"/>
        <v>5.2728790830655604E-2</v>
      </c>
      <c r="E15" s="96"/>
      <c r="F15" s="94"/>
      <c r="G15" s="96">
        <f t="shared" si="1"/>
        <v>2.4120370370370375E-2</v>
      </c>
      <c r="H15" s="95">
        <f t="shared" si="2"/>
        <v>5.2728790830655604E-2</v>
      </c>
    </row>
    <row r="16" spans="2:8" s="1" customFormat="1" x14ac:dyDescent="0.25">
      <c r="B16" s="8" t="s">
        <v>1</v>
      </c>
      <c r="C16" s="96">
        <v>5.2662037037037026E-3</v>
      </c>
      <c r="D16" s="94">
        <f t="shared" si="0"/>
        <v>1.1512283986539485E-2</v>
      </c>
      <c r="E16" s="96"/>
      <c r="F16" s="94"/>
      <c r="G16" s="96">
        <f t="shared" si="1"/>
        <v>5.2662037037037026E-3</v>
      </c>
      <c r="H16" s="95">
        <f t="shared" si="2"/>
        <v>1.1512283986539485E-2</v>
      </c>
    </row>
    <row r="17" spans="2:8" s="1" customFormat="1" x14ac:dyDescent="0.25">
      <c r="B17" s="8" t="s">
        <v>27</v>
      </c>
      <c r="C17" s="96">
        <v>5.9490740740740728E-3</v>
      </c>
      <c r="D17" s="94">
        <f t="shared" si="0"/>
        <v>1.3005085646332518E-2</v>
      </c>
      <c r="E17" s="96"/>
      <c r="F17" s="94"/>
      <c r="G17" s="96">
        <f t="shared" si="1"/>
        <v>5.9490740740740728E-3</v>
      </c>
      <c r="H17" s="95">
        <f t="shared" si="2"/>
        <v>1.3005085646332518E-2</v>
      </c>
    </row>
    <row r="18" spans="2:8" s="1" customFormat="1" x14ac:dyDescent="0.25">
      <c r="B18" s="8" t="s">
        <v>16</v>
      </c>
      <c r="C18" s="96">
        <v>2.9861111111111104E-3</v>
      </c>
      <c r="D18" s="94">
        <f t="shared" si="0"/>
        <v>6.5278445462135983E-3</v>
      </c>
      <c r="E18" s="96"/>
      <c r="F18" s="94"/>
      <c r="G18" s="96">
        <f t="shared" si="1"/>
        <v>2.9861111111111104E-3</v>
      </c>
      <c r="H18" s="95">
        <f t="shared" si="2"/>
        <v>6.5278445462135983E-3</v>
      </c>
    </row>
    <row r="19" spans="2:8" s="1" customFormat="1" x14ac:dyDescent="0.25">
      <c r="B19" s="8" t="s">
        <v>4</v>
      </c>
      <c r="C19" s="96">
        <v>1.5127314814814807E-2</v>
      </c>
      <c r="D19" s="94">
        <f t="shared" si="0"/>
        <v>3.3069352022872756E-2</v>
      </c>
      <c r="E19" s="96"/>
      <c r="F19" s="94"/>
      <c r="G19" s="96">
        <f t="shared" si="1"/>
        <v>1.5127314814814807E-2</v>
      </c>
      <c r="H19" s="95">
        <f t="shared" si="2"/>
        <v>3.3069352022872756E-2</v>
      </c>
    </row>
    <row r="20" spans="2:8" s="1" customFormat="1" x14ac:dyDescent="0.25">
      <c r="B20" s="8" t="s">
        <v>14</v>
      </c>
      <c r="C20" s="96">
        <v>1.0127314814814808E-2</v>
      </c>
      <c r="D20" s="94">
        <f t="shared" si="0"/>
        <v>2.2139007666422076E-2</v>
      </c>
      <c r="E20" s="96"/>
      <c r="F20" s="94"/>
      <c r="G20" s="96">
        <f t="shared" si="1"/>
        <v>1.0127314814814808E-2</v>
      </c>
      <c r="H20" s="95">
        <f t="shared" si="2"/>
        <v>2.2139007666422076E-2</v>
      </c>
    </row>
    <row r="21" spans="2:8" s="1" customFormat="1" x14ac:dyDescent="0.25">
      <c r="B21" s="8" t="s">
        <v>11</v>
      </c>
      <c r="C21" s="96">
        <v>3.2986111111111111E-3</v>
      </c>
      <c r="D21" s="94">
        <f t="shared" si="0"/>
        <v>7.2109910684917677E-3</v>
      </c>
      <c r="E21" s="96"/>
      <c r="F21" s="94"/>
      <c r="G21" s="96">
        <f t="shared" ref="G21:G24" si="3">C21+E21</f>
        <v>3.2986111111111111E-3</v>
      </c>
      <c r="H21" s="95">
        <f t="shared" ref="H21:H24" si="4">G21/$G$30</f>
        <v>7.2109910684917677E-3</v>
      </c>
    </row>
    <row r="22" spans="2:8" s="1" customFormat="1" x14ac:dyDescent="0.25">
      <c r="B22" s="8" t="s">
        <v>15</v>
      </c>
      <c r="C22" s="96">
        <v>4.9884259259259248E-3</v>
      </c>
      <c r="D22" s="94">
        <f t="shared" si="0"/>
        <v>1.0905042633403337E-2</v>
      </c>
      <c r="E22" s="96"/>
      <c r="F22" s="94"/>
      <c r="G22" s="96">
        <f t="shared" si="3"/>
        <v>4.9884259259259248E-3</v>
      </c>
      <c r="H22" s="95">
        <f t="shared" si="4"/>
        <v>1.0905042633403337E-2</v>
      </c>
    </row>
    <row r="23" spans="2:8" s="1" customFormat="1" x14ac:dyDescent="0.25">
      <c r="B23" s="8" t="s">
        <v>85</v>
      </c>
      <c r="C23" s="96">
        <v>2.7569444444444445E-2</v>
      </c>
      <c r="D23" s="94">
        <f t="shared" si="0"/>
        <v>6.0268704298762771E-2</v>
      </c>
      <c r="E23" s="96"/>
      <c r="F23" s="94"/>
      <c r="G23" s="96">
        <f t="shared" si="3"/>
        <v>2.7569444444444445E-2</v>
      </c>
      <c r="H23" s="95">
        <f t="shared" si="4"/>
        <v>6.0268704298762771E-2</v>
      </c>
    </row>
    <row r="24" spans="2:8" s="1" customFormat="1" x14ac:dyDescent="0.25">
      <c r="B24" s="8" t="s">
        <v>12</v>
      </c>
      <c r="C24" s="96">
        <v>3.0787037037037037E-3</v>
      </c>
      <c r="D24" s="94">
        <f t="shared" si="0"/>
        <v>6.7302583305923159E-3</v>
      </c>
      <c r="E24" s="96"/>
      <c r="F24" s="94"/>
      <c r="G24" s="96">
        <f t="shared" si="3"/>
        <v>3.0787037037037037E-3</v>
      </c>
      <c r="H24" s="95">
        <f t="shared" si="4"/>
        <v>6.7302583305923159E-3</v>
      </c>
    </row>
    <row r="25" spans="2:8" s="1" customFormat="1" x14ac:dyDescent="0.25">
      <c r="B25" s="8" t="s">
        <v>5</v>
      </c>
      <c r="C25" s="96">
        <v>1.8171296296296303E-2</v>
      </c>
      <c r="D25" s="94">
        <f t="shared" si="0"/>
        <v>3.9723705184323083E-2</v>
      </c>
      <c r="E25" s="96"/>
      <c r="F25" s="94"/>
      <c r="G25" s="96">
        <f t="shared" si="1"/>
        <v>1.8171296296296303E-2</v>
      </c>
      <c r="H25" s="95">
        <f t="shared" si="2"/>
        <v>3.9723705184323083E-2</v>
      </c>
    </row>
    <row r="26" spans="2:8" s="1" customFormat="1" x14ac:dyDescent="0.25">
      <c r="B26" s="8" t="s">
        <v>6</v>
      </c>
      <c r="C26" s="96">
        <v>0.15896990740740752</v>
      </c>
      <c r="D26" s="94">
        <f t="shared" si="0"/>
        <v>0.34751916605520877</v>
      </c>
      <c r="E26" s="112"/>
      <c r="F26" s="94"/>
      <c r="G26" s="96">
        <f t="shared" si="1"/>
        <v>0.15896990740740752</v>
      </c>
      <c r="H26" s="95">
        <f t="shared" si="2"/>
        <v>0.34751916605520877</v>
      </c>
    </row>
    <row r="27" spans="2:8" s="1" customFormat="1" x14ac:dyDescent="0.25">
      <c r="B27" s="8" t="s">
        <v>94</v>
      </c>
      <c r="C27" s="96">
        <v>4.1967592592592549E-2</v>
      </c>
      <c r="D27" s="94">
        <f t="shared" si="0"/>
        <v>9.1744047769653059E-2</v>
      </c>
      <c r="E27" s="96"/>
      <c r="F27" s="94"/>
      <c r="G27" s="96">
        <f t="shared" si="1"/>
        <v>4.1967592592592549E-2</v>
      </c>
      <c r="H27" s="95">
        <f t="shared" si="2"/>
        <v>9.1744047769653059E-2</v>
      </c>
    </row>
    <row r="28" spans="2:8" s="1" customFormat="1" x14ac:dyDescent="0.25">
      <c r="B28" s="36" t="s">
        <v>17</v>
      </c>
      <c r="C28" s="106">
        <v>9.7685185185185184E-3</v>
      </c>
      <c r="D28" s="94">
        <f t="shared" si="0"/>
        <v>2.1354654251954566E-2</v>
      </c>
      <c r="E28" s="106"/>
      <c r="F28" s="94"/>
      <c r="G28" s="96">
        <f t="shared" ref="G28" si="5">C28+E28</f>
        <v>9.7685185185185184E-3</v>
      </c>
      <c r="H28" s="95">
        <f t="shared" ref="H28" si="6">G28/$G$30</f>
        <v>2.1354654251954566E-2</v>
      </c>
    </row>
    <row r="29" spans="2:8" s="1" customFormat="1" x14ac:dyDescent="0.25">
      <c r="B29" s="8"/>
      <c r="C29" s="97"/>
      <c r="D29" s="107"/>
      <c r="E29" s="97"/>
      <c r="F29" s="107"/>
      <c r="G29" s="97"/>
      <c r="H29" s="98"/>
    </row>
    <row r="30" spans="2:8" s="1" customFormat="1" x14ac:dyDescent="0.25">
      <c r="B30" s="37" t="s">
        <v>29</v>
      </c>
      <c r="C30" s="108">
        <f t="shared" ref="C30:H30" si="7">SUM(C7:C28)</f>
        <v>0.45744212962962943</v>
      </c>
      <c r="D30" s="109">
        <f t="shared" si="7"/>
        <v>1.0000000000000002</v>
      </c>
      <c r="E30" s="108"/>
      <c r="F30" s="109"/>
      <c r="G30" s="108">
        <f t="shared" si="7"/>
        <v>0.45744212962962943</v>
      </c>
      <c r="H30" s="111">
        <f t="shared" si="7"/>
        <v>1.0000000000000002</v>
      </c>
    </row>
    <row r="31" spans="2:8" s="1" customFormat="1" ht="66" customHeight="1" thickBot="1" x14ac:dyDescent="0.3">
      <c r="B31" s="154" t="s">
        <v>130</v>
      </c>
      <c r="C31" s="155"/>
      <c r="D31" s="155"/>
      <c r="E31" s="155"/>
      <c r="F31" s="156"/>
      <c r="G31" s="155"/>
      <c r="H31" s="156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topLeftCell="A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2" spans="2:10" ht="15.75" thickBot="1" x14ac:dyDescent="0.3"/>
    <row r="3" spans="2:10" x14ac:dyDescent="0.25">
      <c r="B3" s="157" t="s">
        <v>37</v>
      </c>
      <c r="C3" s="158"/>
      <c r="D3" s="158"/>
      <c r="E3" s="158"/>
      <c r="F3" s="159"/>
      <c r="G3" s="158"/>
      <c r="H3" s="158"/>
      <c r="I3" s="158"/>
      <c r="J3" s="159"/>
    </row>
    <row r="4" spans="2:10" x14ac:dyDescent="0.25">
      <c r="B4" s="160" t="s">
        <v>122</v>
      </c>
      <c r="C4" s="161"/>
      <c r="D4" s="161"/>
      <c r="E4" s="161"/>
      <c r="F4" s="161"/>
      <c r="G4" s="161"/>
      <c r="H4" s="161"/>
      <c r="I4" s="161"/>
      <c r="J4" s="162"/>
    </row>
    <row r="5" spans="2:10" x14ac:dyDescent="0.25">
      <c r="B5" s="2"/>
      <c r="C5" s="166" t="s">
        <v>19</v>
      </c>
      <c r="D5" s="166"/>
      <c r="E5" s="166" t="s">
        <v>20</v>
      </c>
      <c r="F5" s="166"/>
      <c r="G5" s="166" t="s">
        <v>21</v>
      </c>
      <c r="H5" s="166"/>
      <c r="I5" s="161" t="s">
        <v>22</v>
      </c>
      <c r="J5" s="162"/>
    </row>
    <row r="6" spans="2:10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6" t="s">
        <v>24</v>
      </c>
      <c r="J6" s="7" t="s">
        <v>25</v>
      </c>
    </row>
    <row r="7" spans="2:10" x14ac:dyDescent="0.25">
      <c r="B7" s="8" t="s">
        <v>10</v>
      </c>
      <c r="C7" s="96">
        <v>9.0277777777777774E-4</v>
      </c>
      <c r="D7" s="94">
        <f t="shared" ref="D7:F28" si="0">C7/C$30</f>
        <v>3.948567378758731E-3</v>
      </c>
      <c r="E7" s="96"/>
      <c r="F7" s="94"/>
      <c r="G7" s="96">
        <v>8.3333333333333328E-4</v>
      </c>
      <c r="H7" s="94">
        <f t="shared" ref="H7:H8" si="1">G7/G$30</f>
        <v>5.6179775280898875E-3</v>
      </c>
      <c r="I7" s="97">
        <f t="shared" ref="I7" si="2">C7+E7+G7</f>
        <v>1.736111111111111E-3</v>
      </c>
      <c r="J7" s="95">
        <f t="shared" ref="J7" si="3">I7/$I$30</f>
        <v>3.7060829174284716E-3</v>
      </c>
    </row>
    <row r="8" spans="2:10" x14ac:dyDescent="0.25">
      <c r="B8" s="8" t="s">
        <v>13</v>
      </c>
      <c r="C8" s="96">
        <v>1.9212962962962962E-3</v>
      </c>
      <c r="D8" s="94">
        <f t="shared" si="0"/>
        <v>8.403361344537813E-3</v>
      </c>
      <c r="E8" s="96">
        <v>6.8287037037037036E-4</v>
      </c>
      <c r="F8" s="94">
        <f t="shared" si="0"/>
        <v>7.464574898785427E-3</v>
      </c>
      <c r="G8" s="96">
        <v>1.6666666666666666E-3</v>
      </c>
      <c r="H8" s="94">
        <f t="shared" si="1"/>
        <v>1.1235955056179775E-2</v>
      </c>
      <c r="I8" s="97">
        <f t="shared" ref="I8:I28" si="4">C8+E8+G8</f>
        <v>4.2708333333333331E-3</v>
      </c>
      <c r="J8" s="95">
        <f t="shared" ref="J8:J28" si="5">I8/$I$30</f>
        <v>9.1169639768740405E-3</v>
      </c>
    </row>
    <row r="9" spans="2:10" x14ac:dyDescent="0.25">
      <c r="B9" s="8" t="s">
        <v>0</v>
      </c>
      <c r="C9" s="96">
        <v>3.7384259259259305E-2</v>
      </c>
      <c r="D9" s="94">
        <f t="shared" si="0"/>
        <v>0.1635111876075733</v>
      </c>
      <c r="E9" s="96">
        <v>1.4305555555555554E-2</v>
      </c>
      <c r="F9" s="94">
        <f t="shared" si="0"/>
        <v>0.1563765182186235</v>
      </c>
      <c r="G9" s="96">
        <v>1.9293981481481478E-2</v>
      </c>
      <c r="H9" s="94">
        <f t="shared" ref="H9" si="6">G9/G$30</f>
        <v>0.13007178526841448</v>
      </c>
      <c r="I9" s="97">
        <f t="shared" si="4"/>
        <v>7.0983796296296336E-2</v>
      </c>
      <c r="J9" s="95">
        <f t="shared" si="5"/>
        <v>0.15152937688392554</v>
      </c>
    </row>
    <row r="10" spans="2:10" x14ac:dyDescent="0.25">
      <c r="B10" s="8" t="s">
        <v>8</v>
      </c>
      <c r="C10" s="96">
        <v>4.9652777777777777E-3</v>
      </c>
      <c r="D10" s="94">
        <f t="shared" si="0"/>
        <v>2.1717120583173023E-2</v>
      </c>
      <c r="E10" s="96">
        <v>2.1990740740740742E-3</v>
      </c>
      <c r="F10" s="94">
        <f t="shared" si="0"/>
        <v>2.4038461538461547E-2</v>
      </c>
      <c r="G10" s="96">
        <v>5.0925925925925921E-3</v>
      </c>
      <c r="H10" s="94">
        <f t="shared" ref="H10:H16" si="7">G10/G$30</f>
        <v>3.4332084893882647E-2</v>
      </c>
      <c r="I10" s="97">
        <f t="shared" si="4"/>
        <v>1.2256944444444445E-2</v>
      </c>
      <c r="J10" s="95">
        <f t="shared" si="5"/>
        <v>2.6164945397045013E-2</v>
      </c>
    </row>
    <row r="11" spans="2:10" x14ac:dyDescent="0.25">
      <c r="B11" s="8" t="s">
        <v>26</v>
      </c>
      <c r="C11" s="96">
        <v>6.5972222222222213E-4</v>
      </c>
      <c r="D11" s="94">
        <f t="shared" si="0"/>
        <v>2.8854915460159959E-3</v>
      </c>
      <c r="E11" s="96"/>
      <c r="F11" s="94"/>
      <c r="G11" s="96">
        <v>1.8634259259259257E-3</v>
      </c>
      <c r="H11" s="94">
        <f t="shared" si="7"/>
        <v>1.2562421972534332E-2</v>
      </c>
      <c r="I11" s="97">
        <f t="shared" si="4"/>
        <v>2.5231481481481476E-3</v>
      </c>
      <c r="J11" s="95">
        <f t="shared" si="5"/>
        <v>5.3861738399960451E-3</v>
      </c>
    </row>
    <row r="12" spans="2:10" x14ac:dyDescent="0.25">
      <c r="B12" s="8" t="s">
        <v>3</v>
      </c>
      <c r="C12" s="96">
        <v>3.626157407407412E-2</v>
      </c>
      <c r="D12" s="94">
        <f t="shared" si="0"/>
        <v>0.15860078971347591</v>
      </c>
      <c r="E12" s="96">
        <v>1.4976851851851852E-2</v>
      </c>
      <c r="F12" s="94">
        <f t="shared" si="0"/>
        <v>0.16371457489878546</v>
      </c>
      <c r="G12" s="96">
        <v>1.756944444444444E-2</v>
      </c>
      <c r="H12" s="94">
        <f t="shared" si="7"/>
        <v>0.11844569288389512</v>
      </c>
      <c r="I12" s="97">
        <f t="shared" si="4"/>
        <v>6.8807870370370408E-2</v>
      </c>
      <c r="J12" s="95">
        <f t="shared" si="5"/>
        <v>0.14688441962741519</v>
      </c>
    </row>
    <row r="13" spans="2:10" x14ac:dyDescent="0.25">
      <c r="B13" s="8" t="s">
        <v>7</v>
      </c>
      <c r="C13" s="96">
        <v>8.6689814814814824E-3</v>
      </c>
      <c r="D13" s="94">
        <f t="shared" si="0"/>
        <v>3.7916371367824234E-2</v>
      </c>
      <c r="E13" s="96">
        <v>2.5578703703703701E-3</v>
      </c>
      <c r="F13" s="94">
        <f t="shared" si="0"/>
        <v>2.7960526315789477E-2</v>
      </c>
      <c r="G13" s="96">
        <v>3.5416666666666669E-3</v>
      </c>
      <c r="H13" s="94">
        <f t="shared" si="7"/>
        <v>2.3876404494382025E-2</v>
      </c>
      <c r="I13" s="97">
        <f t="shared" si="4"/>
        <v>1.4768518518518519E-2</v>
      </c>
      <c r="J13" s="95">
        <f t="shared" si="5"/>
        <v>3.1526412017591536E-2</v>
      </c>
    </row>
    <row r="14" spans="2:10" x14ac:dyDescent="0.25">
      <c r="B14" s="8" t="s">
        <v>2</v>
      </c>
      <c r="C14" s="96">
        <v>1.503472222222222E-2</v>
      </c>
      <c r="D14" s="94">
        <f t="shared" si="0"/>
        <v>6.5758833653943485E-2</v>
      </c>
      <c r="E14" s="96">
        <v>6.0648148148148145E-3</v>
      </c>
      <c r="F14" s="94">
        <f t="shared" si="0"/>
        <v>6.6295546558704468E-2</v>
      </c>
      <c r="G14" s="96">
        <v>2.731481481481481E-3</v>
      </c>
      <c r="H14" s="94">
        <f t="shared" si="7"/>
        <v>1.8414481897627965E-2</v>
      </c>
      <c r="I14" s="97">
        <f t="shared" si="4"/>
        <v>2.3831018518518515E-2</v>
      </c>
      <c r="J14" s="95">
        <f t="shared" si="5"/>
        <v>5.0872164846568153E-2</v>
      </c>
    </row>
    <row r="15" spans="2:10" x14ac:dyDescent="0.25">
      <c r="B15" s="8" t="s">
        <v>9</v>
      </c>
      <c r="C15" s="96">
        <v>8.0671296296296324E-3</v>
      </c>
      <c r="D15" s="94">
        <f t="shared" si="0"/>
        <v>3.5283993115318421E-2</v>
      </c>
      <c r="E15" s="96">
        <v>4.5023148148148149E-3</v>
      </c>
      <c r="F15" s="94">
        <f t="shared" si="0"/>
        <v>4.921558704453443E-2</v>
      </c>
      <c r="G15" s="96">
        <v>8.333333333333335E-4</v>
      </c>
      <c r="H15" s="94">
        <f t="shared" si="7"/>
        <v>5.6179775280898892E-3</v>
      </c>
      <c r="I15" s="97">
        <f t="shared" si="4"/>
        <v>1.3402777777777781E-2</v>
      </c>
      <c r="J15" s="95">
        <f t="shared" si="5"/>
        <v>2.861096012254781E-2</v>
      </c>
    </row>
    <row r="16" spans="2:10" x14ac:dyDescent="0.25">
      <c r="B16" s="8" t="s">
        <v>1</v>
      </c>
      <c r="C16" s="96">
        <v>6.4583333333333324E-3</v>
      </c>
      <c r="D16" s="94">
        <f t="shared" si="0"/>
        <v>2.8247443555735538E-2</v>
      </c>
      <c r="E16" s="96">
        <v>2.4421296296296287E-3</v>
      </c>
      <c r="F16" s="94">
        <f t="shared" si="0"/>
        <v>2.6695344129554655E-2</v>
      </c>
      <c r="G16" s="96">
        <v>3.5069444444444445E-3</v>
      </c>
      <c r="H16" s="94">
        <f t="shared" si="7"/>
        <v>2.3642322097378279E-2</v>
      </c>
      <c r="I16" s="97">
        <f t="shared" si="4"/>
        <v>1.2407407407407405E-2</v>
      </c>
      <c r="J16" s="95">
        <f t="shared" si="5"/>
        <v>2.648613924988881E-2</v>
      </c>
    </row>
    <row r="17" spans="2:10" x14ac:dyDescent="0.25">
      <c r="B17" s="8" t="s">
        <v>27</v>
      </c>
      <c r="C17" s="96">
        <v>1.4976851851851852E-2</v>
      </c>
      <c r="D17" s="94">
        <f t="shared" si="0"/>
        <v>6.5505720360433312E-2</v>
      </c>
      <c r="E17" s="96">
        <v>4.8379629629629623E-3</v>
      </c>
      <c r="F17" s="94">
        <f t="shared" si="0"/>
        <v>5.2884615384615391E-2</v>
      </c>
      <c r="G17" s="96">
        <v>1.1018518518518518E-2</v>
      </c>
      <c r="H17" s="94">
        <f t="shared" ref="H17:H18" si="8">G17/G$30</f>
        <v>7.4282147315855182E-2</v>
      </c>
      <c r="I17" s="97">
        <f t="shared" si="4"/>
        <v>3.0833333333333331E-2</v>
      </c>
      <c r="J17" s="95">
        <f t="shared" si="5"/>
        <v>6.5820032613529658E-2</v>
      </c>
    </row>
    <row r="18" spans="2:10" x14ac:dyDescent="0.25">
      <c r="B18" s="8" t="s">
        <v>16</v>
      </c>
      <c r="C18" s="96">
        <v>3.1018518518518517E-3</v>
      </c>
      <c r="D18" s="94">
        <f t="shared" si="0"/>
        <v>1.3566872532145384E-2</v>
      </c>
      <c r="E18" s="96">
        <v>3.0208333333333337E-3</v>
      </c>
      <c r="F18" s="94">
        <f t="shared" si="0"/>
        <v>3.3021255060728762E-2</v>
      </c>
      <c r="G18" s="96">
        <v>2.1643518518518522E-3</v>
      </c>
      <c r="H18" s="94">
        <f t="shared" si="8"/>
        <v>1.4591136079900129E-2</v>
      </c>
      <c r="I18" s="97">
        <f t="shared" si="4"/>
        <v>8.2870370370370372E-3</v>
      </c>
      <c r="J18" s="95">
        <f t="shared" si="5"/>
        <v>1.7690369125858574E-2</v>
      </c>
    </row>
    <row r="19" spans="2:10" x14ac:dyDescent="0.25">
      <c r="B19" s="8" t="s">
        <v>4</v>
      </c>
      <c r="C19" s="96">
        <v>8.0324074074074082E-3</v>
      </c>
      <c r="D19" s="94">
        <f t="shared" si="0"/>
        <v>3.5132125139212309E-2</v>
      </c>
      <c r="E19" s="96">
        <v>1.4814814814814816E-3</v>
      </c>
      <c r="F19" s="94">
        <f t="shared" si="0"/>
        <v>1.6194331983805675E-2</v>
      </c>
      <c r="G19" s="96">
        <v>3.9583333333333328E-3</v>
      </c>
      <c r="H19" s="94">
        <f t="shared" ref="H19" si="9">G19/G$30</f>
        <v>2.6685393258426966E-2</v>
      </c>
      <c r="I19" s="97">
        <f t="shared" si="4"/>
        <v>1.3472222222222222E-2</v>
      </c>
      <c r="J19" s="95">
        <f t="shared" si="5"/>
        <v>2.8759203439244943E-2</v>
      </c>
    </row>
    <row r="20" spans="2:10" x14ac:dyDescent="0.25">
      <c r="B20" s="8" t="s">
        <v>14</v>
      </c>
      <c r="C20" s="96">
        <v>1.2418981481481482E-2</v>
      </c>
      <c r="D20" s="94">
        <f t="shared" si="0"/>
        <v>5.431811278728358E-2</v>
      </c>
      <c r="E20" s="96">
        <v>3.0324074074074077E-3</v>
      </c>
      <c r="F20" s="94">
        <f t="shared" si="0"/>
        <v>3.3147773279352241E-2</v>
      </c>
      <c r="G20" s="96">
        <v>6.3657407407407378E-3</v>
      </c>
      <c r="H20" s="94">
        <f t="shared" ref="H20" si="10">G20/G$30</f>
        <v>4.2915106117353295E-2</v>
      </c>
      <c r="I20" s="97">
        <f t="shared" si="4"/>
        <v>2.1817129629629627E-2</v>
      </c>
      <c r="J20" s="95">
        <f t="shared" si="5"/>
        <v>4.6573108662351127E-2</v>
      </c>
    </row>
    <row r="21" spans="2:10" x14ac:dyDescent="0.25">
      <c r="B21" s="8" t="s">
        <v>11</v>
      </c>
      <c r="C21" s="96">
        <v>7.5115740740740724E-3</v>
      </c>
      <c r="D21" s="94">
        <f t="shared" si="0"/>
        <v>3.2854105497620717E-2</v>
      </c>
      <c r="E21" s="96">
        <v>1.9791666666666668E-3</v>
      </c>
      <c r="F21" s="94">
        <f t="shared" si="0"/>
        <v>2.1634615384615391E-2</v>
      </c>
      <c r="G21" s="96">
        <v>5.4745370370370364E-3</v>
      </c>
      <c r="H21" s="94">
        <f t="shared" ref="H21" si="11">G21/G$30</f>
        <v>3.6906991260923845E-2</v>
      </c>
      <c r="I21" s="97">
        <f t="shared" si="4"/>
        <v>1.4965277777777775E-2</v>
      </c>
      <c r="J21" s="95">
        <f t="shared" si="5"/>
        <v>3.1946434748233422E-2</v>
      </c>
    </row>
    <row r="22" spans="2:10" x14ac:dyDescent="0.25">
      <c r="B22" s="8" t="s">
        <v>15</v>
      </c>
      <c r="C22" s="96">
        <v>8.0439814814814801E-3</v>
      </c>
      <c r="D22" s="94">
        <f t="shared" si="0"/>
        <v>3.5182747797914332E-2</v>
      </c>
      <c r="E22" s="96">
        <v>2.8472222222222219E-3</v>
      </c>
      <c r="F22" s="94">
        <f t="shared" si="0"/>
        <v>3.1123481781376524E-2</v>
      </c>
      <c r="G22" s="96">
        <v>2.0717592592592593E-3</v>
      </c>
      <c r="H22" s="94">
        <f t="shared" ref="H22" si="12">G22/G$30</f>
        <v>1.3966916354556805E-2</v>
      </c>
      <c r="I22" s="97">
        <f t="shared" si="4"/>
        <v>1.2962962962962961E-2</v>
      </c>
      <c r="J22" s="95">
        <f t="shared" si="5"/>
        <v>2.767208578346592E-2</v>
      </c>
    </row>
    <row r="23" spans="2:10" x14ac:dyDescent="0.25">
      <c r="B23" s="8" t="s">
        <v>85</v>
      </c>
      <c r="C23" s="96">
        <v>2.0208333333333332E-2</v>
      </c>
      <c r="D23" s="94">
        <f t="shared" si="0"/>
        <v>8.8387162093753135E-2</v>
      </c>
      <c r="E23" s="96">
        <v>5.9837962962962961E-3</v>
      </c>
      <c r="F23" s="94">
        <f t="shared" si="0"/>
        <v>6.5409919028340091E-2</v>
      </c>
      <c r="G23" s="96">
        <v>3.6064814814814806E-2</v>
      </c>
      <c r="H23" s="94">
        <f t="shared" ref="H23" si="13">G23/G$30</f>
        <v>0.24313358302122345</v>
      </c>
      <c r="I23" s="97">
        <f t="shared" si="4"/>
        <v>6.2256944444444434E-2</v>
      </c>
      <c r="J23" s="95">
        <f t="shared" si="5"/>
        <v>0.13290013341898499</v>
      </c>
    </row>
    <row r="24" spans="2:10" x14ac:dyDescent="0.25">
      <c r="B24" s="8" t="s">
        <v>12</v>
      </c>
      <c r="C24" s="96">
        <v>6.6203703703703693E-3</v>
      </c>
      <c r="D24" s="94">
        <f t="shared" si="0"/>
        <v>2.8956160777564025E-2</v>
      </c>
      <c r="E24" s="96">
        <v>3.3564814814814811E-3</v>
      </c>
      <c r="F24" s="94">
        <f t="shared" si="0"/>
        <v>3.6690283400809723E-2</v>
      </c>
      <c r="G24" s="96">
        <v>9.9189814814814783E-3</v>
      </c>
      <c r="H24" s="94">
        <f t="shared" ref="H24" si="14">G24/G$30</f>
        <v>6.6869538077403229E-2</v>
      </c>
      <c r="I24" s="97">
        <f t="shared" si="4"/>
        <v>1.9895833333333328E-2</v>
      </c>
      <c r="J24" s="95">
        <f t="shared" si="5"/>
        <v>4.2471710233730274E-2</v>
      </c>
    </row>
    <row r="25" spans="2:10" x14ac:dyDescent="0.25">
      <c r="B25" s="8" t="s">
        <v>5</v>
      </c>
      <c r="C25" s="96">
        <v>7.905092592592592E-3</v>
      </c>
      <c r="D25" s="94">
        <f t="shared" si="0"/>
        <v>3.4575275893489917E-2</v>
      </c>
      <c r="E25" s="96">
        <v>7.6157407407407406E-3</v>
      </c>
      <c r="F25" s="94">
        <f t="shared" si="0"/>
        <v>8.3248987854251041E-2</v>
      </c>
      <c r="G25" s="96">
        <v>8.3449074074074051E-3</v>
      </c>
      <c r="H25" s="94">
        <f t="shared" ref="H25:H28" si="15">G25/G$30</f>
        <v>5.6257802746566783E-2</v>
      </c>
      <c r="I25" s="97">
        <f t="shared" si="4"/>
        <v>2.3865740740740736E-2</v>
      </c>
      <c r="J25" s="95">
        <f t="shared" si="5"/>
        <v>5.094628650491672E-2</v>
      </c>
    </row>
    <row r="26" spans="2:10" x14ac:dyDescent="0.25">
      <c r="B26" s="8" t="s">
        <v>6</v>
      </c>
      <c r="C26" s="96">
        <v>5.3124999999999986E-3</v>
      </c>
      <c r="D26" s="94">
        <f t="shared" si="0"/>
        <v>2.3235800344234069E-2</v>
      </c>
      <c r="E26" s="96">
        <v>3.1250000000000001E-4</v>
      </c>
      <c r="F26" s="94">
        <f t="shared" si="0"/>
        <v>3.4159919028340091E-3</v>
      </c>
      <c r="G26" s="96">
        <v>3.2407407407407406E-4</v>
      </c>
      <c r="H26" s="94">
        <f t="shared" si="15"/>
        <v>2.1847690387016231E-3</v>
      </c>
      <c r="I26" s="97">
        <f t="shared" si="4"/>
        <v>5.9490740740740728E-3</v>
      </c>
      <c r="J26" s="95">
        <f t="shared" si="5"/>
        <v>1.2699510797054895E-2</v>
      </c>
    </row>
    <row r="27" spans="2:10" x14ac:dyDescent="0.25">
      <c r="B27" s="8" t="s">
        <v>94</v>
      </c>
      <c r="C27" s="96">
        <v>1.0023148148148147E-2</v>
      </c>
      <c r="D27" s="94">
        <f t="shared" si="0"/>
        <v>4.3839222435962326E-2</v>
      </c>
      <c r="E27" s="96">
        <v>5.1157407407407393E-3</v>
      </c>
      <c r="F27" s="94">
        <f t="shared" si="0"/>
        <v>5.5921052631578948E-2</v>
      </c>
      <c r="G27" s="96">
        <v>4.3865740740740749E-3</v>
      </c>
      <c r="H27" s="94">
        <f t="shared" si="15"/>
        <v>2.9572409488139835E-2</v>
      </c>
      <c r="I27" s="97">
        <f t="shared" si="4"/>
        <v>1.952546296296296E-2</v>
      </c>
      <c r="J27" s="95">
        <f t="shared" si="5"/>
        <v>4.1681079211345541E-2</v>
      </c>
    </row>
    <row r="28" spans="2:10" x14ac:dyDescent="0.25">
      <c r="B28" s="8" t="s">
        <v>17</v>
      </c>
      <c r="C28" s="96">
        <v>4.1550925925925922E-3</v>
      </c>
      <c r="D28" s="94">
        <f t="shared" si="0"/>
        <v>1.817353447403057E-2</v>
      </c>
      <c r="E28" s="96">
        <v>4.1666666666666657E-3</v>
      </c>
      <c r="F28" s="94">
        <f t="shared" si="0"/>
        <v>4.5546558704453441E-2</v>
      </c>
      <c r="G28" s="96">
        <v>1.3078703703703703E-3</v>
      </c>
      <c r="H28" s="94">
        <f t="shared" si="15"/>
        <v>8.8171036204744077E-3</v>
      </c>
      <c r="I28" s="97">
        <f t="shared" si="4"/>
        <v>9.6296296296296286E-3</v>
      </c>
      <c r="J28" s="95">
        <f t="shared" si="5"/>
        <v>2.0556406582003254E-2</v>
      </c>
    </row>
    <row r="29" spans="2:10" x14ac:dyDescent="0.25">
      <c r="B29" s="18"/>
      <c r="C29" s="104"/>
      <c r="D29" s="104"/>
      <c r="E29" s="104"/>
      <c r="F29" s="104"/>
      <c r="G29" s="104"/>
      <c r="H29" s="104"/>
      <c r="I29" s="104"/>
      <c r="J29" s="105"/>
    </row>
    <row r="30" spans="2:10" x14ac:dyDescent="0.25">
      <c r="B30" s="11" t="s">
        <v>29</v>
      </c>
      <c r="C30" s="99">
        <f t="shared" ref="C30:J30" si="16">SUM(C7:C28)</f>
        <v>0.22863425925925931</v>
      </c>
      <c r="D30" s="113">
        <f t="shared" si="16"/>
        <v>1</v>
      </c>
      <c r="E30" s="99">
        <f t="shared" si="16"/>
        <v>9.1481481481481455E-2</v>
      </c>
      <c r="F30" s="113">
        <f t="shared" si="16"/>
        <v>1.0000000000000002</v>
      </c>
      <c r="G30" s="99">
        <f t="shared" si="16"/>
        <v>0.14833333333333332</v>
      </c>
      <c r="H30" s="113">
        <f t="shared" si="16"/>
        <v>1</v>
      </c>
      <c r="I30" s="99">
        <f t="shared" si="16"/>
        <v>0.46844907407407416</v>
      </c>
      <c r="J30" s="114">
        <f t="shared" si="16"/>
        <v>1</v>
      </c>
    </row>
    <row r="31" spans="2:10" ht="66" customHeight="1" thickBot="1" x14ac:dyDescent="0.3">
      <c r="B31" s="178" t="s">
        <v>123</v>
      </c>
      <c r="C31" s="179"/>
      <c r="D31" s="179"/>
      <c r="E31" s="179"/>
      <c r="F31" s="180"/>
      <c r="G31" s="179"/>
      <c r="H31" s="179"/>
      <c r="I31" s="179"/>
      <c r="J31" s="180"/>
    </row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topLeftCell="B4" zoomScale="110" zoomScaleNormal="110" zoomScaleSheetLayoutView="11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1" spans="2:10" s="1" customFormat="1" x14ac:dyDescent="0.25"/>
    <row r="2" spans="2:10" s="1" customFormat="1" ht="15.75" thickBot="1" x14ac:dyDescent="0.3"/>
    <row r="3" spans="2:10" s="1" customFormat="1" x14ac:dyDescent="0.25">
      <c r="B3" s="157" t="s">
        <v>38</v>
      </c>
      <c r="C3" s="158"/>
      <c r="D3" s="158"/>
      <c r="E3" s="158"/>
      <c r="F3" s="159"/>
      <c r="G3" s="158"/>
      <c r="H3" s="158"/>
      <c r="I3" s="158"/>
      <c r="J3" s="159"/>
    </row>
    <row r="4" spans="2:10" s="1" customFormat="1" x14ac:dyDescent="0.25">
      <c r="B4" s="160" t="s">
        <v>122</v>
      </c>
      <c r="C4" s="161"/>
      <c r="D4" s="161"/>
      <c r="E4" s="161"/>
      <c r="F4" s="161"/>
      <c r="G4" s="161"/>
      <c r="H4" s="161"/>
      <c r="I4" s="161"/>
      <c r="J4" s="162"/>
    </row>
    <row r="5" spans="2:10" s="1" customFormat="1" x14ac:dyDescent="0.25">
      <c r="B5" s="2"/>
      <c r="C5" s="163" t="s">
        <v>19</v>
      </c>
      <c r="D5" s="161"/>
      <c r="E5" s="163" t="s">
        <v>20</v>
      </c>
      <c r="F5" s="161"/>
      <c r="G5" s="166" t="s">
        <v>21</v>
      </c>
      <c r="H5" s="166"/>
      <c r="I5" s="161" t="s">
        <v>22</v>
      </c>
      <c r="J5" s="162"/>
    </row>
    <row r="6" spans="2:10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5" t="s">
        <v>24</v>
      </c>
      <c r="J6" s="39" t="s">
        <v>25</v>
      </c>
    </row>
    <row r="7" spans="2:10" s="1" customFormat="1" x14ac:dyDescent="0.25">
      <c r="B7" s="8" t="s">
        <v>10</v>
      </c>
      <c r="C7" s="96">
        <v>9.2824074074074059E-3</v>
      </c>
      <c r="D7" s="94">
        <f t="shared" ref="D7:D27" si="0">C7/C$30</f>
        <v>9.9124932021555315E-3</v>
      </c>
      <c r="E7" s="96">
        <v>3.7037037037037034E-3</v>
      </c>
      <c r="F7" s="94">
        <f t="shared" ref="F7:F27" si="1">E7/E$30</f>
        <v>8.6202252033834355E-3</v>
      </c>
      <c r="G7" s="96">
        <v>3.7847222222222214E-3</v>
      </c>
      <c r="H7" s="94">
        <f t="shared" ref="H7:H28" si="2">G7/G$30</f>
        <v>9.7574075731805647E-3</v>
      </c>
      <c r="I7" s="118">
        <f>C7+E7+G7</f>
        <v>1.6770833333333332E-2</v>
      </c>
      <c r="J7" s="119">
        <f>I7/$I$30</f>
        <v>9.561642570095617E-3</v>
      </c>
    </row>
    <row r="8" spans="2:10" s="1" customFormat="1" x14ac:dyDescent="0.25">
      <c r="B8" s="8" t="s">
        <v>13</v>
      </c>
      <c r="C8" s="96">
        <v>5.5532407407407405E-2</v>
      </c>
      <c r="D8" s="94">
        <f t="shared" si="0"/>
        <v>5.9301923171997811E-2</v>
      </c>
      <c r="E8" s="96">
        <v>1.3229166666666667E-2</v>
      </c>
      <c r="F8" s="94">
        <f t="shared" si="1"/>
        <v>3.0790366898335211E-2</v>
      </c>
      <c r="G8" s="96">
        <v>2.3414351851851839E-2</v>
      </c>
      <c r="H8" s="94">
        <f t="shared" si="2"/>
        <v>6.0364634619401461E-2</v>
      </c>
      <c r="I8" s="118">
        <f t="shared" ref="I8:I28" si="3">C8+E8+G8</f>
        <v>9.2175925925925911E-2</v>
      </c>
      <c r="J8" s="119">
        <f t="shared" ref="J8:J28" si="4">I8/$I$30</f>
        <v>5.2552740806239805E-2</v>
      </c>
    </row>
    <row r="9" spans="2:10" s="1" customFormat="1" x14ac:dyDescent="0.25">
      <c r="B9" s="8" t="s">
        <v>0</v>
      </c>
      <c r="C9" s="96">
        <v>0.19613425925925931</v>
      </c>
      <c r="D9" s="94">
        <f t="shared" si="0"/>
        <v>0.20944776783507196</v>
      </c>
      <c r="E9" s="96">
        <v>7.8356481481481499E-2</v>
      </c>
      <c r="F9" s="94">
        <f t="shared" si="1"/>
        <v>0.18237163945908086</v>
      </c>
      <c r="G9" s="96">
        <v>9.3344907407407501E-2</v>
      </c>
      <c r="H9" s="94">
        <f t="shared" si="2"/>
        <v>0.24065288097156379</v>
      </c>
      <c r="I9" s="118">
        <f t="shared" si="3"/>
        <v>0.36783564814814829</v>
      </c>
      <c r="J9" s="119">
        <f t="shared" si="4"/>
        <v>0.20971605418924011</v>
      </c>
    </row>
    <row r="10" spans="2:10" s="1" customFormat="1" x14ac:dyDescent="0.25">
      <c r="B10" s="8" t="s">
        <v>8</v>
      </c>
      <c r="C10" s="96">
        <v>1.5810185185185184E-2</v>
      </c>
      <c r="D10" s="94">
        <f t="shared" si="0"/>
        <v>1.6883373708409546E-2</v>
      </c>
      <c r="E10" s="96">
        <v>1.0578703703703703E-2</v>
      </c>
      <c r="F10" s="94">
        <f t="shared" si="1"/>
        <v>2.462151823716394E-2</v>
      </c>
      <c r="G10" s="96">
        <v>1.3113425925925928E-2</v>
      </c>
      <c r="H10" s="94">
        <f t="shared" si="2"/>
        <v>3.3807776086891693E-2</v>
      </c>
      <c r="I10" s="118">
        <f t="shared" si="3"/>
        <v>3.950231481481481E-2</v>
      </c>
      <c r="J10" s="119">
        <f t="shared" si="4"/>
        <v>2.2521660518796643E-2</v>
      </c>
    </row>
    <row r="11" spans="2:10" s="1" customFormat="1" x14ac:dyDescent="0.25">
      <c r="B11" s="8" t="s">
        <v>26</v>
      </c>
      <c r="C11" s="96">
        <v>1.4270833333333335E-2</v>
      </c>
      <c r="D11" s="94">
        <f t="shared" si="0"/>
        <v>1.5239531319523408E-2</v>
      </c>
      <c r="E11" s="96">
        <v>3.3449074074074076E-3</v>
      </c>
      <c r="F11" s="94">
        <f t="shared" si="1"/>
        <v>7.7851408868056665E-3</v>
      </c>
      <c r="G11" s="96">
        <v>8.206018518518517E-3</v>
      </c>
      <c r="H11" s="94">
        <f t="shared" si="2"/>
        <v>2.1155969325336456E-2</v>
      </c>
      <c r="I11" s="118">
        <f t="shared" si="3"/>
        <v>2.582175925925926E-2</v>
      </c>
      <c r="J11" s="119">
        <f t="shared" si="4"/>
        <v>1.4721894115861505E-2</v>
      </c>
    </row>
    <row r="12" spans="2:10" s="1" customFormat="1" x14ac:dyDescent="0.25">
      <c r="B12" s="8" t="s">
        <v>3</v>
      </c>
      <c r="C12" s="96">
        <v>9.4652777777777738E-2</v>
      </c>
      <c r="D12" s="94">
        <f t="shared" si="0"/>
        <v>0.10107776734068319</v>
      </c>
      <c r="E12" s="96">
        <v>2.4479166666666677E-2</v>
      </c>
      <c r="F12" s="94">
        <f t="shared" si="1"/>
        <v>5.6974300953612424E-2</v>
      </c>
      <c r="G12" s="96">
        <v>5.5381944444444026E-2</v>
      </c>
      <c r="H12" s="94">
        <f t="shared" si="2"/>
        <v>0.14278041357085219</v>
      </c>
      <c r="I12" s="118">
        <f t="shared" si="3"/>
        <v>0.17451388888888844</v>
      </c>
      <c r="J12" s="119">
        <f t="shared" si="4"/>
        <v>9.9496512540994717E-2</v>
      </c>
    </row>
    <row r="13" spans="2:10" s="1" customFormat="1" x14ac:dyDescent="0.25">
      <c r="B13" s="8" t="s">
        <v>7</v>
      </c>
      <c r="C13" s="96">
        <v>1.7662037037037032E-2</v>
      </c>
      <c r="D13" s="94">
        <f t="shared" si="0"/>
        <v>1.8860928461956781E-2</v>
      </c>
      <c r="E13" s="96">
        <v>1.3483796296296299E-2</v>
      </c>
      <c r="F13" s="94">
        <f t="shared" si="1"/>
        <v>3.1383007381067828E-2</v>
      </c>
      <c r="G13" s="96">
        <v>9.9537037037037042E-3</v>
      </c>
      <c r="H13" s="94">
        <f t="shared" si="2"/>
        <v>2.5661683525795988E-2</v>
      </c>
      <c r="I13" s="118">
        <f t="shared" si="3"/>
        <v>4.1099537037037032E-2</v>
      </c>
      <c r="J13" s="119">
        <f t="shared" si="4"/>
        <v>2.3432293144520035E-2</v>
      </c>
    </row>
    <row r="14" spans="2:10" s="1" customFormat="1" x14ac:dyDescent="0.25">
      <c r="B14" s="8" t="s">
        <v>2</v>
      </c>
      <c r="C14" s="96">
        <v>7.3460648148148178E-2</v>
      </c>
      <c r="D14" s="94">
        <f t="shared" si="0"/>
        <v>7.8447125129777057E-2</v>
      </c>
      <c r="E14" s="96">
        <v>3.0960648148148143E-2</v>
      </c>
      <c r="F14" s="94">
        <f t="shared" si="1"/>
        <v>7.2059695059533399E-2</v>
      </c>
      <c r="G14" s="96">
        <v>1.418981481481481E-2</v>
      </c>
      <c r="H14" s="94">
        <f t="shared" si="2"/>
        <v>3.6582818607704501E-2</v>
      </c>
      <c r="I14" s="118">
        <f t="shared" si="3"/>
        <v>0.11861111111111113</v>
      </c>
      <c r="J14" s="119">
        <f t="shared" si="4"/>
        <v>6.7624370640676251E-2</v>
      </c>
    </row>
    <row r="15" spans="2:10" s="1" customFormat="1" x14ac:dyDescent="0.25">
      <c r="B15" s="8" t="s">
        <v>9</v>
      </c>
      <c r="C15" s="96">
        <v>4.0983796296296324E-2</v>
      </c>
      <c r="D15" s="94">
        <f t="shared" si="0"/>
        <v>4.3765758639442355E-2</v>
      </c>
      <c r="E15" s="96">
        <v>1.8449074074074076E-2</v>
      </c>
      <c r="F15" s="94">
        <f t="shared" si="1"/>
        <v>4.2939496794353743E-2</v>
      </c>
      <c r="G15" s="96">
        <v>2.6157407407407405E-3</v>
      </c>
      <c r="H15" s="94">
        <f t="shared" si="2"/>
        <v>6.7436517172440617E-3</v>
      </c>
      <c r="I15" s="118">
        <f t="shared" si="3"/>
        <v>6.2048611111111138E-2</v>
      </c>
      <c r="J15" s="119">
        <f t="shared" si="4"/>
        <v>3.5376097873210922E-2</v>
      </c>
    </row>
    <row r="16" spans="2:10" s="1" customFormat="1" x14ac:dyDescent="0.25">
      <c r="B16" s="8" t="s">
        <v>1</v>
      </c>
      <c r="C16" s="96">
        <v>1.3310185185185182E-2</v>
      </c>
      <c r="D16" s="94">
        <f t="shared" si="0"/>
        <v>1.4213674791120774E-2</v>
      </c>
      <c r="E16" s="96">
        <v>6.5277777777777773E-3</v>
      </c>
      <c r="F16" s="94">
        <f t="shared" si="1"/>
        <v>1.5193146920963305E-2</v>
      </c>
      <c r="G16" s="96">
        <v>8.0208333333333329E-3</v>
      </c>
      <c r="H16" s="94">
        <f t="shared" si="2"/>
        <v>2.0678542655089092E-2</v>
      </c>
      <c r="I16" s="118">
        <f t="shared" si="3"/>
        <v>2.7858796296296291E-2</v>
      </c>
      <c r="J16" s="119">
        <f t="shared" si="4"/>
        <v>1.5883280653015974E-2</v>
      </c>
    </row>
    <row r="17" spans="2:10" s="1" customFormat="1" x14ac:dyDescent="0.25">
      <c r="B17" s="8" t="s">
        <v>27</v>
      </c>
      <c r="C17" s="96">
        <v>2.3819444444444438E-2</v>
      </c>
      <c r="D17" s="94">
        <f t="shared" si="0"/>
        <v>2.5436298017501351E-2</v>
      </c>
      <c r="E17" s="96">
        <v>9.6759259259259246E-3</v>
      </c>
      <c r="F17" s="94">
        <f t="shared" si="1"/>
        <v>2.2520338343839225E-2</v>
      </c>
      <c r="G17" s="96">
        <v>1.0648148148148146E-2</v>
      </c>
      <c r="H17" s="94">
        <f t="shared" si="2"/>
        <v>2.7452033539223611E-2</v>
      </c>
      <c r="I17" s="118">
        <f t="shared" si="3"/>
        <v>4.4143518518518512E-2</v>
      </c>
      <c r="J17" s="119">
        <f t="shared" si="4"/>
        <v>2.5167774163108819E-2</v>
      </c>
    </row>
    <row r="18" spans="2:10" s="1" customFormat="1" x14ac:dyDescent="0.25">
      <c r="B18" s="8" t="s">
        <v>16</v>
      </c>
      <c r="C18" s="96">
        <v>1.0717592592592595E-2</v>
      </c>
      <c r="D18" s="94">
        <f t="shared" si="0"/>
        <v>1.1445098136154646E-2</v>
      </c>
      <c r="E18" s="96">
        <v>1.0578703703703705E-2</v>
      </c>
      <c r="F18" s="94">
        <f t="shared" si="1"/>
        <v>2.4621518237163943E-2</v>
      </c>
      <c r="G18" s="96">
        <v>3.391203703703704E-3</v>
      </c>
      <c r="H18" s="94">
        <f t="shared" si="2"/>
        <v>8.742875898904913E-3</v>
      </c>
      <c r="I18" s="118">
        <f t="shared" si="3"/>
        <v>2.4687500000000005E-2</v>
      </c>
      <c r="J18" s="119">
        <f t="shared" si="4"/>
        <v>1.4075212975855041E-2</v>
      </c>
    </row>
    <row r="19" spans="2:10" s="1" customFormat="1" x14ac:dyDescent="0.25">
      <c r="B19" s="8" t="s">
        <v>4</v>
      </c>
      <c r="C19" s="96">
        <v>5.0416666666666679E-2</v>
      </c>
      <c r="D19" s="94">
        <f t="shared" si="0"/>
        <v>5.3838928165323582E-2</v>
      </c>
      <c r="E19" s="96">
        <v>1.3819444444444441E-2</v>
      </c>
      <c r="F19" s="94">
        <f t="shared" si="1"/>
        <v>3.2164215290124441E-2</v>
      </c>
      <c r="G19" s="96">
        <v>1.9942129629629619E-2</v>
      </c>
      <c r="H19" s="94">
        <f t="shared" si="2"/>
        <v>5.1412884552263331E-2</v>
      </c>
      <c r="I19" s="118">
        <f t="shared" si="3"/>
        <v>8.4178240740740734E-2</v>
      </c>
      <c r="J19" s="119">
        <f t="shared" si="4"/>
        <v>4.7992978890479931E-2</v>
      </c>
    </row>
    <row r="20" spans="2:10" s="1" customFormat="1" x14ac:dyDescent="0.25">
      <c r="B20" s="8" t="s">
        <v>14</v>
      </c>
      <c r="C20" s="96">
        <v>1.6574074074074067E-2</v>
      </c>
      <c r="D20" s="94">
        <f t="shared" si="0"/>
        <v>1.7699115044247777E-2</v>
      </c>
      <c r="E20" s="96">
        <v>7.1527777777777787E-3</v>
      </c>
      <c r="F20" s="94">
        <f t="shared" si="1"/>
        <v>1.6647809924034262E-2</v>
      </c>
      <c r="G20" s="96">
        <v>8.9004629629629607E-3</v>
      </c>
      <c r="H20" s="94">
        <f t="shared" si="2"/>
        <v>2.2946319338764083E-2</v>
      </c>
      <c r="I20" s="118">
        <f t="shared" si="3"/>
        <v>3.2627314814814803E-2</v>
      </c>
      <c r="J20" s="119">
        <f t="shared" si="4"/>
        <v>1.86019809559003E-2</v>
      </c>
    </row>
    <row r="21" spans="2:10" s="1" customFormat="1" x14ac:dyDescent="0.25">
      <c r="B21" s="8" t="s">
        <v>11</v>
      </c>
      <c r="C21" s="96">
        <v>3.5358796296296312E-2</v>
      </c>
      <c r="D21" s="94">
        <f t="shared" si="0"/>
        <v>3.77589360755426E-2</v>
      </c>
      <c r="E21" s="96">
        <v>3.8888888888888888E-3</v>
      </c>
      <c r="F21" s="94">
        <f t="shared" si="1"/>
        <v>9.0512364635526085E-3</v>
      </c>
      <c r="G21" s="96">
        <v>4.3865740740740749E-3</v>
      </c>
      <c r="H21" s="94">
        <f t="shared" si="2"/>
        <v>1.1309044251484513E-2</v>
      </c>
      <c r="I21" s="118">
        <f t="shared" si="3"/>
        <v>4.3634259259259275E-2</v>
      </c>
      <c r="J21" s="119">
        <f t="shared" si="4"/>
        <v>2.4877427528820214E-2</v>
      </c>
    </row>
    <row r="22" spans="2:10" s="1" customFormat="1" x14ac:dyDescent="0.25">
      <c r="B22" s="8" t="s">
        <v>15</v>
      </c>
      <c r="C22" s="96">
        <v>1.0358796296296297E-2</v>
      </c>
      <c r="D22" s="94">
        <f t="shared" si="0"/>
        <v>1.1061946902654865E-2</v>
      </c>
      <c r="E22" s="96">
        <v>3.4606481481481485E-3</v>
      </c>
      <c r="F22" s="94">
        <f t="shared" si="1"/>
        <v>8.0545229244113996E-3</v>
      </c>
      <c r="G22" s="96">
        <v>1.9212962962962964E-3</v>
      </c>
      <c r="H22" s="94">
        <f t="shared" si="2"/>
        <v>4.9533017038164351E-3</v>
      </c>
      <c r="I22" s="118">
        <f t="shared" si="3"/>
        <v>1.5740740740740743E-2</v>
      </c>
      <c r="J22" s="119">
        <f t="shared" si="4"/>
        <v>8.9743505143754596E-3</v>
      </c>
    </row>
    <row r="23" spans="2:10" s="1" customFormat="1" x14ac:dyDescent="0.25">
      <c r="B23" s="8" t="s">
        <v>85</v>
      </c>
      <c r="C23" s="96">
        <v>1.3981481481481478E-2</v>
      </c>
      <c r="D23" s="94">
        <f t="shared" si="0"/>
        <v>1.4930538389281649E-2</v>
      </c>
      <c r="E23" s="96">
        <v>2.1643518518518522E-3</v>
      </c>
      <c r="F23" s="94">
        <f t="shared" si="1"/>
        <v>5.0374441032271962E-3</v>
      </c>
      <c r="G23" s="96">
        <v>8.9467592592592585E-3</v>
      </c>
      <c r="H23" s="94">
        <f t="shared" si="2"/>
        <v>2.3065676006325926E-2</v>
      </c>
      <c r="I23" s="118">
        <f t="shared" si="3"/>
        <v>2.509259259259259E-2</v>
      </c>
      <c r="J23" s="119">
        <f t="shared" si="4"/>
        <v>1.4306170525857347E-2</v>
      </c>
    </row>
    <row r="24" spans="2:10" s="1" customFormat="1" x14ac:dyDescent="0.25">
      <c r="B24" s="8" t="s">
        <v>12</v>
      </c>
      <c r="C24" s="96">
        <v>3.2094907407407398E-2</v>
      </c>
      <c r="D24" s="94">
        <f t="shared" si="0"/>
        <v>3.4273495822415567E-2</v>
      </c>
      <c r="E24" s="96">
        <v>3.6365740740740726E-2</v>
      </c>
      <c r="F24" s="94">
        <f t="shared" si="1"/>
        <v>8.4639836215721076E-2</v>
      </c>
      <c r="G24" s="96">
        <v>2.5532407407407386E-2</v>
      </c>
      <c r="H24" s="94">
        <f t="shared" si="2"/>
        <v>6.58252021603557E-2</v>
      </c>
      <c r="I24" s="118">
        <f t="shared" si="3"/>
        <v>9.399305555555551E-2</v>
      </c>
      <c r="J24" s="119">
        <f t="shared" si="4"/>
        <v>5.358875038767872E-2</v>
      </c>
    </row>
    <row r="25" spans="2:10" s="1" customFormat="1" x14ac:dyDescent="0.25">
      <c r="B25" s="8" t="s">
        <v>5</v>
      </c>
      <c r="C25" s="96">
        <v>4.9768518518518511E-2</v>
      </c>
      <c r="D25" s="94">
        <f t="shared" si="0"/>
        <v>5.3146784001582029E-2</v>
      </c>
      <c r="E25" s="96">
        <v>3.1180555555555562E-2</v>
      </c>
      <c r="F25" s="94">
        <f t="shared" si="1"/>
        <v>7.2571520930984318E-2</v>
      </c>
      <c r="G25" s="96">
        <v>1.8217592592592594E-2</v>
      </c>
      <c r="H25" s="94">
        <f t="shared" si="2"/>
        <v>4.6966848685584754E-2</v>
      </c>
      <c r="I25" s="118">
        <f t="shared" si="3"/>
        <v>9.9166666666666667E-2</v>
      </c>
      <c r="J25" s="119">
        <f t="shared" si="4"/>
        <v>5.6538408240565385E-2</v>
      </c>
    </row>
    <row r="26" spans="2:10" s="1" customFormat="1" x14ac:dyDescent="0.25">
      <c r="B26" s="8" t="s">
        <v>6</v>
      </c>
      <c r="C26" s="96">
        <v>4.6979166666666669E-2</v>
      </c>
      <c r="D26" s="94">
        <f t="shared" si="0"/>
        <v>5.0168092154051512E-2</v>
      </c>
      <c r="E26" s="96">
        <v>6.712962962962964E-3</v>
      </c>
      <c r="F26" s="94">
        <f t="shared" si="1"/>
        <v>1.5624158181132481E-2</v>
      </c>
      <c r="G26" s="96">
        <v>5.6712962962962967E-4</v>
      </c>
      <c r="H26" s="94">
        <f t="shared" si="2"/>
        <v>1.4621191776325623E-3</v>
      </c>
      <c r="I26" s="118">
        <f t="shared" si="3"/>
        <v>5.4259259259259264E-2</v>
      </c>
      <c r="J26" s="119">
        <f t="shared" si="4"/>
        <v>3.0935114126023643E-2</v>
      </c>
    </row>
    <row r="27" spans="2:10" s="1" customFormat="1" x14ac:dyDescent="0.25">
      <c r="B27" s="8" t="s">
        <v>94</v>
      </c>
      <c r="C27" s="96">
        <v>0.1152662037037037</v>
      </c>
      <c r="D27" s="94">
        <f t="shared" si="0"/>
        <v>0.12309042369110593</v>
      </c>
      <c r="E27" s="96">
        <v>0.10153935185185191</v>
      </c>
      <c r="F27" s="94">
        <f t="shared" si="1"/>
        <v>0.23632886159150915</v>
      </c>
      <c r="G27" s="96">
        <v>5.2361111111111101E-2</v>
      </c>
      <c r="H27" s="94">
        <f t="shared" si="2"/>
        <v>0.13499239101244306</v>
      </c>
      <c r="I27" s="118">
        <f t="shared" si="3"/>
        <v>0.26916666666666672</v>
      </c>
      <c r="J27" s="119">
        <f t="shared" si="4"/>
        <v>0.15346139379582036</v>
      </c>
    </row>
    <row r="28" spans="2:10" s="1" customFormat="1" x14ac:dyDescent="0.25">
      <c r="B28" s="8" t="s">
        <v>17</v>
      </c>
      <c r="C28" s="96"/>
      <c r="D28" s="94"/>
      <c r="E28" s="96"/>
      <c r="F28" s="94"/>
      <c r="G28" s="96">
        <v>1.0416666666666667E-3</v>
      </c>
      <c r="H28" s="94">
        <f t="shared" si="2"/>
        <v>2.6855250201414404E-3</v>
      </c>
      <c r="I28" s="118">
        <f t="shared" si="3"/>
        <v>1.0416666666666667E-3</v>
      </c>
      <c r="J28" s="119">
        <f t="shared" si="4"/>
        <v>5.9389084286308176E-4</v>
      </c>
    </row>
    <row r="29" spans="2:10" s="1" customFormat="1" x14ac:dyDescent="0.25">
      <c r="B29" s="18"/>
      <c r="C29" s="104"/>
      <c r="D29" s="104"/>
      <c r="E29" s="104"/>
      <c r="F29" s="104"/>
      <c r="G29" s="104"/>
      <c r="H29" s="104"/>
      <c r="I29" s="104"/>
      <c r="J29" s="105"/>
    </row>
    <row r="30" spans="2:10" s="1" customFormat="1" x14ac:dyDescent="0.25">
      <c r="B30" s="11" t="s">
        <v>29</v>
      </c>
      <c r="C30" s="99">
        <f t="shared" ref="C30:J30" si="5">SUM(C7:C28)</f>
        <v>0.93643518518518531</v>
      </c>
      <c r="D30" s="120">
        <f t="shared" si="5"/>
        <v>0.99999999999999978</v>
      </c>
      <c r="E30" s="99">
        <f t="shared" si="5"/>
        <v>0.42965277777777788</v>
      </c>
      <c r="F30" s="120">
        <f t="shared" si="5"/>
        <v>1</v>
      </c>
      <c r="G30" s="99">
        <f t="shared" si="5"/>
        <v>0.38788194444444402</v>
      </c>
      <c r="H30" s="120">
        <f t="shared" si="5"/>
        <v>1.0000000000000002</v>
      </c>
      <c r="I30" s="99">
        <f t="shared" si="5"/>
        <v>1.7539699074074073</v>
      </c>
      <c r="J30" s="117">
        <f t="shared" si="5"/>
        <v>0.99999999999999989</v>
      </c>
    </row>
    <row r="31" spans="2:10" s="1" customFormat="1" ht="66" customHeight="1" thickBot="1" x14ac:dyDescent="0.3">
      <c r="B31" s="178" t="s">
        <v>128</v>
      </c>
      <c r="C31" s="179"/>
      <c r="D31" s="179"/>
      <c r="E31" s="179"/>
      <c r="F31" s="179"/>
      <c r="G31" s="179"/>
      <c r="H31" s="179"/>
      <c r="I31" s="179"/>
      <c r="J31" s="180"/>
    </row>
    <row r="32" spans="2:10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opLeftCell="B4" zoomScale="110" zoomScaleNormal="110" zoomScaleSheetLayoutView="11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2" spans="2:10" ht="15.75" thickBot="1" x14ac:dyDescent="0.3"/>
    <row r="3" spans="2:10" x14ac:dyDescent="0.25">
      <c r="B3" s="157" t="s">
        <v>108</v>
      </c>
      <c r="C3" s="158"/>
      <c r="D3" s="158"/>
      <c r="E3" s="158"/>
      <c r="F3" s="158"/>
      <c r="G3" s="158"/>
      <c r="H3" s="158"/>
      <c r="I3" s="158"/>
      <c r="J3" s="159"/>
    </row>
    <row r="4" spans="2:10" x14ac:dyDescent="0.25">
      <c r="B4" s="160" t="s">
        <v>122</v>
      </c>
      <c r="C4" s="161"/>
      <c r="D4" s="161"/>
      <c r="E4" s="161"/>
      <c r="F4" s="161"/>
      <c r="G4" s="161"/>
      <c r="H4" s="161"/>
      <c r="I4" s="161"/>
      <c r="J4" s="162"/>
    </row>
    <row r="5" spans="2:10" x14ac:dyDescent="0.25">
      <c r="B5" s="2"/>
      <c r="C5" s="163" t="s">
        <v>19</v>
      </c>
      <c r="D5" s="161"/>
      <c r="E5" s="166" t="s">
        <v>20</v>
      </c>
      <c r="F5" s="166"/>
      <c r="G5" s="161" t="s">
        <v>21</v>
      </c>
      <c r="H5" s="161"/>
      <c r="I5" s="163" t="s">
        <v>22</v>
      </c>
      <c r="J5" s="162"/>
    </row>
    <row r="6" spans="2:10" x14ac:dyDescent="0.25">
      <c r="B6" s="3" t="s">
        <v>23</v>
      </c>
      <c r="C6" s="4" t="s">
        <v>24</v>
      </c>
      <c r="D6" s="5" t="s">
        <v>25</v>
      </c>
      <c r="E6" s="4" t="s">
        <v>24</v>
      </c>
      <c r="F6" s="5" t="s">
        <v>25</v>
      </c>
      <c r="G6" s="6" t="s">
        <v>24</v>
      </c>
      <c r="H6" s="5" t="s">
        <v>25</v>
      </c>
      <c r="I6" s="4" t="s">
        <v>24</v>
      </c>
      <c r="J6" s="7" t="s">
        <v>25</v>
      </c>
    </row>
    <row r="7" spans="2:10" x14ac:dyDescent="0.25">
      <c r="B7" s="8" t="s">
        <v>10</v>
      </c>
      <c r="C7" s="93">
        <v>1.0185185185185183E-2</v>
      </c>
      <c r="D7" s="94">
        <f t="shared" ref="D7:D28" si="0">C7/C$30</f>
        <v>8.7421271184756882E-3</v>
      </c>
      <c r="E7" s="93">
        <v>3.7037037037037034E-3</v>
      </c>
      <c r="F7" s="94">
        <f t="shared" ref="F7:F28" si="1">E7/E$30</f>
        <v>7.1070048416470464E-3</v>
      </c>
      <c r="G7" s="93">
        <v>4.6180555555555558E-3</v>
      </c>
      <c r="H7" s="94">
        <f t="shared" ref="H7:H28" si="2">G7/G$30</f>
        <v>8.6123162597940821E-3</v>
      </c>
      <c r="I7" s="93">
        <f>C7+E7+G7</f>
        <v>1.8506944444444444E-2</v>
      </c>
      <c r="J7" s="95">
        <f>I7/$I$30</f>
        <v>8.3273876792159026E-3</v>
      </c>
    </row>
    <row r="8" spans="2:10" x14ac:dyDescent="0.25">
      <c r="B8" s="8" t="s">
        <v>13</v>
      </c>
      <c r="C8" s="93">
        <v>5.7453703703703694E-2</v>
      </c>
      <c r="D8" s="94">
        <f t="shared" si="0"/>
        <v>4.9313544336492411E-2</v>
      </c>
      <c r="E8" s="93">
        <v>1.3912037037037037E-2</v>
      </c>
      <c r="F8" s="94">
        <f t="shared" si="1"/>
        <v>2.669568693643672E-2</v>
      </c>
      <c r="G8" s="93">
        <v>2.5081018518518503E-2</v>
      </c>
      <c r="H8" s="94">
        <f t="shared" si="2"/>
        <v>4.6774158734270078E-2</v>
      </c>
      <c r="I8" s="93">
        <f t="shared" ref="I8:I28" si="3">C8+E8+G8</f>
        <v>9.6446759259259232E-2</v>
      </c>
      <c r="J8" s="95">
        <f t="shared" ref="J8:J28" si="4">I8/$I$30</f>
        <v>4.3397199206320257E-2</v>
      </c>
    </row>
    <row r="9" spans="2:10" x14ac:dyDescent="0.25">
      <c r="B9" s="8" t="s">
        <v>0</v>
      </c>
      <c r="C9" s="93">
        <v>0.23351851851851849</v>
      </c>
      <c r="D9" s="94">
        <f t="shared" si="0"/>
        <v>0.20043313266177898</v>
      </c>
      <c r="E9" s="93">
        <v>9.2662037037037126E-2</v>
      </c>
      <c r="F9" s="94">
        <f t="shared" si="1"/>
        <v>0.17780837738195723</v>
      </c>
      <c r="G9" s="93">
        <v>0.11263888888888914</v>
      </c>
      <c r="H9" s="94">
        <f t="shared" si="2"/>
        <v>0.21006281162986512</v>
      </c>
      <c r="I9" s="93">
        <f t="shared" si="3"/>
        <v>0.43881944444444471</v>
      </c>
      <c r="J9" s="95">
        <f t="shared" si="4"/>
        <v>0.19745126733570476</v>
      </c>
    </row>
    <row r="10" spans="2:10" x14ac:dyDescent="0.25">
      <c r="B10" s="8" t="s">
        <v>8</v>
      </c>
      <c r="C10" s="93">
        <v>2.0775462962962957E-2</v>
      </c>
      <c r="D10" s="94">
        <f t="shared" si="0"/>
        <v>1.7831952474618024E-2</v>
      </c>
      <c r="E10" s="93">
        <v>1.2777777777777777E-2</v>
      </c>
      <c r="F10" s="94">
        <f t="shared" si="1"/>
        <v>2.4519166703682309E-2</v>
      </c>
      <c r="G10" s="93">
        <v>1.8206018518518514E-2</v>
      </c>
      <c r="H10" s="94">
        <f t="shared" si="2"/>
        <v>3.3952815730967638E-2</v>
      </c>
      <c r="I10" s="93">
        <f t="shared" si="3"/>
        <v>5.1759259259259241E-2</v>
      </c>
      <c r="J10" s="95">
        <f t="shared" si="4"/>
        <v>2.3289604566262351E-2</v>
      </c>
    </row>
    <row r="11" spans="2:10" x14ac:dyDescent="0.25">
      <c r="B11" s="8" t="s">
        <v>26</v>
      </c>
      <c r="C11" s="93">
        <v>1.4930555555555556E-2</v>
      </c>
      <c r="D11" s="94">
        <f t="shared" si="0"/>
        <v>1.2815163616856411E-2</v>
      </c>
      <c r="E11" s="93">
        <v>3.3449074074074076E-3</v>
      </c>
      <c r="F11" s="94">
        <f t="shared" si="1"/>
        <v>6.4185137476124891E-3</v>
      </c>
      <c r="G11" s="93">
        <v>1.006944444444444E-2</v>
      </c>
      <c r="H11" s="94">
        <f t="shared" si="2"/>
        <v>1.8778734701806635E-2</v>
      </c>
      <c r="I11" s="93">
        <f t="shared" si="3"/>
        <v>2.8344907407407405E-2</v>
      </c>
      <c r="J11" s="95">
        <f t="shared" si="4"/>
        <v>1.2754079065916036E-2</v>
      </c>
    </row>
    <row r="12" spans="2:10" x14ac:dyDescent="0.25">
      <c r="B12" s="8" t="s">
        <v>3</v>
      </c>
      <c r="C12" s="93">
        <v>0.13091435185185188</v>
      </c>
      <c r="D12" s="94">
        <f t="shared" si="0"/>
        <v>0.11236613617849836</v>
      </c>
      <c r="E12" s="93">
        <v>3.9456018518518543E-2</v>
      </c>
      <c r="F12" s="94">
        <f t="shared" si="1"/>
        <v>7.5711810953671244E-2</v>
      </c>
      <c r="G12" s="93">
        <v>7.2951388888888774E-2</v>
      </c>
      <c r="H12" s="94">
        <f t="shared" si="2"/>
        <v>0.13604869520170929</v>
      </c>
      <c r="I12" s="93">
        <f t="shared" si="3"/>
        <v>0.2433217592592592</v>
      </c>
      <c r="J12" s="95">
        <f t="shared" si="4"/>
        <v>0.10948509767364344</v>
      </c>
    </row>
    <row r="13" spans="2:10" x14ac:dyDescent="0.25">
      <c r="B13" s="8" t="s">
        <v>7</v>
      </c>
      <c r="C13" s="93">
        <v>2.6331018518518517E-2</v>
      </c>
      <c r="D13" s="94">
        <f t="shared" si="0"/>
        <v>2.2600385448332039E-2</v>
      </c>
      <c r="E13" s="93">
        <v>1.6041666666666666E-2</v>
      </c>
      <c r="F13" s="94">
        <f t="shared" si="1"/>
        <v>3.0782214720383769E-2</v>
      </c>
      <c r="G13" s="93">
        <v>1.3495370370370364E-2</v>
      </c>
      <c r="H13" s="94">
        <f t="shared" si="2"/>
        <v>2.5167821450927053E-2</v>
      </c>
      <c r="I13" s="93">
        <f t="shared" si="3"/>
        <v>5.5868055555555546E-2</v>
      </c>
      <c r="J13" s="95">
        <f t="shared" si="4"/>
        <v>2.5138399204237119E-2</v>
      </c>
    </row>
    <row r="14" spans="2:10" x14ac:dyDescent="0.25">
      <c r="B14" s="8" t="s">
        <v>2</v>
      </c>
      <c r="C14" s="93">
        <v>8.8495370370370405E-2</v>
      </c>
      <c r="D14" s="94">
        <f t="shared" si="0"/>
        <v>7.5957163577119499E-2</v>
      </c>
      <c r="E14" s="93">
        <v>3.7025462962962968E-2</v>
      </c>
      <c r="F14" s="94">
        <f t="shared" si="1"/>
        <v>7.1047839026340334E-2</v>
      </c>
      <c r="G14" s="93">
        <v>1.6921296296296288E-2</v>
      </c>
      <c r="H14" s="94">
        <f t="shared" si="2"/>
        <v>3.1556908200047473E-2</v>
      </c>
      <c r="I14" s="93">
        <f t="shared" si="3"/>
        <v>0.14244212962962965</v>
      </c>
      <c r="J14" s="95">
        <f t="shared" si="4"/>
        <v>6.4093283407198332E-2</v>
      </c>
    </row>
    <row r="15" spans="2:10" x14ac:dyDescent="0.25">
      <c r="B15" s="8" t="s">
        <v>9</v>
      </c>
      <c r="C15" s="93">
        <v>4.9050925925925977E-2</v>
      </c>
      <c r="D15" s="94">
        <f t="shared" si="0"/>
        <v>4.2101289463750018E-2</v>
      </c>
      <c r="E15" s="93">
        <v>2.29513888888889E-2</v>
      </c>
      <c r="F15" s="94">
        <f t="shared" si="1"/>
        <v>4.4041220628081565E-2</v>
      </c>
      <c r="G15" s="93">
        <v>3.449074074074074E-3</v>
      </c>
      <c r="H15" s="94">
        <f t="shared" si="2"/>
        <v>6.432256254182046E-3</v>
      </c>
      <c r="I15" s="93">
        <f t="shared" si="3"/>
        <v>7.5451388888888957E-2</v>
      </c>
      <c r="J15" s="95">
        <f t="shared" si="4"/>
        <v>3.3950118999880249E-2</v>
      </c>
    </row>
    <row r="16" spans="2:10" x14ac:dyDescent="0.25">
      <c r="B16" s="8" t="s">
        <v>1</v>
      </c>
      <c r="C16" s="93">
        <v>1.9768518518518512E-2</v>
      </c>
      <c r="D16" s="94">
        <f t="shared" si="0"/>
        <v>1.6967673998132357E-2</v>
      </c>
      <c r="E16" s="93">
        <v>8.9699074074074073E-3</v>
      </c>
      <c r="F16" s="94">
        <f t="shared" si="1"/>
        <v>1.721227735086394E-2</v>
      </c>
      <c r="G16" s="93">
        <v>1.1527777777777777E-2</v>
      </c>
      <c r="H16" s="94">
        <f t="shared" si="2"/>
        <v>2.1498413520688986E-2</v>
      </c>
      <c r="I16" s="93">
        <f t="shared" si="3"/>
        <v>4.0266203703703693E-2</v>
      </c>
      <c r="J16" s="95">
        <f t="shared" si="4"/>
        <v>1.8118187452152667E-2</v>
      </c>
    </row>
    <row r="17" spans="2:10" x14ac:dyDescent="0.25">
      <c r="B17" s="8" t="s">
        <v>27</v>
      </c>
      <c r="C17" s="93">
        <v>3.8796296296296294E-2</v>
      </c>
      <c r="D17" s="94">
        <f t="shared" si="0"/>
        <v>3.3299556933102853E-2</v>
      </c>
      <c r="E17" s="93">
        <v>1.4513888888888885E-2</v>
      </c>
      <c r="F17" s="94">
        <f t="shared" si="1"/>
        <v>2.7850575223204357E-2</v>
      </c>
      <c r="G17" s="93">
        <v>2.166666666666666E-2</v>
      </c>
      <c r="H17" s="94">
        <f t="shared" si="2"/>
        <v>4.0406656737680492E-2</v>
      </c>
      <c r="I17" s="93">
        <f t="shared" si="3"/>
        <v>7.497685185185185E-2</v>
      </c>
      <c r="J17" s="95">
        <f t="shared" si="4"/>
        <v>3.3736596238874678E-2</v>
      </c>
    </row>
    <row r="18" spans="2:10" x14ac:dyDescent="0.25">
      <c r="B18" s="8" t="s">
        <v>16</v>
      </c>
      <c r="C18" s="93">
        <v>1.3819444444444445E-2</v>
      </c>
      <c r="D18" s="94">
        <f t="shared" si="0"/>
        <v>1.1861477022113608E-2</v>
      </c>
      <c r="E18" s="93">
        <v>1.3599537037037037E-2</v>
      </c>
      <c r="F18" s="94">
        <f t="shared" si="1"/>
        <v>2.6096033402922748E-2</v>
      </c>
      <c r="G18" s="93">
        <v>5.5555555555555549E-3</v>
      </c>
      <c r="H18" s="94">
        <f t="shared" si="2"/>
        <v>1.0360681214789872E-2</v>
      </c>
      <c r="I18" s="93">
        <f t="shared" si="3"/>
        <v>3.2974537037037038E-2</v>
      </c>
      <c r="J18" s="95">
        <f t="shared" si="4"/>
        <v>1.4837227953774925E-2</v>
      </c>
    </row>
    <row r="19" spans="2:10" x14ac:dyDescent="0.25">
      <c r="B19" s="8" t="s">
        <v>4</v>
      </c>
      <c r="C19" s="93">
        <v>5.8449074074074091E-2</v>
      </c>
      <c r="D19" s="94">
        <f t="shared" si="0"/>
        <v>5.0167888577616192E-2</v>
      </c>
      <c r="E19" s="93">
        <v>1.5300925925925924E-2</v>
      </c>
      <c r="F19" s="94">
        <f t="shared" si="1"/>
        <v>2.9360813752054359E-2</v>
      </c>
      <c r="G19" s="93">
        <v>2.3900462962962946E-2</v>
      </c>
      <c r="H19" s="94">
        <f t="shared" si="2"/>
        <v>4.4572513976127236E-2</v>
      </c>
      <c r="I19" s="93">
        <f t="shared" si="3"/>
        <v>9.7650462962962953E-2</v>
      </c>
      <c r="J19" s="95">
        <f t="shared" si="4"/>
        <v>4.3938817917163579E-2</v>
      </c>
    </row>
    <row r="20" spans="2:10" x14ac:dyDescent="0.25">
      <c r="B20" s="8" t="s">
        <v>14</v>
      </c>
      <c r="C20" s="93">
        <v>2.899305555555555E-2</v>
      </c>
      <c r="D20" s="94">
        <f t="shared" si="0"/>
        <v>2.488525958157E-2</v>
      </c>
      <c r="E20" s="93">
        <v>1.0185185185185184E-2</v>
      </c>
      <c r="F20" s="94">
        <f t="shared" si="1"/>
        <v>1.9544263314529377E-2</v>
      </c>
      <c r="G20" s="93">
        <v>1.5266203703703705E-2</v>
      </c>
      <c r="H20" s="94">
        <f t="shared" si="2"/>
        <v>2.8470288588141341E-2</v>
      </c>
      <c r="I20" s="93">
        <f t="shared" si="3"/>
        <v>5.4444444444444441E-2</v>
      </c>
      <c r="J20" s="95">
        <f t="shared" si="4"/>
        <v>2.4497830921220515E-2</v>
      </c>
    </row>
    <row r="21" spans="2:10" x14ac:dyDescent="0.25">
      <c r="B21" s="8" t="s">
        <v>11</v>
      </c>
      <c r="C21" s="93">
        <v>4.2870370370370371E-2</v>
      </c>
      <c r="D21" s="94">
        <f t="shared" si="0"/>
        <v>3.6796407780493132E-2</v>
      </c>
      <c r="E21" s="93">
        <v>5.8680555555555543E-3</v>
      </c>
      <c r="F21" s="94">
        <f t="shared" si="1"/>
        <v>1.1260160795984537E-2</v>
      </c>
      <c r="G21" s="93">
        <v>9.8611111111111087E-3</v>
      </c>
      <c r="H21" s="94">
        <f t="shared" si="2"/>
        <v>1.8390209156252019E-2</v>
      </c>
      <c r="I21" s="93">
        <f t="shared" si="3"/>
        <v>5.8599537037037033E-2</v>
      </c>
      <c r="J21" s="95">
        <f t="shared" si="4"/>
        <v>2.6367457048073865E-2</v>
      </c>
    </row>
    <row r="22" spans="2:10" x14ac:dyDescent="0.25">
      <c r="B22" s="8" t="s">
        <v>15</v>
      </c>
      <c r="C22" s="93">
        <v>1.8402777777777782E-2</v>
      </c>
      <c r="D22" s="94">
        <f t="shared" si="0"/>
        <v>1.579543422542767E-2</v>
      </c>
      <c r="E22" s="93">
        <v>6.3078703703703699E-3</v>
      </c>
      <c r="F22" s="94">
        <f t="shared" si="1"/>
        <v>1.2104117620930126E-2</v>
      </c>
      <c r="G22" s="93">
        <v>3.9930555555555552E-3</v>
      </c>
      <c r="H22" s="94">
        <f t="shared" si="2"/>
        <v>7.4467396231302201E-3</v>
      </c>
      <c r="I22" s="93">
        <f t="shared" si="3"/>
        <v>2.8703703703703707E-2</v>
      </c>
      <c r="J22" s="95">
        <f t="shared" si="4"/>
        <v>1.2915523104725104E-2</v>
      </c>
    </row>
    <row r="23" spans="2:10" x14ac:dyDescent="0.25">
      <c r="B23" s="8" t="s">
        <v>85</v>
      </c>
      <c r="C23" s="93">
        <v>3.4189814814814812E-2</v>
      </c>
      <c r="D23" s="94">
        <f t="shared" si="0"/>
        <v>2.9345731259064985E-2</v>
      </c>
      <c r="E23" s="93">
        <v>8.1481481481481474E-3</v>
      </c>
      <c r="F23" s="94">
        <f t="shared" si="1"/>
        <v>1.5635410651623501E-2</v>
      </c>
      <c r="G23" s="93">
        <v>4.5011574074074065E-2</v>
      </c>
      <c r="H23" s="94">
        <f t="shared" si="2"/>
        <v>8.3943102592328761E-2</v>
      </c>
      <c r="I23" s="93">
        <f t="shared" si="3"/>
        <v>8.7349537037037017E-2</v>
      </c>
      <c r="J23" s="95">
        <f t="shared" si="4"/>
        <v>3.9303811641677545E-2</v>
      </c>
    </row>
    <row r="24" spans="2:10" x14ac:dyDescent="0.25">
      <c r="B24" s="8" t="s">
        <v>12</v>
      </c>
      <c r="C24" s="93">
        <v>3.8715277777777786E-2</v>
      </c>
      <c r="D24" s="94">
        <f t="shared" si="0"/>
        <v>3.3230017285569534E-2</v>
      </c>
      <c r="E24" s="93">
        <v>3.97222222222222E-2</v>
      </c>
      <c r="F24" s="94">
        <f t="shared" si="1"/>
        <v>7.6222626926664538E-2</v>
      </c>
      <c r="G24" s="93">
        <v>3.545138888888888E-2</v>
      </c>
      <c r="H24" s="94">
        <f t="shared" si="2"/>
        <v>6.6114097001877856E-2</v>
      </c>
      <c r="I24" s="93">
        <f t="shared" si="3"/>
        <v>0.11388888888888887</v>
      </c>
      <c r="J24" s="95">
        <f t="shared" si="4"/>
        <v>5.1245462641328621E-2</v>
      </c>
    </row>
    <row r="25" spans="2:10" x14ac:dyDescent="0.25">
      <c r="B25" s="8" t="s">
        <v>5</v>
      </c>
      <c r="C25" s="93">
        <v>5.7673611111111127E-2</v>
      </c>
      <c r="D25" s="94">
        <f t="shared" si="0"/>
        <v>4.950229480836861E-2</v>
      </c>
      <c r="E25" s="93">
        <v>3.8796296296296301E-2</v>
      </c>
      <c r="F25" s="94">
        <f t="shared" si="1"/>
        <v>7.444587571625283E-2</v>
      </c>
      <c r="G25" s="93">
        <v>2.6562499999999996E-2</v>
      </c>
      <c r="H25" s="94">
        <f t="shared" si="2"/>
        <v>4.9537007058214066E-2</v>
      </c>
      <c r="I25" s="93">
        <f t="shared" si="3"/>
        <v>0.12303240740740742</v>
      </c>
      <c r="J25" s="95">
        <f t="shared" si="4"/>
        <v>5.5359681694849935E-2</v>
      </c>
    </row>
    <row r="26" spans="2:10" x14ac:dyDescent="0.25">
      <c r="B26" s="8" t="s">
        <v>6</v>
      </c>
      <c r="C26" s="93">
        <v>5.2291666666666674E-2</v>
      </c>
      <c r="D26" s="94">
        <f t="shared" si="0"/>
        <v>4.4882875365083154E-2</v>
      </c>
      <c r="E26" s="93">
        <v>7.0254629629629634E-3</v>
      </c>
      <c r="F26" s="94">
        <f t="shared" si="1"/>
        <v>1.3481099808999242E-2</v>
      </c>
      <c r="G26" s="93">
        <v>8.9120370370370373E-4</v>
      </c>
      <c r="H26" s="94">
        <f t="shared" si="2"/>
        <v>1.6620259448725421E-3</v>
      </c>
      <c r="I26" s="93">
        <f t="shared" si="3"/>
        <v>6.0208333333333343E-2</v>
      </c>
      <c r="J26" s="95">
        <f t="shared" si="4"/>
        <v>2.7091351286604833E-2</v>
      </c>
    </row>
    <row r="27" spans="2:10" x14ac:dyDescent="0.25">
      <c r="B27" s="8" t="s">
        <v>94</v>
      </c>
      <c r="C27" s="93">
        <v>0.12528935185185178</v>
      </c>
      <c r="D27" s="94">
        <f t="shared" si="0"/>
        <v>0.10753809779261284</v>
      </c>
      <c r="E27" s="93">
        <v>0.10665509259259265</v>
      </c>
      <c r="F27" s="94">
        <f t="shared" si="1"/>
        <v>0.2046595300493049</v>
      </c>
      <c r="G27" s="93">
        <v>5.6747685185185179E-2</v>
      </c>
      <c r="H27" s="94">
        <f t="shared" si="2"/>
        <v>0.10583004165857238</v>
      </c>
      <c r="I27" s="93">
        <f t="shared" si="3"/>
        <v>0.28869212962962959</v>
      </c>
      <c r="J27" s="95">
        <f t="shared" si="4"/>
        <v>0.12989995677466054</v>
      </c>
    </row>
    <row r="28" spans="2:10" x14ac:dyDescent="0.25">
      <c r="B28" s="8" t="s">
        <v>17</v>
      </c>
      <c r="C28" s="93">
        <v>4.1550925925925922E-3</v>
      </c>
      <c r="D28" s="94">
        <f t="shared" si="0"/>
        <v>3.5663904949236051E-3</v>
      </c>
      <c r="E28" s="93">
        <v>4.1666666666666657E-3</v>
      </c>
      <c r="F28" s="94">
        <f t="shared" si="1"/>
        <v>7.995380446852926E-3</v>
      </c>
      <c r="G28" s="93">
        <v>2.3495370370370371E-3</v>
      </c>
      <c r="H28" s="94">
        <f t="shared" si="2"/>
        <v>4.3817047637548841E-3</v>
      </c>
      <c r="I28" s="93">
        <f t="shared" si="3"/>
        <v>1.0671296296296295E-2</v>
      </c>
      <c r="J28" s="95">
        <f t="shared" si="4"/>
        <v>4.8016581865147345E-3</v>
      </c>
    </row>
    <row r="29" spans="2:10" x14ac:dyDescent="0.25">
      <c r="B29" s="18"/>
      <c r="C29" s="104"/>
      <c r="D29" s="104"/>
      <c r="E29" s="104"/>
      <c r="F29" s="104"/>
      <c r="G29" s="104"/>
      <c r="H29" s="104"/>
      <c r="I29" s="104"/>
      <c r="J29" s="105"/>
    </row>
    <row r="30" spans="2:10" x14ac:dyDescent="0.25">
      <c r="B30" s="11" t="s">
        <v>29</v>
      </c>
      <c r="C30" s="115">
        <f t="shared" ref="C30:J30" si="5">SUM(C7:C28)</f>
        <v>1.1650694444444445</v>
      </c>
      <c r="D30" s="116">
        <f t="shared" si="5"/>
        <v>0.99999999999999989</v>
      </c>
      <c r="E30" s="115">
        <f t="shared" si="5"/>
        <v>0.52113425925925938</v>
      </c>
      <c r="F30" s="116">
        <f t="shared" si="5"/>
        <v>1.0000000000000004</v>
      </c>
      <c r="G30" s="115">
        <f t="shared" si="5"/>
        <v>0.53621527777777778</v>
      </c>
      <c r="H30" s="116">
        <f t="shared" si="5"/>
        <v>1.0000000000000002</v>
      </c>
      <c r="I30" s="115">
        <f t="shared" si="5"/>
        <v>2.2224189814814816</v>
      </c>
      <c r="J30" s="117">
        <f t="shared" si="5"/>
        <v>1</v>
      </c>
    </row>
    <row r="31" spans="2:10" x14ac:dyDescent="0.25">
      <c r="B31" s="8"/>
      <c r="C31" s="9"/>
      <c r="D31" s="9"/>
      <c r="E31" s="9"/>
      <c r="F31" s="9"/>
      <c r="G31" s="9"/>
      <c r="H31" s="9"/>
      <c r="I31" s="9"/>
      <c r="J31" s="10"/>
    </row>
    <row r="32" spans="2:10" ht="66" customHeight="1" thickBot="1" x14ac:dyDescent="0.3">
      <c r="B32" s="154" t="s">
        <v>129</v>
      </c>
      <c r="C32" s="164"/>
      <c r="D32" s="164"/>
      <c r="E32" s="164"/>
      <c r="F32" s="164"/>
      <c r="G32" s="164"/>
      <c r="H32" s="164"/>
      <c r="I32" s="164"/>
      <c r="J32" s="165"/>
    </row>
    <row r="34" spans="3:3" x14ac:dyDescent="0.25">
      <c r="C34" s="20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A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7" t="s">
        <v>109</v>
      </c>
      <c r="C3" s="158"/>
      <c r="D3" s="158"/>
      <c r="E3" s="158"/>
      <c r="F3" s="158"/>
      <c r="G3" s="158"/>
      <c r="H3" s="159"/>
    </row>
    <row r="4" spans="2:8" s="1" customFormat="1" x14ac:dyDescent="0.25">
      <c r="B4" s="160" t="s">
        <v>122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6" t="s">
        <v>33</v>
      </c>
      <c r="D5" s="166"/>
      <c r="E5" s="166" t="s">
        <v>34</v>
      </c>
      <c r="F5" s="166"/>
      <c r="G5" s="161" t="s">
        <v>35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6">
        <v>1.1111111111111111E-3</v>
      </c>
      <c r="D7" s="94">
        <f t="shared" ref="D7:D27" si="0">C7/C$30</f>
        <v>1.5187710610830734E-3</v>
      </c>
      <c r="E7" s="96">
        <v>7.0601851851851847E-4</v>
      </c>
      <c r="F7" s="94">
        <f t="shared" ref="F7:F28" si="1">E7/E$30</f>
        <v>7.671990944535279E-3</v>
      </c>
      <c r="G7" s="97">
        <f>E7+C7</f>
        <v>1.8171296296296295E-3</v>
      </c>
      <c r="H7" s="95">
        <f>G7/$G$30</f>
        <v>2.2062956717256881E-3</v>
      </c>
    </row>
    <row r="8" spans="2:8" s="1" customFormat="1" x14ac:dyDescent="0.25">
      <c r="B8" s="8" t="s">
        <v>13</v>
      </c>
      <c r="C8" s="96">
        <v>2.5416666666666664E-2</v>
      </c>
      <c r="D8" s="94">
        <f t="shared" si="0"/>
        <v>3.4741888022275305E-2</v>
      </c>
      <c r="E8" s="96">
        <v>8.1018518518518527E-4</v>
      </c>
      <c r="F8" s="94">
        <f t="shared" si="1"/>
        <v>8.8039240347126176E-3</v>
      </c>
      <c r="G8" s="97">
        <f t="shared" ref="G8:G27" si="2">E8+C8</f>
        <v>2.6226851851851848E-2</v>
      </c>
      <c r="H8" s="95">
        <f t="shared" ref="H8:H27" si="3">G8/$G$30</f>
        <v>3.1843732433951652E-2</v>
      </c>
    </row>
    <row r="9" spans="2:8" s="1" customFormat="1" x14ac:dyDescent="0.25">
      <c r="B9" s="8" t="s">
        <v>0</v>
      </c>
      <c r="C9" s="96">
        <v>0.15184027777777789</v>
      </c>
      <c r="D9" s="94">
        <f t="shared" si="0"/>
        <v>0.20754955781613393</v>
      </c>
      <c r="E9" s="96">
        <v>2.6712962962962966E-2</v>
      </c>
      <c r="F9" s="94">
        <f t="shared" si="1"/>
        <v>0.29027795245881027</v>
      </c>
      <c r="G9" s="97">
        <f t="shared" si="2"/>
        <v>0.17855324074074086</v>
      </c>
      <c r="H9" s="95">
        <f t="shared" si="3"/>
        <v>0.21679314221472751</v>
      </c>
    </row>
    <row r="10" spans="2:8" s="1" customFormat="1" x14ac:dyDescent="0.25">
      <c r="B10" s="8" t="s">
        <v>8</v>
      </c>
      <c r="C10" s="96">
        <v>1.6342592592592593E-2</v>
      </c>
      <c r="D10" s="94">
        <f t="shared" si="0"/>
        <v>2.2338591023430207E-2</v>
      </c>
      <c r="E10" s="96">
        <v>3.7037037037037041E-4</v>
      </c>
      <c r="F10" s="94">
        <f t="shared" si="1"/>
        <v>4.0246509872971965E-3</v>
      </c>
      <c r="G10" s="97">
        <f t="shared" si="2"/>
        <v>1.6712962962962964E-2</v>
      </c>
      <c r="H10" s="95">
        <f t="shared" si="3"/>
        <v>2.0292299044406971E-2</v>
      </c>
    </row>
    <row r="11" spans="2:8" s="1" customFormat="1" x14ac:dyDescent="0.25">
      <c r="B11" s="8" t="s">
        <v>26</v>
      </c>
      <c r="C11" s="96">
        <v>2.1956018518518521E-2</v>
      </c>
      <c r="D11" s="94">
        <f t="shared" si="0"/>
        <v>3.0011548988276987E-2</v>
      </c>
      <c r="E11" s="96"/>
      <c r="F11" s="94"/>
      <c r="G11" s="97">
        <f t="shared" si="2"/>
        <v>2.1956018518518521E-2</v>
      </c>
      <c r="H11" s="95">
        <f t="shared" si="3"/>
        <v>2.6658234963462618E-2</v>
      </c>
    </row>
    <row r="12" spans="2:8" s="1" customFormat="1" x14ac:dyDescent="0.25">
      <c r="B12" s="8" t="s">
        <v>3</v>
      </c>
      <c r="C12" s="96">
        <v>4.1099537037037052E-2</v>
      </c>
      <c r="D12" s="94">
        <f t="shared" si="0"/>
        <v>5.6178708728187463E-2</v>
      </c>
      <c r="E12" s="96">
        <v>1.9930555555555552E-2</v>
      </c>
      <c r="F12" s="94">
        <f t="shared" si="1"/>
        <v>0.21657653125393031</v>
      </c>
      <c r="G12" s="97">
        <f t="shared" si="2"/>
        <v>6.1030092592592608E-2</v>
      </c>
      <c r="H12" s="95">
        <f t="shared" si="3"/>
        <v>7.410061832490164E-2</v>
      </c>
    </row>
    <row r="13" spans="2:8" s="1" customFormat="1" x14ac:dyDescent="0.25">
      <c r="B13" s="8" t="s">
        <v>7</v>
      </c>
      <c r="C13" s="96">
        <v>2.8148148148148144E-2</v>
      </c>
      <c r="D13" s="94">
        <f t="shared" si="0"/>
        <v>3.8475533547437858E-2</v>
      </c>
      <c r="E13" s="96">
        <v>5.879629629629627E-3</v>
      </c>
      <c r="F13" s="94">
        <f t="shared" si="1"/>
        <v>6.3891334423342952E-2</v>
      </c>
      <c r="G13" s="97">
        <f t="shared" si="2"/>
        <v>3.4027777777777768E-2</v>
      </c>
      <c r="H13" s="95">
        <f t="shared" si="3"/>
        <v>4.1315345699831349E-2</v>
      </c>
    </row>
    <row r="14" spans="2:8" s="1" customFormat="1" x14ac:dyDescent="0.25">
      <c r="B14" s="8" t="s">
        <v>2</v>
      </c>
      <c r="C14" s="96">
        <v>6.9097222222222216E-3</v>
      </c>
      <c r="D14" s="94">
        <f t="shared" si="0"/>
        <v>9.4448575361103619E-3</v>
      </c>
      <c r="E14" s="96">
        <v>3.7847222222222214E-3</v>
      </c>
      <c r="F14" s="94">
        <f t="shared" si="1"/>
        <v>4.1126902276443215E-2</v>
      </c>
      <c r="G14" s="97">
        <f t="shared" si="2"/>
        <v>1.0694444444444444E-2</v>
      </c>
      <c r="H14" s="95">
        <f t="shared" si="3"/>
        <v>1.2984822934232714E-2</v>
      </c>
    </row>
    <row r="15" spans="2:8" s="1" customFormat="1" x14ac:dyDescent="0.25">
      <c r="B15" s="8" t="s">
        <v>9</v>
      </c>
      <c r="C15" s="96">
        <v>6.504629629629631E-3</v>
      </c>
      <c r="D15" s="94">
        <f t="shared" si="0"/>
        <v>8.8911389200904949E-3</v>
      </c>
      <c r="E15" s="96">
        <v>1.2962962962962963E-3</v>
      </c>
      <c r="F15" s="94">
        <f t="shared" si="1"/>
        <v>1.4086278455540186E-2</v>
      </c>
      <c r="G15" s="97">
        <f t="shared" si="2"/>
        <v>7.8009259259259273E-3</v>
      </c>
      <c r="H15" s="95">
        <f t="shared" si="3"/>
        <v>9.4716132658797091E-3</v>
      </c>
    </row>
    <row r="16" spans="2:8" s="1" customFormat="1" x14ac:dyDescent="0.25">
      <c r="B16" s="8" t="s">
        <v>1</v>
      </c>
      <c r="C16" s="96">
        <v>6.7013888888888895E-3</v>
      </c>
      <c r="D16" s="94">
        <f t="shared" si="0"/>
        <v>9.1600879621572887E-3</v>
      </c>
      <c r="E16" s="96">
        <v>1.8865740740740739E-3</v>
      </c>
      <c r="F16" s="94">
        <f t="shared" si="1"/>
        <v>2.0500565966545089E-2</v>
      </c>
      <c r="G16" s="97">
        <f t="shared" si="2"/>
        <v>8.5879629629629639E-3</v>
      </c>
      <c r="H16" s="95">
        <f t="shared" si="3"/>
        <v>1.0427206295671726E-2</v>
      </c>
    </row>
    <row r="17" spans="2:8" s="1" customFormat="1" x14ac:dyDescent="0.25">
      <c r="B17" s="8" t="s">
        <v>27</v>
      </c>
      <c r="C17" s="96">
        <v>4.7916666666666663E-3</v>
      </c>
      <c r="D17" s="94">
        <f t="shared" si="0"/>
        <v>6.5497002009207543E-3</v>
      </c>
      <c r="E17" s="96">
        <v>2.1875000000000002E-3</v>
      </c>
      <c r="F17" s="94">
        <f t="shared" si="1"/>
        <v>2.3770594893724066E-2</v>
      </c>
      <c r="G17" s="97">
        <f t="shared" si="2"/>
        <v>6.9791666666666665E-3</v>
      </c>
      <c r="H17" s="95">
        <f t="shared" si="3"/>
        <v>8.4738617200674528E-3</v>
      </c>
    </row>
    <row r="18" spans="2:8" s="1" customFormat="1" x14ac:dyDescent="0.25">
      <c r="B18" s="8" t="s">
        <v>16</v>
      </c>
      <c r="C18" s="96">
        <v>1.8472222222222223E-2</v>
      </c>
      <c r="D18" s="94">
        <f t="shared" si="0"/>
        <v>2.5249568890506099E-2</v>
      </c>
      <c r="E18" s="96"/>
      <c r="F18" s="94"/>
      <c r="G18" s="97">
        <f t="shared" si="2"/>
        <v>1.8472222222222223E-2</v>
      </c>
      <c r="H18" s="95">
        <f t="shared" si="3"/>
        <v>2.2428330522765598E-2</v>
      </c>
    </row>
    <row r="19" spans="2:8" s="1" customFormat="1" x14ac:dyDescent="0.25">
      <c r="B19" s="8" t="s">
        <v>4</v>
      </c>
      <c r="C19" s="96">
        <v>5.7951388888888893E-2</v>
      </c>
      <c r="D19" s="94">
        <f t="shared" si="0"/>
        <v>7.9213403154614059E-2</v>
      </c>
      <c r="E19" s="96">
        <v>2.2453703703703702E-3</v>
      </c>
      <c r="F19" s="94">
        <f t="shared" si="1"/>
        <v>2.4399446610489248E-2</v>
      </c>
      <c r="G19" s="97">
        <f t="shared" si="2"/>
        <v>6.0196759259259262E-2</v>
      </c>
      <c r="H19" s="95">
        <f t="shared" si="3"/>
        <v>7.3088813940415956E-2</v>
      </c>
    </row>
    <row r="20" spans="2:8" s="1" customFormat="1" x14ac:dyDescent="0.25">
      <c r="B20" s="8" t="s">
        <v>14</v>
      </c>
      <c r="C20" s="96">
        <v>1.5069444444444451E-2</v>
      </c>
      <c r="D20" s="94">
        <f t="shared" si="0"/>
        <v>2.0598332515939195E-2</v>
      </c>
      <c r="E20" s="96">
        <v>9.4444444444444428E-3</v>
      </c>
      <c r="F20" s="94">
        <f t="shared" si="1"/>
        <v>0.10262860017607849</v>
      </c>
      <c r="G20" s="97">
        <f t="shared" si="2"/>
        <v>2.4513888888888894E-2</v>
      </c>
      <c r="H20" s="95">
        <f t="shared" si="3"/>
        <v>2.9763912310286682E-2</v>
      </c>
    </row>
    <row r="21" spans="2:8" s="1" customFormat="1" x14ac:dyDescent="0.25">
      <c r="B21" s="8" t="s">
        <v>11</v>
      </c>
      <c r="C21" s="96">
        <v>5.7638888888888878E-3</v>
      </c>
      <c r="D21" s="94">
        <f t="shared" si="0"/>
        <v>7.8786248793684416E-3</v>
      </c>
      <c r="E21" s="96">
        <v>3.9236111111111112E-3</v>
      </c>
      <c r="F21" s="94">
        <f t="shared" si="1"/>
        <v>4.2636146396679668E-2</v>
      </c>
      <c r="G21" s="97">
        <f t="shared" si="2"/>
        <v>9.6874999999999982E-3</v>
      </c>
      <c r="H21" s="95">
        <f t="shared" si="3"/>
        <v>1.1762225969645865E-2</v>
      </c>
    </row>
    <row r="22" spans="2:8" s="1" customFormat="1" x14ac:dyDescent="0.25">
      <c r="B22" s="8" t="s">
        <v>15</v>
      </c>
      <c r="C22" s="96">
        <v>6.2384259259259268E-3</v>
      </c>
      <c r="D22" s="94">
        <f t="shared" si="0"/>
        <v>8.5272666867060084E-3</v>
      </c>
      <c r="E22" s="96">
        <v>4.0856481481481481E-3</v>
      </c>
      <c r="F22" s="94">
        <f t="shared" si="1"/>
        <v>4.4396931203622196E-2</v>
      </c>
      <c r="G22" s="97">
        <f t="shared" si="2"/>
        <v>1.0324074074074076E-2</v>
      </c>
      <c r="H22" s="95">
        <f t="shared" si="3"/>
        <v>1.2535132096683532E-2</v>
      </c>
    </row>
    <row r="23" spans="2:8" s="1" customFormat="1" x14ac:dyDescent="0.25">
      <c r="B23" s="8" t="s">
        <v>85</v>
      </c>
      <c r="C23" s="96">
        <v>5.4629629629629637E-3</v>
      </c>
      <c r="D23" s="94">
        <f t="shared" si="0"/>
        <v>7.4672910503251122E-3</v>
      </c>
      <c r="E23" s="96">
        <v>3.0208333333333333E-3</v>
      </c>
      <c r="F23" s="94">
        <f t="shared" si="1"/>
        <v>3.2826059615142754E-2</v>
      </c>
      <c r="G23" s="97">
        <f t="shared" si="2"/>
        <v>8.4837962962962966E-3</v>
      </c>
      <c r="H23" s="95">
        <f t="shared" si="3"/>
        <v>1.0300730747611017E-2</v>
      </c>
    </row>
    <row r="24" spans="2:8" s="1" customFormat="1" x14ac:dyDescent="0.25">
      <c r="B24" s="8" t="s">
        <v>12</v>
      </c>
      <c r="C24" s="96">
        <v>1.5023148148148148E-2</v>
      </c>
      <c r="D24" s="94">
        <f t="shared" si="0"/>
        <v>2.0535050388394056E-2</v>
      </c>
      <c r="E24" s="96">
        <v>1.6203703703703701E-3</v>
      </c>
      <c r="F24" s="94">
        <f t="shared" si="1"/>
        <v>1.7607848069425228E-2</v>
      </c>
      <c r="G24" s="97">
        <f t="shared" si="2"/>
        <v>1.6643518518518519E-2</v>
      </c>
      <c r="H24" s="95">
        <f t="shared" si="3"/>
        <v>2.0207982012366496E-2</v>
      </c>
    </row>
    <row r="25" spans="2:8" s="1" customFormat="1" x14ac:dyDescent="0.25">
      <c r="B25" s="8" t="s">
        <v>5</v>
      </c>
      <c r="C25" s="96">
        <v>1.6342592592592593E-2</v>
      </c>
      <c r="D25" s="94">
        <f t="shared" si="0"/>
        <v>2.2338591023430207E-2</v>
      </c>
      <c r="E25" s="96">
        <v>1.0300925925925926E-3</v>
      </c>
      <c r="F25" s="94">
        <f t="shared" si="1"/>
        <v>1.1193560558420327E-2</v>
      </c>
      <c r="G25" s="97">
        <f t="shared" si="2"/>
        <v>1.7372685185185185E-2</v>
      </c>
      <c r="H25" s="95">
        <f t="shared" si="3"/>
        <v>2.1093310848791454E-2</v>
      </c>
    </row>
    <row r="26" spans="2:8" s="1" customFormat="1" x14ac:dyDescent="0.25">
      <c r="B26" s="8" t="s">
        <v>6</v>
      </c>
      <c r="C26" s="96">
        <v>0.11626157407407404</v>
      </c>
      <c r="D26" s="94">
        <f t="shared" si="0"/>
        <v>0.15891724279770281</v>
      </c>
      <c r="E26" s="96">
        <v>1.5740740740740739E-3</v>
      </c>
      <c r="F26" s="94">
        <f t="shared" si="1"/>
        <v>1.7104766696013081E-2</v>
      </c>
      <c r="G26" s="97">
        <f t="shared" si="2"/>
        <v>0.11783564814814812</v>
      </c>
      <c r="H26" s="95">
        <f t="shared" si="3"/>
        <v>0.14307195053400781</v>
      </c>
    </row>
    <row r="27" spans="2:8" s="1" customFormat="1" x14ac:dyDescent="0.25">
      <c r="B27" s="8" t="s">
        <v>94</v>
      </c>
      <c r="C27" s="96">
        <v>0.16417824074074072</v>
      </c>
      <c r="D27" s="94">
        <f t="shared" si="0"/>
        <v>0.22441424480691036</v>
      </c>
      <c r="E27" s="96">
        <v>1.0416666666666667E-3</v>
      </c>
      <c r="F27" s="94">
        <f t="shared" si="1"/>
        <v>1.1319330901773363E-2</v>
      </c>
      <c r="G27" s="97">
        <f t="shared" si="2"/>
        <v>0.16521990740740738</v>
      </c>
      <c r="H27" s="95">
        <f t="shared" si="3"/>
        <v>0.20060427206295667</v>
      </c>
    </row>
    <row r="28" spans="2:8" s="1" customFormat="1" x14ac:dyDescent="0.25">
      <c r="B28" s="8" t="s">
        <v>17</v>
      </c>
      <c r="C28" s="96"/>
      <c r="D28" s="94"/>
      <c r="E28" s="96">
        <v>4.7453703703703698E-4</v>
      </c>
      <c r="F28" s="94">
        <f t="shared" si="1"/>
        <v>5.1565840774745316E-3</v>
      </c>
      <c r="G28" s="97">
        <f t="shared" ref="G28" si="4">E28+C28</f>
        <v>4.7453703703703698E-4</v>
      </c>
      <c r="H28" s="95">
        <f t="shared" ref="H28" si="5">G28/$G$30</f>
        <v>5.7616638560989311E-4</v>
      </c>
    </row>
    <row r="29" spans="2:8" s="1" customFormat="1" x14ac:dyDescent="0.25">
      <c r="B29" s="8"/>
      <c r="C29" s="97"/>
      <c r="D29" s="107"/>
      <c r="E29" s="97"/>
      <c r="F29" s="107"/>
      <c r="G29" s="97"/>
      <c r="H29" s="119"/>
    </row>
    <row r="30" spans="2:8" s="1" customFormat="1" x14ac:dyDescent="0.25">
      <c r="B30" s="11" t="s">
        <v>29</v>
      </c>
      <c r="C30" s="99">
        <f t="shared" ref="C30:H30" si="6">SUM(C7:C28)</f>
        <v>0.73158564814814819</v>
      </c>
      <c r="D30" s="113">
        <f t="shared" si="6"/>
        <v>1</v>
      </c>
      <c r="E30" s="99">
        <f>SUM(E7:E28)</f>
        <v>9.2025462962962948E-2</v>
      </c>
      <c r="F30" s="113">
        <f t="shared" si="6"/>
        <v>1</v>
      </c>
      <c r="G30" s="99">
        <f t="shared" si="6"/>
        <v>0.82361111111111118</v>
      </c>
      <c r="H30" s="114">
        <f t="shared" si="6"/>
        <v>1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4" t="s">
        <v>130</v>
      </c>
      <c r="C32" s="155"/>
      <c r="D32" s="155"/>
      <c r="E32" s="155"/>
      <c r="F32" s="155"/>
      <c r="G32" s="155"/>
      <c r="H32" s="156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opLeftCell="A16" zoomScale="117" zoomScaleNormal="117" zoomScaleSheetLayoutView="100" zoomScalePageLayoutView="117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57" t="s">
        <v>30</v>
      </c>
      <c r="C3" s="158"/>
      <c r="D3" s="158"/>
      <c r="E3" s="158"/>
      <c r="F3" s="158"/>
      <c r="G3" s="158"/>
      <c r="H3" s="158"/>
      <c r="I3" s="158"/>
      <c r="J3" s="159"/>
    </row>
    <row r="4" spans="2:10" x14ac:dyDescent="0.25">
      <c r="B4" s="160" t="s">
        <v>122</v>
      </c>
      <c r="C4" s="161"/>
      <c r="D4" s="161"/>
      <c r="E4" s="161"/>
      <c r="F4" s="161"/>
      <c r="G4" s="161"/>
      <c r="H4" s="161"/>
      <c r="I4" s="161"/>
      <c r="J4" s="162"/>
    </row>
    <row r="5" spans="2:10" x14ac:dyDescent="0.25">
      <c r="B5" s="2"/>
      <c r="C5" s="166" t="s">
        <v>19</v>
      </c>
      <c r="D5" s="166"/>
      <c r="E5" s="166" t="s">
        <v>20</v>
      </c>
      <c r="F5" s="166"/>
      <c r="G5" s="166" t="s">
        <v>21</v>
      </c>
      <c r="H5" s="166"/>
      <c r="I5" s="166" t="s">
        <v>22</v>
      </c>
      <c r="J5" s="167"/>
    </row>
    <row r="6" spans="2:10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5" t="s">
        <v>24</v>
      </c>
      <c r="J6" s="7" t="s">
        <v>25</v>
      </c>
    </row>
    <row r="7" spans="2:10" x14ac:dyDescent="0.25">
      <c r="B7" s="8" t="s">
        <v>10</v>
      </c>
      <c r="C7" s="96">
        <v>1.7175925925925921E-2</v>
      </c>
      <c r="D7" s="94">
        <f>C7/$C$30</f>
        <v>5.8698119998892417E-3</v>
      </c>
      <c r="E7" s="148">
        <v>6.0879629629629634E-3</v>
      </c>
      <c r="F7" s="94">
        <f>E7/E$30</f>
        <v>5.6490500789363471E-3</v>
      </c>
      <c r="G7" s="96">
        <v>5.1736111111111097E-3</v>
      </c>
      <c r="H7" s="94">
        <f>G7/G$30</f>
        <v>9.6402691511387074E-3</v>
      </c>
      <c r="I7" s="96">
        <f>C7+E7+G7</f>
        <v>2.8437499999999991E-2</v>
      </c>
      <c r="J7" s="95">
        <f>I7/$I$30</f>
        <v>6.2630639816466938E-3</v>
      </c>
    </row>
    <row r="8" spans="2:10" x14ac:dyDescent="0.25">
      <c r="B8" s="8" t="s">
        <v>13</v>
      </c>
      <c r="C8" s="96">
        <v>0.11454861111111111</v>
      </c>
      <c r="D8" s="94">
        <f t="shared" ref="D8:D28" si="0">C8/$C$30</f>
        <v>3.9146583128641402E-2</v>
      </c>
      <c r="E8" s="96">
        <v>2.5462962962962968E-2</v>
      </c>
      <c r="F8" s="94">
        <f t="shared" ref="F8:H28" si="1">E8/E$30</f>
        <v>2.3627205653345942E-2</v>
      </c>
      <c r="G8" s="96">
        <v>3.1574074074074088E-2</v>
      </c>
      <c r="H8" s="94">
        <f t="shared" si="1"/>
        <v>5.8833678398895771E-2</v>
      </c>
      <c r="I8" s="96">
        <f t="shared" ref="I8:I27" si="2">C8+E8+G8</f>
        <v>0.17158564814814817</v>
      </c>
      <c r="J8" s="95">
        <f t="shared" ref="J8:J27" si="3">I8/$I$30</f>
        <v>3.7789956665816964E-2</v>
      </c>
    </row>
    <row r="9" spans="2:10" x14ac:dyDescent="0.25">
      <c r="B9" s="8" t="s">
        <v>0</v>
      </c>
      <c r="C9" s="96">
        <v>0.55444444444444552</v>
      </c>
      <c r="D9" s="94">
        <f t="shared" si="0"/>
        <v>0.18947942994790759</v>
      </c>
      <c r="E9" s="96">
        <v>0.15678240740740729</v>
      </c>
      <c r="F9" s="94">
        <f t="shared" si="1"/>
        <v>0.1454791489910108</v>
      </c>
      <c r="G9" s="96">
        <v>0.13418981481481532</v>
      </c>
      <c r="H9" s="94">
        <f t="shared" si="1"/>
        <v>0.25004313319530785</v>
      </c>
      <c r="I9" s="96">
        <f t="shared" si="2"/>
        <v>0.84541666666666804</v>
      </c>
      <c r="J9" s="95">
        <f t="shared" si="3"/>
        <v>0.18619423910272773</v>
      </c>
    </row>
    <row r="10" spans="2:10" x14ac:dyDescent="0.25">
      <c r="B10" s="8" t="s">
        <v>8</v>
      </c>
      <c r="C10" s="96">
        <v>4.3912037037037034E-2</v>
      </c>
      <c r="D10" s="94">
        <f t="shared" si="0"/>
        <v>1.5006783509150801E-2</v>
      </c>
      <c r="E10" s="96">
        <v>2.060185185185185E-2</v>
      </c>
      <c r="F10" s="94">
        <f t="shared" si="1"/>
        <v>1.9116557301343529E-2</v>
      </c>
      <c r="G10" s="96">
        <v>1.6747685185185185E-2</v>
      </c>
      <c r="H10" s="94">
        <f t="shared" si="1"/>
        <v>3.1206866804692868E-2</v>
      </c>
      <c r="I10" s="96">
        <f t="shared" si="2"/>
        <v>8.1261574074074069E-2</v>
      </c>
      <c r="J10" s="95">
        <f t="shared" si="3"/>
        <v>1.7897017588580158E-2</v>
      </c>
    </row>
    <row r="11" spans="2:10" x14ac:dyDescent="0.25">
      <c r="B11" s="8" t="s">
        <v>26</v>
      </c>
      <c r="C11" s="96">
        <v>3.6550925925925945E-2</v>
      </c>
      <c r="D11" s="94">
        <f t="shared" si="0"/>
        <v>1.2491149794912561E-2</v>
      </c>
      <c r="E11" s="96">
        <v>6.8865740740740745E-3</v>
      </c>
      <c r="F11" s="94">
        <f t="shared" si="1"/>
        <v>6.3900851653367419E-3</v>
      </c>
      <c r="G11" s="96">
        <v>1.0173611111111107E-2</v>
      </c>
      <c r="H11" s="94">
        <f t="shared" si="1"/>
        <v>1.8957039337474099E-2</v>
      </c>
      <c r="I11" s="96">
        <f t="shared" si="2"/>
        <v>5.3611111111111123E-2</v>
      </c>
      <c r="J11" s="95">
        <f t="shared" si="3"/>
        <v>1.1807290339026253E-2</v>
      </c>
    </row>
    <row r="12" spans="2:10" x14ac:dyDescent="0.25">
      <c r="B12" s="8" t="s">
        <v>3</v>
      </c>
      <c r="C12" s="96">
        <v>0.28086805555555705</v>
      </c>
      <c r="D12" s="94">
        <f t="shared" si="0"/>
        <v>9.5985665634307965E-2</v>
      </c>
      <c r="E12" s="96">
        <v>3.7465277777777806E-2</v>
      </c>
      <c r="F12" s="94">
        <f t="shared" si="1"/>
        <v>3.4764211227218567E-2</v>
      </c>
      <c r="G12" s="96">
        <v>7.3252314814814673E-2</v>
      </c>
      <c r="H12" s="94">
        <f t="shared" si="1"/>
        <v>0.13649499654934402</v>
      </c>
      <c r="I12" s="96">
        <f t="shared" si="2"/>
        <v>0.39158564814814956</v>
      </c>
      <c r="J12" s="95">
        <f t="shared" si="3"/>
        <v>8.6242671424930167E-2</v>
      </c>
    </row>
    <row r="13" spans="2:10" x14ac:dyDescent="0.25">
      <c r="B13" s="8" t="s">
        <v>7</v>
      </c>
      <c r="C13" s="96">
        <v>6.2083333333333289E-2</v>
      </c>
      <c r="D13" s="94">
        <f t="shared" si="0"/>
        <v>2.1216759816311239E-2</v>
      </c>
      <c r="E13" s="96">
        <v>3.097222222222222E-2</v>
      </c>
      <c r="F13" s="94">
        <f t="shared" si="1"/>
        <v>2.8739273785615325E-2</v>
      </c>
      <c r="G13" s="96">
        <v>1.4363425925925918E-2</v>
      </c>
      <c r="H13" s="94">
        <f t="shared" si="1"/>
        <v>2.6764147688060697E-2</v>
      </c>
      <c r="I13" s="96">
        <f t="shared" si="2"/>
        <v>0.10741898148148142</v>
      </c>
      <c r="J13" s="95">
        <f t="shared" si="3"/>
        <v>2.3657914861075685E-2</v>
      </c>
    </row>
    <row r="14" spans="2:10" x14ac:dyDescent="0.25">
      <c r="B14" s="8" t="s">
        <v>2</v>
      </c>
      <c r="C14" s="96">
        <v>0.21847222222222223</v>
      </c>
      <c r="D14" s="94">
        <f t="shared" si="0"/>
        <v>7.4662110047108737E-2</v>
      </c>
      <c r="E14" s="96">
        <v>5.8171296296296304E-2</v>
      </c>
      <c r="F14" s="94">
        <f t="shared" si="1"/>
        <v>5.3977425278962134E-2</v>
      </c>
      <c r="G14" s="96">
        <v>2.2789351851851845E-2</v>
      </c>
      <c r="H14" s="94">
        <f t="shared" si="1"/>
        <v>4.2464630779848127E-2</v>
      </c>
      <c r="I14" s="96">
        <f t="shared" si="2"/>
        <v>0.29943287037037036</v>
      </c>
      <c r="J14" s="95">
        <f t="shared" si="3"/>
        <v>6.5946979352536295E-2</v>
      </c>
    </row>
    <row r="15" spans="2:10" x14ac:dyDescent="0.25">
      <c r="B15" s="8" t="s">
        <v>9</v>
      </c>
      <c r="C15" s="96">
        <v>0.13328703703703706</v>
      </c>
      <c r="D15" s="94">
        <f t="shared" si="0"/>
        <v>4.5550373982968018E-2</v>
      </c>
      <c r="E15" s="96">
        <v>4.3182870370370365E-2</v>
      </c>
      <c r="F15" s="94">
        <f t="shared" si="1"/>
        <v>4.0069592860288029E-2</v>
      </c>
      <c r="G15" s="96">
        <v>5.1388888888888882E-3</v>
      </c>
      <c r="H15" s="94">
        <f t="shared" si="1"/>
        <v>9.5755693581780453E-3</v>
      </c>
      <c r="I15" s="96">
        <f t="shared" si="2"/>
        <v>0.18160879629629631</v>
      </c>
      <c r="J15" s="95">
        <f t="shared" si="3"/>
        <v>3.9997450930410385E-2</v>
      </c>
    </row>
    <row r="16" spans="2:10" x14ac:dyDescent="0.25">
      <c r="B16" s="8" t="s">
        <v>1</v>
      </c>
      <c r="C16" s="96">
        <v>3.9363425925925913E-2</v>
      </c>
      <c r="D16" s="94">
        <f t="shared" si="0"/>
        <v>1.3452311732899805E-2</v>
      </c>
      <c r="E16" s="96">
        <v>1.2569444444444449E-2</v>
      </c>
      <c r="F16" s="94">
        <f t="shared" si="1"/>
        <v>1.1663247881606225E-2</v>
      </c>
      <c r="G16" s="96">
        <v>1.3287037037037029E-2</v>
      </c>
      <c r="H16" s="94">
        <f t="shared" si="1"/>
        <v>2.4758454106280161E-2</v>
      </c>
      <c r="I16" s="96">
        <f t="shared" si="2"/>
        <v>6.5219907407407393E-2</v>
      </c>
      <c r="J16" s="95">
        <f t="shared" si="3"/>
        <v>1.4364007137394842E-2</v>
      </c>
    </row>
    <row r="17" spans="2:10" x14ac:dyDescent="0.25">
      <c r="B17" s="8" t="s">
        <v>27</v>
      </c>
      <c r="C17" s="96">
        <v>7.0729166666666607E-2</v>
      </c>
      <c r="D17" s="94">
        <f t="shared" si="0"/>
        <v>2.4171442810864648E-2</v>
      </c>
      <c r="E17" s="96">
        <v>1.9282407407407404E-2</v>
      </c>
      <c r="F17" s="94">
        <f t="shared" si="1"/>
        <v>1.7892238462942873E-2</v>
      </c>
      <c r="G17" s="96">
        <v>1.545138888888889E-2</v>
      </c>
      <c r="H17" s="94">
        <f t="shared" si="1"/>
        <v>2.8791407867494803E-2</v>
      </c>
      <c r="I17" s="96">
        <f t="shared" si="2"/>
        <v>0.1054629629629629</v>
      </c>
      <c r="J17" s="95">
        <f t="shared" si="3"/>
        <v>2.3227122100433317E-2</v>
      </c>
    </row>
    <row r="18" spans="2:10" x14ac:dyDescent="0.25">
      <c r="B18" s="8" t="s">
        <v>16</v>
      </c>
      <c r="C18" s="96">
        <v>3.2418981481481486E-2</v>
      </c>
      <c r="D18" s="94">
        <f t="shared" si="0"/>
        <v>1.1079072379844861E-2</v>
      </c>
      <c r="E18" s="96">
        <v>2.5381944444444443E-2</v>
      </c>
      <c r="F18" s="94">
        <f t="shared" si="1"/>
        <v>2.3552028180812562E-2</v>
      </c>
      <c r="G18" s="96">
        <v>6.3310185185185162E-3</v>
      </c>
      <c r="H18" s="94">
        <f t="shared" si="1"/>
        <v>1.179692891649412E-2</v>
      </c>
      <c r="I18" s="96">
        <f t="shared" si="2"/>
        <v>6.413194444444445E-2</v>
      </c>
      <c r="J18" s="95">
        <f t="shared" si="3"/>
        <v>1.4124394595972464E-2</v>
      </c>
    </row>
    <row r="19" spans="2:10" x14ac:dyDescent="0.25">
      <c r="B19" s="8" t="s">
        <v>4</v>
      </c>
      <c r="C19" s="96">
        <v>0.14368055555555559</v>
      </c>
      <c r="D19" s="94">
        <f t="shared" si="0"/>
        <v>4.910232221470693E-2</v>
      </c>
      <c r="E19" s="96">
        <v>2.4432870370370369E-2</v>
      </c>
      <c r="F19" s="94">
        <f t="shared" si="1"/>
        <v>2.2671377788278758E-2</v>
      </c>
      <c r="G19" s="96">
        <v>2.7453703703703689E-2</v>
      </c>
      <c r="H19" s="94">
        <f t="shared" si="1"/>
        <v>5.1155969634230435E-2</v>
      </c>
      <c r="I19" s="96">
        <f t="shared" si="2"/>
        <v>0.19556712962962963</v>
      </c>
      <c r="J19" s="95">
        <f t="shared" si="3"/>
        <v>4.3071628855467739E-2</v>
      </c>
    </row>
    <row r="20" spans="2:10" x14ac:dyDescent="0.25">
      <c r="B20" s="8" t="s">
        <v>14</v>
      </c>
      <c r="C20" s="96">
        <v>4.7060185185185219E-2</v>
      </c>
      <c r="D20" s="94">
        <f t="shared" si="0"/>
        <v>1.6082652015869055E-2</v>
      </c>
      <c r="E20" s="96">
        <v>1.3171296296296296E-2</v>
      </c>
      <c r="F20" s="94">
        <f t="shared" si="1"/>
        <v>1.2221709106139851E-2</v>
      </c>
      <c r="G20" s="96">
        <v>1.2326388888888892E-2</v>
      </c>
      <c r="H20" s="94">
        <f t="shared" si="1"/>
        <v>2.2968426501035186E-2</v>
      </c>
      <c r="I20" s="96">
        <f t="shared" si="2"/>
        <v>7.2557870370370398E-2</v>
      </c>
      <c r="J20" s="95">
        <f t="shared" si="3"/>
        <v>1.598011725720112E-2</v>
      </c>
    </row>
    <row r="21" spans="2:10" x14ac:dyDescent="0.25">
      <c r="B21" s="8" t="s">
        <v>11</v>
      </c>
      <c r="C21" s="96">
        <v>4.4791666666666646E-2</v>
      </c>
      <c r="D21" s="94">
        <f t="shared" si="0"/>
        <v>1.5307393827204422E-2</v>
      </c>
      <c r="E21" s="96">
        <v>5.3703703703703708E-3</v>
      </c>
      <c r="F21" s="94">
        <f t="shared" si="1"/>
        <v>4.9831924650693251E-3</v>
      </c>
      <c r="G21" s="96">
        <v>4.5138888888888902E-3</v>
      </c>
      <c r="H21" s="94">
        <f t="shared" si="1"/>
        <v>8.4109730848861246E-3</v>
      </c>
      <c r="I21" s="96">
        <f t="shared" si="2"/>
        <v>5.4675925925925906E-2</v>
      </c>
      <c r="J21" s="95">
        <f t="shared" si="3"/>
        <v>1.2041804741269427E-2</v>
      </c>
    </row>
    <row r="22" spans="2:10" x14ac:dyDescent="0.25">
      <c r="B22" s="8" t="s">
        <v>15</v>
      </c>
      <c r="C22" s="96">
        <v>2.1747685185185175E-2</v>
      </c>
      <c r="D22" s="94">
        <f t="shared" si="0"/>
        <v>7.432194573983749E-3</v>
      </c>
      <c r="E22" s="96">
        <v>4.5486111111111118E-3</v>
      </c>
      <c r="F22" s="94">
        <f t="shared" si="1"/>
        <v>4.2206781008022514E-3</v>
      </c>
      <c r="G22" s="96">
        <v>3.5532407407407409E-3</v>
      </c>
      <c r="H22" s="94">
        <f t="shared" si="1"/>
        <v>6.6209454796411268E-3</v>
      </c>
      <c r="I22" s="96">
        <f t="shared" si="2"/>
        <v>2.9849537037037029E-2</v>
      </c>
      <c r="J22" s="95">
        <f t="shared" si="3"/>
        <v>6.5740504715778693E-3</v>
      </c>
    </row>
    <row r="23" spans="2:10" s="17" customFormat="1" x14ac:dyDescent="0.25">
      <c r="B23" s="8" t="s">
        <v>85</v>
      </c>
      <c r="C23" s="96">
        <v>3.0347222222222227E-2</v>
      </c>
      <c r="D23" s="94">
        <f t="shared" si="0"/>
        <v>1.0371055972850134E-2</v>
      </c>
      <c r="E23" s="96">
        <v>1.2523148148148148E-2</v>
      </c>
      <c r="F23" s="94">
        <f t="shared" si="1"/>
        <v>1.1620289325872864E-2</v>
      </c>
      <c r="G23" s="96">
        <v>1.015046296296296E-2</v>
      </c>
      <c r="H23" s="94">
        <f t="shared" si="1"/>
        <v>1.8913906142166991E-2</v>
      </c>
      <c r="I23" s="96">
        <f t="shared" si="2"/>
        <v>5.3020833333333336E-2</v>
      </c>
      <c r="J23" s="95">
        <f t="shared" si="3"/>
        <v>1.1677287789956661E-2</v>
      </c>
    </row>
    <row r="24" spans="2:10" x14ac:dyDescent="0.25">
      <c r="B24" s="8" t="s">
        <v>12</v>
      </c>
      <c r="C24" s="96">
        <v>8.73842592592593E-2</v>
      </c>
      <c r="D24" s="94">
        <f t="shared" si="0"/>
        <v>2.9863261859274803E-2</v>
      </c>
      <c r="E24" s="96">
        <v>6.1701388888888882E-2</v>
      </c>
      <c r="F24" s="94">
        <f t="shared" si="1"/>
        <v>5.7253015153630529E-2</v>
      </c>
      <c r="G24" s="96">
        <v>2.7430555555555545E-2</v>
      </c>
      <c r="H24" s="94">
        <f t="shared" si="1"/>
        <v>5.1112836438923337E-2</v>
      </c>
      <c r="I24" s="96">
        <f t="shared" si="2"/>
        <v>0.17651620370370372</v>
      </c>
      <c r="J24" s="95">
        <f t="shared" si="3"/>
        <v>3.8875860310986478E-2</v>
      </c>
    </row>
    <row r="25" spans="2:10" x14ac:dyDescent="0.25">
      <c r="B25" s="8" t="s">
        <v>5</v>
      </c>
      <c r="C25" s="96">
        <v>9.2766203703703698E-2</v>
      </c>
      <c r="D25" s="94">
        <f t="shared" si="0"/>
        <v>3.1702522357892372E-2</v>
      </c>
      <c r="E25" s="96">
        <v>3.8634259259259271E-2</v>
      </c>
      <c r="F25" s="94">
        <f t="shared" si="1"/>
        <v>3.5848914759485796E-2</v>
      </c>
      <c r="G25" s="96">
        <v>1.9699074074074074E-2</v>
      </c>
      <c r="H25" s="94">
        <f t="shared" si="1"/>
        <v>3.670634920634918E-2</v>
      </c>
      <c r="I25" s="96">
        <f t="shared" si="2"/>
        <v>0.15109953703703705</v>
      </c>
      <c r="J25" s="95">
        <f t="shared" si="3"/>
        <v>3.3278103492225326E-2</v>
      </c>
    </row>
    <row r="26" spans="2:10" x14ac:dyDescent="0.25">
      <c r="B26" s="8" t="s">
        <v>6</v>
      </c>
      <c r="C26" s="96">
        <v>0.48320601851851869</v>
      </c>
      <c r="D26" s="94">
        <f t="shared" si="0"/>
        <v>0.16513394958448524</v>
      </c>
      <c r="E26" s="96">
        <v>0.25863425925925931</v>
      </c>
      <c r="F26" s="94">
        <f t="shared" si="1"/>
        <v>0.23998797160439472</v>
      </c>
      <c r="G26" s="96">
        <v>1.7476851851851855E-3</v>
      </c>
      <c r="H26" s="94">
        <f t="shared" si="1"/>
        <v>3.2565562456866783E-3</v>
      </c>
      <c r="I26" s="96">
        <f t="shared" si="2"/>
        <v>0.74358796296296314</v>
      </c>
      <c r="J26" s="95">
        <f t="shared" si="3"/>
        <v>0.16376752485342846</v>
      </c>
    </row>
    <row r="27" spans="2:10" x14ac:dyDescent="0.25">
      <c r="B27" s="8" t="s">
        <v>94</v>
      </c>
      <c r="C27" s="96">
        <v>0.37123842592592621</v>
      </c>
      <c r="D27" s="94">
        <f t="shared" si="0"/>
        <v>0.12686942041539598</v>
      </c>
      <c r="E27" s="96">
        <v>0.21583333333333335</v>
      </c>
      <c r="F27" s="94">
        <f t="shared" si="1"/>
        <v>0.20027278682890684</v>
      </c>
      <c r="G27" s="96">
        <v>8.0069444444444457E-2</v>
      </c>
      <c r="H27" s="94">
        <f t="shared" si="1"/>
        <v>0.14919772256728769</v>
      </c>
      <c r="I27" s="96">
        <f t="shared" si="2"/>
        <v>0.667141203703704</v>
      </c>
      <c r="J27" s="95">
        <f t="shared" si="3"/>
        <v>0.14693092021412185</v>
      </c>
    </row>
    <row r="28" spans="2:10" x14ac:dyDescent="0.25">
      <c r="B28" s="8" t="s">
        <v>17</v>
      </c>
      <c r="C28" s="96">
        <v>6.9444444444444444E-5</v>
      </c>
      <c r="D28" s="94">
        <f t="shared" si="0"/>
        <v>2.3732393530549502E-5</v>
      </c>
      <c r="E28" s="96"/>
      <c r="F28" s="94"/>
      <c r="G28" s="96">
        <v>1.25E-3</v>
      </c>
      <c r="H28" s="94">
        <f t="shared" si="1"/>
        <v>2.3291925465838493E-3</v>
      </c>
      <c r="I28" s="96">
        <f t="shared" ref="I28" si="4">C28+E28+G28</f>
        <v>1.3194444444444445E-3</v>
      </c>
      <c r="J28" s="95">
        <f t="shared" ref="J28" si="5">I28/$I$30</f>
        <v>2.9059393321437661E-4</v>
      </c>
    </row>
    <row r="29" spans="2:10" x14ac:dyDescent="0.25">
      <c r="B29" s="18"/>
      <c r="C29" s="104"/>
      <c r="D29" s="104"/>
      <c r="E29" s="104"/>
      <c r="F29" s="104"/>
      <c r="G29" s="104"/>
      <c r="H29" s="104"/>
      <c r="I29" s="104"/>
      <c r="J29" s="105"/>
    </row>
    <row r="30" spans="2:10" x14ac:dyDescent="0.25">
      <c r="B30" s="11" t="s">
        <v>29</v>
      </c>
      <c r="C30" s="99">
        <f t="shared" ref="C30:J30" si="6">SUM(C7:C28)</f>
        <v>2.9261458333333361</v>
      </c>
      <c r="D30" s="100">
        <f t="shared" si="6"/>
        <v>1</v>
      </c>
      <c r="E30" s="99">
        <f t="shared" si="6"/>
        <v>1.0776967592592592</v>
      </c>
      <c r="F30" s="100">
        <f t="shared" si="6"/>
        <v>1.0000000000000002</v>
      </c>
      <c r="G30" s="99">
        <f t="shared" si="6"/>
        <v>0.53666666666666707</v>
      </c>
      <c r="H30" s="100">
        <f t="shared" si="6"/>
        <v>0.99999999999999967</v>
      </c>
      <c r="I30" s="99">
        <f t="shared" si="6"/>
        <v>4.5405092592592613</v>
      </c>
      <c r="J30" s="101">
        <f t="shared" si="6"/>
        <v>1.0000000000000004</v>
      </c>
    </row>
    <row r="31" spans="2:10" x14ac:dyDescent="0.25">
      <c r="B31" s="12"/>
      <c r="C31" s="13"/>
      <c r="D31" s="14"/>
      <c r="E31" s="13"/>
      <c r="F31" s="14"/>
      <c r="G31" s="13"/>
      <c r="H31" s="13"/>
      <c r="I31" s="13"/>
      <c r="J31" s="19"/>
    </row>
    <row r="32" spans="2:10" ht="66" customHeight="1" thickBot="1" x14ac:dyDescent="0.3">
      <c r="B32" s="154" t="s">
        <v>128</v>
      </c>
      <c r="C32" s="164"/>
      <c r="D32" s="164"/>
      <c r="E32" s="164"/>
      <c r="F32" s="164"/>
      <c r="G32" s="164"/>
      <c r="H32" s="164"/>
      <c r="I32" s="164"/>
      <c r="J32" s="165"/>
    </row>
    <row r="34" spans="9:9" x14ac:dyDescent="0.25">
      <c r="I34" s="20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B2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7" t="s">
        <v>117</v>
      </c>
      <c r="C3" s="158"/>
      <c r="D3" s="158"/>
      <c r="E3" s="158"/>
      <c r="F3" s="158"/>
      <c r="G3" s="158"/>
      <c r="H3" s="159"/>
    </row>
    <row r="4" spans="2:8" s="1" customFormat="1" x14ac:dyDescent="0.25">
      <c r="B4" s="160" t="s">
        <v>122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6" t="s">
        <v>33</v>
      </c>
      <c r="D5" s="166"/>
      <c r="E5" s="166" t="s">
        <v>34</v>
      </c>
      <c r="F5" s="166"/>
      <c r="G5" s="161" t="s">
        <v>35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6">
        <v>7.6388888888888893E-4</v>
      </c>
      <c r="D7" s="94">
        <f t="shared" ref="D7:F27" si="0">C7/C$30</f>
        <v>3.2747841619529625E-3</v>
      </c>
      <c r="E7" s="96"/>
      <c r="F7" s="94"/>
      <c r="G7" s="97">
        <f>C7+E7</f>
        <v>7.6388888888888893E-4</v>
      </c>
      <c r="H7" s="95">
        <f>G7/$G$30</f>
        <v>3.1973645964538328E-3</v>
      </c>
    </row>
    <row r="8" spans="2:8" s="1" customFormat="1" x14ac:dyDescent="0.25">
      <c r="B8" s="8" t="s">
        <v>13</v>
      </c>
      <c r="C8" s="96">
        <v>5.138888888888889E-3</v>
      </c>
      <c r="D8" s="94">
        <f t="shared" si="0"/>
        <v>2.2030366180410838E-2</v>
      </c>
      <c r="E8" s="96"/>
      <c r="F8" s="94"/>
      <c r="G8" s="97">
        <f t="shared" ref="G8:G27" si="1">C8+E8</f>
        <v>5.138888888888889E-3</v>
      </c>
      <c r="H8" s="95">
        <f t="shared" ref="H8:H27" si="2">G8/$G$30</f>
        <v>2.1509543648871237E-2</v>
      </c>
    </row>
    <row r="9" spans="2:8" s="1" customFormat="1" x14ac:dyDescent="0.25">
      <c r="B9" s="8" t="s">
        <v>0</v>
      </c>
      <c r="C9" s="96">
        <v>5.0879629629629636E-2</v>
      </c>
      <c r="D9" s="94">
        <f t="shared" si="0"/>
        <v>0.21812047236280643</v>
      </c>
      <c r="E9" s="96">
        <v>2.9745370370370368E-3</v>
      </c>
      <c r="F9" s="94">
        <f t="shared" si="0"/>
        <v>0.52663934426229519</v>
      </c>
      <c r="G9" s="97">
        <f t="shared" si="1"/>
        <v>5.3854166666666675E-2</v>
      </c>
      <c r="H9" s="95">
        <f t="shared" si="2"/>
        <v>0.22541420404999521</v>
      </c>
    </row>
    <row r="10" spans="2:8" s="1" customFormat="1" x14ac:dyDescent="0.25">
      <c r="B10" s="8" t="s">
        <v>8</v>
      </c>
      <c r="C10" s="96">
        <v>1.1342592592592593E-3</v>
      </c>
      <c r="D10" s="94">
        <f t="shared" si="0"/>
        <v>4.8625583010816712E-3</v>
      </c>
      <c r="E10" s="96"/>
      <c r="F10" s="94"/>
      <c r="G10" s="97">
        <f t="shared" si="1"/>
        <v>1.1342592592592593E-3</v>
      </c>
      <c r="H10" s="95">
        <f t="shared" si="2"/>
        <v>4.7476019765526605E-3</v>
      </c>
    </row>
    <row r="11" spans="2:8" s="1" customFormat="1" x14ac:dyDescent="0.25">
      <c r="B11" s="8" t="s">
        <v>26</v>
      </c>
      <c r="C11" s="96">
        <v>4.2129629629629635E-3</v>
      </c>
      <c r="D11" s="94">
        <f t="shared" si="0"/>
        <v>1.8060930832589066E-2</v>
      </c>
      <c r="E11" s="96"/>
      <c r="F11" s="94"/>
      <c r="G11" s="97">
        <f t="shared" ref="G11" si="3">C11+E11</f>
        <v>4.2129629629629635E-3</v>
      </c>
      <c r="H11" s="95">
        <f t="shared" ref="H11" si="4">G11/$G$30</f>
        <v>1.7633950198624168E-2</v>
      </c>
    </row>
    <row r="12" spans="2:8" s="1" customFormat="1" x14ac:dyDescent="0.25">
      <c r="B12" s="8" t="s">
        <v>3</v>
      </c>
      <c r="C12" s="96">
        <v>1.1979166666666671E-2</v>
      </c>
      <c r="D12" s="94">
        <f t="shared" si="0"/>
        <v>5.1354569812444198E-2</v>
      </c>
      <c r="E12" s="96">
        <v>2.0254629629629629E-3</v>
      </c>
      <c r="F12" s="94">
        <f t="shared" si="0"/>
        <v>0.35860655737704922</v>
      </c>
      <c r="G12" s="97">
        <f t="shared" ref="G12" si="5">C12+E12</f>
        <v>1.4004629629629634E-2</v>
      </c>
      <c r="H12" s="95">
        <f t="shared" ref="H12" si="6">G12/$G$30</f>
        <v>5.8618350934986949E-2</v>
      </c>
    </row>
    <row r="13" spans="2:8" s="1" customFormat="1" x14ac:dyDescent="0.25">
      <c r="B13" s="8" t="s">
        <v>7</v>
      </c>
      <c r="C13" s="96">
        <v>7.6273148148148151E-3</v>
      </c>
      <c r="D13" s="94">
        <f t="shared" si="0"/>
        <v>3.2698223677681854E-2</v>
      </c>
      <c r="E13" s="96"/>
      <c r="F13" s="94"/>
      <c r="G13" s="97">
        <f t="shared" si="1"/>
        <v>7.6273148148148151E-3</v>
      </c>
      <c r="H13" s="95">
        <f t="shared" si="2"/>
        <v>3.1925201046410237E-2</v>
      </c>
    </row>
    <row r="14" spans="2:8" s="1" customFormat="1" x14ac:dyDescent="0.25">
      <c r="B14" s="8" t="s">
        <v>2</v>
      </c>
      <c r="C14" s="96">
        <v>1.9907407407407408E-3</v>
      </c>
      <c r="D14" s="94">
        <f t="shared" si="0"/>
        <v>8.5342859978168109E-3</v>
      </c>
      <c r="E14" s="96"/>
      <c r="F14" s="94"/>
      <c r="G14" s="97">
        <f t="shared" si="1"/>
        <v>1.9907407407407408E-3</v>
      </c>
      <c r="H14" s="95">
        <f t="shared" si="2"/>
        <v>8.3325259180312E-3</v>
      </c>
    </row>
    <row r="15" spans="2:8" s="1" customFormat="1" x14ac:dyDescent="0.25">
      <c r="B15" s="8" t="s">
        <v>9</v>
      </c>
      <c r="C15" s="96">
        <v>7.6273148148148168E-3</v>
      </c>
      <c r="D15" s="94">
        <f t="shared" si="0"/>
        <v>3.269822367768186E-2</v>
      </c>
      <c r="E15" s="96">
        <v>8.1018518518518516E-5</v>
      </c>
      <c r="F15" s="94">
        <f t="shared" si="0"/>
        <v>1.4344262295081969E-2</v>
      </c>
      <c r="G15" s="97">
        <f t="shared" ref="G15:G26" si="7">C15+E15</f>
        <v>7.7083333333333353E-3</v>
      </c>
      <c r="H15" s="95">
        <f t="shared" ref="H15:H26" si="8">G15/$G$30</f>
        <v>3.2264315473306861E-2</v>
      </c>
    </row>
    <row r="16" spans="2:8" s="1" customFormat="1" x14ac:dyDescent="0.25">
      <c r="B16" s="8" t="s">
        <v>1</v>
      </c>
      <c r="C16" s="96">
        <v>2.0949074074074073E-3</v>
      </c>
      <c r="D16" s="94">
        <f t="shared" si="0"/>
        <v>8.9808474744467598E-3</v>
      </c>
      <c r="E16" s="96">
        <v>5.6712962962962956E-4</v>
      </c>
      <c r="F16" s="94">
        <f t="shared" si="0"/>
        <v>0.10040983606557378</v>
      </c>
      <c r="G16" s="97">
        <f t="shared" si="7"/>
        <v>2.662037037037037E-3</v>
      </c>
      <c r="H16" s="95">
        <f t="shared" si="8"/>
        <v>1.1142331169460324E-2</v>
      </c>
    </row>
    <row r="17" spans="2:8" s="1" customFormat="1" x14ac:dyDescent="0.25">
      <c r="B17" s="8" t="s">
        <v>27</v>
      </c>
      <c r="C17" s="96">
        <v>1.4699074074074074E-3</v>
      </c>
      <c r="D17" s="94">
        <f t="shared" si="0"/>
        <v>6.3014786146670639E-3</v>
      </c>
      <c r="E17" s="96"/>
      <c r="F17" s="94"/>
      <c r="G17" s="97">
        <f t="shared" ref="G17" si="9">C17+E17</f>
        <v>1.4699074074074074E-3</v>
      </c>
      <c r="H17" s="95">
        <f t="shared" ref="H17" si="10">G17/$G$30</f>
        <v>6.1525046022672227E-3</v>
      </c>
    </row>
    <row r="18" spans="2:8" s="1" customFormat="1" x14ac:dyDescent="0.25">
      <c r="B18" s="8" t="s">
        <v>16</v>
      </c>
      <c r="C18" s="96">
        <v>8.113425925925925E-3</v>
      </c>
      <c r="D18" s="94">
        <f t="shared" si="0"/>
        <v>3.4782177235288279E-2</v>
      </c>
      <c r="E18" s="96"/>
      <c r="F18" s="94"/>
      <c r="G18" s="97">
        <f t="shared" si="7"/>
        <v>8.113425925925925E-3</v>
      </c>
      <c r="H18" s="95">
        <f t="shared" si="8"/>
        <v>3.3959887607789944E-2</v>
      </c>
    </row>
    <row r="19" spans="2:8" s="1" customFormat="1" x14ac:dyDescent="0.25">
      <c r="B19" s="8" t="s">
        <v>4</v>
      </c>
      <c r="C19" s="96">
        <v>5.4861111111111109E-3</v>
      </c>
      <c r="D19" s="94">
        <f t="shared" si="0"/>
        <v>2.3518904435844E-2</v>
      </c>
      <c r="E19" s="96"/>
      <c r="F19" s="94"/>
      <c r="G19" s="97">
        <f t="shared" si="7"/>
        <v>5.4861111111111109E-3</v>
      </c>
      <c r="H19" s="95">
        <f t="shared" si="8"/>
        <v>2.2962891192713886E-2</v>
      </c>
    </row>
    <row r="20" spans="2:8" s="1" customFormat="1" x14ac:dyDescent="0.25">
      <c r="B20" s="8" t="s">
        <v>14</v>
      </c>
      <c r="C20" s="96">
        <v>1.8055555555555555E-3</v>
      </c>
      <c r="D20" s="94">
        <f t="shared" si="0"/>
        <v>7.7403989282524557E-3</v>
      </c>
      <c r="E20" s="96"/>
      <c r="F20" s="94"/>
      <c r="G20" s="97">
        <f t="shared" si="7"/>
        <v>1.8055555555555555E-3</v>
      </c>
      <c r="H20" s="95">
        <f t="shared" si="8"/>
        <v>7.5574072279817857E-3</v>
      </c>
    </row>
    <row r="21" spans="2:8" s="1" customFormat="1" x14ac:dyDescent="0.25">
      <c r="B21" s="8" t="s">
        <v>11</v>
      </c>
      <c r="C21" s="96">
        <v>1.2037037037037038E-3</v>
      </c>
      <c r="D21" s="94">
        <f t="shared" si="0"/>
        <v>5.160265952168305E-3</v>
      </c>
      <c r="E21" s="96"/>
      <c r="F21" s="94"/>
      <c r="G21" s="97">
        <f t="shared" ref="G21" si="11">C21+E21</f>
        <v>1.2037037037037038E-3</v>
      </c>
      <c r="H21" s="95">
        <f t="shared" ref="H21" si="12">G21/$G$30</f>
        <v>5.0382714853211908E-3</v>
      </c>
    </row>
    <row r="22" spans="2:8" s="1" customFormat="1" x14ac:dyDescent="0.25">
      <c r="B22" s="8" t="s">
        <v>15</v>
      </c>
      <c r="C22" s="96">
        <v>2.5462962962962965E-3</v>
      </c>
      <c r="D22" s="94">
        <f t="shared" si="0"/>
        <v>1.0915947206509876E-2</v>
      </c>
      <c r="E22" s="96"/>
      <c r="F22" s="94"/>
      <c r="G22" s="97">
        <f t="shared" si="7"/>
        <v>2.5462962962962965E-3</v>
      </c>
      <c r="H22" s="95">
        <f t="shared" si="8"/>
        <v>1.0657881988179442E-2</v>
      </c>
    </row>
    <row r="23" spans="2:8" s="1" customFormat="1" x14ac:dyDescent="0.25">
      <c r="B23" s="8" t="s">
        <v>85</v>
      </c>
      <c r="C23" s="96">
        <v>5.7870370370370367E-4</v>
      </c>
      <c r="D23" s="94">
        <f t="shared" si="0"/>
        <v>2.4808970923886078E-3</v>
      </c>
      <c r="E23" s="96"/>
      <c r="F23" s="94"/>
      <c r="G23" s="97">
        <f t="shared" si="7"/>
        <v>5.7870370370370367E-4</v>
      </c>
      <c r="H23" s="95">
        <f t="shared" si="8"/>
        <v>2.4222459064044185E-3</v>
      </c>
    </row>
    <row r="24" spans="2:8" s="1" customFormat="1" x14ac:dyDescent="0.25">
      <c r="B24" s="8" t="s">
        <v>12</v>
      </c>
      <c r="C24" s="96"/>
      <c r="D24" s="94"/>
      <c r="E24" s="96"/>
      <c r="F24" s="94"/>
      <c r="G24" s="97"/>
      <c r="H24" s="95"/>
    </row>
    <row r="25" spans="2:8" s="1" customFormat="1" x14ac:dyDescent="0.25">
      <c r="B25" s="8" t="s">
        <v>5</v>
      </c>
      <c r="C25" s="96">
        <v>3.7037037037037035E-4</v>
      </c>
      <c r="D25" s="94">
        <f t="shared" si="0"/>
        <v>1.5877741391287089E-3</v>
      </c>
      <c r="E25" s="96"/>
      <c r="F25" s="94"/>
      <c r="G25" s="97">
        <f t="shared" si="7"/>
        <v>3.7037037037037035E-4</v>
      </c>
      <c r="H25" s="95">
        <f t="shared" si="8"/>
        <v>1.5502373800988277E-3</v>
      </c>
    </row>
    <row r="26" spans="2:8" s="1" customFormat="1" x14ac:dyDescent="0.25">
      <c r="B26" s="8" t="s">
        <v>6</v>
      </c>
      <c r="C26" s="96">
        <v>5.5486111111111097E-2</v>
      </c>
      <c r="D26" s="94">
        <f t="shared" si="0"/>
        <v>0.23786841321821967</v>
      </c>
      <c r="E26" s="112"/>
      <c r="F26" s="94"/>
      <c r="G26" s="97">
        <f t="shared" si="7"/>
        <v>5.5486111111111097E-2</v>
      </c>
      <c r="H26" s="95">
        <f t="shared" si="8"/>
        <v>0.2322449375060556</v>
      </c>
    </row>
    <row r="27" spans="2:8" s="1" customFormat="1" x14ac:dyDescent="0.25">
      <c r="B27" s="8" t="s">
        <v>94</v>
      </c>
      <c r="C27" s="96">
        <v>6.2754629629629632E-2</v>
      </c>
      <c r="D27" s="94">
        <f t="shared" si="0"/>
        <v>0.26902848069862062</v>
      </c>
      <c r="E27" s="96"/>
      <c r="F27" s="94"/>
      <c r="G27" s="97">
        <f t="shared" si="1"/>
        <v>6.2754629629629632E-2</v>
      </c>
      <c r="H27" s="95">
        <f t="shared" si="2"/>
        <v>0.26266834609049516</v>
      </c>
    </row>
    <row r="28" spans="2:8" s="1" customFormat="1" x14ac:dyDescent="0.25">
      <c r="B28" s="8" t="s">
        <v>17</v>
      </c>
      <c r="C28" s="96"/>
      <c r="D28" s="94"/>
      <c r="E28" s="121"/>
      <c r="F28" s="94"/>
      <c r="G28" s="97"/>
      <c r="H28" s="95"/>
    </row>
    <row r="29" spans="2:8" s="1" customFormat="1" x14ac:dyDescent="0.25">
      <c r="B29" s="8"/>
      <c r="C29" s="97"/>
      <c r="D29" s="107"/>
      <c r="E29" s="97"/>
      <c r="F29" s="107"/>
      <c r="G29" s="97"/>
      <c r="H29" s="119"/>
    </row>
    <row r="30" spans="2:8" s="1" customFormat="1" x14ac:dyDescent="0.25">
      <c r="B30" s="11" t="s">
        <v>29</v>
      </c>
      <c r="C30" s="99">
        <f t="shared" ref="C30:H30" si="13">SUM(C7:C28)</f>
        <v>0.23326388888888888</v>
      </c>
      <c r="D30" s="113">
        <f t="shared" si="13"/>
        <v>1</v>
      </c>
      <c r="E30" s="99">
        <f t="shared" si="13"/>
        <v>5.6481481481481469E-3</v>
      </c>
      <c r="F30" s="113">
        <f t="shared" si="13"/>
        <v>1.0000000000000002</v>
      </c>
      <c r="G30" s="99">
        <f t="shared" si="13"/>
        <v>0.23891203703703701</v>
      </c>
      <c r="H30" s="114">
        <f t="shared" si="13"/>
        <v>1.0000000000000002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4" t="s">
        <v>130</v>
      </c>
      <c r="C32" s="155"/>
      <c r="D32" s="155"/>
      <c r="E32" s="155"/>
      <c r="F32" s="155"/>
      <c r="G32" s="155"/>
      <c r="H32" s="156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B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7" t="s">
        <v>118</v>
      </c>
      <c r="C3" s="158"/>
      <c r="D3" s="158"/>
      <c r="E3" s="158"/>
      <c r="F3" s="158"/>
      <c r="G3" s="158"/>
      <c r="H3" s="159"/>
    </row>
    <row r="4" spans="2:8" s="1" customFormat="1" x14ac:dyDescent="0.25">
      <c r="B4" s="160" t="s">
        <v>122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6" t="s">
        <v>33</v>
      </c>
      <c r="D5" s="166"/>
      <c r="E5" s="166" t="s">
        <v>34</v>
      </c>
      <c r="F5" s="166"/>
      <c r="G5" s="161" t="s">
        <v>35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6">
        <v>5.4398148148148144E-4</v>
      </c>
      <c r="D7" s="94">
        <f t="shared" ref="D7:D27" si="0">C7/C$30</f>
        <v>2.0290981306393821E-3</v>
      </c>
      <c r="E7" s="96"/>
      <c r="F7" s="94"/>
      <c r="G7" s="97">
        <f>C7+E7</f>
        <v>5.4398148148148144E-4</v>
      </c>
      <c r="H7" s="95">
        <f t="shared" ref="H7" si="1">G7/$G$30</f>
        <v>1.8721370244971121E-3</v>
      </c>
    </row>
    <row r="8" spans="2:8" s="1" customFormat="1" x14ac:dyDescent="0.25">
      <c r="B8" s="8" t="s">
        <v>13</v>
      </c>
      <c r="C8" s="96">
        <v>3.5763888888888881E-3</v>
      </c>
      <c r="D8" s="94">
        <f t="shared" si="0"/>
        <v>1.3340240901437638E-2</v>
      </c>
      <c r="E8" s="96">
        <v>1.6203703703703703E-4</v>
      </c>
      <c r="F8" s="94">
        <f t="shared" ref="F8:F27" si="2">E8/E$30</f>
        <v>7.209062821833161E-3</v>
      </c>
      <c r="G8" s="97">
        <f t="shared" ref="G8:G23" si="3">C8+E8</f>
        <v>3.738425925925925E-3</v>
      </c>
      <c r="H8" s="95">
        <f t="shared" ref="H8:H23" si="4">G8/$G$30</f>
        <v>1.2865962955586535E-2</v>
      </c>
    </row>
    <row r="9" spans="2:8" s="1" customFormat="1" x14ac:dyDescent="0.25">
      <c r="B9" s="8" t="s">
        <v>0</v>
      </c>
      <c r="C9" s="96">
        <v>4.1296296296296296E-2</v>
      </c>
      <c r="D9" s="94">
        <f t="shared" si="0"/>
        <v>0.15403876872598543</v>
      </c>
      <c r="E9" s="96">
        <v>1.0682870370370372E-2</v>
      </c>
      <c r="F9" s="94">
        <f t="shared" si="2"/>
        <v>0.47528321318228639</v>
      </c>
      <c r="G9" s="97">
        <f t="shared" si="3"/>
        <v>5.1979166666666667E-2</v>
      </c>
      <c r="H9" s="95">
        <f t="shared" si="4"/>
        <v>0.1788886675960964</v>
      </c>
    </row>
    <row r="10" spans="2:8" s="1" customFormat="1" x14ac:dyDescent="0.25">
      <c r="B10" s="8" t="s">
        <v>8</v>
      </c>
      <c r="C10" s="96">
        <v>3.9004629629629628E-3</v>
      </c>
      <c r="D10" s="94">
        <f t="shared" si="0"/>
        <v>1.4549065319690888E-2</v>
      </c>
      <c r="E10" s="96">
        <v>2.8935185185185189E-4</v>
      </c>
      <c r="F10" s="94">
        <f t="shared" si="2"/>
        <v>1.287332646755922E-2</v>
      </c>
      <c r="G10" s="97">
        <f t="shared" si="3"/>
        <v>4.1898148148148146E-3</v>
      </c>
      <c r="H10" s="95">
        <f t="shared" si="4"/>
        <v>1.4419438358892651E-2</v>
      </c>
    </row>
    <row r="11" spans="2:8" s="1" customFormat="1" x14ac:dyDescent="0.25">
      <c r="B11" s="8" t="s">
        <v>26</v>
      </c>
      <c r="C11" s="96">
        <v>4.0856481481481481E-3</v>
      </c>
      <c r="D11" s="94">
        <f t="shared" si="0"/>
        <v>1.5239822130121318E-2</v>
      </c>
      <c r="E11" s="96"/>
      <c r="F11" s="94"/>
      <c r="G11" s="97">
        <f t="shared" ref="G11:G16" si="5">C11+E11</f>
        <v>4.0856481481481481E-3</v>
      </c>
      <c r="H11" s="95">
        <f t="shared" ref="H11:H16" si="6">G11/$G$30</f>
        <v>1.4060944035052779E-2</v>
      </c>
    </row>
    <row r="12" spans="2:8" s="1" customFormat="1" x14ac:dyDescent="0.25">
      <c r="B12" s="8" t="s">
        <v>3</v>
      </c>
      <c r="C12" s="96">
        <v>2.4918981481481483E-2</v>
      </c>
      <c r="D12" s="94">
        <f t="shared" si="0"/>
        <v>9.2949963303544478E-2</v>
      </c>
      <c r="E12" s="96">
        <v>6.527777777777779E-3</v>
      </c>
      <c r="F12" s="94">
        <f t="shared" si="2"/>
        <v>0.29042224510813602</v>
      </c>
      <c r="G12" s="97">
        <f t="shared" si="5"/>
        <v>3.1446759259259265E-2</v>
      </c>
      <c r="H12" s="95">
        <f t="shared" si="6"/>
        <v>0.10822545309699266</v>
      </c>
    </row>
    <row r="13" spans="2:8" s="1" customFormat="1" x14ac:dyDescent="0.25">
      <c r="B13" s="8" t="s">
        <v>7</v>
      </c>
      <c r="C13" s="96">
        <v>3.6342592592592585E-3</v>
      </c>
      <c r="D13" s="94">
        <f t="shared" si="0"/>
        <v>1.3556102404697146E-2</v>
      </c>
      <c r="E13" s="96">
        <v>1.8518518518518518E-4</v>
      </c>
      <c r="F13" s="94">
        <f t="shared" si="2"/>
        <v>8.2389289392378988E-3</v>
      </c>
      <c r="G13" s="97">
        <f t="shared" si="5"/>
        <v>3.8194444444444439E-3</v>
      </c>
      <c r="H13" s="95">
        <f t="shared" si="6"/>
        <v>1.314479187412866E-2</v>
      </c>
    </row>
    <row r="14" spans="2:8" s="1" customFormat="1" x14ac:dyDescent="0.25">
      <c r="B14" s="8" t="s">
        <v>2</v>
      </c>
      <c r="C14" s="96">
        <v>8.6805555555555542E-3</v>
      </c>
      <c r="D14" s="94">
        <f t="shared" si="0"/>
        <v>3.2379225488926307E-2</v>
      </c>
      <c r="E14" s="96">
        <v>2.7777777777777778E-4</v>
      </c>
      <c r="F14" s="94">
        <f t="shared" si="2"/>
        <v>1.2358393408856848E-2</v>
      </c>
      <c r="G14" s="97">
        <f t="shared" si="5"/>
        <v>8.958333333333332E-3</v>
      </c>
      <c r="H14" s="95">
        <f t="shared" si="6"/>
        <v>3.0830511850229034E-2</v>
      </c>
    </row>
    <row r="15" spans="2:8" s="1" customFormat="1" x14ac:dyDescent="0.25">
      <c r="B15" s="8" t="s">
        <v>9</v>
      </c>
      <c r="C15" s="96">
        <v>1.2592592592592593E-2</v>
      </c>
      <c r="D15" s="94">
        <f t="shared" si="0"/>
        <v>4.6971463109269106E-2</v>
      </c>
      <c r="E15" s="96">
        <v>4.9768518518518521E-4</v>
      </c>
      <c r="F15" s="94">
        <f t="shared" si="2"/>
        <v>2.2142121524201856E-2</v>
      </c>
      <c r="G15" s="97">
        <f t="shared" si="5"/>
        <v>1.3090277777777777E-2</v>
      </c>
      <c r="H15" s="95">
        <f t="shared" si="6"/>
        <v>4.5050786695877316E-2</v>
      </c>
    </row>
    <row r="16" spans="2:8" s="1" customFormat="1" x14ac:dyDescent="0.25">
      <c r="B16" s="8" t="s">
        <v>1</v>
      </c>
      <c r="C16" s="96">
        <v>2.7777777777777779E-3</v>
      </c>
      <c r="D16" s="94">
        <f t="shared" si="0"/>
        <v>1.036135215645642E-2</v>
      </c>
      <c r="E16" s="96">
        <v>8.449074074074075E-4</v>
      </c>
      <c r="F16" s="94">
        <f t="shared" si="2"/>
        <v>3.7590113285272918E-2</v>
      </c>
      <c r="G16" s="97">
        <f t="shared" si="5"/>
        <v>3.6226851851851854E-3</v>
      </c>
      <c r="H16" s="95">
        <f t="shared" si="6"/>
        <v>1.2467635929097791E-2</v>
      </c>
    </row>
    <row r="17" spans="2:8" s="1" customFormat="1" x14ac:dyDescent="0.25">
      <c r="B17" s="8" t="s">
        <v>27</v>
      </c>
      <c r="C17" s="96">
        <v>1.9675925925925928E-3</v>
      </c>
      <c r="D17" s="94">
        <f t="shared" si="0"/>
        <v>7.339291110823298E-3</v>
      </c>
      <c r="E17" s="96"/>
      <c r="F17" s="94"/>
      <c r="G17" s="97">
        <f t="shared" ref="G17" si="7">C17+E17</f>
        <v>1.9675925925925928E-3</v>
      </c>
      <c r="H17" s="95">
        <f t="shared" ref="H17" si="8">G17/$G$30</f>
        <v>6.7715594503087052E-3</v>
      </c>
    </row>
    <row r="18" spans="2:8" s="1" customFormat="1" x14ac:dyDescent="0.25">
      <c r="B18" s="8" t="s">
        <v>16</v>
      </c>
      <c r="C18" s="96">
        <v>3.4722222222222224E-4</v>
      </c>
      <c r="D18" s="94">
        <f t="shared" si="0"/>
        <v>1.2951690195570525E-3</v>
      </c>
      <c r="E18" s="96"/>
      <c r="F18" s="94"/>
      <c r="G18" s="97">
        <f t="shared" si="3"/>
        <v>3.4722222222222224E-4</v>
      </c>
      <c r="H18" s="95">
        <f t="shared" si="4"/>
        <v>1.1949810794662419E-3</v>
      </c>
    </row>
    <row r="19" spans="2:8" s="1" customFormat="1" x14ac:dyDescent="0.25">
      <c r="B19" s="8" t="s">
        <v>4</v>
      </c>
      <c r="C19" s="96">
        <v>8.5995370370370357E-3</v>
      </c>
      <c r="D19" s="94">
        <f t="shared" si="0"/>
        <v>3.2077019384362998E-2</v>
      </c>
      <c r="E19" s="96"/>
      <c r="F19" s="94"/>
      <c r="G19" s="97">
        <f t="shared" si="3"/>
        <v>8.5995370370370357E-3</v>
      </c>
      <c r="H19" s="95">
        <f t="shared" si="4"/>
        <v>2.9595698068113921E-2</v>
      </c>
    </row>
    <row r="20" spans="2:8" s="1" customFormat="1" x14ac:dyDescent="0.25">
      <c r="B20" s="8" t="s">
        <v>14</v>
      </c>
      <c r="C20" s="96">
        <v>2.5810185185185185E-3</v>
      </c>
      <c r="D20" s="94">
        <f t="shared" si="0"/>
        <v>9.6274230453740894E-3</v>
      </c>
      <c r="E20" s="96">
        <v>1.0069444444444444E-3</v>
      </c>
      <c r="F20" s="94">
        <f t="shared" si="2"/>
        <v>4.4799176107106077E-2</v>
      </c>
      <c r="G20" s="97">
        <f t="shared" si="3"/>
        <v>3.5879629629629629E-3</v>
      </c>
      <c r="H20" s="95">
        <f t="shared" si="4"/>
        <v>1.2348137821151167E-2</v>
      </c>
    </row>
    <row r="21" spans="2:8" s="1" customFormat="1" x14ac:dyDescent="0.25">
      <c r="B21" s="8" t="s">
        <v>11</v>
      </c>
      <c r="C21" s="96">
        <v>1.1574074074074073E-3</v>
      </c>
      <c r="D21" s="94">
        <f t="shared" si="0"/>
        <v>4.3172300651901745E-3</v>
      </c>
      <c r="E21" s="96"/>
      <c r="F21" s="94"/>
      <c r="G21" s="97">
        <f t="shared" si="3"/>
        <v>1.1574074074074073E-3</v>
      </c>
      <c r="H21" s="95">
        <f t="shared" si="4"/>
        <v>3.9832702648874728E-3</v>
      </c>
    </row>
    <row r="22" spans="2:8" s="1" customFormat="1" x14ac:dyDescent="0.25">
      <c r="B22" s="8" t="s">
        <v>15</v>
      </c>
      <c r="C22" s="96">
        <v>2.199074074074074E-4</v>
      </c>
      <c r="D22" s="94">
        <f t="shared" si="0"/>
        <v>8.2027371238613321E-4</v>
      </c>
      <c r="E22" s="96"/>
      <c r="F22" s="94"/>
      <c r="G22" s="97">
        <f t="shared" si="3"/>
        <v>2.199074074074074E-4</v>
      </c>
      <c r="H22" s="95">
        <f t="shared" si="4"/>
        <v>7.5682135032861982E-4</v>
      </c>
    </row>
    <row r="23" spans="2:8" s="1" customFormat="1" x14ac:dyDescent="0.25">
      <c r="B23" s="8" t="s">
        <v>85</v>
      </c>
      <c r="C23" s="96">
        <v>2.5462962962962961E-4</v>
      </c>
      <c r="D23" s="94">
        <f t="shared" si="0"/>
        <v>9.4979061434183841E-4</v>
      </c>
      <c r="E23" s="96"/>
      <c r="F23" s="94"/>
      <c r="G23" s="97">
        <f t="shared" si="3"/>
        <v>2.5462962962962961E-4</v>
      </c>
      <c r="H23" s="95">
        <f t="shared" si="4"/>
        <v>8.76319458275244E-4</v>
      </c>
    </row>
    <row r="24" spans="2:8" s="1" customFormat="1" x14ac:dyDescent="0.25">
      <c r="B24" s="8" t="s">
        <v>12</v>
      </c>
      <c r="C24" s="96">
        <v>5.7870370370370366E-5</v>
      </c>
      <c r="D24" s="94">
        <f t="shared" si="0"/>
        <v>2.1586150325950872E-4</v>
      </c>
      <c r="E24" s="96"/>
      <c r="F24" s="94"/>
      <c r="G24" s="97">
        <f t="shared" ref="G24:G27" si="9">C24+E24</f>
        <v>5.7870370370370366E-5</v>
      </c>
      <c r="H24" s="95">
        <f t="shared" ref="H24:H27" si="10">G24/$G$30</f>
        <v>1.9916351324437363E-4</v>
      </c>
    </row>
    <row r="25" spans="2:8" s="1" customFormat="1" x14ac:dyDescent="0.25">
      <c r="B25" s="8" t="s">
        <v>5</v>
      </c>
      <c r="C25" s="96">
        <v>3.3333333333333331E-3</v>
      </c>
      <c r="D25" s="94">
        <f t="shared" si="0"/>
        <v>1.2433622587747703E-2</v>
      </c>
      <c r="E25" s="96">
        <v>4.6296296296296294E-5</v>
      </c>
      <c r="F25" s="94">
        <f t="shared" si="2"/>
        <v>2.0597322348094747E-3</v>
      </c>
      <c r="G25" s="97">
        <f t="shared" si="9"/>
        <v>3.3796296296296296E-3</v>
      </c>
      <c r="H25" s="95">
        <f t="shared" si="10"/>
        <v>1.1631149173471422E-2</v>
      </c>
    </row>
    <row r="26" spans="2:8" s="1" customFormat="1" x14ac:dyDescent="0.25">
      <c r="B26" s="8" t="s">
        <v>6</v>
      </c>
      <c r="C26" s="96">
        <v>9.0219907407407388E-2</v>
      </c>
      <c r="D26" s="94">
        <f t="shared" si="0"/>
        <v>0.33652808358157404</v>
      </c>
      <c r="E26" s="96">
        <v>1.2152777777777778E-3</v>
      </c>
      <c r="F26" s="94">
        <f t="shared" si="2"/>
        <v>5.4067971163748715E-2</v>
      </c>
      <c r="G26" s="97">
        <f t="shared" si="9"/>
        <v>9.1435185185185161E-2</v>
      </c>
      <c r="H26" s="95">
        <f t="shared" si="10"/>
        <v>0.3146783509261103</v>
      </c>
    </row>
    <row r="27" spans="2:8" s="1" customFormat="1" x14ac:dyDescent="0.25">
      <c r="B27" s="8" t="s">
        <v>94</v>
      </c>
      <c r="C27" s="96">
        <v>5.3344907407407383E-2</v>
      </c>
      <c r="D27" s="94">
        <f t="shared" si="0"/>
        <v>0.19898113370461507</v>
      </c>
      <c r="E27" s="96">
        <v>7.407407407407407E-4</v>
      </c>
      <c r="F27" s="94">
        <f t="shared" si="2"/>
        <v>3.2955715756951595E-2</v>
      </c>
      <c r="G27" s="97">
        <f t="shared" si="9"/>
        <v>5.4085648148148126E-2</v>
      </c>
      <c r="H27" s="95">
        <f t="shared" si="10"/>
        <v>0.18613821947819154</v>
      </c>
    </row>
    <row r="28" spans="2:8" s="1" customFormat="1" x14ac:dyDescent="0.25">
      <c r="B28" s="8" t="s">
        <v>17</v>
      </c>
      <c r="C28" s="96"/>
      <c r="D28" s="94"/>
      <c r="E28" s="96"/>
      <c r="F28" s="94"/>
      <c r="G28" s="97"/>
      <c r="H28" s="95"/>
    </row>
    <row r="29" spans="2:8" s="1" customFormat="1" x14ac:dyDescent="0.25">
      <c r="B29" s="8"/>
      <c r="C29" s="96"/>
      <c r="D29" s="94"/>
      <c r="E29" s="96"/>
      <c r="F29" s="94"/>
      <c r="G29" s="97"/>
      <c r="H29" s="95"/>
    </row>
    <row r="30" spans="2:8" s="1" customFormat="1" x14ac:dyDescent="0.25">
      <c r="B30" s="11" t="s">
        <v>29</v>
      </c>
      <c r="C30" s="99">
        <f>SUM(C7:C28)</f>
        <v>0.26809027777777772</v>
      </c>
      <c r="D30" s="113">
        <f t="shared" ref="D30:H30" si="11">SUM(D7:D28)</f>
        <v>1</v>
      </c>
      <c r="E30" s="99">
        <f t="shared" si="11"/>
        <v>2.2476851851851852E-2</v>
      </c>
      <c r="F30" s="113">
        <f t="shared" si="11"/>
        <v>1.0000000000000002</v>
      </c>
      <c r="G30" s="99">
        <f t="shared" si="11"/>
        <v>0.29056712962962961</v>
      </c>
      <c r="H30" s="114">
        <f t="shared" si="11"/>
        <v>1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4" t="s">
        <v>130</v>
      </c>
      <c r="C32" s="155"/>
      <c r="D32" s="155"/>
      <c r="E32" s="155"/>
      <c r="F32" s="155"/>
      <c r="G32" s="155"/>
      <c r="H32" s="156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A5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7" t="s">
        <v>119</v>
      </c>
      <c r="C3" s="158"/>
      <c r="D3" s="158"/>
      <c r="E3" s="158"/>
      <c r="F3" s="158"/>
      <c r="G3" s="158"/>
      <c r="H3" s="159"/>
    </row>
    <row r="4" spans="2:8" s="1" customFormat="1" x14ac:dyDescent="0.25">
      <c r="B4" s="160" t="s">
        <v>122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6" t="s">
        <v>33</v>
      </c>
      <c r="D5" s="166"/>
      <c r="E5" s="166" t="s">
        <v>34</v>
      </c>
      <c r="F5" s="166"/>
      <c r="G5" s="161" t="s">
        <v>35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6">
        <v>6.9444444444444447E-4</v>
      </c>
      <c r="D7" s="94">
        <f t="shared" ref="D7:D28" si="0">C7/C$30</f>
        <v>3.8368077759304261E-3</v>
      </c>
      <c r="E7" s="96"/>
      <c r="F7" s="94"/>
      <c r="G7" s="97">
        <f>C7+E7</f>
        <v>6.9444444444444447E-4</v>
      </c>
      <c r="H7" s="95">
        <f>G7/$G$30</f>
        <v>2.8894774861545867E-3</v>
      </c>
    </row>
    <row r="8" spans="2:8" s="1" customFormat="1" x14ac:dyDescent="0.25">
      <c r="B8" s="8" t="s">
        <v>13</v>
      </c>
      <c r="C8" s="96">
        <v>5.1504629629629626E-3</v>
      </c>
      <c r="D8" s="94">
        <f t="shared" si="0"/>
        <v>2.8456324338150658E-2</v>
      </c>
      <c r="E8" s="96">
        <v>8.1018518518518516E-4</v>
      </c>
      <c r="F8" s="94">
        <f t="shared" ref="F8:F27" si="1">E8/E$30</f>
        <v>1.3653208503998442E-2</v>
      </c>
      <c r="G8" s="97">
        <f t="shared" ref="G8:G10" si="2">C8+E8</f>
        <v>5.9606481481481481E-3</v>
      </c>
      <c r="H8" s="95">
        <f t="shared" ref="H8:H10" si="3">G8/$G$30</f>
        <v>2.4801348422826868E-2</v>
      </c>
    </row>
    <row r="9" spans="2:8" s="1" customFormat="1" x14ac:dyDescent="0.25">
      <c r="B9" s="8" t="s">
        <v>0</v>
      </c>
      <c r="C9" s="96">
        <v>4.2083333333333313E-2</v>
      </c>
      <c r="D9" s="94">
        <f t="shared" si="0"/>
        <v>0.2325105512213837</v>
      </c>
      <c r="E9" s="96">
        <v>2.315972222222222E-2</v>
      </c>
      <c r="F9" s="94">
        <f t="shared" si="1"/>
        <v>0.390286717378584</v>
      </c>
      <c r="G9" s="97">
        <f t="shared" si="2"/>
        <v>6.524305555555554E-2</v>
      </c>
      <c r="H9" s="95">
        <f t="shared" si="3"/>
        <v>0.27146640982422338</v>
      </c>
    </row>
    <row r="10" spans="2:8" s="1" customFormat="1" x14ac:dyDescent="0.25">
      <c r="B10" s="8" t="s">
        <v>8</v>
      </c>
      <c r="C10" s="96">
        <v>2.0370370370370369E-3</v>
      </c>
      <c r="D10" s="94">
        <f t="shared" si="0"/>
        <v>1.1254636142729249E-2</v>
      </c>
      <c r="E10" s="96">
        <v>4.9768518518518521E-4</v>
      </c>
      <c r="F10" s="94">
        <f t="shared" si="1"/>
        <v>8.3869709381704724E-3</v>
      </c>
      <c r="G10" s="97">
        <f t="shared" si="2"/>
        <v>2.5347222222222221E-3</v>
      </c>
      <c r="H10" s="95">
        <f t="shared" si="3"/>
        <v>1.054659282446424E-2</v>
      </c>
    </row>
    <row r="11" spans="2:8" s="1" customFormat="1" x14ac:dyDescent="0.25">
      <c r="B11" s="8" t="s">
        <v>26</v>
      </c>
      <c r="C11" s="96">
        <v>2.488425925925926E-3</v>
      </c>
      <c r="D11" s="94">
        <f t="shared" si="0"/>
        <v>1.3748561197084027E-2</v>
      </c>
      <c r="E11" s="96"/>
      <c r="F11" s="94"/>
      <c r="G11" s="97">
        <f t="shared" ref="G11:G26" si="4">C11+E11</f>
        <v>2.488425925925926E-3</v>
      </c>
      <c r="H11" s="95">
        <f t="shared" ref="H11:H26" si="5">G11/$G$30</f>
        <v>1.0353960992053936E-2</v>
      </c>
    </row>
    <row r="12" spans="2:8" s="1" customFormat="1" x14ac:dyDescent="0.25">
      <c r="B12" s="8" t="s">
        <v>3</v>
      </c>
      <c r="C12" s="96">
        <v>1.9918981481481485E-2</v>
      </c>
      <c r="D12" s="94">
        <f t="shared" si="0"/>
        <v>0.11005243637293774</v>
      </c>
      <c r="E12" s="96">
        <v>1.2824074074074078E-2</v>
      </c>
      <c r="F12" s="94">
        <f t="shared" si="1"/>
        <v>0.21611078603471826</v>
      </c>
      <c r="G12" s="97">
        <f t="shared" si="4"/>
        <v>3.2743055555555567E-2</v>
      </c>
      <c r="H12" s="95">
        <f t="shared" si="5"/>
        <v>0.1362388634721888</v>
      </c>
    </row>
    <row r="13" spans="2:8" s="1" customFormat="1" x14ac:dyDescent="0.25">
      <c r="B13" s="8" t="s">
        <v>7</v>
      </c>
      <c r="C13" s="96">
        <v>4.7685185185185174E-3</v>
      </c>
      <c r="D13" s="94">
        <f t="shared" si="0"/>
        <v>2.6346080061388919E-2</v>
      </c>
      <c r="E13" s="96">
        <v>2.9398148148148148E-3</v>
      </c>
      <c r="F13" s="94">
        <f t="shared" si="1"/>
        <v>4.9541642285937201E-2</v>
      </c>
      <c r="G13" s="97">
        <f t="shared" si="4"/>
        <v>7.7083333333333327E-3</v>
      </c>
      <c r="H13" s="95">
        <f t="shared" si="5"/>
        <v>3.207320009631591E-2</v>
      </c>
    </row>
    <row r="14" spans="2:8" s="1" customFormat="1" x14ac:dyDescent="0.25">
      <c r="B14" s="8" t="s">
        <v>2</v>
      </c>
      <c r="C14" s="96">
        <v>9.131944444444446E-3</v>
      </c>
      <c r="D14" s="94">
        <f t="shared" si="0"/>
        <v>5.0454022253485109E-2</v>
      </c>
      <c r="E14" s="96">
        <v>1.5277777777777776E-3</v>
      </c>
      <c r="F14" s="94">
        <f t="shared" si="1"/>
        <v>2.5746050321825632E-2</v>
      </c>
      <c r="G14" s="97">
        <f t="shared" si="4"/>
        <v>1.0659722222222223E-2</v>
      </c>
      <c r="H14" s="95">
        <f t="shared" si="5"/>
        <v>4.4353479412472911E-2</v>
      </c>
    </row>
    <row r="15" spans="2:8" s="1" customFormat="1" x14ac:dyDescent="0.25">
      <c r="B15" s="8" t="s">
        <v>9</v>
      </c>
      <c r="C15" s="96">
        <v>1.1064814814814809E-2</v>
      </c>
      <c r="D15" s="94">
        <f t="shared" si="0"/>
        <v>6.1133137229824754E-2</v>
      </c>
      <c r="E15" s="96">
        <v>5.5092592592592589E-3</v>
      </c>
      <c r="F15" s="94">
        <f t="shared" si="1"/>
        <v>9.2841817827189393E-2</v>
      </c>
      <c r="G15" s="97">
        <f t="shared" si="4"/>
        <v>1.6574074074074067E-2</v>
      </c>
      <c r="H15" s="95">
        <f t="shared" si="5"/>
        <v>6.8962196002889442E-2</v>
      </c>
    </row>
    <row r="16" spans="2:8" s="1" customFormat="1" x14ac:dyDescent="0.25">
      <c r="B16" s="8" t="s">
        <v>1</v>
      </c>
      <c r="C16" s="96">
        <v>3.9930555555555561E-3</v>
      </c>
      <c r="D16" s="94">
        <f t="shared" si="0"/>
        <v>2.2061644711599954E-2</v>
      </c>
      <c r="E16" s="96">
        <v>4.6759259259259271E-3</v>
      </c>
      <c r="F16" s="94">
        <f t="shared" si="1"/>
        <v>7.8798517651648164E-2</v>
      </c>
      <c r="G16" s="97">
        <f t="shared" si="4"/>
        <v>8.6689814814814824E-3</v>
      </c>
      <c r="H16" s="95">
        <f t="shared" si="5"/>
        <v>3.607031061882976E-2</v>
      </c>
    </row>
    <row r="17" spans="2:8" s="1" customFormat="1" x14ac:dyDescent="0.25">
      <c r="B17" s="8" t="s">
        <v>27</v>
      </c>
      <c r="C17" s="96">
        <v>1.8981481481481482E-3</v>
      </c>
      <c r="D17" s="94">
        <f t="shared" si="0"/>
        <v>1.0487274587543165E-2</v>
      </c>
      <c r="E17" s="96">
        <v>6.8287037037037036E-4</v>
      </c>
      <c r="F17" s="94">
        <f t="shared" si="1"/>
        <v>1.1507704310512972E-2</v>
      </c>
      <c r="G17" s="97">
        <f t="shared" si="4"/>
        <v>2.5810185185185185E-3</v>
      </c>
      <c r="H17" s="95">
        <f t="shared" si="5"/>
        <v>1.0739224656874548E-2</v>
      </c>
    </row>
    <row r="18" spans="2:8" s="1" customFormat="1" x14ac:dyDescent="0.25">
      <c r="B18" s="8" t="s">
        <v>16</v>
      </c>
      <c r="C18" s="96">
        <v>1.9097222222222222E-3</v>
      </c>
      <c r="D18" s="94">
        <f t="shared" si="0"/>
        <v>1.0551221383808672E-2</v>
      </c>
      <c r="E18" s="96">
        <v>2.3148148148148146E-4</v>
      </c>
      <c r="F18" s="94">
        <f t="shared" si="1"/>
        <v>3.900916715428126E-3</v>
      </c>
      <c r="G18" s="97">
        <f t="shared" si="4"/>
        <v>2.1412037037037038E-3</v>
      </c>
      <c r="H18" s="95">
        <f t="shared" si="5"/>
        <v>8.9092222489766427E-3</v>
      </c>
    </row>
    <row r="19" spans="2:8" s="1" customFormat="1" x14ac:dyDescent="0.25">
      <c r="B19" s="8" t="s">
        <v>4</v>
      </c>
      <c r="C19" s="96">
        <v>3.9583333333333328E-3</v>
      </c>
      <c r="D19" s="94">
        <f t="shared" si="0"/>
        <v>2.1869804322803426E-2</v>
      </c>
      <c r="E19" s="96"/>
      <c r="F19" s="94"/>
      <c r="G19" s="97">
        <f t="shared" si="4"/>
        <v>3.9583333333333328E-3</v>
      </c>
      <c r="H19" s="95">
        <f t="shared" si="5"/>
        <v>1.6470021671081143E-2</v>
      </c>
    </row>
    <row r="20" spans="2:8" s="1" customFormat="1" x14ac:dyDescent="0.25">
      <c r="B20" s="8" t="s">
        <v>14</v>
      </c>
      <c r="C20" s="96">
        <v>4.7222222222222214E-3</v>
      </c>
      <c r="D20" s="94">
        <f t="shared" si="0"/>
        <v>2.6090292876326894E-2</v>
      </c>
      <c r="E20" s="96">
        <v>3.1018518518518517E-3</v>
      </c>
      <c r="F20" s="94">
        <f t="shared" si="1"/>
        <v>5.2272283986736889E-2</v>
      </c>
      <c r="G20" s="97">
        <f t="shared" si="4"/>
        <v>7.8240740740740736E-3</v>
      </c>
      <c r="H20" s="95">
        <f t="shared" si="5"/>
        <v>3.2554779677341675E-2</v>
      </c>
    </row>
    <row r="21" spans="2:8" s="1" customFormat="1" x14ac:dyDescent="0.25">
      <c r="B21" s="8" t="s">
        <v>11</v>
      </c>
      <c r="C21" s="96">
        <v>1.7361111111111112E-4</v>
      </c>
      <c r="D21" s="94">
        <f t="shared" si="0"/>
        <v>9.5920194398260651E-4</v>
      </c>
      <c r="E21" s="96"/>
      <c r="F21" s="94"/>
      <c r="G21" s="97">
        <f t="shared" ref="G21" si="6">C21+E21</f>
        <v>1.7361111111111112E-4</v>
      </c>
      <c r="H21" s="95">
        <f t="shared" ref="H21" si="7">G21/$G$30</f>
        <v>7.2236937153864669E-4</v>
      </c>
    </row>
    <row r="22" spans="2:8" s="1" customFormat="1" x14ac:dyDescent="0.25">
      <c r="B22" s="8" t="s">
        <v>15</v>
      </c>
      <c r="C22" s="96">
        <v>9.2592592592592574E-4</v>
      </c>
      <c r="D22" s="94">
        <f t="shared" si="0"/>
        <v>5.1157437012405672E-3</v>
      </c>
      <c r="E22" s="96">
        <v>6.4814814814814813E-4</v>
      </c>
      <c r="F22" s="94">
        <f t="shared" si="1"/>
        <v>1.0922566803198752E-2</v>
      </c>
      <c r="G22" s="97">
        <f t="shared" si="4"/>
        <v>1.5740740740740739E-3</v>
      </c>
      <c r="H22" s="95">
        <f t="shared" si="5"/>
        <v>6.5494823019503958E-3</v>
      </c>
    </row>
    <row r="23" spans="2:8" s="1" customFormat="1" x14ac:dyDescent="0.25">
      <c r="B23" s="8" t="s">
        <v>85</v>
      </c>
      <c r="C23" s="96">
        <v>8.7962962962962973E-4</v>
      </c>
      <c r="D23" s="94">
        <f t="shared" si="0"/>
        <v>4.8599565161785404E-3</v>
      </c>
      <c r="E23" s="96">
        <v>2.0370370370370369E-3</v>
      </c>
      <c r="F23" s="94">
        <f t="shared" si="1"/>
        <v>3.4328067095767509E-2</v>
      </c>
      <c r="G23" s="97">
        <f t="shared" si="4"/>
        <v>2.9166666666666664E-3</v>
      </c>
      <c r="H23" s="95">
        <f t="shared" si="5"/>
        <v>1.2135805441849263E-2</v>
      </c>
    </row>
    <row r="24" spans="2:8" s="1" customFormat="1" x14ac:dyDescent="0.25">
      <c r="B24" s="8" t="s">
        <v>12</v>
      </c>
      <c r="C24" s="96">
        <v>1.1574074074074073E-4</v>
      </c>
      <c r="D24" s="94">
        <f t="shared" si="0"/>
        <v>6.3946796265507101E-4</v>
      </c>
      <c r="E24" s="96"/>
      <c r="F24" s="94"/>
      <c r="G24" s="97">
        <f t="shared" si="4"/>
        <v>1.1574074074074073E-4</v>
      </c>
      <c r="H24" s="95">
        <f t="shared" si="5"/>
        <v>4.8157958102576444E-4</v>
      </c>
    </row>
    <row r="25" spans="2:8" s="1" customFormat="1" x14ac:dyDescent="0.25">
      <c r="B25" s="8" t="s">
        <v>5</v>
      </c>
      <c r="C25" s="96">
        <v>8.3333333333333328E-4</v>
      </c>
      <c r="D25" s="94">
        <f t="shared" si="0"/>
        <v>4.6041693311165109E-3</v>
      </c>
      <c r="E25" s="96"/>
      <c r="F25" s="94"/>
      <c r="G25" s="97">
        <f t="shared" si="4"/>
        <v>8.3333333333333328E-4</v>
      </c>
      <c r="H25" s="95">
        <f t="shared" si="5"/>
        <v>3.4673729833855039E-3</v>
      </c>
    </row>
    <row r="26" spans="2:8" s="1" customFormat="1" x14ac:dyDescent="0.25">
      <c r="B26" s="8" t="s">
        <v>6</v>
      </c>
      <c r="C26" s="96">
        <v>4.6516203703703719E-2</v>
      </c>
      <c r="D26" s="94">
        <f t="shared" si="0"/>
        <v>0.25700217419107313</v>
      </c>
      <c r="E26" s="96">
        <v>5.2083333333333333E-4</v>
      </c>
      <c r="F26" s="94">
        <f t="shared" si="1"/>
        <v>8.7770626097132837E-3</v>
      </c>
      <c r="G26" s="97">
        <f t="shared" si="4"/>
        <v>4.7037037037037051E-2</v>
      </c>
      <c r="H26" s="95">
        <f t="shared" si="5"/>
        <v>0.19571394172887074</v>
      </c>
    </row>
    <row r="27" spans="2:8" s="1" customFormat="1" x14ac:dyDescent="0.25">
      <c r="B27" s="8" t="s">
        <v>94</v>
      </c>
      <c r="C27" s="96">
        <v>1.7094907407407399E-2</v>
      </c>
      <c r="D27" s="94">
        <f t="shared" si="0"/>
        <v>9.4449418084153941E-2</v>
      </c>
      <c r="E27" s="96">
        <v>1.7361111111111112E-4</v>
      </c>
      <c r="F27" s="94">
        <f t="shared" si="1"/>
        <v>2.9256875365710946E-3</v>
      </c>
      <c r="G27" s="97">
        <f t="shared" ref="G27" si="8">C27+E27</f>
        <v>1.7268518518518509E-2</v>
      </c>
      <c r="H27" s="95">
        <f t="shared" ref="H27" si="9">G27/$G$30</f>
        <v>7.1851673489044018E-2</v>
      </c>
    </row>
    <row r="28" spans="2:8" s="1" customFormat="1" x14ac:dyDescent="0.25">
      <c r="B28" s="8" t="s">
        <v>17</v>
      </c>
      <c r="C28" s="96">
        <v>6.3657407407407402E-4</v>
      </c>
      <c r="D28" s="94">
        <f t="shared" si="0"/>
        <v>3.5170737946028903E-3</v>
      </c>
      <c r="E28" s="96"/>
      <c r="F28" s="94"/>
      <c r="G28" s="97">
        <f t="shared" ref="G28" si="10">C28+E28</f>
        <v>6.3657407407407402E-4</v>
      </c>
      <c r="H28" s="95">
        <f t="shared" ref="H28" si="11">G28/$G$30</f>
        <v>2.6486876956417042E-3</v>
      </c>
    </row>
    <row r="29" spans="2:8" s="1" customFormat="1" x14ac:dyDescent="0.25">
      <c r="B29" s="8"/>
      <c r="C29" s="96"/>
      <c r="D29" s="94"/>
      <c r="E29" s="96"/>
      <c r="F29" s="94"/>
      <c r="G29" s="97"/>
      <c r="H29" s="95"/>
    </row>
    <row r="30" spans="2:8" s="1" customFormat="1" x14ac:dyDescent="0.25">
      <c r="B30" s="11" t="s">
        <v>29</v>
      </c>
      <c r="C30" s="99">
        <f t="shared" ref="C30:H30" si="12">SUM(C7:C28)</f>
        <v>0.18099537037037036</v>
      </c>
      <c r="D30" s="113">
        <f t="shared" si="12"/>
        <v>1</v>
      </c>
      <c r="E30" s="99">
        <f t="shared" si="12"/>
        <v>5.934027777777777E-2</v>
      </c>
      <c r="F30" s="113">
        <f t="shared" si="12"/>
        <v>1.0000000000000002</v>
      </c>
      <c r="G30" s="99">
        <f t="shared" si="12"/>
        <v>0.24033564814814817</v>
      </c>
      <c r="H30" s="114">
        <f t="shared" si="12"/>
        <v>1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4" t="s">
        <v>130</v>
      </c>
      <c r="C32" s="155"/>
      <c r="D32" s="155"/>
      <c r="E32" s="155"/>
      <c r="F32" s="155"/>
      <c r="G32" s="155"/>
      <c r="H32" s="156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7" t="s">
        <v>120</v>
      </c>
      <c r="C3" s="158"/>
      <c r="D3" s="158"/>
      <c r="E3" s="158"/>
      <c r="F3" s="158"/>
      <c r="G3" s="158"/>
      <c r="H3" s="159"/>
    </row>
    <row r="4" spans="2:8" s="1" customFormat="1" x14ac:dyDescent="0.25">
      <c r="B4" s="160" t="s">
        <v>122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6" t="s">
        <v>33</v>
      </c>
      <c r="D5" s="166"/>
      <c r="E5" s="166" t="s">
        <v>34</v>
      </c>
      <c r="F5" s="166"/>
      <c r="G5" s="161" t="s">
        <v>35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6">
        <v>2.1759259259259266E-3</v>
      </c>
      <c r="D7" s="94">
        <f t="shared" ref="D7:D28" si="0">C7/C$30</f>
        <v>7.565087924027207E-3</v>
      </c>
      <c r="E7" s="96"/>
      <c r="F7" s="94"/>
      <c r="G7" s="97">
        <f>E7+C7</f>
        <v>2.1759259259259266E-3</v>
      </c>
      <c r="H7" s="95">
        <f>G7/$G$30</f>
        <v>7.565087924027207E-3</v>
      </c>
    </row>
    <row r="8" spans="2:8" s="1" customFormat="1" x14ac:dyDescent="0.25">
      <c r="B8" s="8" t="s">
        <v>13</v>
      </c>
      <c r="C8" s="96">
        <v>5.9490740740740745E-3</v>
      </c>
      <c r="D8" s="94">
        <f t="shared" si="0"/>
        <v>2.0683272302925444E-2</v>
      </c>
      <c r="E8" s="96"/>
      <c r="F8" s="94"/>
      <c r="G8" s="97">
        <f t="shared" ref="G8:G27" si="1">E8+C8</f>
        <v>5.9490740740740745E-3</v>
      </c>
      <c r="H8" s="95">
        <f t="shared" ref="H8:H27" si="2">G8/$G$30</f>
        <v>2.0683272302925444E-2</v>
      </c>
    </row>
    <row r="9" spans="2:8" s="1" customFormat="1" x14ac:dyDescent="0.25">
      <c r="B9" s="8" t="s">
        <v>0</v>
      </c>
      <c r="C9" s="96">
        <v>2.959490740740741E-2</v>
      </c>
      <c r="D9" s="94">
        <f t="shared" si="0"/>
        <v>0.10289324373264661</v>
      </c>
      <c r="E9" s="96"/>
      <c r="F9" s="94"/>
      <c r="G9" s="97">
        <f t="shared" si="1"/>
        <v>2.959490740740741E-2</v>
      </c>
      <c r="H9" s="95">
        <f t="shared" si="2"/>
        <v>0.10289324373264661</v>
      </c>
    </row>
    <row r="10" spans="2:8" s="1" customFormat="1" x14ac:dyDescent="0.25">
      <c r="B10" s="8" t="s">
        <v>8</v>
      </c>
      <c r="C10" s="96">
        <v>1.0821759259259255E-2</v>
      </c>
      <c r="D10" s="94">
        <f t="shared" si="0"/>
        <v>3.762424047322039E-2</v>
      </c>
      <c r="E10" s="96"/>
      <c r="F10" s="94"/>
      <c r="G10" s="97">
        <f t="shared" si="1"/>
        <v>1.0821759259259255E-2</v>
      </c>
      <c r="H10" s="95">
        <f t="shared" si="2"/>
        <v>3.762424047322039E-2</v>
      </c>
    </row>
    <row r="11" spans="2:8" s="1" customFormat="1" x14ac:dyDescent="0.25">
      <c r="B11" s="8" t="s">
        <v>26</v>
      </c>
      <c r="C11" s="96">
        <v>7.6273148148148151E-3</v>
      </c>
      <c r="D11" s="94">
        <f t="shared" si="0"/>
        <v>2.651804756347834E-2</v>
      </c>
      <c r="E11" s="96"/>
      <c r="F11" s="94"/>
      <c r="G11" s="97">
        <f t="shared" si="1"/>
        <v>7.6273148148148151E-3</v>
      </c>
      <c r="H11" s="95">
        <f t="shared" si="2"/>
        <v>2.651804756347834E-2</v>
      </c>
    </row>
    <row r="12" spans="2:8" s="1" customFormat="1" x14ac:dyDescent="0.25">
      <c r="B12" s="8" t="s">
        <v>3</v>
      </c>
      <c r="C12" s="96">
        <v>9.6759259259259246E-3</v>
      </c>
      <c r="D12" s="94">
        <f t="shared" si="0"/>
        <v>3.3640497364291179E-2</v>
      </c>
      <c r="E12" s="96"/>
      <c r="F12" s="94"/>
      <c r="G12" s="97">
        <f t="shared" si="1"/>
        <v>9.6759259259259246E-3</v>
      </c>
      <c r="H12" s="95">
        <f t="shared" si="2"/>
        <v>3.3640497364291179E-2</v>
      </c>
    </row>
    <row r="13" spans="2:8" s="1" customFormat="1" x14ac:dyDescent="0.25">
      <c r="B13" s="8" t="s">
        <v>7</v>
      </c>
      <c r="C13" s="96">
        <v>5.0810185185185186E-3</v>
      </c>
      <c r="D13" s="94">
        <f t="shared" si="0"/>
        <v>1.7665285099191186E-2</v>
      </c>
      <c r="E13" s="96"/>
      <c r="F13" s="94"/>
      <c r="G13" s="97">
        <f t="shared" si="1"/>
        <v>5.0810185185185186E-3</v>
      </c>
      <c r="H13" s="95">
        <f t="shared" si="2"/>
        <v>1.7665285099191186E-2</v>
      </c>
    </row>
    <row r="14" spans="2:8" s="1" customFormat="1" x14ac:dyDescent="0.25">
      <c r="B14" s="8" t="s">
        <v>2</v>
      </c>
      <c r="C14" s="96">
        <v>1.1296296296296296E-2</v>
      </c>
      <c r="D14" s="94">
        <f t="shared" si="0"/>
        <v>3.927407347792846E-2</v>
      </c>
      <c r="E14" s="96"/>
      <c r="F14" s="94"/>
      <c r="G14" s="97">
        <f t="shared" si="1"/>
        <v>1.1296296296296296E-2</v>
      </c>
      <c r="H14" s="95">
        <f t="shared" si="2"/>
        <v>3.927407347792846E-2</v>
      </c>
    </row>
    <row r="15" spans="2:8" s="1" customFormat="1" x14ac:dyDescent="0.25">
      <c r="B15" s="8" t="s">
        <v>9</v>
      </c>
      <c r="C15" s="96">
        <v>2.0590277777777777E-2</v>
      </c>
      <c r="D15" s="94">
        <f t="shared" si="0"/>
        <v>7.1586656472576574E-2</v>
      </c>
      <c r="E15" s="96"/>
      <c r="F15" s="94"/>
      <c r="G15" s="97">
        <f t="shared" si="1"/>
        <v>2.0590277777777777E-2</v>
      </c>
      <c r="H15" s="95">
        <f t="shared" si="2"/>
        <v>7.1586656472576574E-2</v>
      </c>
    </row>
    <row r="16" spans="2:8" s="1" customFormat="1" x14ac:dyDescent="0.25">
      <c r="B16" s="8" t="s">
        <v>1</v>
      </c>
      <c r="C16" s="96">
        <v>3.7962962962962963E-3</v>
      </c>
      <c r="D16" s="94">
        <f t="shared" si="0"/>
        <v>1.3198664037664483E-2</v>
      </c>
      <c r="E16" s="96"/>
      <c r="F16" s="94"/>
      <c r="G16" s="97">
        <f t="shared" si="1"/>
        <v>3.7962962962962963E-3</v>
      </c>
      <c r="H16" s="95">
        <f t="shared" si="2"/>
        <v>1.3198664037664483E-2</v>
      </c>
    </row>
    <row r="17" spans="2:8" s="1" customFormat="1" x14ac:dyDescent="0.25">
      <c r="B17" s="8" t="s">
        <v>27</v>
      </c>
      <c r="C17" s="96">
        <v>5.0115740740740745E-3</v>
      </c>
      <c r="D17" s="94">
        <f t="shared" si="0"/>
        <v>1.7423846122892446E-2</v>
      </c>
      <c r="E17" s="96"/>
      <c r="F17" s="94"/>
      <c r="G17" s="97">
        <f t="shared" si="1"/>
        <v>5.0115740740740745E-3</v>
      </c>
      <c r="H17" s="95">
        <f t="shared" ref="H17:H26" si="3">G17/$G$30</f>
        <v>1.7423846122892446E-2</v>
      </c>
    </row>
    <row r="18" spans="2:8" s="1" customFormat="1" x14ac:dyDescent="0.25">
      <c r="B18" s="8" t="s">
        <v>16</v>
      </c>
      <c r="C18" s="96">
        <v>2.1643518518518518E-3</v>
      </c>
      <c r="D18" s="94">
        <f t="shared" si="0"/>
        <v>7.5248480946440805E-3</v>
      </c>
      <c r="E18" s="96"/>
      <c r="F18" s="94"/>
      <c r="G18" s="97">
        <f t="shared" ref="G18" si="4">E18+C18</f>
        <v>2.1643518518518518E-3</v>
      </c>
      <c r="H18" s="95">
        <f t="shared" ref="H18" si="5">G18/$G$30</f>
        <v>7.5248480946440805E-3</v>
      </c>
    </row>
    <row r="19" spans="2:8" s="1" customFormat="1" x14ac:dyDescent="0.25">
      <c r="B19" s="8" t="s">
        <v>4</v>
      </c>
      <c r="C19" s="96">
        <v>1.3194444444444439E-2</v>
      </c>
      <c r="D19" s="94">
        <f t="shared" si="0"/>
        <v>4.5873405496760687E-2</v>
      </c>
      <c r="E19" s="96"/>
      <c r="F19" s="94"/>
      <c r="G19" s="97">
        <f t="shared" ref="G19" si="6">E19+C19</f>
        <v>1.3194444444444439E-2</v>
      </c>
      <c r="H19" s="95">
        <f t="shared" ref="H19" si="7">G19/$G$30</f>
        <v>4.5873405496760687E-2</v>
      </c>
    </row>
    <row r="20" spans="2:8" s="1" customFormat="1" x14ac:dyDescent="0.25">
      <c r="B20" s="8" t="s">
        <v>14</v>
      </c>
      <c r="C20" s="96">
        <v>8.2754629629629619E-3</v>
      </c>
      <c r="D20" s="94">
        <f t="shared" si="0"/>
        <v>2.8771478008933246E-2</v>
      </c>
      <c r="E20" s="96"/>
      <c r="F20" s="94"/>
      <c r="G20" s="97">
        <f t="shared" si="1"/>
        <v>8.2754629629629619E-3</v>
      </c>
      <c r="H20" s="95">
        <f t="shared" si="3"/>
        <v>2.8771478008933246E-2</v>
      </c>
    </row>
    <row r="21" spans="2:8" s="1" customFormat="1" x14ac:dyDescent="0.25">
      <c r="B21" s="8" t="s">
        <v>11</v>
      </c>
      <c r="C21" s="96">
        <v>8.3333333333333328E-4</v>
      </c>
      <c r="D21" s="94">
        <f t="shared" si="0"/>
        <v>2.8972677155848863E-3</v>
      </c>
      <c r="E21" s="96"/>
      <c r="F21" s="94"/>
      <c r="G21" s="97">
        <f t="shared" si="1"/>
        <v>8.3333333333333328E-4</v>
      </c>
      <c r="H21" s="95">
        <f t="shared" si="3"/>
        <v>2.8972677155848863E-3</v>
      </c>
    </row>
    <row r="22" spans="2:8" s="1" customFormat="1" x14ac:dyDescent="0.25">
      <c r="B22" s="8" t="s">
        <v>15</v>
      </c>
      <c r="C22" s="96">
        <v>4.1435185185185186E-3</v>
      </c>
      <c r="D22" s="94">
        <f t="shared" si="0"/>
        <v>1.4405858919158188E-2</v>
      </c>
      <c r="E22" s="96"/>
      <c r="F22" s="94"/>
      <c r="G22" s="97">
        <f t="shared" si="1"/>
        <v>4.1435185185185186E-3</v>
      </c>
      <c r="H22" s="95">
        <f t="shared" si="3"/>
        <v>1.4405858919158188E-2</v>
      </c>
    </row>
    <row r="23" spans="2:8" s="1" customFormat="1" x14ac:dyDescent="0.25">
      <c r="B23" s="8" t="s">
        <v>85</v>
      </c>
      <c r="C23" s="96">
        <v>2.6562499999999999E-2</v>
      </c>
      <c r="D23" s="94">
        <f t="shared" si="0"/>
        <v>9.2350408434268255E-2</v>
      </c>
      <c r="E23" s="96"/>
      <c r="F23" s="94"/>
      <c r="G23" s="97">
        <f t="shared" si="1"/>
        <v>2.6562499999999999E-2</v>
      </c>
      <c r="H23" s="95">
        <f t="shared" si="3"/>
        <v>9.2350408434268255E-2</v>
      </c>
    </row>
    <row r="24" spans="2:8" s="1" customFormat="1" x14ac:dyDescent="0.25">
      <c r="B24" s="8" t="s">
        <v>12</v>
      </c>
      <c r="C24" s="96">
        <v>2.9976851851851853E-3</v>
      </c>
      <c r="D24" s="94">
        <f t="shared" si="0"/>
        <v>1.0422115810228968E-2</v>
      </c>
      <c r="E24" s="96"/>
      <c r="F24" s="94"/>
      <c r="G24" s="97">
        <f t="shared" si="1"/>
        <v>2.9976851851851853E-3</v>
      </c>
      <c r="H24" s="95">
        <f t="shared" si="3"/>
        <v>1.0422115810228968E-2</v>
      </c>
    </row>
    <row r="25" spans="2:8" s="1" customFormat="1" x14ac:dyDescent="0.25">
      <c r="B25" s="8" t="s">
        <v>5</v>
      </c>
      <c r="C25" s="96">
        <v>1.7083333333333339E-2</v>
      </c>
      <c r="D25" s="94">
        <f t="shared" si="0"/>
        <v>5.9393988169490194E-2</v>
      </c>
      <c r="E25" s="96"/>
      <c r="F25" s="94"/>
      <c r="G25" s="97">
        <f t="shared" si="1"/>
        <v>1.7083333333333339E-2</v>
      </c>
      <c r="H25" s="95">
        <f t="shared" si="3"/>
        <v>5.9393988169490194E-2</v>
      </c>
    </row>
    <row r="26" spans="2:8" s="1" customFormat="1" x14ac:dyDescent="0.25">
      <c r="B26" s="8" t="s">
        <v>6</v>
      </c>
      <c r="C26" s="96">
        <v>6.5000000000000002E-2</v>
      </c>
      <c r="D26" s="94">
        <f t="shared" si="0"/>
        <v>0.22598688181562118</v>
      </c>
      <c r="E26" s="96"/>
      <c r="F26" s="94"/>
      <c r="G26" s="97">
        <f t="shared" si="1"/>
        <v>6.5000000000000002E-2</v>
      </c>
      <c r="H26" s="95">
        <f t="shared" si="3"/>
        <v>0.22598688181562118</v>
      </c>
    </row>
    <row r="27" spans="2:8" s="1" customFormat="1" x14ac:dyDescent="0.25">
      <c r="B27" s="8" t="s">
        <v>94</v>
      </c>
      <c r="C27" s="96">
        <v>2.6493055555555554E-2</v>
      </c>
      <c r="D27" s="94">
        <f t="shared" si="0"/>
        <v>9.2108969457969522E-2</v>
      </c>
      <c r="E27" s="96"/>
      <c r="F27" s="94"/>
      <c r="G27" s="97">
        <f t="shared" si="1"/>
        <v>2.6493055555555554E-2</v>
      </c>
      <c r="H27" s="95">
        <f t="shared" si="2"/>
        <v>9.2108969457969522E-2</v>
      </c>
    </row>
    <row r="28" spans="2:8" s="1" customFormat="1" x14ac:dyDescent="0.25">
      <c r="B28" s="8" t="s">
        <v>17</v>
      </c>
      <c r="C28" s="96">
        <v>9.259259259259257E-3</v>
      </c>
      <c r="D28" s="94">
        <f t="shared" si="0"/>
        <v>3.2191863506498733E-2</v>
      </c>
      <c r="E28" s="96"/>
      <c r="F28" s="94"/>
      <c r="G28" s="97">
        <f t="shared" ref="G28" si="8">E28+C28</f>
        <v>9.259259259259257E-3</v>
      </c>
      <c r="H28" s="95">
        <f t="shared" ref="H28" si="9">G28/$G$30</f>
        <v>3.2191863506498733E-2</v>
      </c>
    </row>
    <row r="29" spans="2:8" s="1" customFormat="1" x14ac:dyDescent="0.25">
      <c r="B29" s="8"/>
      <c r="C29" s="96"/>
      <c r="D29" s="94"/>
      <c r="E29" s="96"/>
      <c r="F29" s="94"/>
      <c r="G29" s="97"/>
      <c r="H29" s="95"/>
    </row>
    <row r="30" spans="2:8" s="1" customFormat="1" x14ac:dyDescent="0.25">
      <c r="B30" s="11" t="s">
        <v>29</v>
      </c>
      <c r="C30" s="99">
        <f>SUM(C7:C28)</f>
        <v>0.28762731481481474</v>
      </c>
      <c r="D30" s="113">
        <f>SUM(D7:D28)</f>
        <v>1.0000000000000004</v>
      </c>
      <c r="E30" s="99"/>
      <c r="F30" s="113"/>
      <c r="G30" s="99">
        <f>SUM(G7:G28)</f>
        <v>0.28762731481481474</v>
      </c>
      <c r="H30" s="114">
        <f>SUM(H7:H28)</f>
        <v>1.0000000000000004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4" t="s">
        <v>130</v>
      </c>
      <c r="C32" s="155"/>
      <c r="D32" s="155"/>
      <c r="E32" s="155"/>
      <c r="F32" s="155"/>
      <c r="G32" s="155"/>
      <c r="H32" s="156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topLeftCell="A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5.140625" style="34" customWidth="1"/>
    <col min="11" max="16384" width="8.85546875" style="34"/>
  </cols>
  <sheetData>
    <row r="2" spans="2:10" ht="15.75" thickBot="1" x14ac:dyDescent="0.3"/>
    <row r="3" spans="2:10" x14ac:dyDescent="0.25">
      <c r="B3" s="184" t="s">
        <v>39</v>
      </c>
      <c r="C3" s="185"/>
      <c r="D3" s="185"/>
      <c r="E3" s="185"/>
      <c r="F3" s="185"/>
      <c r="G3" s="185"/>
      <c r="H3" s="185"/>
      <c r="I3" s="185"/>
      <c r="J3" s="186"/>
    </row>
    <row r="4" spans="2:10" x14ac:dyDescent="0.25">
      <c r="B4" s="187" t="s">
        <v>122</v>
      </c>
      <c r="C4" s="188"/>
      <c r="D4" s="188"/>
      <c r="E4" s="188"/>
      <c r="F4" s="188"/>
      <c r="G4" s="188"/>
      <c r="H4" s="188"/>
      <c r="I4" s="188"/>
      <c r="J4" s="189"/>
    </row>
    <row r="5" spans="2:10" x14ac:dyDescent="0.25">
      <c r="B5" s="42"/>
      <c r="C5" s="190" t="s">
        <v>40</v>
      </c>
      <c r="D5" s="191"/>
      <c r="E5" s="192" t="s">
        <v>41</v>
      </c>
      <c r="F5" s="192"/>
      <c r="G5" s="188" t="s">
        <v>42</v>
      </c>
      <c r="H5" s="188"/>
      <c r="I5" s="193" t="s">
        <v>22</v>
      </c>
      <c r="J5" s="189"/>
    </row>
    <row r="6" spans="2:10" x14ac:dyDescent="0.25">
      <c r="B6" s="3" t="s">
        <v>23</v>
      </c>
      <c r="C6" s="43" t="s">
        <v>24</v>
      </c>
      <c r="D6" s="43" t="s">
        <v>25</v>
      </c>
      <c r="E6" s="43" t="s">
        <v>24</v>
      </c>
      <c r="F6" s="43" t="s">
        <v>25</v>
      </c>
      <c r="G6" s="43" t="s">
        <v>24</v>
      </c>
      <c r="H6" s="43" t="s">
        <v>25</v>
      </c>
      <c r="I6" s="43" t="s">
        <v>24</v>
      </c>
      <c r="J6" s="44" t="s">
        <v>25</v>
      </c>
    </row>
    <row r="7" spans="2:10" x14ac:dyDescent="0.25">
      <c r="B7" s="8" t="s">
        <v>10</v>
      </c>
      <c r="C7" s="86"/>
      <c r="D7" s="84"/>
      <c r="E7" s="83"/>
      <c r="F7" s="94"/>
      <c r="G7" s="83">
        <v>3.8425925925925928E-3</v>
      </c>
      <c r="H7" s="94">
        <f t="shared" ref="H7:H28" si="0">G7/G$30</f>
        <v>3.8886806596701642E-3</v>
      </c>
      <c r="I7" s="83">
        <f t="shared" ref="I7" si="1">E7+G7</f>
        <v>3.8425925925925928E-3</v>
      </c>
      <c r="J7" s="92">
        <f t="shared" ref="J7" si="2">I7/$I$30</f>
        <v>2.2185098563314402E-3</v>
      </c>
    </row>
    <row r="8" spans="2:10" x14ac:dyDescent="0.25">
      <c r="B8" s="8" t="s">
        <v>13</v>
      </c>
      <c r="C8" s="86"/>
      <c r="D8" s="84"/>
      <c r="E8" s="83"/>
      <c r="F8" s="94"/>
      <c r="G8" s="83"/>
      <c r="H8" s="94"/>
      <c r="I8" s="83"/>
      <c r="J8" s="92"/>
    </row>
    <row r="9" spans="2:10" x14ac:dyDescent="0.25">
      <c r="B9" s="8" t="s">
        <v>0</v>
      </c>
      <c r="C9" s="86"/>
      <c r="D9" s="84"/>
      <c r="E9" s="83">
        <v>3.6805555555555558E-3</v>
      </c>
      <c r="F9" s="94">
        <f t="shared" ref="F9:F28" si="3">E9/E$30</f>
        <v>4.947568223542957E-3</v>
      </c>
      <c r="G9" s="83">
        <v>8.5069444444444454E-3</v>
      </c>
      <c r="H9" s="94">
        <f t="shared" si="0"/>
        <v>8.6089767616191904E-3</v>
      </c>
      <c r="I9" s="83">
        <f t="shared" ref="I9" si="4">E9+G9</f>
        <v>1.21875E-2</v>
      </c>
      <c r="J9" s="92">
        <f t="shared" ref="J9" si="5">I9/$I$30</f>
        <v>7.0364183093885738E-3</v>
      </c>
    </row>
    <row r="10" spans="2:10" x14ac:dyDescent="0.25">
      <c r="B10" s="8" t="s">
        <v>8</v>
      </c>
      <c r="C10" s="86"/>
      <c r="D10" s="84"/>
      <c r="E10" s="83">
        <v>1.050925925925926E-2</v>
      </c>
      <c r="F10" s="94">
        <f t="shared" si="3"/>
        <v>1.412701870118555E-2</v>
      </c>
      <c r="G10" s="83">
        <v>5.4293981481481478E-2</v>
      </c>
      <c r="H10" s="94">
        <f t="shared" si="0"/>
        <v>5.4945183658170901E-2</v>
      </c>
      <c r="I10" s="83">
        <f t="shared" ref="I10:I15" si="6">E10+G10</f>
        <v>6.4803240740740731E-2</v>
      </c>
      <c r="J10" s="92">
        <f t="shared" ref="J10:J15" si="7">I10/$I$30</f>
        <v>3.7413965920481115E-2</v>
      </c>
    </row>
    <row r="11" spans="2:10" x14ac:dyDescent="0.25">
      <c r="B11" s="8" t="s">
        <v>26</v>
      </c>
      <c r="C11" s="86"/>
      <c r="D11" s="84"/>
      <c r="E11" s="83">
        <v>4.1666666666666669E-4</v>
      </c>
      <c r="F11" s="94">
        <f t="shared" si="3"/>
        <v>5.6010206304259896E-4</v>
      </c>
      <c r="G11" s="83"/>
      <c r="H11" s="94"/>
      <c r="I11" s="83">
        <f t="shared" si="6"/>
        <v>4.1666666666666669E-4</v>
      </c>
      <c r="J11" s="92">
        <f t="shared" si="7"/>
        <v>2.405613097226863E-4</v>
      </c>
    </row>
    <row r="12" spans="2:10" x14ac:dyDescent="0.25">
      <c r="B12" s="8" t="s">
        <v>3</v>
      </c>
      <c r="C12" s="86"/>
      <c r="D12" s="84"/>
      <c r="E12" s="83">
        <v>7.5925925925925918E-3</v>
      </c>
      <c r="F12" s="94">
        <f t="shared" si="3"/>
        <v>1.0206304259887356E-2</v>
      </c>
      <c r="G12" s="83"/>
      <c r="H12" s="94"/>
      <c r="I12" s="83">
        <f t="shared" si="6"/>
        <v>7.5925925925925918E-3</v>
      </c>
      <c r="J12" s="92">
        <f t="shared" si="7"/>
        <v>4.3835616438356161E-3</v>
      </c>
    </row>
    <row r="13" spans="2:10" x14ac:dyDescent="0.25">
      <c r="B13" s="8" t="s">
        <v>7</v>
      </c>
      <c r="C13" s="86"/>
      <c r="D13" s="84"/>
      <c r="E13" s="83">
        <v>8.7384259259259273E-3</v>
      </c>
      <c r="F13" s="94">
        <f t="shared" si="3"/>
        <v>1.1746584933254506E-2</v>
      </c>
      <c r="G13" s="83">
        <v>3.472222222222222E-3</v>
      </c>
      <c r="H13" s="94">
        <f t="shared" si="0"/>
        <v>3.5138680659670156E-3</v>
      </c>
      <c r="I13" s="83">
        <f t="shared" si="6"/>
        <v>1.2210648148148149E-2</v>
      </c>
      <c r="J13" s="92">
        <f t="shared" si="7"/>
        <v>7.0497828265953903E-3</v>
      </c>
    </row>
    <row r="14" spans="2:10" x14ac:dyDescent="0.25">
      <c r="B14" s="8" t="s">
        <v>2</v>
      </c>
      <c r="C14" s="86"/>
      <c r="D14" s="84"/>
      <c r="E14" s="83"/>
      <c r="F14" s="94"/>
      <c r="G14" s="83">
        <v>9.131944444444446E-3</v>
      </c>
      <c r="H14" s="94">
        <f t="shared" si="0"/>
        <v>9.2414730134932534E-3</v>
      </c>
      <c r="I14" s="83">
        <f t="shared" si="6"/>
        <v>9.131944444444446E-3</v>
      </c>
      <c r="J14" s="92">
        <f t="shared" si="7"/>
        <v>5.2723020380888753E-3</v>
      </c>
    </row>
    <row r="15" spans="2:10" x14ac:dyDescent="0.25">
      <c r="B15" s="8" t="s">
        <v>9</v>
      </c>
      <c r="C15" s="86"/>
      <c r="D15" s="84"/>
      <c r="E15" s="83">
        <v>1.3078703703703705E-3</v>
      </c>
      <c r="F15" s="94">
        <f t="shared" si="3"/>
        <v>1.7580981423281578E-3</v>
      </c>
      <c r="G15" s="83">
        <v>3.37962962962963E-3</v>
      </c>
      <c r="H15" s="94">
        <f t="shared" si="0"/>
        <v>3.420164917541229E-3</v>
      </c>
      <c r="I15" s="83">
        <f t="shared" si="6"/>
        <v>4.6875000000000007E-3</v>
      </c>
      <c r="J15" s="92">
        <f t="shared" si="7"/>
        <v>2.7063147343802212E-3</v>
      </c>
    </row>
    <row r="16" spans="2:10" x14ac:dyDescent="0.25">
      <c r="B16" s="8" t="s">
        <v>1</v>
      </c>
      <c r="C16" s="86"/>
      <c r="D16" s="84"/>
      <c r="E16" s="83"/>
      <c r="F16" s="94"/>
      <c r="G16" s="83">
        <v>2.3495370370370371E-3</v>
      </c>
      <c r="H16" s="94">
        <f t="shared" si="0"/>
        <v>2.3777173913043475E-3</v>
      </c>
      <c r="I16" s="83">
        <f t="shared" ref="I16:I17" si="8">E16+G16</f>
        <v>2.3495370370370371E-3</v>
      </c>
      <c r="J16" s="92">
        <f t="shared" ref="J16" si="9">I16/$I$30</f>
        <v>1.3564984964918143E-3</v>
      </c>
    </row>
    <row r="17" spans="2:14" x14ac:dyDescent="0.25">
      <c r="B17" s="8" t="s">
        <v>27</v>
      </c>
      <c r="C17" s="86"/>
      <c r="D17" s="84"/>
      <c r="E17" s="83">
        <v>3.2384259259259265E-2</v>
      </c>
      <c r="F17" s="94">
        <f t="shared" si="3"/>
        <v>4.3532377010922003E-2</v>
      </c>
      <c r="G17" s="83">
        <v>5.350694444444444E-2</v>
      </c>
      <c r="H17" s="94">
        <f t="shared" si="0"/>
        <v>5.4148706896551713E-2</v>
      </c>
      <c r="I17" s="83">
        <f t="shared" si="8"/>
        <v>8.5891203703703706E-2</v>
      </c>
      <c r="J17" s="92">
        <f t="shared" ref="J17" si="10">I17/$I$30</f>
        <v>4.9589041095890414E-2</v>
      </c>
    </row>
    <row r="18" spans="2:14" x14ac:dyDescent="0.25">
      <c r="B18" s="8" t="s">
        <v>16</v>
      </c>
      <c r="C18" s="86"/>
      <c r="D18" s="84"/>
      <c r="E18" s="83">
        <v>6.9907407407407401E-3</v>
      </c>
      <c r="F18" s="94">
        <f t="shared" si="3"/>
        <v>9.3972679466036036E-3</v>
      </c>
      <c r="G18" s="83"/>
      <c r="H18" s="94"/>
      <c r="I18" s="83">
        <f t="shared" ref="I18:I26" si="11">E18+G18</f>
        <v>6.9907407407407401E-3</v>
      </c>
      <c r="J18" s="92">
        <f t="shared" ref="J18:J26" si="12">I18/$I$30</f>
        <v>4.036084196458403E-3</v>
      </c>
    </row>
    <row r="19" spans="2:14" x14ac:dyDescent="0.25">
      <c r="B19" s="8" t="s">
        <v>4</v>
      </c>
      <c r="C19" s="86"/>
      <c r="D19" s="84"/>
      <c r="E19" s="83">
        <v>2.7650462962962963E-2</v>
      </c>
      <c r="F19" s="94">
        <f t="shared" si="3"/>
        <v>3.7168995239132467E-2</v>
      </c>
      <c r="G19" s="83">
        <v>4.4444444444444444E-3</v>
      </c>
      <c r="H19" s="94">
        <f t="shared" si="0"/>
        <v>4.4977511244377799E-3</v>
      </c>
      <c r="I19" s="83">
        <f t="shared" si="11"/>
        <v>3.2094907407407405E-2</v>
      </c>
      <c r="J19" s="92">
        <f t="shared" si="12"/>
        <v>1.8529903107250251E-2</v>
      </c>
    </row>
    <row r="20" spans="2:14" x14ac:dyDescent="0.25">
      <c r="B20" s="8" t="s">
        <v>14</v>
      </c>
      <c r="C20" s="86"/>
      <c r="D20" s="84"/>
      <c r="E20" s="83"/>
      <c r="F20" s="94"/>
      <c r="G20" s="83">
        <v>1.0115740740740741E-2</v>
      </c>
      <c r="H20" s="94">
        <f t="shared" si="0"/>
        <v>1.0237068965517239E-2</v>
      </c>
      <c r="I20" s="83">
        <f t="shared" si="11"/>
        <v>1.0115740740740741E-2</v>
      </c>
      <c r="J20" s="92">
        <f t="shared" si="12"/>
        <v>5.8402940193785502E-3</v>
      </c>
    </row>
    <row r="21" spans="2:14" x14ac:dyDescent="0.25">
      <c r="B21" s="8" t="s">
        <v>11</v>
      </c>
      <c r="C21" s="86"/>
      <c r="D21" s="84"/>
      <c r="E21" s="83">
        <v>0.12443287037037042</v>
      </c>
      <c r="F21" s="94">
        <f t="shared" si="3"/>
        <v>0.16726825777141618</v>
      </c>
      <c r="G21" s="83">
        <v>6.39814814814815E-2</v>
      </c>
      <c r="H21" s="94">
        <f t="shared" si="0"/>
        <v>6.4748875562218894E-2</v>
      </c>
      <c r="I21" s="83">
        <f t="shared" si="11"/>
        <v>0.1884143518518519</v>
      </c>
      <c r="J21" s="92">
        <f t="shared" si="12"/>
        <v>0.10878048780487808</v>
      </c>
    </row>
    <row r="22" spans="2:14" x14ac:dyDescent="0.25">
      <c r="B22" s="8" t="s">
        <v>15</v>
      </c>
      <c r="C22" s="86"/>
      <c r="D22" s="84"/>
      <c r="E22" s="83">
        <v>6.4027777777777781E-2</v>
      </c>
      <c r="F22" s="94">
        <f t="shared" si="3"/>
        <v>8.6069017020879365E-2</v>
      </c>
      <c r="G22" s="83">
        <v>6.7118055555555542E-2</v>
      </c>
      <c r="H22" s="94">
        <f t="shared" si="0"/>
        <v>6.7923069715142406E-2</v>
      </c>
      <c r="I22" s="83">
        <f t="shared" si="11"/>
        <v>0.13114583333333332</v>
      </c>
      <c r="J22" s="92">
        <f t="shared" si="12"/>
        <v>7.5716672235215499E-2</v>
      </c>
    </row>
    <row r="23" spans="2:14" s="49" customFormat="1" x14ac:dyDescent="0.25">
      <c r="B23" s="8" t="s">
        <v>85</v>
      </c>
      <c r="C23" s="43"/>
      <c r="D23" s="122"/>
      <c r="E23" s="83">
        <v>9.269675925925927E-2</v>
      </c>
      <c r="F23" s="94">
        <f t="shared" si="3"/>
        <v>0.12460715063633819</v>
      </c>
      <c r="G23" s="83">
        <v>0.32079861111111102</v>
      </c>
      <c r="H23" s="94">
        <f t="shared" si="0"/>
        <v>0.32464627061469248</v>
      </c>
      <c r="I23" s="83">
        <f t="shared" si="11"/>
        <v>0.41349537037037032</v>
      </c>
      <c r="J23" s="92">
        <f t="shared" si="12"/>
        <v>0.23873037086535248</v>
      </c>
      <c r="K23" s="34"/>
      <c r="L23" s="34"/>
      <c r="M23" s="34"/>
      <c r="N23" s="34"/>
    </row>
    <row r="24" spans="2:14" x14ac:dyDescent="0.25">
      <c r="B24" s="8" t="s">
        <v>12</v>
      </c>
      <c r="C24" s="86"/>
      <c r="D24" s="123"/>
      <c r="E24" s="83">
        <v>0.10355324074074072</v>
      </c>
      <c r="F24" s="94">
        <f t="shared" si="3"/>
        <v>0.13920092105672588</v>
      </c>
      <c r="G24" s="83">
        <v>0.35800925925925953</v>
      </c>
      <c r="H24" s="94">
        <f t="shared" si="0"/>
        <v>0.36230322338830606</v>
      </c>
      <c r="I24" s="83">
        <f t="shared" si="11"/>
        <v>0.46156250000000026</v>
      </c>
      <c r="J24" s="92">
        <f t="shared" si="12"/>
        <v>0.26648179084530588</v>
      </c>
    </row>
    <row r="25" spans="2:14" s="50" customFormat="1" x14ac:dyDescent="0.25">
      <c r="B25" s="8" t="s">
        <v>5</v>
      </c>
      <c r="C25" s="124"/>
      <c r="D25" s="43"/>
      <c r="E25" s="83">
        <v>0.21115740740740738</v>
      </c>
      <c r="F25" s="94">
        <f t="shared" si="3"/>
        <v>0.28384727883747701</v>
      </c>
      <c r="G25" s="83">
        <v>1.9166666666666669E-2</v>
      </c>
      <c r="H25" s="94">
        <f t="shared" si="0"/>
        <v>1.9396551724137928E-2</v>
      </c>
      <c r="I25" s="83">
        <f t="shared" si="11"/>
        <v>0.23032407407407404</v>
      </c>
      <c r="J25" s="92">
        <f t="shared" si="12"/>
        <v>0.13297694620781822</v>
      </c>
      <c r="K25" s="34"/>
      <c r="L25" s="34"/>
      <c r="M25" s="34"/>
      <c r="N25" s="34"/>
    </row>
    <row r="26" spans="2:14" x14ac:dyDescent="0.25">
      <c r="B26" s="8" t="s">
        <v>6</v>
      </c>
      <c r="C26" s="86"/>
      <c r="D26" s="84"/>
      <c r="E26" s="83">
        <v>3.1608796296296295E-2</v>
      </c>
      <c r="F26" s="94">
        <f t="shared" si="3"/>
        <v>4.2489964838037152E-2</v>
      </c>
      <c r="G26" s="83"/>
      <c r="H26" s="94"/>
      <c r="I26" s="83">
        <f t="shared" si="11"/>
        <v>3.1608796296296295E-2</v>
      </c>
      <c r="J26" s="92">
        <f t="shared" si="12"/>
        <v>1.8249248245907117E-2</v>
      </c>
    </row>
    <row r="27" spans="2:14" x14ac:dyDescent="0.25">
      <c r="B27" s="8" t="s">
        <v>94</v>
      </c>
      <c r="C27" s="86"/>
      <c r="D27" s="84"/>
      <c r="E27" s="83">
        <v>1.5138888888888891E-2</v>
      </c>
      <c r="F27" s="94">
        <f t="shared" si="3"/>
        <v>2.035037495721443E-2</v>
      </c>
      <c r="G27" s="83"/>
      <c r="H27" s="94"/>
      <c r="I27" s="83">
        <f t="shared" ref="I27:I28" si="13">E27+G27</f>
        <v>1.5138888888888891E-2</v>
      </c>
      <c r="J27" s="92">
        <f t="shared" ref="J27:J28" si="14">I27/$I$30</f>
        <v>8.7403942532576027E-3</v>
      </c>
    </row>
    <row r="28" spans="2:14" x14ac:dyDescent="0.25">
      <c r="B28" s="8" t="s">
        <v>17</v>
      </c>
      <c r="C28" s="86"/>
      <c r="D28" s="84"/>
      <c r="E28" s="83">
        <v>2.0254629629629629E-3</v>
      </c>
      <c r="F28" s="94">
        <f t="shared" si="3"/>
        <v>2.7227183620126333E-3</v>
      </c>
      <c r="G28" s="83">
        <v>6.0300925925925921E-3</v>
      </c>
      <c r="H28" s="94">
        <f t="shared" si="0"/>
        <v>6.102417541229384E-3</v>
      </c>
      <c r="I28" s="83">
        <f t="shared" si="13"/>
        <v>8.0555555555555554E-3</v>
      </c>
      <c r="J28" s="92">
        <f t="shared" si="14"/>
        <v>4.6508519879719344E-3</v>
      </c>
    </row>
    <row r="29" spans="2:14" x14ac:dyDescent="0.25">
      <c r="B29" s="8"/>
      <c r="C29" s="125"/>
      <c r="D29" s="88"/>
      <c r="E29" s="87"/>
      <c r="F29" s="88"/>
      <c r="G29" s="87"/>
      <c r="H29" s="87"/>
      <c r="I29" s="87"/>
      <c r="J29" s="92"/>
    </row>
    <row r="30" spans="2:14" s="49" customFormat="1" x14ac:dyDescent="0.25">
      <c r="B30" s="53" t="s">
        <v>29</v>
      </c>
      <c r="C30" s="89"/>
      <c r="D30" s="122"/>
      <c r="E30" s="89">
        <f t="shared" ref="E30:J30" si="15">SUM(E7:E28)</f>
        <v>0.74391203703703701</v>
      </c>
      <c r="F30" s="126">
        <f t="shared" si="15"/>
        <v>1</v>
      </c>
      <c r="G30" s="89">
        <f t="shared" si="15"/>
        <v>0.98814814814814833</v>
      </c>
      <c r="H30" s="126">
        <f t="shared" si="15"/>
        <v>1</v>
      </c>
      <c r="I30" s="89">
        <f t="shared" si="15"/>
        <v>1.7320601851851851</v>
      </c>
      <c r="J30" s="114">
        <f t="shared" si="15"/>
        <v>1</v>
      </c>
      <c r="K30" s="34"/>
      <c r="L30" s="34"/>
      <c r="M30" s="34"/>
      <c r="N30" s="34"/>
    </row>
    <row r="31" spans="2:14" s="49" customFormat="1" x14ac:dyDescent="0.25">
      <c r="B31" s="53"/>
      <c r="C31" s="56"/>
      <c r="D31" s="57"/>
      <c r="E31" s="56"/>
      <c r="F31" s="56"/>
      <c r="G31" s="56"/>
      <c r="H31" s="56"/>
      <c r="I31" s="56"/>
      <c r="J31" s="58"/>
      <c r="K31" s="34"/>
      <c r="L31" s="34"/>
      <c r="M31" s="34"/>
      <c r="N31" s="34"/>
    </row>
    <row r="32" spans="2:14" s="50" customFormat="1" ht="93" customHeight="1" thickBot="1" x14ac:dyDescent="0.3">
      <c r="B32" s="181" t="s">
        <v>124</v>
      </c>
      <c r="C32" s="182"/>
      <c r="D32" s="182"/>
      <c r="E32" s="182"/>
      <c r="F32" s="182"/>
      <c r="G32" s="182"/>
      <c r="H32" s="182"/>
      <c r="I32" s="182"/>
      <c r="J32" s="183"/>
      <c r="K32" s="34"/>
      <c r="L32" s="34"/>
      <c r="M32" s="34"/>
      <c r="N32" s="34"/>
    </row>
    <row r="33" spans="2:2" x14ac:dyDescent="0.25">
      <c r="B33" s="145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opLeftCell="A7" zoomScale="110" zoomScaleNormal="110" zoomScaleSheetLayoutView="11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5.140625" style="34" customWidth="1"/>
    <col min="11" max="16384" width="8.85546875" style="34"/>
  </cols>
  <sheetData>
    <row r="2" spans="2:10" ht="15.75" thickBot="1" x14ac:dyDescent="0.3"/>
    <row r="3" spans="2:10" x14ac:dyDescent="0.25">
      <c r="B3" s="184" t="s">
        <v>43</v>
      </c>
      <c r="C3" s="185"/>
      <c r="D3" s="185"/>
      <c r="E3" s="185"/>
      <c r="F3" s="185"/>
      <c r="G3" s="185"/>
      <c r="H3" s="185"/>
      <c r="I3" s="185"/>
      <c r="J3" s="186"/>
    </row>
    <row r="4" spans="2:10" x14ac:dyDescent="0.25">
      <c r="B4" s="187" t="s">
        <v>121</v>
      </c>
      <c r="C4" s="188"/>
      <c r="D4" s="188"/>
      <c r="E4" s="188"/>
      <c r="F4" s="188"/>
      <c r="G4" s="188"/>
      <c r="H4" s="188"/>
      <c r="I4" s="188"/>
      <c r="J4" s="189"/>
    </row>
    <row r="5" spans="2:10" x14ac:dyDescent="0.25">
      <c r="B5" s="42"/>
      <c r="C5" s="190" t="s">
        <v>40</v>
      </c>
      <c r="D5" s="197"/>
      <c r="E5" s="192" t="s">
        <v>41</v>
      </c>
      <c r="F5" s="192"/>
      <c r="G5" s="188" t="s">
        <v>42</v>
      </c>
      <c r="H5" s="188"/>
      <c r="I5" s="193" t="s">
        <v>22</v>
      </c>
      <c r="J5" s="189"/>
    </row>
    <row r="6" spans="2:10" x14ac:dyDescent="0.25">
      <c r="B6" s="3" t="s">
        <v>23</v>
      </c>
      <c r="C6" s="43" t="s">
        <v>24</v>
      </c>
      <c r="D6" s="43" t="s">
        <v>25</v>
      </c>
      <c r="E6" s="43" t="s">
        <v>24</v>
      </c>
      <c r="F6" s="43" t="s">
        <v>25</v>
      </c>
      <c r="G6" s="43" t="s">
        <v>24</v>
      </c>
      <c r="H6" s="43" t="s">
        <v>25</v>
      </c>
      <c r="I6" s="43" t="s">
        <v>24</v>
      </c>
      <c r="J6" s="44" t="s">
        <v>25</v>
      </c>
    </row>
    <row r="7" spans="2:10" x14ac:dyDescent="0.25">
      <c r="B7" s="8" t="s">
        <v>10</v>
      </c>
      <c r="C7" s="83">
        <v>7.1643518518518523E-3</v>
      </c>
      <c r="D7" s="94">
        <f t="shared" ref="D7:D8" si="0">C7/C$30</f>
        <v>2.1698056989823957E-3</v>
      </c>
      <c r="E7" s="83"/>
      <c r="F7" s="86"/>
      <c r="G7" s="102"/>
      <c r="H7" s="94"/>
      <c r="I7" s="83">
        <f t="shared" ref="I7" si="1">C7+E7+G7</f>
        <v>7.1643518518518523E-3</v>
      </c>
      <c r="J7" s="92">
        <f t="shared" ref="J7" si="2">I7/$I$30</f>
        <v>2.0905240832427069E-3</v>
      </c>
    </row>
    <row r="8" spans="2:10" x14ac:dyDescent="0.25">
      <c r="B8" s="8" t="s">
        <v>13</v>
      </c>
      <c r="C8" s="83">
        <v>4.1238425925925935E-2</v>
      </c>
      <c r="D8" s="94">
        <f t="shared" si="0"/>
        <v>1.2489527795596572E-2</v>
      </c>
      <c r="E8" s="83"/>
      <c r="F8" s="94"/>
      <c r="G8" s="102"/>
      <c r="H8" s="94"/>
      <c r="I8" s="83">
        <f t="shared" ref="I8:I27" si="3">C8+E8+G8</f>
        <v>4.1238425925925935E-2</v>
      </c>
      <c r="J8" s="92">
        <f t="shared" ref="J8:J27" si="4">I8/$I$30</f>
        <v>1.2033178204513354E-2</v>
      </c>
    </row>
    <row r="9" spans="2:10" x14ac:dyDescent="0.25">
      <c r="B9" s="8" t="s">
        <v>0</v>
      </c>
      <c r="C9" s="83">
        <v>0.2534837962962968</v>
      </c>
      <c r="D9" s="94">
        <f t="shared" ref="D9" si="5">C9/C$30</f>
        <v>7.6770459795498458E-2</v>
      </c>
      <c r="E9" s="83"/>
      <c r="F9" s="94"/>
      <c r="G9" s="102"/>
      <c r="H9" s="94"/>
      <c r="I9" s="83">
        <f t="shared" si="3"/>
        <v>0.2534837962962968</v>
      </c>
      <c r="J9" s="92">
        <f t="shared" si="4"/>
        <v>7.396537632810761E-2</v>
      </c>
    </row>
    <row r="10" spans="2:10" x14ac:dyDescent="0.25">
      <c r="B10" s="8" t="s">
        <v>8</v>
      </c>
      <c r="C10" s="83">
        <v>0.1007291666666667</v>
      </c>
      <c r="D10" s="94">
        <f t="shared" ref="D10:H25" si="6">C10/C$30</f>
        <v>3.0506977380038443E-2</v>
      </c>
      <c r="E10" s="83"/>
      <c r="F10" s="94"/>
      <c r="G10" s="102"/>
      <c r="H10" s="94"/>
      <c r="I10" s="83">
        <f>C10+E10+G10</f>
        <v>0.1007291666666667</v>
      </c>
      <c r="J10" s="92">
        <f>I10/$I$30</f>
        <v>2.939229579396007E-2</v>
      </c>
    </row>
    <row r="11" spans="2:10" x14ac:dyDescent="0.25">
      <c r="B11" s="8" t="s">
        <v>26</v>
      </c>
      <c r="C11" s="83">
        <v>9.3749999999999997E-3</v>
      </c>
      <c r="D11" s="94">
        <f t="shared" si="6"/>
        <v>2.8393257127233289E-3</v>
      </c>
      <c r="E11" s="83"/>
      <c r="F11" s="94"/>
      <c r="G11" s="102"/>
      <c r="H11" s="94"/>
      <c r="I11" s="83">
        <f>C11+E11+G11</f>
        <v>9.3749999999999997E-3</v>
      </c>
      <c r="J11" s="92">
        <f>I11/$I$30</f>
        <v>2.735580787441991E-3</v>
      </c>
    </row>
    <row r="12" spans="2:10" x14ac:dyDescent="0.25">
      <c r="B12" s="8" t="s">
        <v>3</v>
      </c>
      <c r="C12" s="83">
        <v>0.50600694444444805</v>
      </c>
      <c r="D12" s="94">
        <f t="shared" si="6"/>
        <v>0.15324997633895321</v>
      </c>
      <c r="E12" s="83"/>
      <c r="F12" s="94"/>
      <c r="G12" s="102"/>
      <c r="H12" s="94"/>
      <c r="I12" s="83">
        <f t="shared" si="3"/>
        <v>0.50600694444444805</v>
      </c>
      <c r="J12" s="92">
        <f t="shared" si="4"/>
        <v>0.14765044005700897</v>
      </c>
    </row>
    <row r="13" spans="2:10" x14ac:dyDescent="0.25">
      <c r="B13" s="8" t="s">
        <v>7</v>
      </c>
      <c r="C13" s="83">
        <v>0.23237268518518542</v>
      </c>
      <c r="D13" s="94">
        <f t="shared" si="6"/>
        <v>7.0376718931291771E-2</v>
      </c>
      <c r="E13" s="83"/>
      <c r="F13" s="94"/>
      <c r="G13" s="102"/>
      <c r="H13" s="94"/>
      <c r="I13" s="83">
        <f t="shared" si="3"/>
        <v>0.23237268518518542</v>
      </c>
      <c r="J13" s="92">
        <f t="shared" si="4"/>
        <v>6.7805253666015933E-2</v>
      </c>
    </row>
    <row r="14" spans="2:10" x14ac:dyDescent="0.25">
      <c r="B14" s="8" t="s">
        <v>2</v>
      </c>
      <c r="C14" s="83">
        <v>0.16457175925925907</v>
      </c>
      <c r="D14" s="94">
        <f t="shared" si="6"/>
        <v>4.9842434949645638E-2</v>
      </c>
      <c r="E14" s="83"/>
      <c r="F14" s="94"/>
      <c r="G14" s="102">
        <v>8.8425925925925929E-3</v>
      </c>
      <c r="H14" s="94">
        <f t="shared" si="6"/>
        <v>9.9712868702688598E-2</v>
      </c>
      <c r="I14" s="83">
        <f t="shared" si="3"/>
        <v>0.17341435185185167</v>
      </c>
      <c r="J14" s="92">
        <f t="shared" si="4"/>
        <v>5.0601490047213961E-2</v>
      </c>
    </row>
    <row r="15" spans="2:10" x14ac:dyDescent="0.25">
      <c r="B15" s="8" t="s">
        <v>9</v>
      </c>
      <c r="C15" s="83">
        <v>2.9166666666666664E-2</v>
      </c>
      <c r="D15" s="94">
        <f t="shared" si="6"/>
        <v>8.8334577729170215E-3</v>
      </c>
      <c r="E15" s="83"/>
      <c r="F15" s="94"/>
      <c r="G15" s="102"/>
      <c r="H15" s="94"/>
      <c r="I15" s="83">
        <f t="shared" si="3"/>
        <v>2.9166666666666664E-2</v>
      </c>
      <c r="J15" s="92">
        <f t="shared" si="4"/>
        <v>8.5106957831528607E-3</v>
      </c>
    </row>
    <row r="16" spans="2:10" x14ac:dyDescent="0.25">
      <c r="B16" s="8" t="s">
        <v>1</v>
      </c>
      <c r="C16" s="83">
        <v>5.28587962962963E-2</v>
      </c>
      <c r="D16" s="94">
        <f t="shared" si="6"/>
        <v>1.6008889543219065E-2</v>
      </c>
      <c r="E16" s="83"/>
      <c r="F16" s="94"/>
      <c r="G16" s="102"/>
      <c r="H16" s="94"/>
      <c r="I16" s="83">
        <f t="shared" si="3"/>
        <v>5.28587962962963E-2</v>
      </c>
      <c r="J16" s="92">
        <f t="shared" si="4"/>
        <v>1.5423947476848858E-2</v>
      </c>
    </row>
    <row r="17" spans="2:14" x14ac:dyDescent="0.25">
      <c r="B17" s="8" t="s">
        <v>27</v>
      </c>
      <c r="C17" s="83">
        <v>0.20171296296296296</v>
      </c>
      <c r="D17" s="94">
        <f t="shared" si="6"/>
        <v>6.1091072248570584E-2</v>
      </c>
      <c r="E17" s="83">
        <v>3.402777777777778E-3</v>
      </c>
      <c r="F17" s="94">
        <f t="shared" si="6"/>
        <v>9.3126385809312651E-2</v>
      </c>
      <c r="G17" s="102"/>
      <c r="H17" s="94"/>
      <c r="I17" s="83">
        <f t="shared" ref="I17:I20" si="7">C17+E17+G17</f>
        <v>0.20511574074074074</v>
      </c>
      <c r="J17" s="92">
        <f t="shared" ref="J17:J20" si="8">I17/$I$30</f>
        <v>5.9851805821045635E-2</v>
      </c>
    </row>
    <row r="18" spans="2:14" x14ac:dyDescent="0.25">
      <c r="B18" s="8" t="s">
        <v>16</v>
      </c>
      <c r="C18" s="83">
        <v>6.8518518518518512E-3</v>
      </c>
      <c r="D18" s="94">
        <f t="shared" si="6"/>
        <v>2.0751615085582847E-3</v>
      </c>
      <c r="E18" s="83"/>
      <c r="F18" s="94"/>
      <c r="G18" s="102"/>
      <c r="H18" s="94"/>
      <c r="I18" s="83">
        <f t="shared" si="7"/>
        <v>6.8518518518518512E-3</v>
      </c>
      <c r="J18" s="92">
        <f t="shared" si="8"/>
        <v>1.9993380569946402E-3</v>
      </c>
    </row>
    <row r="19" spans="2:14" x14ac:dyDescent="0.25">
      <c r="B19" s="8" t="s">
        <v>4</v>
      </c>
      <c r="C19" s="83">
        <v>0.24916666666666676</v>
      </c>
      <c r="D19" s="94">
        <f t="shared" si="6"/>
        <v>7.5462967831491173E-2</v>
      </c>
      <c r="E19" s="83">
        <v>2.1064814814814813E-3</v>
      </c>
      <c r="F19" s="94">
        <f t="shared" si="6"/>
        <v>5.7649667405764965E-2</v>
      </c>
      <c r="G19" s="102"/>
      <c r="H19" s="94"/>
      <c r="I19" s="83">
        <f t="shared" si="7"/>
        <v>0.25127314814814822</v>
      </c>
      <c r="J19" s="92">
        <f t="shared" si="8"/>
        <v>7.3320319623908198E-2</v>
      </c>
    </row>
    <row r="20" spans="2:14" x14ac:dyDescent="0.25">
      <c r="B20" s="8" t="s">
        <v>14</v>
      </c>
      <c r="C20" s="83">
        <v>0.16637731481481488</v>
      </c>
      <c r="D20" s="94">
        <f t="shared" si="6"/>
        <v>5.0389268049873912E-2</v>
      </c>
      <c r="E20" s="83"/>
      <c r="F20" s="94"/>
      <c r="G20" s="102">
        <v>3.7847222222222223E-3</v>
      </c>
      <c r="H20" s="94">
        <f t="shared" si="6"/>
        <v>4.2678151918559122E-2</v>
      </c>
      <c r="I20" s="83">
        <f t="shared" si="7"/>
        <v>0.17016203703703711</v>
      </c>
      <c r="J20" s="92">
        <f t="shared" si="8"/>
        <v>4.9652479922187867E-2</v>
      </c>
    </row>
    <row r="21" spans="2:14" x14ac:dyDescent="0.25">
      <c r="B21" s="8" t="s">
        <v>11</v>
      </c>
      <c r="C21" s="83">
        <v>0.37865740740740783</v>
      </c>
      <c r="D21" s="94">
        <f t="shared" si="6"/>
        <v>0.11468071607093398</v>
      </c>
      <c r="E21" s="83">
        <v>5.0347222222222225E-3</v>
      </c>
      <c r="F21" s="94">
        <f t="shared" si="6"/>
        <v>0.13778904022806462</v>
      </c>
      <c r="G21" s="102">
        <v>3.6215277777777777E-2</v>
      </c>
      <c r="H21" s="94">
        <f t="shared" si="6"/>
        <v>0.40837901331245108</v>
      </c>
      <c r="I21" s="83">
        <f t="shared" si="3"/>
        <v>0.41990740740740784</v>
      </c>
      <c r="J21" s="92">
        <f t="shared" si="4"/>
        <v>0.12252700119555004</v>
      </c>
    </row>
    <row r="22" spans="2:14" x14ac:dyDescent="0.25">
      <c r="B22" s="8" t="s">
        <v>15</v>
      </c>
      <c r="C22" s="83">
        <v>0.17437500000000009</v>
      </c>
      <c r="D22" s="94">
        <f t="shared" si="6"/>
        <v>5.281145825665394E-2</v>
      </c>
      <c r="E22" s="83"/>
      <c r="F22" s="94"/>
      <c r="G22" s="102"/>
      <c r="H22" s="94"/>
      <c r="I22" s="83">
        <f t="shared" si="3"/>
        <v>0.17437500000000009</v>
      </c>
      <c r="J22" s="92">
        <f t="shared" si="4"/>
        <v>5.0881802646421059E-2</v>
      </c>
    </row>
    <row r="23" spans="2:14" s="49" customFormat="1" x14ac:dyDescent="0.25">
      <c r="B23" s="8" t="s">
        <v>85</v>
      </c>
      <c r="C23" s="83">
        <v>0.50513888888888947</v>
      </c>
      <c r="D23" s="94">
        <f t="shared" si="6"/>
        <v>0.15298707580999643</v>
      </c>
      <c r="E23" s="83">
        <v>1.3009259259259259E-2</v>
      </c>
      <c r="F23" s="94">
        <f t="shared" si="6"/>
        <v>0.3560342096927463</v>
      </c>
      <c r="G23" s="102">
        <v>2.7557870370370368E-2</v>
      </c>
      <c r="H23" s="94">
        <f t="shared" si="6"/>
        <v>0.31075437222657265</v>
      </c>
      <c r="I23" s="83">
        <f t="shared" si="3"/>
        <v>0.54570601851851908</v>
      </c>
      <c r="J23" s="92">
        <f t="shared" si="4"/>
        <v>0.15923444265074391</v>
      </c>
    </row>
    <row r="24" spans="2:14" x14ac:dyDescent="0.25">
      <c r="B24" s="8" t="s">
        <v>12</v>
      </c>
      <c r="C24" s="83">
        <v>0.12552083333333333</v>
      </c>
      <c r="D24" s="94">
        <f t="shared" ref="D24" si="9">C24/C$30</f>
        <v>3.8015416487017901E-2</v>
      </c>
      <c r="E24" s="83"/>
      <c r="F24" s="94"/>
      <c r="G24" s="102">
        <v>1.2280092592592592E-2</v>
      </c>
      <c r="H24" s="94">
        <f t="shared" si="6"/>
        <v>0.13847559383972854</v>
      </c>
      <c r="I24" s="83">
        <f t="shared" si="3"/>
        <v>0.13780092592592591</v>
      </c>
      <c r="J24" s="92">
        <f t="shared" si="4"/>
        <v>4.0209660315165853E-2</v>
      </c>
      <c r="K24" s="49"/>
      <c r="L24" s="49"/>
      <c r="M24" s="49"/>
      <c r="N24" s="49"/>
    </row>
    <row r="25" spans="2:14" s="50" customFormat="1" x14ac:dyDescent="0.25">
      <c r="B25" s="8" t="s">
        <v>5</v>
      </c>
      <c r="C25" s="83">
        <v>4.8287037037037024E-2</v>
      </c>
      <c r="D25" s="94">
        <f t="shared" ref="D25" si="10">C25/C$30</f>
        <v>1.4624280090718179E-2</v>
      </c>
      <c r="E25" s="83">
        <v>1.2986111111111111E-2</v>
      </c>
      <c r="F25" s="94">
        <f t="shared" si="6"/>
        <v>0.35540069686411152</v>
      </c>
      <c r="G25" s="102"/>
      <c r="H25" s="84"/>
      <c r="I25" s="83">
        <f t="shared" si="3"/>
        <v>6.1273148148148132E-2</v>
      </c>
      <c r="J25" s="92">
        <f t="shared" si="4"/>
        <v>1.7879215665083825E-2</v>
      </c>
      <c r="K25" s="49"/>
      <c r="L25" s="49"/>
      <c r="M25" s="49"/>
      <c r="N25" s="49"/>
    </row>
    <row r="26" spans="2:14" x14ac:dyDescent="0.25">
      <c r="B26" s="8" t="s">
        <v>6</v>
      </c>
      <c r="C26" s="83">
        <v>2.6192129629629631E-2</v>
      </c>
      <c r="D26" s="94">
        <f t="shared" ref="D26" si="11">C26/C$30</f>
        <v>7.9325852936949302E-3</v>
      </c>
      <c r="E26" s="83"/>
      <c r="F26" s="94"/>
      <c r="G26" s="102"/>
      <c r="H26" s="84"/>
      <c r="I26" s="83">
        <f t="shared" si="3"/>
        <v>2.6192129629629631E-2</v>
      </c>
      <c r="J26" s="92">
        <f t="shared" si="4"/>
        <v>7.6427399036805262E-3</v>
      </c>
      <c r="K26" s="49"/>
      <c r="L26" s="49"/>
      <c r="M26" s="49"/>
      <c r="N26" s="49"/>
    </row>
    <row r="27" spans="2:14" x14ac:dyDescent="0.25">
      <c r="B27" s="8" t="s">
        <v>94</v>
      </c>
      <c r="C27" s="83">
        <v>1.5069444444444444E-2</v>
      </c>
      <c r="D27" s="94">
        <f t="shared" ref="D27" si="12">C27/C$30</f>
        <v>4.5639531826737953E-3</v>
      </c>
      <c r="E27" s="83"/>
      <c r="F27" s="94"/>
      <c r="G27" s="102"/>
      <c r="H27" s="84"/>
      <c r="I27" s="83">
        <f t="shared" si="3"/>
        <v>1.5069444444444444E-2</v>
      </c>
      <c r="J27" s="92">
        <f t="shared" si="4"/>
        <v>4.3971928212956446E-3</v>
      </c>
      <c r="K27" s="49"/>
      <c r="L27" s="49"/>
      <c r="M27" s="49"/>
      <c r="N27" s="49"/>
    </row>
    <row r="28" spans="2:14" x14ac:dyDescent="0.25">
      <c r="B28" s="8" t="s">
        <v>17</v>
      </c>
      <c r="C28" s="83">
        <v>7.5231481481481486E-3</v>
      </c>
      <c r="D28" s="94">
        <f t="shared" ref="D28" si="13">C28/C$30</f>
        <v>2.2784712509508194E-3</v>
      </c>
      <c r="E28" s="83"/>
      <c r="F28" s="94"/>
      <c r="G28" s="83"/>
      <c r="H28" s="84"/>
      <c r="I28" s="83">
        <f t="shared" ref="I28" si="14">C28+E28+G28</f>
        <v>7.5231481481481486E-3</v>
      </c>
      <c r="J28" s="92">
        <f t="shared" ref="J28" si="15">I28/$I$30</f>
        <v>2.1952191504164128E-3</v>
      </c>
      <c r="K28" s="49"/>
      <c r="L28" s="49"/>
      <c r="M28" s="49"/>
      <c r="N28" s="49"/>
    </row>
    <row r="29" spans="2:14" x14ac:dyDescent="0.25">
      <c r="B29" s="8"/>
      <c r="C29" s="125"/>
      <c r="D29" s="88"/>
      <c r="E29" s="87"/>
      <c r="F29" s="88"/>
      <c r="G29" s="87"/>
      <c r="H29" s="87"/>
      <c r="I29" s="87"/>
      <c r="J29" s="92"/>
      <c r="K29" s="49"/>
      <c r="L29" s="49"/>
      <c r="M29" s="49"/>
      <c r="N29" s="49"/>
    </row>
    <row r="30" spans="2:14" s="49" customFormat="1" x14ac:dyDescent="0.25">
      <c r="B30" s="53" t="s">
        <v>29</v>
      </c>
      <c r="C30" s="89">
        <f t="shared" ref="C30:J30" si="16">SUM(C7:C28)</f>
        <v>3.3018402777777838</v>
      </c>
      <c r="D30" s="126">
        <f t="shared" si="16"/>
        <v>0.99999999999999967</v>
      </c>
      <c r="E30" s="89">
        <f t="shared" si="16"/>
        <v>3.6539351851851851E-2</v>
      </c>
      <c r="F30" s="126">
        <f t="shared" si="16"/>
        <v>1</v>
      </c>
      <c r="G30" s="89">
        <f t="shared" si="16"/>
        <v>8.8680555555555554E-2</v>
      </c>
      <c r="H30" s="126">
        <f t="shared" si="16"/>
        <v>1</v>
      </c>
      <c r="I30" s="89">
        <f t="shared" si="16"/>
        <v>3.4270601851851907</v>
      </c>
      <c r="J30" s="127">
        <f t="shared" si="16"/>
        <v>1</v>
      </c>
    </row>
    <row r="31" spans="2:14" s="49" customFormat="1" x14ac:dyDescent="0.25">
      <c r="B31" s="60"/>
      <c r="C31" s="61"/>
      <c r="D31" s="61"/>
      <c r="E31" s="61"/>
      <c r="F31" s="61"/>
      <c r="G31" s="61"/>
      <c r="H31" s="61"/>
      <c r="I31" s="61"/>
      <c r="J31" s="62"/>
    </row>
    <row r="32" spans="2:14" s="50" customFormat="1" ht="114" customHeight="1" thickBot="1" x14ac:dyDescent="0.3">
      <c r="B32" s="194" t="s">
        <v>125</v>
      </c>
      <c r="C32" s="195"/>
      <c r="D32" s="195"/>
      <c r="E32" s="195"/>
      <c r="F32" s="195"/>
      <c r="G32" s="195"/>
      <c r="H32" s="195"/>
      <c r="I32" s="195"/>
      <c r="J32" s="196"/>
      <c r="K32" s="49"/>
      <c r="L32" s="49"/>
      <c r="M32" s="49"/>
      <c r="N32" s="49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4" t="s">
        <v>44</v>
      </c>
      <c r="C3" s="185"/>
      <c r="D3" s="185"/>
      <c r="E3" s="185"/>
      <c r="F3" s="186"/>
    </row>
    <row r="4" spans="2:6" x14ac:dyDescent="0.25">
      <c r="B4" s="187" t="s">
        <v>122</v>
      </c>
      <c r="C4" s="188"/>
      <c r="D4" s="188"/>
      <c r="E4" s="188"/>
      <c r="F4" s="189"/>
    </row>
    <row r="5" spans="2:6" x14ac:dyDescent="0.25">
      <c r="B5" s="42"/>
      <c r="C5" s="193" t="s">
        <v>45</v>
      </c>
      <c r="D5" s="188"/>
      <c r="E5" s="193" t="s">
        <v>46</v>
      </c>
      <c r="F5" s="189"/>
    </row>
    <row r="6" spans="2:6" x14ac:dyDescent="0.25">
      <c r="B6" s="3" t="s">
        <v>23</v>
      </c>
      <c r="C6" s="147" t="s">
        <v>24</v>
      </c>
      <c r="D6" s="43" t="s">
        <v>25</v>
      </c>
      <c r="E6" s="147" t="s">
        <v>24</v>
      </c>
      <c r="F6" s="64" t="s">
        <v>25</v>
      </c>
    </row>
    <row r="7" spans="2:6" x14ac:dyDescent="0.25">
      <c r="B7" s="8" t="s">
        <v>10</v>
      </c>
      <c r="C7" s="128"/>
      <c r="D7" s="94"/>
      <c r="E7" s="83">
        <v>9.0972222222222236E-3</v>
      </c>
      <c r="F7" s="95">
        <f t="shared" ref="F7:F28" si="0">E7/E$30</f>
        <v>1.0572758333109146E-2</v>
      </c>
    </row>
    <row r="8" spans="2:6" x14ac:dyDescent="0.25">
      <c r="B8" s="8" t="s">
        <v>13</v>
      </c>
      <c r="C8" s="128"/>
      <c r="D8" s="94"/>
      <c r="E8" s="83">
        <v>2.8043981481481479E-2</v>
      </c>
      <c r="F8" s="95">
        <f t="shared" si="0"/>
        <v>3.2592612520513299E-2</v>
      </c>
    </row>
    <row r="9" spans="2:6" x14ac:dyDescent="0.25">
      <c r="B9" s="8" t="s">
        <v>0</v>
      </c>
      <c r="C9" s="128"/>
      <c r="D9" s="94"/>
      <c r="E9" s="83">
        <v>9.9398148148148152E-2</v>
      </c>
      <c r="F9" s="95">
        <f t="shared" si="0"/>
        <v>0.1155201635683732</v>
      </c>
    </row>
    <row r="10" spans="2:6" x14ac:dyDescent="0.25">
      <c r="B10" s="8" t="s">
        <v>8</v>
      </c>
      <c r="C10" s="128"/>
      <c r="D10" s="94"/>
      <c r="E10" s="83">
        <v>1.4594907407407407E-2</v>
      </c>
      <c r="F10" s="95">
        <f t="shared" si="0"/>
        <v>1.6962147911005893E-2</v>
      </c>
    </row>
    <row r="11" spans="2:6" x14ac:dyDescent="0.25">
      <c r="B11" s="8" t="s">
        <v>26</v>
      </c>
      <c r="C11" s="128"/>
      <c r="D11" s="94"/>
      <c r="E11" s="83"/>
      <c r="F11" s="95"/>
    </row>
    <row r="12" spans="2:6" x14ac:dyDescent="0.25">
      <c r="B12" s="8" t="s">
        <v>3</v>
      </c>
      <c r="C12" s="128"/>
      <c r="D12" s="94"/>
      <c r="E12" s="83">
        <v>0.16707175925925927</v>
      </c>
      <c r="F12" s="95">
        <f t="shared" si="0"/>
        <v>0.19417018643566222</v>
      </c>
    </row>
    <row r="13" spans="2:6" x14ac:dyDescent="0.25">
      <c r="B13" s="8" t="s">
        <v>7</v>
      </c>
      <c r="C13" s="128"/>
      <c r="D13" s="94"/>
      <c r="E13" s="83">
        <v>0.12043981481481478</v>
      </c>
      <c r="F13" s="95">
        <f t="shared" si="0"/>
        <v>0.13997471146861798</v>
      </c>
    </row>
    <row r="14" spans="2:6" x14ac:dyDescent="0.25">
      <c r="B14" s="8" t="s">
        <v>2</v>
      </c>
      <c r="C14" s="128"/>
      <c r="D14" s="94"/>
      <c r="E14" s="83">
        <v>4.1331018518518517E-2</v>
      </c>
      <c r="F14" s="95">
        <f t="shared" si="0"/>
        <v>4.8034758279303758E-2</v>
      </c>
    </row>
    <row r="15" spans="2:6" x14ac:dyDescent="0.25">
      <c r="B15" s="8" t="s">
        <v>9</v>
      </c>
      <c r="C15" s="128">
        <v>3.6226851851851854E-3</v>
      </c>
      <c r="D15" s="94">
        <f t="shared" ref="D15:D17" si="1">C15/C$30</f>
        <v>7.8465780897468043E-2</v>
      </c>
      <c r="E15" s="83">
        <v>1.7523148148148149E-2</v>
      </c>
      <c r="F15" s="95">
        <f t="shared" si="0"/>
        <v>2.0365338570390898E-2</v>
      </c>
    </row>
    <row r="16" spans="2:6" x14ac:dyDescent="0.25">
      <c r="B16" s="8" t="s">
        <v>1</v>
      </c>
      <c r="C16" s="128"/>
      <c r="D16" s="94"/>
      <c r="E16" s="83">
        <v>5.5439814814814813E-3</v>
      </c>
      <c r="F16" s="95">
        <f t="shared" si="0"/>
        <v>6.443194963815878E-3</v>
      </c>
    </row>
    <row r="17" spans="2:6" x14ac:dyDescent="0.25">
      <c r="B17" s="8" t="s">
        <v>27</v>
      </c>
      <c r="C17" s="128">
        <v>1.9317129629629629E-2</v>
      </c>
      <c r="D17" s="94">
        <f t="shared" si="1"/>
        <v>0.41840060165455001</v>
      </c>
      <c r="E17" s="83">
        <v>2.3310185185185187E-2</v>
      </c>
      <c r="F17" s="95">
        <f t="shared" si="0"/>
        <v>2.7091011810282211E-2</v>
      </c>
    </row>
    <row r="18" spans="2:6" x14ac:dyDescent="0.25">
      <c r="B18" s="8" t="s">
        <v>16</v>
      </c>
      <c r="C18" s="128"/>
      <c r="D18" s="94"/>
      <c r="E18" s="83"/>
      <c r="F18" s="95"/>
    </row>
    <row r="19" spans="2:6" x14ac:dyDescent="0.25">
      <c r="B19" s="8" t="s">
        <v>4</v>
      </c>
      <c r="C19" s="128">
        <v>1.6435185185185185E-2</v>
      </c>
      <c r="D19" s="94">
        <f t="shared" ref="D19:D20" si="2">C19/C$30</f>
        <v>0.35597894209074959</v>
      </c>
      <c r="E19" s="83">
        <v>6.247685185185186E-2</v>
      </c>
      <c r="F19" s="95">
        <f t="shared" si="0"/>
        <v>7.2610368297866629E-2</v>
      </c>
    </row>
    <row r="20" spans="2:6" x14ac:dyDescent="0.25">
      <c r="B20" s="8" t="s">
        <v>14</v>
      </c>
      <c r="C20" s="128">
        <v>2.9398148148148148E-3</v>
      </c>
      <c r="D20" s="94">
        <f t="shared" si="2"/>
        <v>6.3675106542993243E-2</v>
      </c>
      <c r="E20" s="83">
        <v>9.6944444444444444E-2</v>
      </c>
      <c r="F20" s="95">
        <f t="shared" si="0"/>
        <v>0.11266847811465928</v>
      </c>
    </row>
    <row r="21" spans="2:6" x14ac:dyDescent="0.25">
      <c r="B21" s="8" t="s">
        <v>11</v>
      </c>
      <c r="C21" s="128"/>
      <c r="D21" s="94"/>
      <c r="E21" s="83">
        <v>4.2777777777777776E-2</v>
      </c>
      <c r="F21" s="95">
        <f t="shared" si="0"/>
        <v>4.9716176589276587E-2</v>
      </c>
    </row>
    <row r="22" spans="2:6" x14ac:dyDescent="0.25">
      <c r="B22" s="8" t="s">
        <v>15</v>
      </c>
      <c r="C22" s="128">
        <v>3.8541666666666672E-3</v>
      </c>
      <c r="D22" s="94">
        <f t="shared" ref="D22" si="3">C22/C$30</f>
        <v>8.347956881423918E-2</v>
      </c>
      <c r="E22" s="83">
        <v>3.6273148148148152E-2</v>
      </c>
      <c r="F22" s="95">
        <f t="shared" si="0"/>
        <v>4.2156519867638756E-2</v>
      </c>
    </row>
    <row r="23" spans="2:6" s="49" customFormat="1" x14ac:dyDescent="0.25">
      <c r="B23" s="8" t="s">
        <v>85</v>
      </c>
      <c r="C23" s="128"/>
      <c r="D23" s="94"/>
      <c r="E23" s="83">
        <v>8.0127314814814818E-2</v>
      </c>
      <c r="F23" s="95">
        <f t="shared" si="0"/>
        <v>9.3123671679535128E-2</v>
      </c>
    </row>
    <row r="24" spans="2:6" x14ac:dyDescent="0.25">
      <c r="B24" s="8" t="s">
        <v>12</v>
      </c>
      <c r="C24" s="128"/>
      <c r="D24" s="94"/>
      <c r="E24" s="83">
        <v>3.6574074074074074E-3</v>
      </c>
      <c r="F24" s="95">
        <f t="shared" si="0"/>
        <v>4.2506254876113099E-3</v>
      </c>
    </row>
    <row r="25" spans="2:6" s="50" customFormat="1" x14ac:dyDescent="0.25">
      <c r="B25" s="8" t="s">
        <v>5</v>
      </c>
      <c r="C25" s="128"/>
      <c r="D25" s="94"/>
      <c r="E25" s="83">
        <v>1.0648148148148149E-3</v>
      </c>
      <c r="F25" s="95">
        <f t="shared" si="0"/>
        <v>1.2375238761400016E-3</v>
      </c>
    </row>
    <row r="26" spans="2:6" x14ac:dyDescent="0.25">
      <c r="B26" s="8" t="s">
        <v>6</v>
      </c>
      <c r="C26" s="128"/>
      <c r="D26" s="94"/>
      <c r="E26" s="83">
        <v>5.6249999999999998E-3</v>
      </c>
      <c r="F26" s="95">
        <f t="shared" si="0"/>
        <v>6.5373543891743564E-3</v>
      </c>
    </row>
    <row r="27" spans="2:6" x14ac:dyDescent="0.25">
      <c r="B27" s="8" t="s">
        <v>94</v>
      </c>
      <c r="C27" s="128"/>
      <c r="D27" s="94"/>
      <c r="E27" s="83">
        <v>3.8541666666666668E-3</v>
      </c>
      <c r="F27" s="95">
        <f t="shared" si="0"/>
        <v>4.4792983777676145E-3</v>
      </c>
    </row>
    <row r="28" spans="2:6" x14ac:dyDescent="0.25">
      <c r="B28" s="8" t="s">
        <v>17</v>
      </c>
      <c r="C28" s="128"/>
      <c r="D28" s="94"/>
      <c r="E28" s="83">
        <v>1.2847222222222223E-3</v>
      </c>
      <c r="F28" s="95">
        <f t="shared" si="0"/>
        <v>1.4930994592558715E-3</v>
      </c>
    </row>
    <row r="29" spans="2:6" x14ac:dyDescent="0.25">
      <c r="B29" s="8"/>
      <c r="C29" s="87"/>
      <c r="D29" s="87"/>
      <c r="E29" s="87"/>
      <c r="F29" s="92"/>
    </row>
    <row r="30" spans="2:6" x14ac:dyDescent="0.25">
      <c r="B30" s="53" t="s">
        <v>29</v>
      </c>
      <c r="C30" s="91">
        <f>SUM(C7:C28)</f>
        <v>4.6168981481481478E-2</v>
      </c>
      <c r="D30" s="129">
        <f>SUM(D7:D28)</f>
        <v>1</v>
      </c>
      <c r="E30" s="91">
        <f>SUM(E7:E28)</f>
        <v>0.8604398148148148</v>
      </c>
      <c r="F30" s="130">
        <f>SUM(F7:F28)</f>
        <v>1</v>
      </c>
    </row>
    <row r="31" spans="2:6" x14ac:dyDescent="0.25">
      <c r="B31" s="68"/>
      <c r="C31" s="27"/>
      <c r="D31" s="52"/>
      <c r="E31" s="52"/>
      <c r="F31" s="48"/>
    </row>
    <row r="32" spans="2:6" ht="81.95" customHeight="1" thickBot="1" x14ac:dyDescent="0.3">
      <c r="B32" s="194" t="s">
        <v>126</v>
      </c>
      <c r="C32" s="195"/>
      <c r="D32" s="195"/>
      <c r="E32" s="195"/>
      <c r="F32" s="196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98" t="s">
        <v>86</v>
      </c>
      <c r="C3" s="199"/>
      <c r="D3" s="199"/>
      <c r="E3" s="199"/>
      <c r="F3" s="200"/>
    </row>
    <row r="4" spans="2:6" x14ac:dyDescent="0.25">
      <c r="B4" s="201" t="s">
        <v>122</v>
      </c>
      <c r="C4" s="197"/>
      <c r="D4" s="197"/>
      <c r="E4" s="197"/>
      <c r="F4" s="202"/>
    </row>
    <row r="5" spans="2:6" x14ac:dyDescent="0.25">
      <c r="B5" s="72"/>
      <c r="C5" s="190" t="s">
        <v>51</v>
      </c>
      <c r="D5" s="197"/>
      <c r="E5" s="190" t="s">
        <v>52</v>
      </c>
      <c r="F5" s="202"/>
    </row>
    <row r="6" spans="2:6" x14ac:dyDescent="0.25">
      <c r="B6" s="3" t="s">
        <v>23</v>
      </c>
      <c r="C6" s="73" t="s">
        <v>24</v>
      </c>
      <c r="D6" s="73" t="s">
        <v>25</v>
      </c>
      <c r="E6" s="73" t="s">
        <v>24</v>
      </c>
      <c r="F6" s="153" t="s">
        <v>25</v>
      </c>
    </row>
    <row r="7" spans="2:6" x14ac:dyDescent="0.25">
      <c r="B7" s="8" t="s">
        <v>10</v>
      </c>
      <c r="C7" s="47"/>
      <c r="D7" s="59"/>
      <c r="E7" s="47"/>
      <c r="F7" s="48"/>
    </row>
    <row r="8" spans="2:6" x14ac:dyDescent="0.25">
      <c r="B8" s="8" t="s">
        <v>13</v>
      </c>
      <c r="C8" s="47"/>
      <c r="D8" s="59"/>
      <c r="E8" s="47"/>
      <c r="F8" s="48"/>
    </row>
    <row r="9" spans="2:6" x14ac:dyDescent="0.25">
      <c r="B9" s="8" t="s">
        <v>0</v>
      </c>
      <c r="C9" s="83"/>
      <c r="D9" s="131"/>
      <c r="E9" s="47"/>
      <c r="F9" s="48"/>
    </row>
    <row r="10" spans="2:6" x14ac:dyDescent="0.25">
      <c r="B10" s="8" t="s">
        <v>8</v>
      </c>
      <c r="C10" s="83"/>
      <c r="D10" s="131"/>
      <c r="E10" s="47"/>
      <c r="F10" s="48"/>
    </row>
    <row r="11" spans="2:6" x14ac:dyDescent="0.25">
      <c r="B11" s="8" t="s">
        <v>26</v>
      </c>
      <c r="C11" s="83"/>
      <c r="D11" s="131"/>
      <c r="E11" s="47"/>
      <c r="F11" s="48"/>
    </row>
    <row r="12" spans="2:6" x14ac:dyDescent="0.25">
      <c r="B12" s="8" t="s">
        <v>3</v>
      </c>
      <c r="C12" s="83"/>
      <c r="D12" s="94"/>
      <c r="E12" s="83"/>
      <c r="F12" s="151"/>
    </row>
    <row r="13" spans="2:6" x14ac:dyDescent="0.25">
      <c r="B13" s="8" t="s">
        <v>7</v>
      </c>
      <c r="C13" s="83"/>
      <c r="D13" s="94"/>
      <c r="E13" s="47"/>
      <c r="F13" s="48"/>
    </row>
    <row r="14" spans="2:6" x14ac:dyDescent="0.25">
      <c r="B14" s="8" t="s">
        <v>2</v>
      </c>
      <c r="C14" s="83"/>
      <c r="D14" s="94"/>
      <c r="E14" s="47"/>
      <c r="F14" s="48"/>
    </row>
    <row r="15" spans="2:6" x14ac:dyDescent="0.25">
      <c r="B15" s="8" t="s">
        <v>9</v>
      </c>
      <c r="C15" s="83"/>
      <c r="D15" s="94"/>
      <c r="E15" s="47"/>
      <c r="F15" s="48"/>
    </row>
    <row r="16" spans="2:6" x14ac:dyDescent="0.25">
      <c r="B16" s="8" t="s">
        <v>1</v>
      </c>
      <c r="C16" s="83"/>
      <c r="D16" s="94"/>
      <c r="E16" s="47"/>
      <c r="F16" s="48"/>
    </row>
    <row r="17" spans="2:6" x14ac:dyDescent="0.25">
      <c r="B17" s="8" t="s">
        <v>27</v>
      </c>
      <c r="C17" s="83">
        <v>5.8101851851851839E-3</v>
      </c>
      <c r="D17" s="94">
        <f t="shared" ref="D17:D25" si="0">C17/C$30</f>
        <v>0.39715189873417711</v>
      </c>
      <c r="E17" s="47"/>
      <c r="F17" s="48"/>
    </row>
    <row r="18" spans="2:6" x14ac:dyDescent="0.25">
      <c r="B18" s="8" t="s">
        <v>16</v>
      </c>
      <c r="C18" s="83"/>
      <c r="D18" s="94"/>
      <c r="E18" s="47"/>
      <c r="F18" s="48"/>
    </row>
    <row r="19" spans="2:6" x14ac:dyDescent="0.25">
      <c r="B19" s="8" t="s">
        <v>4</v>
      </c>
      <c r="C19" s="83"/>
      <c r="D19" s="94"/>
      <c r="E19" s="47"/>
      <c r="F19" s="48"/>
    </row>
    <row r="20" spans="2:6" x14ac:dyDescent="0.25">
      <c r="B20" s="8" t="s">
        <v>14</v>
      </c>
      <c r="C20" s="83"/>
      <c r="D20" s="94"/>
      <c r="E20" s="47"/>
      <c r="F20" s="48"/>
    </row>
    <row r="21" spans="2:6" x14ac:dyDescent="0.25">
      <c r="B21" s="8" t="s">
        <v>11</v>
      </c>
      <c r="C21" s="146"/>
      <c r="D21" s="94"/>
      <c r="E21" s="47"/>
      <c r="F21" s="48"/>
    </row>
    <row r="22" spans="2:6" x14ac:dyDescent="0.25">
      <c r="B22" s="8" t="s">
        <v>15</v>
      </c>
      <c r="C22" s="83"/>
      <c r="D22" s="94"/>
      <c r="E22" s="47"/>
      <c r="F22" s="48"/>
    </row>
    <row r="23" spans="2:6" s="49" customFormat="1" x14ac:dyDescent="0.25">
      <c r="B23" s="8" t="s">
        <v>85</v>
      </c>
      <c r="C23" s="83"/>
      <c r="D23" s="94"/>
      <c r="E23" s="47"/>
      <c r="F23" s="48"/>
    </row>
    <row r="24" spans="2:6" x14ac:dyDescent="0.25">
      <c r="B24" s="8" t="s">
        <v>12</v>
      </c>
      <c r="C24" s="83"/>
      <c r="D24" s="94"/>
      <c r="E24" s="47"/>
      <c r="F24" s="48"/>
    </row>
    <row r="25" spans="2:6" s="50" customFormat="1" x14ac:dyDescent="0.25">
      <c r="B25" s="8" t="s">
        <v>5</v>
      </c>
      <c r="C25" s="83">
        <v>8.8194444444444457E-3</v>
      </c>
      <c r="D25" s="94">
        <f t="shared" si="0"/>
        <v>0.60284810126582289</v>
      </c>
      <c r="E25" s="47"/>
      <c r="F25" s="48"/>
    </row>
    <row r="26" spans="2:6" x14ac:dyDescent="0.25">
      <c r="B26" s="8" t="s">
        <v>6</v>
      </c>
      <c r="C26" s="102"/>
      <c r="D26" s="131"/>
      <c r="E26" s="47"/>
      <c r="F26" s="48"/>
    </row>
    <row r="27" spans="2:6" x14ac:dyDescent="0.25">
      <c r="B27" s="8" t="s">
        <v>94</v>
      </c>
      <c r="C27" s="102"/>
      <c r="D27" s="131"/>
      <c r="E27" s="47"/>
      <c r="F27" s="48"/>
    </row>
    <row r="28" spans="2:6" x14ac:dyDescent="0.25">
      <c r="B28" s="8" t="s">
        <v>17</v>
      </c>
      <c r="C28" s="102"/>
      <c r="D28" s="131"/>
      <c r="E28" s="47"/>
      <c r="F28" s="48"/>
    </row>
    <row r="29" spans="2:6" x14ac:dyDescent="0.25">
      <c r="B29" s="8"/>
      <c r="C29" s="102"/>
      <c r="D29" s="83"/>
      <c r="E29" s="47"/>
      <c r="F29" s="48"/>
    </row>
    <row r="30" spans="2:6" x14ac:dyDescent="0.25">
      <c r="B30" s="53" t="s">
        <v>29</v>
      </c>
      <c r="C30" s="91">
        <f>SUM(C7:C28)</f>
        <v>1.462962962962963E-2</v>
      </c>
      <c r="D30" s="129">
        <f>SUM(D7:D28)</f>
        <v>1</v>
      </c>
      <c r="E30" s="91"/>
      <c r="F30" s="129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3" t="s">
        <v>131</v>
      </c>
      <c r="C32" s="204"/>
      <c r="D32" s="204"/>
      <c r="E32" s="204"/>
      <c r="F32" s="20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10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6" t="s">
        <v>87</v>
      </c>
      <c r="C3" s="207"/>
      <c r="D3" s="207"/>
      <c r="E3" s="207"/>
      <c r="F3" s="208"/>
    </row>
    <row r="4" spans="2:6" x14ac:dyDescent="0.25">
      <c r="B4" s="187" t="s">
        <v>122</v>
      </c>
      <c r="C4" s="188"/>
      <c r="D4" s="188"/>
      <c r="E4" s="188"/>
      <c r="F4" s="189"/>
    </row>
    <row r="5" spans="2:6" x14ac:dyDescent="0.25">
      <c r="B5" s="42"/>
      <c r="C5" s="193" t="s">
        <v>59</v>
      </c>
      <c r="D5" s="188"/>
      <c r="E5" s="209" t="s">
        <v>60</v>
      </c>
      <c r="F5" s="210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83"/>
      <c r="D7" s="84"/>
      <c r="E7" s="47"/>
      <c r="F7" s="48"/>
    </row>
    <row r="8" spans="2:6" x14ac:dyDescent="0.25">
      <c r="B8" s="8" t="s">
        <v>13</v>
      </c>
      <c r="C8" s="83"/>
      <c r="D8" s="84"/>
      <c r="E8" s="47"/>
      <c r="F8" s="48"/>
    </row>
    <row r="9" spans="2:6" x14ac:dyDescent="0.25">
      <c r="B9" s="8" t="s">
        <v>0</v>
      </c>
      <c r="C9" s="83"/>
      <c r="D9" s="84"/>
      <c r="E9" s="47"/>
      <c r="F9" s="48"/>
    </row>
    <row r="10" spans="2:6" x14ac:dyDescent="0.25">
      <c r="B10" s="8" t="s">
        <v>8</v>
      </c>
      <c r="C10" s="83"/>
      <c r="D10" s="84"/>
      <c r="E10" s="47"/>
      <c r="F10" s="48"/>
    </row>
    <row r="11" spans="2:6" x14ac:dyDescent="0.25">
      <c r="B11" s="8" t="s">
        <v>26</v>
      </c>
      <c r="C11" s="83"/>
      <c r="D11" s="84"/>
      <c r="E11" s="47"/>
      <c r="F11" s="48"/>
    </row>
    <row r="12" spans="2:6" x14ac:dyDescent="0.25">
      <c r="B12" s="8" t="s">
        <v>3</v>
      </c>
      <c r="C12" s="83"/>
      <c r="D12" s="94"/>
      <c r="E12" s="47"/>
      <c r="F12" s="48"/>
    </row>
    <row r="13" spans="2:6" x14ac:dyDescent="0.25">
      <c r="B13" s="8" t="s">
        <v>7</v>
      </c>
      <c r="C13" s="83"/>
      <c r="D13" s="84"/>
      <c r="E13" s="47"/>
      <c r="F13" s="48"/>
    </row>
    <row r="14" spans="2:6" x14ac:dyDescent="0.25">
      <c r="B14" s="8" t="s">
        <v>2</v>
      </c>
      <c r="C14" s="83"/>
      <c r="D14" s="84"/>
      <c r="E14" s="47"/>
      <c r="F14" s="48"/>
    </row>
    <row r="15" spans="2:6" x14ac:dyDescent="0.25">
      <c r="B15" s="8" t="s">
        <v>9</v>
      </c>
      <c r="C15" s="83"/>
      <c r="D15" s="84"/>
      <c r="E15" s="47"/>
      <c r="F15" s="48"/>
    </row>
    <row r="16" spans="2:6" x14ac:dyDescent="0.25">
      <c r="B16" s="8" t="s">
        <v>1</v>
      </c>
      <c r="C16" s="83"/>
      <c r="D16" s="84"/>
      <c r="E16" s="47"/>
      <c r="F16" s="48"/>
    </row>
    <row r="17" spans="2:6" x14ac:dyDescent="0.25">
      <c r="B17" s="8" t="s">
        <v>27</v>
      </c>
      <c r="C17" s="83"/>
      <c r="D17" s="84"/>
      <c r="E17" s="47"/>
      <c r="F17" s="48"/>
    </row>
    <row r="18" spans="2:6" x14ac:dyDescent="0.25">
      <c r="B18" s="8" t="s">
        <v>16</v>
      </c>
      <c r="C18" s="83"/>
      <c r="D18" s="84"/>
      <c r="E18" s="47"/>
      <c r="F18" s="48"/>
    </row>
    <row r="19" spans="2:6" x14ac:dyDescent="0.25">
      <c r="B19" s="8" t="s">
        <v>4</v>
      </c>
      <c r="C19" s="102"/>
      <c r="D19" s="84"/>
      <c r="E19" s="47"/>
      <c r="F19" s="48"/>
    </row>
    <row r="20" spans="2:6" x14ac:dyDescent="0.25">
      <c r="B20" s="8" t="s">
        <v>14</v>
      </c>
      <c r="C20" s="102"/>
      <c r="D20" s="84"/>
      <c r="E20" s="47"/>
      <c r="F20" s="48"/>
    </row>
    <row r="21" spans="2:6" x14ac:dyDescent="0.25">
      <c r="B21" s="8" t="s">
        <v>11</v>
      </c>
      <c r="C21" s="102"/>
      <c r="D21" s="84"/>
      <c r="E21" s="47"/>
      <c r="F21" s="48"/>
    </row>
    <row r="22" spans="2:6" x14ac:dyDescent="0.25">
      <c r="B22" s="8" t="s">
        <v>15</v>
      </c>
      <c r="C22" s="102"/>
      <c r="D22" s="84"/>
      <c r="E22" s="47"/>
      <c r="F22" s="48"/>
    </row>
    <row r="23" spans="2:6" s="49" customFormat="1" x14ac:dyDescent="0.25">
      <c r="B23" s="8" t="s">
        <v>85</v>
      </c>
      <c r="C23" s="102"/>
      <c r="D23" s="84"/>
      <c r="E23" s="54"/>
      <c r="F23" s="58"/>
    </row>
    <row r="24" spans="2:6" x14ac:dyDescent="0.25">
      <c r="B24" s="8" t="s">
        <v>12</v>
      </c>
      <c r="C24" s="102"/>
      <c r="D24" s="131"/>
      <c r="E24" s="45"/>
      <c r="F24" s="71"/>
    </row>
    <row r="25" spans="2:6" s="50" customFormat="1" x14ac:dyDescent="0.25">
      <c r="B25" s="8" t="s">
        <v>5</v>
      </c>
      <c r="C25" s="102"/>
      <c r="D25" s="131"/>
      <c r="E25" s="43"/>
      <c r="F25" s="44"/>
    </row>
    <row r="26" spans="2:6" x14ac:dyDescent="0.25">
      <c r="B26" s="8" t="s">
        <v>6</v>
      </c>
      <c r="C26" s="102"/>
      <c r="D26" s="131"/>
      <c r="E26" s="47"/>
      <c r="F26" s="48"/>
    </row>
    <row r="27" spans="2:6" x14ac:dyDescent="0.25">
      <c r="B27" s="8" t="s">
        <v>94</v>
      </c>
      <c r="C27" s="102"/>
      <c r="D27" s="83"/>
      <c r="E27" s="47"/>
      <c r="F27" s="48"/>
    </row>
    <row r="28" spans="2:6" x14ac:dyDescent="0.25">
      <c r="B28" s="8" t="s">
        <v>17</v>
      </c>
      <c r="C28" s="102"/>
      <c r="D28" s="83"/>
      <c r="E28" s="47"/>
      <c r="F28" s="48"/>
    </row>
    <row r="29" spans="2:6" x14ac:dyDescent="0.25">
      <c r="B29" s="8"/>
      <c r="C29" s="103"/>
      <c r="D29" s="87"/>
      <c r="E29" s="52"/>
      <c r="F29" s="48"/>
    </row>
    <row r="30" spans="2:6" x14ac:dyDescent="0.25">
      <c r="B30" s="53" t="s">
        <v>29</v>
      </c>
      <c r="C30" s="91"/>
      <c r="D30" s="129"/>
      <c r="E30" s="47"/>
      <c r="F30" s="48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3" t="s">
        <v>132</v>
      </c>
      <c r="C32" s="204"/>
      <c r="D32" s="204"/>
      <c r="E32" s="204"/>
      <c r="F32" s="20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11" t="s">
        <v>116</v>
      </c>
      <c r="C3" s="212"/>
      <c r="D3" s="212"/>
      <c r="E3" s="212"/>
      <c r="F3" s="213"/>
    </row>
    <row r="4" spans="2:6" x14ac:dyDescent="0.25">
      <c r="B4" s="187" t="s">
        <v>122</v>
      </c>
      <c r="C4" s="188"/>
      <c r="D4" s="188"/>
      <c r="E4" s="188"/>
      <c r="F4" s="189"/>
    </row>
    <row r="5" spans="2:6" x14ac:dyDescent="0.25">
      <c r="B5" s="42"/>
      <c r="C5" s="193" t="s">
        <v>65</v>
      </c>
      <c r="D5" s="188"/>
      <c r="E5" s="209" t="s">
        <v>115</v>
      </c>
      <c r="F5" s="210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28"/>
      <c r="D7" s="84"/>
      <c r="E7" s="128"/>
      <c r="F7" s="95"/>
    </row>
    <row r="8" spans="2:6" x14ac:dyDescent="0.25">
      <c r="B8" s="8" t="s">
        <v>13</v>
      </c>
      <c r="C8" s="128"/>
      <c r="D8" s="131"/>
      <c r="E8" s="128"/>
      <c r="F8" s="95"/>
    </row>
    <row r="9" spans="2:6" x14ac:dyDescent="0.25">
      <c r="B9" s="8" t="s">
        <v>0</v>
      </c>
      <c r="C9" s="128"/>
      <c r="D9" s="84"/>
      <c r="E9" s="128"/>
      <c r="F9" s="95"/>
    </row>
    <row r="10" spans="2:6" x14ac:dyDescent="0.25">
      <c r="B10" s="8" t="s">
        <v>8</v>
      </c>
      <c r="C10" s="128"/>
      <c r="D10" s="84"/>
      <c r="E10" s="128"/>
      <c r="F10" s="95"/>
    </row>
    <row r="11" spans="2:6" x14ac:dyDescent="0.25">
      <c r="B11" s="8" t="s">
        <v>26</v>
      </c>
      <c r="C11" s="128"/>
      <c r="D11" s="84"/>
      <c r="E11" s="128"/>
      <c r="F11" s="95"/>
    </row>
    <row r="12" spans="2:6" x14ac:dyDescent="0.25">
      <c r="B12" s="8" t="s">
        <v>3</v>
      </c>
      <c r="C12" s="128">
        <v>1.090277777777778E-2</v>
      </c>
      <c r="D12" s="84">
        <f t="shared" ref="D12" si="0">C12/C$30</f>
        <v>1</v>
      </c>
      <c r="E12" s="128"/>
      <c r="F12" s="95"/>
    </row>
    <row r="13" spans="2:6" x14ac:dyDescent="0.25">
      <c r="B13" s="8" t="s">
        <v>7</v>
      </c>
      <c r="C13" s="128"/>
      <c r="D13" s="84"/>
      <c r="E13" s="128"/>
      <c r="F13" s="95"/>
    </row>
    <row r="14" spans="2:6" x14ac:dyDescent="0.25">
      <c r="B14" s="8" t="s">
        <v>2</v>
      </c>
      <c r="C14" s="128"/>
      <c r="D14" s="84"/>
      <c r="E14" s="128"/>
      <c r="F14" s="95"/>
    </row>
    <row r="15" spans="2:6" x14ac:dyDescent="0.25">
      <c r="B15" s="8" t="s">
        <v>9</v>
      </c>
      <c r="C15" s="128"/>
      <c r="D15" s="84"/>
      <c r="E15" s="128"/>
      <c r="F15" s="95"/>
    </row>
    <row r="16" spans="2:6" x14ac:dyDescent="0.25">
      <c r="B16" s="8" t="s">
        <v>1</v>
      </c>
      <c r="C16" s="128"/>
      <c r="D16" s="84"/>
      <c r="E16" s="128"/>
      <c r="F16" s="95"/>
    </row>
    <row r="17" spans="2:6" x14ac:dyDescent="0.25">
      <c r="B17" s="8" t="s">
        <v>27</v>
      </c>
      <c r="C17" s="128"/>
      <c r="D17" s="84"/>
      <c r="E17" s="128"/>
      <c r="F17" s="95"/>
    </row>
    <row r="18" spans="2:6" x14ac:dyDescent="0.25">
      <c r="B18" s="8" t="s">
        <v>16</v>
      </c>
      <c r="C18" s="128"/>
      <c r="D18" s="84"/>
      <c r="E18" s="128"/>
      <c r="F18" s="95"/>
    </row>
    <row r="19" spans="2:6" x14ac:dyDescent="0.25">
      <c r="B19" s="8" t="s">
        <v>4</v>
      </c>
      <c r="C19" s="128"/>
      <c r="D19" s="84"/>
      <c r="E19" s="128"/>
      <c r="F19" s="95"/>
    </row>
    <row r="20" spans="2:6" x14ac:dyDescent="0.25">
      <c r="B20" s="8" t="s">
        <v>14</v>
      </c>
      <c r="C20" s="128"/>
      <c r="D20" s="84"/>
      <c r="E20" s="128"/>
      <c r="F20" s="95"/>
    </row>
    <row r="21" spans="2:6" x14ac:dyDescent="0.25">
      <c r="B21" s="8" t="s">
        <v>11</v>
      </c>
      <c r="C21" s="128"/>
      <c r="D21" s="84"/>
      <c r="E21" s="128"/>
      <c r="F21" s="95"/>
    </row>
    <row r="22" spans="2:6" x14ac:dyDescent="0.25">
      <c r="B22" s="8" t="s">
        <v>15</v>
      </c>
      <c r="C22" s="128"/>
      <c r="D22" s="94"/>
      <c r="E22" s="128"/>
      <c r="F22" s="95"/>
    </row>
    <row r="23" spans="2:6" s="49" customFormat="1" x14ac:dyDescent="0.25">
      <c r="B23" s="8" t="s">
        <v>85</v>
      </c>
      <c r="C23" s="83"/>
      <c r="D23" s="84"/>
      <c r="E23" s="83"/>
      <c r="F23" s="95"/>
    </row>
    <row r="24" spans="2:6" x14ac:dyDescent="0.25">
      <c r="B24" s="8" t="s">
        <v>12</v>
      </c>
      <c r="C24" s="83"/>
      <c r="D24" s="84"/>
      <c r="E24" s="83"/>
      <c r="F24" s="95"/>
    </row>
    <row r="25" spans="2:6" s="50" customFormat="1" x14ac:dyDescent="0.25">
      <c r="B25" s="8" t="s">
        <v>5</v>
      </c>
      <c r="C25" s="83"/>
      <c r="D25" s="94"/>
      <c r="E25" s="83"/>
      <c r="F25" s="95"/>
    </row>
    <row r="26" spans="2:6" x14ac:dyDescent="0.25">
      <c r="B26" s="8" t="s">
        <v>6</v>
      </c>
      <c r="C26" s="102"/>
      <c r="D26" s="131"/>
      <c r="E26" s="83"/>
      <c r="F26" s="133"/>
    </row>
    <row r="27" spans="2:6" x14ac:dyDescent="0.25">
      <c r="B27" s="8" t="s">
        <v>94</v>
      </c>
      <c r="C27" s="102"/>
      <c r="D27" s="131"/>
      <c r="E27" s="83"/>
      <c r="F27" s="95"/>
    </row>
    <row r="28" spans="2:6" x14ac:dyDescent="0.25">
      <c r="B28" s="8" t="s">
        <v>17</v>
      </c>
      <c r="C28" s="102"/>
      <c r="D28" s="131"/>
      <c r="E28" s="83"/>
      <c r="F28" s="133"/>
    </row>
    <row r="29" spans="2:6" x14ac:dyDescent="0.25">
      <c r="B29" s="8"/>
      <c r="C29" s="103"/>
      <c r="D29" s="87"/>
      <c r="E29" s="87"/>
      <c r="F29" s="92"/>
    </row>
    <row r="30" spans="2:6" x14ac:dyDescent="0.25">
      <c r="B30" s="53" t="s">
        <v>29</v>
      </c>
      <c r="C30" s="91">
        <f>SUM(C7:C28)</f>
        <v>1.090277777777778E-2</v>
      </c>
      <c r="D30" s="129">
        <f>SUM(D7:D28)</f>
        <v>1</v>
      </c>
      <c r="E30" s="91"/>
      <c r="F30" s="130"/>
    </row>
    <row r="31" spans="2:6" x14ac:dyDescent="0.25">
      <c r="B31" s="60"/>
      <c r="C31" s="75"/>
      <c r="D31" s="76"/>
      <c r="E31" s="76"/>
      <c r="F31" s="77"/>
    </row>
    <row r="32" spans="2:6" ht="66" customHeight="1" thickBot="1" x14ac:dyDescent="0.3">
      <c r="B32" s="203" t="s">
        <v>133</v>
      </c>
      <c r="C32" s="204"/>
      <c r="D32" s="204"/>
      <c r="E32" s="204"/>
      <c r="F32" s="20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7"/>
  <sheetViews>
    <sheetView topLeftCell="B13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0.85546875" style="34" customWidth="1"/>
    <col min="11" max="16384" width="8.85546875" style="34"/>
  </cols>
  <sheetData>
    <row r="1" spans="2:10" s="21" customFormat="1" x14ac:dyDescent="0.25"/>
    <row r="2" spans="2:10" s="21" customFormat="1" ht="15.75" thickBot="1" x14ac:dyDescent="0.3"/>
    <row r="3" spans="2:10" s="21" customFormat="1" x14ac:dyDescent="0.25">
      <c r="B3" s="171" t="s">
        <v>31</v>
      </c>
      <c r="C3" s="172"/>
      <c r="D3" s="172"/>
      <c r="E3" s="172"/>
      <c r="F3" s="173"/>
      <c r="G3" s="172"/>
      <c r="H3" s="172"/>
      <c r="I3" s="172"/>
      <c r="J3" s="173"/>
    </row>
    <row r="4" spans="2:10" s="21" customFormat="1" x14ac:dyDescent="0.25">
      <c r="B4" s="160" t="s">
        <v>122</v>
      </c>
      <c r="C4" s="161"/>
      <c r="D4" s="161"/>
      <c r="E4" s="161"/>
      <c r="F4" s="161"/>
      <c r="G4" s="161"/>
      <c r="H4" s="161"/>
      <c r="I4" s="161"/>
      <c r="J4" s="162"/>
    </row>
    <row r="5" spans="2:10" s="21" customFormat="1" x14ac:dyDescent="0.25">
      <c r="B5" s="22"/>
      <c r="C5" s="174" t="s">
        <v>19</v>
      </c>
      <c r="D5" s="174"/>
      <c r="E5" s="174" t="s">
        <v>20</v>
      </c>
      <c r="F5" s="174"/>
      <c r="G5" s="174" t="s">
        <v>21</v>
      </c>
      <c r="H5" s="174"/>
      <c r="I5" s="175" t="s">
        <v>22</v>
      </c>
      <c r="J5" s="176"/>
    </row>
    <row r="6" spans="2:10" s="21" customFormat="1" x14ac:dyDescent="0.25">
      <c r="B6" s="3" t="s">
        <v>23</v>
      </c>
      <c r="C6" s="23" t="s">
        <v>24</v>
      </c>
      <c r="D6" s="23" t="s">
        <v>25</v>
      </c>
      <c r="E6" s="23" t="s">
        <v>24</v>
      </c>
      <c r="F6" s="23" t="s">
        <v>25</v>
      </c>
      <c r="G6" s="23" t="s">
        <v>24</v>
      </c>
      <c r="H6" s="23" t="s">
        <v>25</v>
      </c>
      <c r="I6" s="24" t="s">
        <v>24</v>
      </c>
      <c r="J6" s="25" t="s">
        <v>25</v>
      </c>
    </row>
    <row r="7" spans="2:10" s="21" customFormat="1" x14ac:dyDescent="0.25">
      <c r="B7" s="8" t="s">
        <v>10</v>
      </c>
      <c r="C7" s="102">
        <v>1.9444444444444441E-2</v>
      </c>
      <c r="D7" s="94">
        <f>C7/C$30</f>
        <v>5.7498014949483789E-3</v>
      </c>
      <c r="E7" s="102">
        <v>6.3888888888888893E-3</v>
      </c>
      <c r="F7" s="94">
        <f>E7/E$30</f>
        <v>5.2307400739126323E-3</v>
      </c>
      <c r="G7" s="102">
        <v>6.3657407407407387E-3</v>
      </c>
      <c r="H7" s="94">
        <f>G7/G$30</f>
        <v>9.0269001624841885E-3</v>
      </c>
      <c r="I7" s="103">
        <f>C7+E7+G7</f>
        <v>3.2199074074074067E-2</v>
      </c>
      <c r="J7" s="95">
        <f>I7/$I$30</f>
        <v>6.0657199608409942E-3</v>
      </c>
    </row>
    <row r="8" spans="2:10" s="21" customFormat="1" x14ac:dyDescent="0.25">
      <c r="B8" s="8" t="s">
        <v>13</v>
      </c>
      <c r="C8" s="102">
        <v>0.11973379629629628</v>
      </c>
      <c r="D8" s="94">
        <f t="shared" ref="D8:F28" si="0">C8/C$30</f>
        <v>3.5405771705500584E-2</v>
      </c>
      <c r="E8" s="102">
        <v>2.6296296296296304E-2</v>
      </c>
      <c r="F8" s="94">
        <f t="shared" si="0"/>
        <v>2.1529422912915767E-2</v>
      </c>
      <c r="G8" s="102">
        <v>3.3576388888888899E-2</v>
      </c>
      <c r="H8" s="94">
        <f t="shared" ref="H8" si="1">G8/G$30</f>
        <v>4.761279522066663E-2</v>
      </c>
      <c r="I8" s="103">
        <f t="shared" ref="I8:I27" si="2">C8+E8+G8</f>
        <v>0.17960648148148148</v>
      </c>
      <c r="J8" s="95">
        <f t="shared" ref="J8:J28" si="3">I8/$I$30</f>
        <v>3.3834594662951321E-2</v>
      </c>
    </row>
    <row r="9" spans="2:10" s="21" customFormat="1" x14ac:dyDescent="0.25">
      <c r="B9" s="8" t="s">
        <v>0</v>
      </c>
      <c r="C9" s="102">
        <v>0.64083333333333514</v>
      </c>
      <c r="D9" s="94">
        <f t="shared" si="0"/>
        <v>0.18949702926922785</v>
      </c>
      <c r="E9" s="102">
        <v>0.17805555555555538</v>
      </c>
      <c r="F9" s="94">
        <f t="shared" si="0"/>
        <v>0.14577845162513017</v>
      </c>
      <c r="G9" s="102">
        <v>0.15875000000000053</v>
      </c>
      <c r="H9" s="94">
        <f t="shared" ref="H9" si="4">G9/G$30</f>
        <v>0.22511447750660651</v>
      </c>
      <c r="I9" s="103">
        <f t="shared" si="2"/>
        <v>0.97763888888889106</v>
      </c>
      <c r="J9" s="95">
        <f t="shared" si="3"/>
        <v>0.18416938664713098</v>
      </c>
    </row>
    <row r="10" spans="2:10" s="21" customFormat="1" x14ac:dyDescent="0.25">
      <c r="B10" s="8" t="s">
        <v>8</v>
      </c>
      <c r="C10" s="102">
        <v>5.4895833333333345E-2</v>
      </c>
      <c r="D10" s="94">
        <f t="shared" si="0"/>
        <v>1.6232921720559627E-2</v>
      </c>
      <c r="E10" s="102">
        <v>2.4317129629629626E-2</v>
      </c>
      <c r="F10" s="94">
        <f t="shared" si="0"/>
        <v>1.9909030607410214E-2</v>
      </c>
      <c r="G10" s="102">
        <v>2.2037037037037015E-2</v>
      </c>
      <c r="H10" s="94">
        <f t="shared" ref="H10" si="5">G10/G$30</f>
        <v>3.1249487107945242E-2</v>
      </c>
      <c r="I10" s="103">
        <f t="shared" si="2"/>
        <v>0.10124999999999998</v>
      </c>
      <c r="J10" s="95">
        <f t="shared" si="3"/>
        <v>1.9073658597209567E-2</v>
      </c>
    </row>
    <row r="11" spans="2:10" s="21" customFormat="1" x14ac:dyDescent="0.25">
      <c r="B11" s="8" t="s">
        <v>26</v>
      </c>
      <c r="C11" s="102">
        <v>3.7951388888888903E-2</v>
      </c>
      <c r="D11" s="94">
        <f t="shared" si="0"/>
        <v>1.1222380417818895E-2</v>
      </c>
      <c r="E11" s="102">
        <v>6.8865740740740745E-3</v>
      </c>
      <c r="F11" s="94">
        <f t="shared" si="0"/>
        <v>5.6382071448877105E-3</v>
      </c>
      <c r="G11" s="102">
        <v>1.211805555555555E-2</v>
      </c>
      <c r="H11" s="94">
        <f t="shared" ref="H11" si="6">G11/G$30</f>
        <v>1.71839354002199E-2</v>
      </c>
      <c r="I11" s="103">
        <f t="shared" si="2"/>
        <v>5.6956018518518524E-2</v>
      </c>
      <c r="J11" s="95">
        <f t="shared" si="3"/>
        <v>1.0729478047195738E-2</v>
      </c>
    </row>
    <row r="12" spans="2:10" s="21" customFormat="1" x14ac:dyDescent="0.25">
      <c r="B12" s="8" t="s">
        <v>3</v>
      </c>
      <c r="C12" s="102">
        <v>0.35315972222222436</v>
      </c>
      <c r="D12" s="94">
        <f t="shared" si="0"/>
        <v>0.10443076965200059</v>
      </c>
      <c r="E12" s="102">
        <v>5.5960648148148127E-2</v>
      </c>
      <c r="F12" s="94">
        <f t="shared" si="0"/>
        <v>4.5816355538709358E-2</v>
      </c>
      <c r="G12" s="102">
        <v>9.321759259259306E-2</v>
      </c>
      <c r="H12" s="94">
        <f t="shared" ref="H12" si="7">G12/G$30</f>
        <v>0.13218664347026918</v>
      </c>
      <c r="I12" s="103">
        <f t="shared" si="2"/>
        <v>0.50233796296296551</v>
      </c>
      <c r="J12" s="95">
        <f t="shared" si="3"/>
        <v>9.4631336355291959E-2</v>
      </c>
    </row>
    <row r="13" spans="2:10" s="21" customFormat="1" x14ac:dyDescent="0.25">
      <c r="B13" s="8" t="s">
        <v>7</v>
      </c>
      <c r="C13" s="102">
        <v>8.2557870370370379E-2</v>
      </c>
      <c r="D13" s="94">
        <f t="shared" si="0"/>
        <v>2.4412698847301666E-2</v>
      </c>
      <c r="E13" s="102">
        <v>3.6631944444444453E-2</v>
      </c>
      <c r="F13" s="94">
        <f t="shared" si="0"/>
        <v>2.9991471619444716E-2</v>
      </c>
      <c r="G13" s="102">
        <v>1.8807870370370364E-2</v>
      </c>
      <c r="H13" s="94">
        <f t="shared" ref="H13" si="8">G13/G$30</f>
        <v>2.6670386843703282E-2</v>
      </c>
      <c r="I13" s="103">
        <f t="shared" si="2"/>
        <v>0.13799768518518518</v>
      </c>
      <c r="J13" s="95">
        <f t="shared" si="3"/>
        <v>2.5996254167184468E-2</v>
      </c>
    </row>
    <row r="14" spans="2:10" s="21" customFormat="1" x14ac:dyDescent="0.25">
      <c r="B14" s="8" t="s">
        <v>2</v>
      </c>
      <c r="C14" s="102">
        <v>0.24885416666666665</v>
      </c>
      <c r="D14" s="94">
        <f t="shared" si="0"/>
        <v>7.3587191632669705E-2</v>
      </c>
      <c r="E14" s="102">
        <v>6.7708333333333398E-2</v>
      </c>
      <c r="F14" s="94">
        <f t="shared" si="0"/>
        <v>5.543447360940023E-2</v>
      </c>
      <c r="G14" s="102">
        <v>2.6759259259259274E-2</v>
      </c>
      <c r="H14" s="94">
        <f t="shared" ref="H14" si="9">G14/G$30</f>
        <v>3.7945805773933569E-2</v>
      </c>
      <c r="I14" s="103">
        <f t="shared" si="2"/>
        <v>0.34332175925925934</v>
      </c>
      <c r="J14" s="95">
        <f t="shared" si="3"/>
        <v>6.4675575556587525E-2</v>
      </c>
    </row>
    <row r="15" spans="2:10" s="21" customFormat="1" x14ac:dyDescent="0.25">
      <c r="B15" s="8" t="s">
        <v>9</v>
      </c>
      <c r="C15" s="102">
        <v>0.14912037037037046</v>
      </c>
      <c r="D15" s="94">
        <f t="shared" si="0"/>
        <v>4.4095501464830336E-2</v>
      </c>
      <c r="E15" s="102">
        <v>5.2094907407407409E-2</v>
      </c>
      <c r="F15" s="94">
        <f t="shared" si="0"/>
        <v>4.2651378754856445E-2</v>
      </c>
      <c r="G15" s="102">
        <v>6.875E-3</v>
      </c>
      <c r="H15" s="94">
        <f t="shared" ref="H15" si="10">G15/G$30</f>
        <v>9.7490521754829262E-3</v>
      </c>
      <c r="I15" s="103">
        <f t="shared" si="2"/>
        <v>0.20809027777777786</v>
      </c>
      <c r="J15" s="95">
        <f t="shared" si="3"/>
        <v>3.920042385907991E-2</v>
      </c>
    </row>
    <row r="16" spans="2:10" s="21" customFormat="1" x14ac:dyDescent="0.25">
      <c r="B16" s="8" t="s">
        <v>1</v>
      </c>
      <c r="C16" s="102">
        <v>5.2685185185185182E-2</v>
      </c>
      <c r="D16" s="94">
        <f t="shared" si="0"/>
        <v>1.5579224050598228E-2</v>
      </c>
      <c r="E16" s="102">
        <v>1.697916666666667E-2</v>
      </c>
      <c r="F16" s="94">
        <f t="shared" si="0"/>
        <v>1.3901260305126508E-2</v>
      </c>
      <c r="G16" s="102">
        <v>1.7870370370370366E-2</v>
      </c>
      <c r="H16" s="94">
        <f t="shared" ref="H16" si="11">G16/G$30</f>
        <v>2.5340970637955616E-2</v>
      </c>
      <c r="I16" s="103">
        <f t="shared" si="2"/>
        <v>8.7534722222222222E-2</v>
      </c>
      <c r="J16" s="95">
        <f t="shared" si="3"/>
        <v>1.6489949699439413E-2</v>
      </c>
    </row>
    <row r="17" spans="2:10" s="21" customFormat="1" x14ac:dyDescent="0.25">
      <c r="B17" s="8" t="s">
        <v>27</v>
      </c>
      <c r="C17" s="102">
        <v>0.10061342592592586</v>
      </c>
      <c r="D17" s="94">
        <f t="shared" si="0"/>
        <v>2.9751800235467994E-2</v>
      </c>
      <c r="E17" s="102">
        <v>2.9918981481481467E-2</v>
      </c>
      <c r="F17" s="94">
        <f t="shared" si="0"/>
        <v>2.4495404150478527E-2</v>
      </c>
      <c r="G17" s="102">
        <v>2.8842592592592555E-2</v>
      </c>
      <c r="H17" s="94">
        <f t="shared" ref="H17" si="12">G17/G$30</f>
        <v>4.0900064008928316E-2</v>
      </c>
      <c r="I17" s="103">
        <f t="shared" si="2"/>
        <v>0.15937499999999988</v>
      </c>
      <c r="J17" s="95">
        <f t="shared" si="3"/>
        <v>3.0023351495607638E-2</v>
      </c>
    </row>
    <row r="18" spans="2:10" s="21" customFormat="1" x14ac:dyDescent="0.25">
      <c r="B18" s="8" t="s">
        <v>16</v>
      </c>
      <c r="C18" s="102">
        <v>3.769675925925927E-2</v>
      </c>
      <c r="D18" s="94">
        <f t="shared" si="0"/>
        <v>1.114708539824219E-2</v>
      </c>
      <c r="E18" s="102">
        <v>3.2164351851851847E-2</v>
      </c>
      <c r="F18" s="94">
        <f t="shared" si="0"/>
        <v>2.6333743959063773E-2</v>
      </c>
      <c r="G18" s="102">
        <v>9.2476851851851834E-3</v>
      </c>
      <c r="H18" s="94">
        <f t="shared" ref="H18" si="13">G18/G$30</f>
        <v>1.3113624054227032E-2</v>
      </c>
      <c r="I18" s="103">
        <f t="shared" si="2"/>
        <v>7.9108796296296302E-2</v>
      </c>
      <c r="J18" s="95">
        <f t="shared" si="3"/>
        <v>1.4902658494733361E-2</v>
      </c>
    </row>
    <row r="19" spans="2:10" s="21" customFormat="1" x14ac:dyDescent="0.25">
      <c r="B19" s="8" t="s">
        <v>4</v>
      </c>
      <c r="C19" s="102">
        <v>0.1553356481481481</v>
      </c>
      <c r="D19" s="94">
        <f t="shared" si="0"/>
        <v>4.5933384442679873E-2</v>
      </c>
      <c r="E19" s="102">
        <v>2.6076388888888889E-2</v>
      </c>
      <c r="F19" s="94">
        <f t="shared" si="0"/>
        <v>2.1349379323415144E-2</v>
      </c>
      <c r="G19" s="102">
        <v>3.1527777777777766E-2</v>
      </c>
      <c r="H19" s="94">
        <f t="shared" ref="H19" si="14">G19/G$30</f>
        <v>4.4707774622921685E-2</v>
      </c>
      <c r="I19" s="103">
        <f t="shared" si="2"/>
        <v>0.21293981481481475</v>
      </c>
      <c r="J19" s="95">
        <f t="shared" si="3"/>
        <v>4.0113988439810427E-2</v>
      </c>
    </row>
    <row r="20" spans="2:10" s="21" customFormat="1" x14ac:dyDescent="0.25">
      <c r="B20" s="8" t="s">
        <v>14</v>
      </c>
      <c r="C20" s="102">
        <v>6.8796296296296369E-2</v>
      </c>
      <c r="D20" s="94">
        <f t="shared" si="0"/>
        <v>2.0343345289269767E-2</v>
      </c>
      <c r="E20" s="102">
        <v>1.7407407407407403E-2</v>
      </c>
      <c r="F20" s="94">
        <f t="shared" si="0"/>
        <v>1.4251871505732963E-2</v>
      </c>
      <c r="G20" s="102">
        <v>1.9664351851851839E-2</v>
      </c>
      <c r="H20" s="94">
        <f t="shared" ref="H20" si="15">G20/G$30</f>
        <v>2.7884915229201147E-2</v>
      </c>
      <c r="I20" s="103">
        <f t="shared" si="2"/>
        <v>0.1058680555555556</v>
      </c>
      <c r="J20" s="95">
        <f t="shared" si="3"/>
        <v>1.9943616276711939E-2</v>
      </c>
    </row>
    <row r="21" spans="2:10" s="21" customFormat="1" x14ac:dyDescent="0.25">
      <c r="B21" s="8" t="s">
        <v>11</v>
      </c>
      <c r="C21" s="102">
        <v>5.6956018518518524E-2</v>
      </c>
      <c r="D21" s="94">
        <f t="shared" si="0"/>
        <v>1.6842126878952965E-2</v>
      </c>
      <c r="E21" s="102">
        <v>8.877314814814817E-3</v>
      </c>
      <c r="F21" s="94">
        <f t="shared" si="0"/>
        <v>7.2680754287880248E-3</v>
      </c>
      <c r="G21" s="102">
        <v>9.9884259259259266E-3</v>
      </c>
      <c r="H21" s="94">
        <f t="shared" ref="H21" si="16">G21/G$30</f>
        <v>1.4164026982225195E-2</v>
      </c>
      <c r="I21" s="103">
        <f t="shared" si="2"/>
        <v>7.5821759259259269E-2</v>
      </c>
      <c r="J21" s="95">
        <f t="shared" si="3"/>
        <v>1.4283440497293087E-2</v>
      </c>
    </row>
    <row r="22" spans="2:10" s="21" customFormat="1" x14ac:dyDescent="0.25">
      <c r="B22" s="8" t="s">
        <v>15</v>
      </c>
      <c r="C22" s="102">
        <v>3.4166666666666651E-2</v>
      </c>
      <c r="D22" s="94">
        <f t="shared" si="0"/>
        <v>1.0103222626837863E-2</v>
      </c>
      <c r="E22" s="102">
        <v>1.0243055555555554E-2</v>
      </c>
      <c r="F22" s="94">
        <f t="shared" si="0"/>
        <v>8.3862408793707946E-3</v>
      </c>
      <c r="G22" s="102">
        <v>6.4120370370370355E-3</v>
      </c>
      <c r="H22" s="94">
        <f t="shared" ref="H22" si="17">G22/G$30</f>
        <v>9.0925503454840732E-3</v>
      </c>
      <c r="I22" s="103">
        <f t="shared" si="2"/>
        <v>5.082175925925924E-2</v>
      </c>
      <c r="J22" s="95">
        <f t="shared" si="3"/>
        <v>9.5738951646487432E-3</v>
      </c>
    </row>
    <row r="23" spans="2:10" s="28" customFormat="1" x14ac:dyDescent="0.25">
      <c r="B23" s="8" t="s">
        <v>85</v>
      </c>
      <c r="C23" s="102">
        <v>6.949074074074077E-2</v>
      </c>
      <c r="D23" s="94">
        <f t="shared" si="0"/>
        <v>2.0548695342660767E-2</v>
      </c>
      <c r="E23" s="102">
        <v>2.2777777777777775E-2</v>
      </c>
      <c r="F23" s="94">
        <f t="shared" si="0"/>
        <v>1.8648725480905903E-2</v>
      </c>
      <c r="G23" s="102">
        <v>4.6655092592592588E-2</v>
      </c>
      <c r="H23" s="94">
        <f t="shared" ref="H23" si="18">G23/G$30</f>
        <v>6.6158971918134135E-2</v>
      </c>
      <c r="I23" s="103">
        <f t="shared" si="2"/>
        <v>0.13892361111111112</v>
      </c>
      <c r="J23" s="95">
        <f t="shared" si="3"/>
        <v>2.6170681772097224E-2</v>
      </c>
    </row>
    <row r="24" spans="2:10" s="21" customFormat="1" x14ac:dyDescent="0.25">
      <c r="B24" s="8" t="s">
        <v>12</v>
      </c>
      <c r="C24" s="102">
        <v>9.916666666666675E-2</v>
      </c>
      <c r="D24" s="94">
        <f t="shared" si="0"/>
        <v>2.9323987624236762E-2</v>
      </c>
      <c r="E24" s="102">
        <v>6.5347222222222237E-2</v>
      </c>
      <c r="F24" s="94">
        <f t="shared" si="0"/>
        <v>5.3501374016867255E-2</v>
      </c>
      <c r="G24" s="102">
        <v>3.7870370370370353E-2</v>
      </c>
      <c r="H24" s="94">
        <f t="shared" ref="H24" si="19">G24/G$30</f>
        <v>5.3701849693905929E-2</v>
      </c>
      <c r="I24" s="103">
        <f t="shared" si="2"/>
        <v>0.20238425925925935</v>
      </c>
      <c r="J24" s="95">
        <f t="shared" si="3"/>
        <v>3.8125513743805066E-2</v>
      </c>
    </row>
    <row r="25" spans="2:10" s="21" customFormat="1" x14ac:dyDescent="0.25">
      <c r="B25" s="8" t="s">
        <v>5</v>
      </c>
      <c r="C25" s="102">
        <v>0.10745370370370376</v>
      </c>
      <c r="D25" s="94">
        <f t="shared" si="0"/>
        <v>3.1774498261369515E-2</v>
      </c>
      <c r="E25" s="102">
        <v>4.7361111111111125E-2</v>
      </c>
      <c r="F25" s="94">
        <f t="shared" si="0"/>
        <v>3.8775703591395823E-2</v>
      </c>
      <c r="G25" s="102">
        <v>2.8043981481481475E-2</v>
      </c>
      <c r="H25" s="94">
        <f t="shared" ref="H25" si="20">G25/G$30</f>
        <v>3.9767598352180349E-2</v>
      </c>
      <c r="I25" s="103">
        <f t="shared" si="2"/>
        <v>0.18285879629629637</v>
      </c>
      <c r="J25" s="95">
        <f t="shared" si="3"/>
        <v>3.444727162520738E-2</v>
      </c>
    </row>
    <row r="26" spans="2:10" s="21" customFormat="1" x14ac:dyDescent="0.25">
      <c r="B26" s="8" t="s">
        <v>6</v>
      </c>
      <c r="C26" s="102">
        <v>0.49197916666666702</v>
      </c>
      <c r="D26" s="94">
        <f t="shared" si="0"/>
        <v>0.14548024532486367</v>
      </c>
      <c r="E26" s="102">
        <v>0.25996527777777778</v>
      </c>
      <c r="F26" s="94">
        <f t="shared" si="0"/>
        <v>0.21283995072491238</v>
      </c>
      <c r="G26" s="102">
        <v>2.1527777777777778E-3</v>
      </c>
      <c r="H26" s="94">
        <f t="shared" ref="H26" si="21">G26/G$30</f>
        <v>3.0527335094946537E-3</v>
      </c>
      <c r="I26" s="103">
        <f t="shared" si="2"/>
        <v>0.75409722222222253</v>
      </c>
      <c r="J26" s="95">
        <f t="shared" si="3"/>
        <v>0.14205820213106915</v>
      </c>
    </row>
    <row r="27" spans="2:10" s="21" customFormat="1" x14ac:dyDescent="0.25">
      <c r="B27" s="8" t="s">
        <v>94</v>
      </c>
      <c r="C27" s="102">
        <v>0.39318287037037081</v>
      </c>
      <c r="D27" s="94">
        <f t="shared" si="0"/>
        <v>0.11626577772910215</v>
      </c>
      <c r="E27" s="102">
        <v>0.22412037037037041</v>
      </c>
      <c r="F27" s="94">
        <f t="shared" si="0"/>
        <v>0.18349284563631199</v>
      </c>
      <c r="G27" s="102">
        <v>8.560185185185186E-2</v>
      </c>
      <c r="H27" s="94">
        <f t="shared" ref="H27" si="22">G27/G$30</f>
        <v>0.12138718836678743</v>
      </c>
      <c r="I27" s="103">
        <f t="shared" si="2"/>
        <v>0.70290509259259315</v>
      </c>
      <c r="J27" s="95">
        <f t="shared" si="3"/>
        <v>0.13241453592445535</v>
      </c>
    </row>
    <row r="28" spans="2:10" s="21" customFormat="1" x14ac:dyDescent="0.25">
      <c r="B28" s="8" t="s">
        <v>17</v>
      </c>
      <c r="C28" s="102">
        <v>7.6851851851851847E-3</v>
      </c>
      <c r="D28" s="94">
        <f t="shared" si="0"/>
        <v>2.2725405908605501E-3</v>
      </c>
      <c r="E28" s="102">
        <v>5.8333333333333327E-3</v>
      </c>
      <c r="F28" s="94">
        <f t="shared" si="0"/>
        <v>4.7758931109637068E-3</v>
      </c>
      <c r="G28" s="102">
        <v>2.8125000000000003E-3</v>
      </c>
      <c r="H28" s="94">
        <f t="shared" ref="H28" si="23">G28/G$30</f>
        <v>3.988248617243016E-3</v>
      </c>
      <c r="I28" s="103">
        <f>C28+E28+G28</f>
        <v>1.6331018518518516E-2</v>
      </c>
      <c r="J28" s="95">
        <f t="shared" si="3"/>
        <v>3.0764668816486854E-3</v>
      </c>
    </row>
    <row r="29" spans="2:10" s="21" customFormat="1" x14ac:dyDescent="0.25">
      <c r="B29" s="18"/>
      <c r="C29" s="104"/>
      <c r="D29" s="104"/>
      <c r="E29" s="104"/>
      <c r="F29" s="104"/>
      <c r="G29" s="104"/>
      <c r="H29" s="104"/>
      <c r="I29" s="104"/>
      <c r="J29" s="105"/>
    </row>
    <row r="30" spans="2:10" s="21" customFormat="1" x14ac:dyDescent="0.25">
      <c r="B30" s="29" t="s">
        <v>29</v>
      </c>
      <c r="C30" s="99">
        <f t="shared" ref="C30:J30" si="24">SUM(C7:C28)</f>
        <v>3.3817592592592645</v>
      </c>
      <c r="D30" s="100">
        <f t="shared" si="24"/>
        <v>0.99999999999999978</v>
      </c>
      <c r="E30" s="99">
        <f t="shared" si="24"/>
        <v>1.2214120370370369</v>
      </c>
      <c r="F30" s="100">
        <f t="shared" si="24"/>
        <v>1</v>
      </c>
      <c r="G30" s="99">
        <f>SUM(G7:G28)</f>
        <v>0.70519675925926018</v>
      </c>
      <c r="H30" s="100">
        <f t="shared" si="24"/>
        <v>0.99999999999999978</v>
      </c>
      <c r="I30" s="99">
        <f t="shared" si="24"/>
        <v>5.3083680555555617</v>
      </c>
      <c r="J30" s="101">
        <f t="shared" si="24"/>
        <v>0.99999999999999989</v>
      </c>
    </row>
    <row r="31" spans="2:10" s="21" customFormat="1" x14ac:dyDescent="0.25">
      <c r="B31" s="30"/>
      <c r="C31" s="31"/>
      <c r="D31" s="31"/>
      <c r="E31" s="31"/>
      <c r="F31" s="32"/>
      <c r="G31" s="31"/>
      <c r="H31" s="31"/>
      <c r="I31" s="31"/>
      <c r="J31" s="19"/>
    </row>
    <row r="32" spans="2:10" s="21" customFormat="1" ht="66" customHeight="1" thickBot="1" x14ac:dyDescent="0.3">
      <c r="B32" s="168" t="s">
        <v>129</v>
      </c>
      <c r="C32" s="169"/>
      <c r="D32" s="169"/>
      <c r="E32" s="169"/>
      <c r="F32" s="170"/>
      <c r="G32" s="169"/>
      <c r="H32" s="169"/>
      <c r="I32" s="169"/>
      <c r="J32" s="170"/>
    </row>
    <row r="33" spans="9:9" s="21" customFormat="1" x14ac:dyDescent="0.25">
      <c r="I33" s="33"/>
    </row>
    <row r="34" spans="9:9" s="21" customFormat="1" x14ac:dyDescent="0.25"/>
    <row r="35" spans="9:9" s="21" customFormat="1" x14ac:dyDescent="0.25"/>
    <row r="36" spans="9:9" s="21" customFormat="1" x14ac:dyDescent="0.25"/>
    <row r="37" spans="9:9" s="21" customFormat="1" x14ac:dyDescent="0.25"/>
    <row r="38" spans="9:9" s="21" customFormat="1" x14ac:dyDescent="0.25"/>
    <row r="39" spans="9:9" s="21" customFormat="1" x14ac:dyDescent="0.25"/>
    <row r="40" spans="9:9" s="21" customFormat="1" x14ac:dyDescent="0.25"/>
    <row r="41" spans="9:9" s="21" customFormat="1" x14ac:dyDescent="0.25"/>
    <row r="42" spans="9:9" s="21" customFormat="1" x14ac:dyDescent="0.25"/>
    <row r="43" spans="9:9" s="21" customFormat="1" x14ac:dyDescent="0.25"/>
    <row r="44" spans="9:9" s="21" customFormat="1" x14ac:dyDescent="0.25"/>
    <row r="45" spans="9:9" s="21" customFormat="1" x14ac:dyDescent="0.25"/>
    <row r="46" spans="9:9" s="21" customFormat="1" x14ac:dyDescent="0.25"/>
    <row r="47" spans="9:9" s="21" customFormat="1" x14ac:dyDescent="0.25"/>
    <row r="48" spans="9:9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s="21" customFormat="1" x14ac:dyDescent="0.25"/>
    <row r="63" s="21" customFormat="1" x14ac:dyDescent="0.25"/>
    <row r="64" s="21" customFormat="1" x14ac:dyDescent="0.25"/>
    <row r="65" s="21" customFormat="1" x14ac:dyDescent="0.25"/>
    <row r="66" s="21" customFormat="1" x14ac:dyDescent="0.25"/>
    <row r="67" s="21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6" t="s">
        <v>110</v>
      </c>
      <c r="C3" s="207"/>
      <c r="D3" s="207"/>
      <c r="E3" s="207"/>
      <c r="F3" s="208"/>
    </row>
    <row r="4" spans="2:6" x14ac:dyDescent="0.25">
      <c r="B4" s="187" t="s">
        <v>122</v>
      </c>
      <c r="C4" s="188"/>
      <c r="D4" s="188"/>
      <c r="E4" s="188"/>
      <c r="F4" s="189"/>
    </row>
    <row r="5" spans="2:6" x14ac:dyDescent="0.25">
      <c r="B5" s="42"/>
      <c r="C5" s="193" t="s">
        <v>61</v>
      </c>
      <c r="D5" s="188"/>
      <c r="E5" s="209" t="s">
        <v>62</v>
      </c>
      <c r="F5" s="210"/>
    </row>
    <row r="6" spans="2:6" x14ac:dyDescent="0.25">
      <c r="B6" s="3" t="s">
        <v>23</v>
      </c>
      <c r="C6" s="147" t="s">
        <v>24</v>
      </c>
      <c r="D6" s="43" t="s">
        <v>25</v>
      </c>
      <c r="E6" s="147" t="s">
        <v>24</v>
      </c>
      <c r="F6" s="64" t="s">
        <v>25</v>
      </c>
    </row>
    <row r="7" spans="2:6" x14ac:dyDescent="0.25">
      <c r="B7" s="8" t="s">
        <v>10</v>
      </c>
      <c r="C7" s="83"/>
      <c r="D7" s="84"/>
      <c r="E7" s="83"/>
      <c r="F7" s="95"/>
    </row>
    <row r="8" spans="2:6" x14ac:dyDescent="0.25">
      <c r="B8" s="8" t="s">
        <v>13</v>
      </c>
      <c r="C8" s="83"/>
      <c r="D8" s="131"/>
      <c r="E8" s="83"/>
      <c r="F8" s="95"/>
    </row>
    <row r="9" spans="2:6" x14ac:dyDescent="0.25">
      <c r="B9" s="8" t="s">
        <v>0</v>
      </c>
      <c r="C9" s="83"/>
      <c r="D9" s="131"/>
      <c r="E9" s="83">
        <v>8.1018518518518527E-4</v>
      </c>
      <c r="F9" s="95">
        <f t="shared" ref="F9:F27" si="0">E9/E$30</f>
        <v>2.2573363431151246E-2</v>
      </c>
    </row>
    <row r="10" spans="2:6" x14ac:dyDescent="0.25">
      <c r="B10" s="8" t="s">
        <v>8</v>
      </c>
      <c r="C10" s="83"/>
      <c r="D10" s="131"/>
      <c r="E10" s="83"/>
      <c r="F10" s="95"/>
    </row>
    <row r="11" spans="2:6" x14ac:dyDescent="0.25">
      <c r="B11" s="8" t="s">
        <v>26</v>
      </c>
      <c r="C11" s="83"/>
      <c r="D11" s="131"/>
      <c r="E11" s="83"/>
      <c r="F11" s="95"/>
    </row>
    <row r="12" spans="2:6" x14ac:dyDescent="0.25">
      <c r="B12" s="8" t="s">
        <v>3</v>
      </c>
      <c r="C12" s="83"/>
      <c r="D12" s="84"/>
      <c r="E12" s="83">
        <v>1.7361111111111112E-4</v>
      </c>
      <c r="F12" s="95">
        <f t="shared" si="0"/>
        <v>4.8371493066752666E-3</v>
      </c>
    </row>
    <row r="13" spans="2:6" x14ac:dyDescent="0.25">
      <c r="B13" s="8" t="s">
        <v>7</v>
      </c>
      <c r="C13" s="83">
        <v>9.3402777777777789E-3</v>
      </c>
      <c r="D13" s="94">
        <f t="shared" ref="D13:D24" si="1">C13/C$30</f>
        <v>0.38174077578051085</v>
      </c>
      <c r="E13" s="83">
        <v>2.3148148148148146E-4</v>
      </c>
      <c r="F13" s="95">
        <f t="shared" si="0"/>
        <v>6.4495324089003546E-3</v>
      </c>
    </row>
    <row r="14" spans="2:6" x14ac:dyDescent="0.25">
      <c r="B14" s="8" t="s">
        <v>2</v>
      </c>
      <c r="C14" s="83"/>
      <c r="D14" s="94"/>
      <c r="E14" s="83">
        <v>2.8935185185185189E-4</v>
      </c>
      <c r="F14" s="95">
        <f t="shared" si="0"/>
        <v>8.0619155111254451E-3</v>
      </c>
    </row>
    <row r="15" spans="2:6" x14ac:dyDescent="0.25">
      <c r="B15" s="8" t="s">
        <v>9</v>
      </c>
      <c r="C15" s="83"/>
      <c r="D15" s="94"/>
      <c r="E15" s="83"/>
      <c r="F15" s="95"/>
    </row>
    <row r="16" spans="2:6" x14ac:dyDescent="0.25">
      <c r="B16" s="8" t="s">
        <v>1</v>
      </c>
      <c r="C16" s="83"/>
      <c r="D16" s="94"/>
      <c r="E16" s="83">
        <v>2.1990740740740738E-4</v>
      </c>
      <c r="F16" s="95">
        <f t="shared" si="0"/>
        <v>6.1270557884553359E-3</v>
      </c>
    </row>
    <row r="17" spans="2:6" x14ac:dyDescent="0.25">
      <c r="B17" s="8" t="s">
        <v>27</v>
      </c>
      <c r="C17" s="83">
        <v>1.0185185185185186E-3</v>
      </c>
      <c r="D17" s="94">
        <f t="shared" si="1"/>
        <v>4.1627246925260167E-2</v>
      </c>
      <c r="E17" s="83">
        <v>7.9629629629629634E-3</v>
      </c>
      <c r="F17" s="95">
        <f t="shared" si="0"/>
        <v>0.22186391486617221</v>
      </c>
    </row>
    <row r="18" spans="2:6" x14ac:dyDescent="0.25">
      <c r="B18" s="8" t="s">
        <v>16</v>
      </c>
      <c r="C18" s="83"/>
      <c r="D18" s="94"/>
      <c r="E18" s="83">
        <v>1.273148148148148E-4</v>
      </c>
      <c r="F18" s="95">
        <f t="shared" si="0"/>
        <v>3.547242824895195E-3</v>
      </c>
    </row>
    <row r="19" spans="2:6" x14ac:dyDescent="0.25">
      <c r="B19" s="8" t="s">
        <v>4</v>
      </c>
      <c r="C19" s="83"/>
      <c r="D19" s="94"/>
      <c r="E19" s="83">
        <v>5.1967592592592586E-3</v>
      </c>
      <c r="F19" s="95">
        <f t="shared" si="0"/>
        <v>0.14479200257981295</v>
      </c>
    </row>
    <row r="20" spans="2:6" x14ac:dyDescent="0.25">
      <c r="B20" s="8" t="s">
        <v>14</v>
      </c>
      <c r="C20" s="83"/>
      <c r="D20" s="94"/>
      <c r="E20" s="83">
        <v>3.449074074074074E-3</v>
      </c>
      <c r="F20" s="95">
        <f t="shared" si="0"/>
        <v>9.6098032892615287E-2</v>
      </c>
    </row>
    <row r="21" spans="2:6" x14ac:dyDescent="0.25">
      <c r="B21" s="8" t="s">
        <v>11</v>
      </c>
      <c r="C21" s="83"/>
      <c r="D21" s="94"/>
      <c r="E21" s="83"/>
      <c r="F21" s="95"/>
    </row>
    <row r="22" spans="2:6" x14ac:dyDescent="0.25">
      <c r="B22" s="8" t="s">
        <v>15</v>
      </c>
      <c r="C22" s="83">
        <v>2.6620370370370374E-3</v>
      </c>
      <c r="D22" s="94">
        <f t="shared" si="1"/>
        <v>0.10879848628192999</v>
      </c>
      <c r="E22" s="83">
        <v>8.9930555555555562E-3</v>
      </c>
      <c r="F22" s="95">
        <f t="shared" si="0"/>
        <v>0.25056433408577883</v>
      </c>
    </row>
    <row r="23" spans="2:6" s="49" customFormat="1" x14ac:dyDescent="0.25">
      <c r="B23" s="8" t="s">
        <v>85</v>
      </c>
      <c r="C23" s="83">
        <v>2.7777777777777775E-3</v>
      </c>
      <c r="D23" s="94">
        <f t="shared" si="1"/>
        <v>0.11352885525070952</v>
      </c>
      <c r="E23" s="83">
        <v>6.898148148148148E-3</v>
      </c>
      <c r="F23" s="95">
        <f t="shared" si="0"/>
        <v>0.19219606578523057</v>
      </c>
    </row>
    <row r="24" spans="2:6" x14ac:dyDescent="0.25">
      <c r="B24" s="8" t="s">
        <v>12</v>
      </c>
      <c r="C24" s="83">
        <v>7.5231481481481486E-3</v>
      </c>
      <c r="D24" s="94">
        <f t="shared" si="1"/>
        <v>0.30747398297067169</v>
      </c>
      <c r="E24" s="83">
        <v>9.6064814814814808E-4</v>
      </c>
      <c r="F24" s="95">
        <f t="shared" si="0"/>
        <v>2.6765559496936472E-2</v>
      </c>
    </row>
    <row r="25" spans="2:6" s="50" customFormat="1" x14ac:dyDescent="0.25">
      <c r="B25" s="8" t="s">
        <v>5</v>
      </c>
      <c r="C25" s="83"/>
      <c r="D25" s="94"/>
      <c r="E25" s="83">
        <v>2.5462962962962961E-4</v>
      </c>
      <c r="F25" s="95">
        <f t="shared" si="0"/>
        <v>7.0944856497903901E-3</v>
      </c>
    </row>
    <row r="26" spans="2:6" x14ac:dyDescent="0.25">
      <c r="B26" s="8" t="s">
        <v>6</v>
      </c>
      <c r="C26" s="83"/>
      <c r="D26" s="94"/>
      <c r="E26" s="83"/>
      <c r="F26" s="95"/>
    </row>
    <row r="27" spans="2:6" x14ac:dyDescent="0.25">
      <c r="B27" s="8" t="s">
        <v>94</v>
      </c>
      <c r="C27" s="83"/>
      <c r="D27" s="94"/>
      <c r="E27" s="83">
        <v>3.2407407407407406E-4</v>
      </c>
      <c r="F27" s="95">
        <f t="shared" si="0"/>
        <v>9.0293453724604959E-3</v>
      </c>
    </row>
    <row r="28" spans="2:6" x14ac:dyDescent="0.25">
      <c r="B28" s="8" t="s">
        <v>17</v>
      </c>
      <c r="C28" s="83">
        <v>1.1458333333333333E-3</v>
      </c>
      <c r="D28" s="94">
        <f t="shared" ref="D28" si="2">C28/C$30</f>
        <v>4.6830652790917686E-2</v>
      </c>
      <c r="E28" s="83"/>
      <c r="F28" s="95"/>
    </row>
    <row r="29" spans="2:6" x14ac:dyDescent="0.25">
      <c r="B29" s="8"/>
      <c r="C29" s="103"/>
      <c r="D29" s="87"/>
      <c r="E29" s="87"/>
      <c r="F29" s="92"/>
    </row>
    <row r="30" spans="2:6" x14ac:dyDescent="0.25">
      <c r="B30" s="53" t="s">
        <v>29</v>
      </c>
      <c r="C30" s="91">
        <f>SUM(C7:C28)</f>
        <v>2.4467592592592596E-2</v>
      </c>
      <c r="D30" s="129">
        <f>SUM(D7:D28)</f>
        <v>1</v>
      </c>
      <c r="E30" s="91">
        <f>SUM(E7:E28)</f>
        <v>3.5891203703703703E-2</v>
      </c>
      <c r="F30" s="130">
        <f>SUM(F7:F28)</f>
        <v>1</v>
      </c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3" t="s">
        <v>134</v>
      </c>
      <c r="C32" s="204"/>
      <c r="D32" s="204"/>
      <c r="E32" s="204"/>
      <c r="F32" s="20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10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4" t="s">
        <v>88</v>
      </c>
      <c r="C3" s="185"/>
      <c r="D3" s="185"/>
      <c r="E3" s="185"/>
      <c r="F3" s="186"/>
    </row>
    <row r="4" spans="2:6" x14ac:dyDescent="0.25">
      <c r="B4" s="187" t="s">
        <v>122</v>
      </c>
      <c r="C4" s="188"/>
      <c r="D4" s="188"/>
      <c r="E4" s="188"/>
      <c r="F4" s="189"/>
    </row>
    <row r="5" spans="2:6" x14ac:dyDescent="0.25">
      <c r="B5" s="42"/>
      <c r="C5" s="193" t="s">
        <v>47</v>
      </c>
      <c r="D5" s="188"/>
      <c r="E5" s="193" t="s">
        <v>48</v>
      </c>
      <c r="F5" s="189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28"/>
      <c r="D7" s="84"/>
      <c r="E7" s="65"/>
      <c r="F7" s="69"/>
    </row>
    <row r="8" spans="2:6" x14ac:dyDescent="0.25">
      <c r="B8" s="8" t="s">
        <v>13</v>
      </c>
      <c r="C8" s="128"/>
      <c r="D8" s="84"/>
      <c r="E8" s="65"/>
      <c r="F8" s="69"/>
    </row>
    <row r="9" spans="2:6" x14ac:dyDescent="0.25">
      <c r="B9" s="8" t="s">
        <v>0</v>
      </c>
      <c r="C9" s="128"/>
      <c r="D9" s="84"/>
      <c r="E9" s="65"/>
      <c r="F9" s="69"/>
    </row>
    <row r="10" spans="2:6" x14ac:dyDescent="0.25">
      <c r="B10" s="8" t="s">
        <v>8</v>
      </c>
      <c r="C10" s="128"/>
      <c r="D10" s="84"/>
      <c r="E10" s="65"/>
      <c r="F10" s="69"/>
    </row>
    <row r="11" spans="2:6" x14ac:dyDescent="0.25">
      <c r="B11" s="8" t="s">
        <v>26</v>
      </c>
      <c r="C11" s="128"/>
      <c r="D11" s="84"/>
      <c r="E11" s="65"/>
      <c r="F11" s="69"/>
    </row>
    <row r="12" spans="2:6" x14ac:dyDescent="0.25">
      <c r="B12" s="8" t="s">
        <v>3</v>
      </c>
      <c r="C12" s="128"/>
      <c r="D12" s="131"/>
      <c r="E12" s="65"/>
      <c r="F12" s="69"/>
    </row>
    <row r="13" spans="2:6" x14ac:dyDescent="0.25">
      <c r="B13" s="8" t="s">
        <v>7</v>
      </c>
      <c r="C13" s="128"/>
      <c r="D13" s="131"/>
      <c r="E13" s="65"/>
      <c r="F13" s="69"/>
    </row>
    <row r="14" spans="2:6" x14ac:dyDescent="0.25">
      <c r="B14" s="8" t="s">
        <v>2</v>
      </c>
      <c r="C14" s="128"/>
      <c r="D14" s="84"/>
      <c r="E14" s="65"/>
      <c r="F14" s="69"/>
    </row>
    <row r="15" spans="2:6" x14ac:dyDescent="0.25">
      <c r="B15" s="8" t="s">
        <v>9</v>
      </c>
      <c r="C15" s="128"/>
      <c r="D15" s="84"/>
      <c r="E15" s="65"/>
      <c r="F15" s="69"/>
    </row>
    <row r="16" spans="2:6" x14ac:dyDescent="0.25">
      <c r="B16" s="8" t="s">
        <v>1</v>
      </c>
      <c r="C16" s="128"/>
      <c r="D16" s="84"/>
      <c r="E16" s="65"/>
      <c r="F16" s="69"/>
    </row>
    <row r="17" spans="2:6" x14ac:dyDescent="0.25">
      <c r="B17" s="8" t="s">
        <v>27</v>
      </c>
      <c r="C17" s="83"/>
      <c r="D17" s="84"/>
      <c r="E17" s="65"/>
      <c r="F17" s="69"/>
    </row>
    <row r="18" spans="2:6" x14ac:dyDescent="0.25">
      <c r="B18" s="8" t="s">
        <v>16</v>
      </c>
      <c r="C18" s="83"/>
      <c r="D18" s="84"/>
      <c r="E18" s="65"/>
      <c r="F18" s="69"/>
    </row>
    <row r="19" spans="2:6" x14ac:dyDescent="0.25">
      <c r="B19" s="8" t="s">
        <v>4</v>
      </c>
      <c r="C19" s="83"/>
      <c r="D19" s="84"/>
      <c r="E19" s="65"/>
      <c r="F19" s="69"/>
    </row>
    <row r="20" spans="2:6" x14ac:dyDescent="0.25">
      <c r="B20" s="8" t="s">
        <v>14</v>
      </c>
      <c r="C20" s="83"/>
      <c r="D20" s="84"/>
      <c r="E20" s="65"/>
      <c r="F20" s="69"/>
    </row>
    <row r="21" spans="2:6" x14ac:dyDescent="0.25">
      <c r="B21" s="8" t="s">
        <v>11</v>
      </c>
      <c r="C21" s="86"/>
      <c r="D21" s="84"/>
      <c r="E21" s="65"/>
      <c r="F21" s="69"/>
    </row>
    <row r="22" spans="2:6" x14ac:dyDescent="0.25">
      <c r="B22" s="8" t="s">
        <v>15</v>
      </c>
      <c r="C22" s="83"/>
      <c r="D22" s="84"/>
      <c r="E22" s="65"/>
      <c r="F22" s="69"/>
    </row>
    <row r="23" spans="2:6" s="49" customFormat="1" x14ac:dyDescent="0.25">
      <c r="B23" s="8" t="s">
        <v>85</v>
      </c>
      <c r="C23" s="89"/>
      <c r="D23" s="84"/>
      <c r="E23" s="65"/>
      <c r="F23" s="70"/>
    </row>
    <row r="24" spans="2:6" x14ac:dyDescent="0.25">
      <c r="B24" s="8" t="s">
        <v>12</v>
      </c>
      <c r="C24" s="86"/>
      <c r="D24" s="131"/>
      <c r="E24" s="47"/>
      <c r="F24" s="71"/>
    </row>
    <row r="25" spans="2:6" s="50" customFormat="1" x14ac:dyDescent="0.25">
      <c r="B25" s="8" t="s">
        <v>5</v>
      </c>
      <c r="C25" s="83"/>
      <c r="D25" s="131"/>
      <c r="E25" s="47"/>
      <c r="F25" s="44"/>
    </row>
    <row r="26" spans="2:6" x14ac:dyDescent="0.25">
      <c r="B26" s="8" t="s">
        <v>6</v>
      </c>
      <c r="C26" s="102"/>
      <c r="D26" s="83"/>
      <c r="E26" s="65"/>
      <c r="F26" s="69"/>
    </row>
    <row r="27" spans="2:6" x14ac:dyDescent="0.25">
      <c r="B27" s="8" t="s">
        <v>94</v>
      </c>
      <c r="C27" s="102"/>
      <c r="D27" s="83"/>
      <c r="E27" s="65"/>
      <c r="F27" s="69"/>
    </row>
    <row r="28" spans="2:6" x14ac:dyDescent="0.25">
      <c r="B28" s="8" t="s">
        <v>17</v>
      </c>
      <c r="C28" s="102"/>
      <c r="D28" s="83"/>
      <c r="E28" s="65"/>
      <c r="F28" s="69"/>
    </row>
    <row r="29" spans="2:6" x14ac:dyDescent="0.25">
      <c r="B29" s="8"/>
      <c r="C29" s="103"/>
      <c r="D29" s="87"/>
      <c r="E29" s="52"/>
      <c r="F29" s="48"/>
    </row>
    <row r="30" spans="2:6" x14ac:dyDescent="0.25">
      <c r="B30" s="53" t="s">
        <v>29</v>
      </c>
      <c r="C30" s="91"/>
      <c r="D30" s="129"/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3" t="s">
        <v>135</v>
      </c>
      <c r="C32" s="214"/>
      <c r="D32" s="214"/>
      <c r="E32" s="214"/>
      <c r="F32" s="21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B1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98" t="s">
        <v>89</v>
      </c>
      <c r="C3" s="199"/>
      <c r="D3" s="199"/>
      <c r="E3" s="199"/>
      <c r="F3" s="200"/>
    </row>
    <row r="4" spans="2:6" x14ac:dyDescent="0.25">
      <c r="B4" s="187" t="s">
        <v>122</v>
      </c>
      <c r="C4" s="188"/>
      <c r="D4" s="188"/>
      <c r="E4" s="188"/>
      <c r="F4" s="189"/>
    </row>
    <row r="5" spans="2:6" x14ac:dyDescent="0.25">
      <c r="B5" s="42"/>
      <c r="C5" s="193" t="s">
        <v>55</v>
      </c>
      <c r="D5" s="188"/>
      <c r="E5" s="209" t="s">
        <v>56</v>
      </c>
      <c r="F5" s="210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28"/>
      <c r="D7" s="84"/>
      <c r="E7" s="65"/>
      <c r="F7" s="69"/>
    </row>
    <row r="8" spans="2:6" x14ac:dyDescent="0.25">
      <c r="B8" s="8" t="s">
        <v>13</v>
      </c>
      <c r="C8" s="128"/>
      <c r="D8" s="84"/>
      <c r="E8" s="65"/>
      <c r="F8" s="69"/>
    </row>
    <row r="9" spans="2:6" x14ac:dyDescent="0.25">
      <c r="B9" s="8" t="s">
        <v>0</v>
      </c>
      <c r="C9" s="128"/>
      <c r="D9" s="84"/>
      <c r="E9" s="65"/>
      <c r="F9" s="69"/>
    </row>
    <row r="10" spans="2:6" x14ac:dyDescent="0.25">
      <c r="B10" s="8" t="s">
        <v>8</v>
      </c>
      <c r="C10" s="128">
        <v>5.3125000000000004E-3</v>
      </c>
      <c r="D10" s="94">
        <f t="shared" ref="D10" si="0">C10/C$30</f>
        <v>0.19416243654822335</v>
      </c>
      <c r="E10" s="65"/>
      <c r="F10" s="69"/>
    </row>
    <row r="11" spans="2:6" x14ac:dyDescent="0.25">
      <c r="B11" s="8" t="s">
        <v>26</v>
      </c>
      <c r="C11" s="128"/>
      <c r="D11" s="94"/>
      <c r="E11" s="65"/>
      <c r="F11" s="69"/>
    </row>
    <row r="12" spans="2:6" x14ac:dyDescent="0.25">
      <c r="B12" s="8" t="s">
        <v>3</v>
      </c>
      <c r="C12" s="128">
        <v>3.9236111111111104E-3</v>
      </c>
      <c r="D12" s="94">
        <f t="shared" ref="D12" si="1">C12/C$30</f>
        <v>0.14340101522842635</v>
      </c>
      <c r="E12" s="65"/>
      <c r="F12" s="69"/>
    </row>
    <row r="13" spans="2:6" x14ac:dyDescent="0.25">
      <c r="B13" s="8" t="s">
        <v>7</v>
      </c>
      <c r="C13" s="128"/>
      <c r="D13" s="94"/>
      <c r="E13" s="65"/>
      <c r="F13" s="69"/>
    </row>
    <row r="14" spans="2:6" x14ac:dyDescent="0.25">
      <c r="B14" s="8" t="s">
        <v>2</v>
      </c>
      <c r="C14" s="128"/>
      <c r="D14" s="94"/>
      <c r="E14" s="65"/>
      <c r="F14" s="69"/>
    </row>
    <row r="15" spans="2:6" x14ac:dyDescent="0.25">
      <c r="B15" s="8" t="s">
        <v>9</v>
      </c>
      <c r="C15" s="128"/>
      <c r="D15" s="94"/>
      <c r="E15" s="65"/>
      <c r="F15" s="69"/>
    </row>
    <row r="16" spans="2:6" x14ac:dyDescent="0.25">
      <c r="B16" s="8" t="s">
        <v>1</v>
      </c>
      <c r="C16" s="128"/>
      <c r="D16" s="94"/>
      <c r="E16" s="65"/>
      <c r="F16" s="69"/>
    </row>
    <row r="17" spans="2:6" x14ac:dyDescent="0.25">
      <c r="B17" s="8" t="s">
        <v>27</v>
      </c>
      <c r="C17" s="128"/>
      <c r="D17" s="94"/>
      <c r="E17" s="65"/>
      <c r="F17" s="69"/>
    </row>
    <row r="18" spans="2:6" x14ac:dyDescent="0.25">
      <c r="B18" s="8" t="s">
        <v>16</v>
      </c>
      <c r="C18" s="128"/>
      <c r="D18" s="94"/>
      <c r="E18" s="65"/>
      <c r="F18" s="69"/>
    </row>
    <row r="19" spans="2:6" x14ac:dyDescent="0.25">
      <c r="B19" s="8" t="s">
        <v>4</v>
      </c>
      <c r="C19" s="128"/>
      <c r="D19" s="94"/>
      <c r="E19" s="65"/>
      <c r="F19" s="69"/>
    </row>
    <row r="20" spans="2:6" x14ac:dyDescent="0.25">
      <c r="B20" s="8" t="s">
        <v>14</v>
      </c>
      <c r="C20" s="128"/>
      <c r="D20" s="94"/>
      <c r="E20" s="65"/>
      <c r="F20" s="69"/>
    </row>
    <row r="21" spans="2:6" x14ac:dyDescent="0.25">
      <c r="B21" s="8" t="s">
        <v>11</v>
      </c>
      <c r="C21" s="128"/>
      <c r="D21" s="94"/>
      <c r="E21" s="65"/>
      <c r="F21" s="69"/>
    </row>
    <row r="22" spans="2:6" x14ac:dyDescent="0.25">
      <c r="B22" s="8" t="s">
        <v>15</v>
      </c>
      <c r="C22" s="128"/>
      <c r="D22" s="94"/>
      <c r="E22" s="65"/>
      <c r="F22" s="69"/>
    </row>
    <row r="23" spans="2:6" s="49" customFormat="1" x14ac:dyDescent="0.25">
      <c r="B23" s="8" t="s">
        <v>85</v>
      </c>
      <c r="C23" s="128">
        <v>1.201388888888889E-2</v>
      </c>
      <c r="D23" s="94">
        <f t="shared" ref="D23" si="2">C23/C$30</f>
        <v>0.43908629441624364</v>
      </c>
      <c r="E23" s="74"/>
      <c r="F23" s="70"/>
    </row>
    <row r="24" spans="2:6" x14ac:dyDescent="0.25">
      <c r="B24" s="8" t="s">
        <v>12</v>
      </c>
      <c r="C24" s="86"/>
      <c r="D24" s="94"/>
      <c r="E24" s="45"/>
      <c r="F24" s="71"/>
    </row>
    <row r="25" spans="2:6" s="50" customFormat="1" x14ac:dyDescent="0.25">
      <c r="B25" s="8" t="s">
        <v>5</v>
      </c>
      <c r="C25" s="128">
        <v>6.1111111111111114E-3</v>
      </c>
      <c r="D25" s="94">
        <f t="shared" ref="D25" si="3">C25/C$30</f>
        <v>0.2233502538071066</v>
      </c>
      <c r="E25" s="43"/>
      <c r="F25" s="44"/>
    </row>
    <row r="26" spans="2:6" x14ac:dyDescent="0.25">
      <c r="B26" s="8" t="s">
        <v>6</v>
      </c>
      <c r="C26" s="102"/>
      <c r="D26" s="94"/>
      <c r="E26" s="47"/>
      <c r="F26" s="69"/>
    </row>
    <row r="27" spans="2:6" x14ac:dyDescent="0.25">
      <c r="B27" s="8" t="s">
        <v>94</v>
      </c>
      <c r="C27" s="102"/>
      <c r="D27" s="83"/>
      <c r="E27" s="47"/>
      <c r="F27" s="69"/>
    </row>
    <row r="28" spans="2:6" x14ac:dyDescent="0.25">
      <c r="B28" s="8" t="s">
        <v>17</v>
      </c>
      <c r="C28" s="102"/>
      <c r="D28" s="132"/>
      <c r="E28" s="47"/>
      <c r="F28" s="69"/>
    </row>
    <row r="29" spans="2:6" x14ac:dyDescent="0.25">
      <c r="B29" s="8"/>
      <c r="C29" s="103"/>
      <c r="D29" s="87"/>
      <c r="E29" s="52"/>
      <c r="F29" s="48"/>
    </row>
    <row r="30" spans="2:6" x14ac:dyDescent="0.25">
      <c r="B30" s="53" t="s">
        <v>29</v>
      </c>
      <c r="C30" s="91">
        <f>SUM(C7:C28)</f>
        <v>2.7361111111111114E-2</v>
      </c>
      <c r="D30" s="129">
        <f>SUM(D7:D28)</f>
        <v>1</v>
      </c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3" t="s">
        <v>136</v>
      </c>
      <c r="C32" s="204"/>
      <c r="D32" s="204"/>
      <c r="E32" s="204"/>
      <c r="F32" s="20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6" t="s">
        <v>90</v>
      </c>
      <c r="C3" s="207"/>
      <c r="D3" s="207"/>
      <c r="E3" s="207"/>
      <c r="F3" s="208"/>
    </row>
    <row r="4" spans="2:6" x14ac:dyDescent="0.25">
      <c r="B4" s="187" t="s">
        <v>122</v>
      </c>
      <c r="C4" s="188"/>
      <c r="D4" s="188"/>
      <c r="E4" s="188"/>
      <c r="F4" s="189"/>
    </row>
    <row r="5" spans="2:6" x14ac:dyDescent="0.25">
      <c r="B5" s="42"/>
      <c r="C5" s="193" t="s">
        <v>63</v>
      </c>
      <c r="D5" s="188"/>
      <c r="E5" s="209" t="s">
        <v>64</v>
      </c>
      <c r="F5" s="210"/>
    </row>
    <row r="6" spans="2:6" x14ac:dyDescent="0.25">
      <c r="B6" s="3" t="s">
        <v>23</v>
      </c>
      <c r="C6" s="147" t="s">
        <v>24</v>
      </c>
      <c r="D6" s="43" t="s">
        <v>25</v>
      </c>
      <c r="E6" s="147" t="s">
        <v>24</v>
      </c>
      <c r="F6" s="64" t="s">
        <v>25</v>
      </c>
    </row>
    <row r="7" spans="2:6" x14ac:dyDescent="0.25">
      <c r="B7" s="8" t="s">
        <v>10</v>
      </c>
      <c r="C7" s="83"/>
      <c r="D7" s="131"/>
      <c r="E7" s="83">
        <v>2.9282407407407404E-3</v>
      </c>
      <c r="F7" s="95">
        <f t="shared" ref="F7:F28" si="0">E7/E$30</f>
        <v>2.2376113277967919E-3</v>
      </c>
    </row>
    <row r="8" spans="2:6" x14ac:dyDescent="0.25">
      <c r="B8" s="8" t="s">
        <v>13</v>
      </c>
      <c r="C8" s="83"/>
      <c r="D8" s="131"/>
      <c r="E8" s="83">
        <v>8.5995370370370375E-3</v>
      </c>
      <c r="F8" s="95">
        <f t="shared" si="0"/>
        <v>6.5713249666127134E-3</v>
      </c>
    </row>
    <row r="9" spans="2:6" x14ac:dyDescent="0.25">
      <c r="B9" s="8" t="s">
        <v>0</v>
      </c>
      <c r="C9" s="83"/>
      <c r="D9" s="94"/>
      <c r="E9" s="83">
        <v>5.8530092592592627E-2</v>
      </c>
      <c r="F9" s="95">
        <f t="shared" si="0"/>
        <v>4.4725693615290052E-2</v>
      </c>
    </row>
    <row r="10" spans="2:6" x14ac:dyDescent="0.25">
      <c r="B10" s="8" t="s">
        <v>8</v>
      </c>
      <c r="C10" s="83"/>
      <c r="D10" s="94"/>
      <c r="E10" s="83">
        <v>2.7280092592592599E-2</v>
      </c>
      <c r="F10" s="95">
        <f t="shared" si="0"/>
        <v>2.0846047034059446E-2</v>
      </c>
    </row>
    <row r="11" spans="2:6" x14ac:dyDescent="0.25">
      <c r="B11" s="8" t="s">
        <v>26</v>
      </c>
      <c r="C11" s="83"/>
      <c r="D11" s="94"/>
      <c r="E11" s="83">
        <v>2.8240740740740739E-3</v>
      </c>
      <c r="F11" s="95">
        <f t="shared" si="0"/>
        <v>2.1580125058593565E-3</v>
      </c>
    </row>
    <row r="12" spans="2:6" x14ac:dyDescent="0.25">
      <c r="B12" s="8" t="s">
        <v>3</v>
      </c>
      <c r="C12" s="83">
        <v>1.7361111111111108E-3</v>
      </c>
      <c r="D12" s="94">
        <f t="shared" ref="D12:D28" si="1">C12/C$30</f>
        <v>2.0587427944002194E-2</v>
      </c>
      <c r="E12" s="83">
        <v>0.20276620370370385</v>
      </c>
      <c r="F12" s="95">
        <f t="shared" si="0"/>
        <v>0.15494352905799219</v>
      </c>
    </row>
    <row r="13" spans="2:6" x14ac:dyDescent="0.25">
      <c r="B13" s="8" t="s">
        <v>7</v>
      </c>
      <c r="C13" s="83"/>
      <c r="D13" s="94"/>
      <c r="E13" s="83">
        <v>3.6087962962962947E-2</v>
      </c>
      <c r="F13" s="95">
        <f t="shared" si="0"/>
        <v>2.7576569644547012E-2</v>
      </c>
    </row>
    <row r="14" spans="2:6" x14ac:dyDescent="0.25">
      <c r="B14" s="8" t="s">
        <v>2</v>
      </c>
      <c r="C14" s="83"/>
      <c r="D14" s="94"/>
      <c r="E14" s="83">
        <v>3.2222222222222228E-2</v>
      </c>
      <c r="F14" s="95">
        <f t="shared" si="0"/>
        <v>2.4622568919313321E-2</v>
      </c>
    </row>
    <row r="15" spans="2:6" ht="15.95" customHeight="1" x14ac:dyDescent="0.25">
      <c r="B15" s="8" t="s">
        <v>9</v>
      </c>
      <c r="C15" s="83"/>
      <c r="D15" s="94"/>
      <c r="E15" s="83">
        <v>9.2592592592592585E-4</v>
      </c>
      <c r="F15" s="95">
        <f t="shared" si="0"/>
        <v>7.0754508388831358E-4</v>
      </c>
    </row>
    <row r="16" spans="2:6" x14ac:dyDescent="0.25">
      <c r="B16" s="8" t="s">
        <v>1</v>
      </c>
      <c r="C16" s="83"/>
      <c r="D16" s="94"/>
      <c r="E16" s="83">
        <v>2.1678240740740744E-2</v>
      </c>
      <c r="F16" s="95">
        <f t="shared" si="0"/>
        <v>1.6565399276535147E-2</v>
      </c>
    </row>
    <row r="17" spans="2:6" x14ac:dyDescent="0.25">
      <c r="B17" s="8" t="s">
        <v>27</v>
      </c>
      <c r="C17" s="83"/>
      <c r="D17" s="94"/>
      <c r="E17" s="83">
        <v>3.9398148148148147E-2</v>
      </c>
      <c r="F17" s="95">
        <f t="shared" si="0"/>
        <v>3.0106043319447745E-2</v>
      </c>
    </row>
    <row r="18" spans="2:6" x14ac:dyDescent="0.25">
      <c r="B18" s="8" t="s">
        <v>16</v>
      </c>
      <c r="C18" s="83"/>
      <c r="D18" s="94"/>
      <c r="E18" s="83">
        <v>4.8391203703703707E-2</v>
      </c>
      <c r="F18" s="95">
        <f t="shared" si="0"/>
        <v>3.6978074946712999E-2</v>
      </c>
    </row>
    <row r="19" spans="2:6" x14ac:dyDescent="0.25">
      <c r="B19" s="8" t="s">
        <v>4</v>
      </c>
      <c r="C19" s="83"/>
      <c r="D19" s="94"/>
      <c r="E19" s="83">
        <v>4.2141203703703695E-2</v>
      </c>
      <c r="F19" s="95">
        <f t="shared" si="0"/>
        <v>3.2202145630466868E-2</v>
      </c>
    </row>
    <row r="20" spans="2:6" x14ac:dyDescent="0.25">
      <c r="B20" s="8" t="s">
        <v>14</v>
      </c>
      <c r="C20" s="83"/>
      <c r="D20" s="94"/>
      <c r="E20" s="83">
        <v>3.1192129629629639E-2</v>
      </c>
      <c r="F20" s="95">
        <f t="shared" si="0"/>
        <v>2.3835425013487573E-2</v>
      </c>
    </row>
    <row r="21" spans="2:6" x14ac:dyDescent="0.25">
      <c r="B21" s="8" t="s">
        <v>11</v>
      </c>
      <c r="C21" s="83">
        <v>4.6296296296296293E-4</v>
      </c>
      <c r="D21" s="94">
        <f t="shared" ref="D21:D27" si="2">C21/C$30</f>
        <v>5.4899807850672519E-3</v>
      </c>
      <c r="E21" s="83">
        <v>4.4733796296296306E-2</v>
      </c>
      <c r="F21" s="95">
        <f t="shared" si="0"/>
        <v>3.4183271865354165E-2</v>
      </c>
    </row>
    <row r="22" spans="2:6" x14ac:dyDescent="0.25">
      <c r="B22" s="8" t="s">
        <v>15</v>
      </c>
      <c r="C22" s="83">
        <v>4.7106481481481478E-3</v>
      </c>
      <c r="D22" s="94">
        <f t="shared" si="2"/>
        <v>5.5860554488059294E-2</v>
      </c>
      <c r="E22" s="83">
        <v>4.281250000000001E-2</v>
      </c>
      <c r="F22" s="95">
        <f t="shared" si="0"/>
        <v>3.271511581628591E-2</v>
      </c>
    </row>
    <row r="23" spans="2:6" s="49" customFormat="1" x14ac:dyDescent="0.25">
      <c r="B23" s="8" t="s">
        <v>85</v>
      </c>
      <c r="C23" s="83">
        <v>1.6041666666666669E-2</v>
      </c>
      <c r="D23" s="94">
        <f t="shared" si="2"/>
        <v>0.19022783420258033</v>
      </c>
      <c r="E23" s="83">
        <v>9.6979166666666713E-2</v>
      </c>
      <c r="F23" s="95">
        <f t="shared" si="0"/>
        <v>7.4106503223752285E-2</v>
      </c>
    </row>
    <row r="24" spans="2:6" x14ac:dyDescent="0.25">
      <c r="B24" s="8" t="s">
        <v>12</v>
      </c>
      <c r="C24" s="83">
        <v>1.8703703703703705E-2</v>
      </c>
      <c r="D24" s="94">
        <f t="shared" si="2"/>
        <v>0.22179522371671703</v>
      </c>
      <c r="E24" s="83">
        <v>0.16343749999999999</v>
      </c>
      <c r="F24" s="95">
        <f t="shared" si="0"/>
        <v>0.12489055161983596</v>
      </c>
    </row>
    <row r="25" spans="2:6" s="50" customFormat="1" x14ac:dyDescent="0.25">
      <c r="B25" s="8" t="s">
        <v>5</v>
      </c>
      <c r="C25" s="83">
        <v>3.7083333333333336E-2</v>
      </c>
      <c r="D25" s="94">
        <f t="shared" si="2"/>
        <v>0.439747460883887</v>
      </c>
      <c r="E25" s="83">
        <v>0.21953703703703703</v>
      </c>
      <c r="F25" s="95">
        <f t="shared" si="0"/>
        <v>0.16775893938991918</v>
      </c>
    </row>
    <row r="26" spans="2:6" x14ac:dyDescent="0.25">
      <c r="B26" s="8" t="s">
        <v>6</v>
      </c>
      <c r="C26" s="102"/>
      <c r="D26" s="94"/>
      <c r="E26" s="83">
        <v>1.9756944444444445E-2</v>
      </c>
      <c r="F26" s="95">
        <f t="shared" si="0"/>
        <v>1.5097243227466894E-2</v>
      </c>
    </row>
    <row r="27" spans="2:6" x14ac:dyDescent="0.25">
      <c r="B27" s="8" t="s">
        <v>94</v>
      </c>
      <c r="C27" s="102">
        <v>5.2199074074074066E-3</v>
      </c>
      <c r="D27" s="94">
        <f t="shared" si="2"/>
        <v>6.1899533351633264E-2</v>
      </c>
      <c r="E27" s="83">
        <v>2.2685185185185183E-2</v>
      </c>
      <c r="F27" s="95">
        <f t="shared" si="0"/>
        <v>1.7334854555263682E-2</v>
      </c>
    </row>
    <row r="28" spans="2:6" x14ac:dyDescent="0.25">
      <c r="B28" s="8" t="s">
        <v>17</v>
      </c>
      <c r="C28" s="102">
        <v>3.7037037037037035E-4</v>
      </c>
      <c r="D28" s="94">
        <f t="shared" si="1"/>
        <v>4.3919846280538015E-3</v>
      </c>
      <c r="E28" s="83">
        <v>0.14373842592592595</v>
      </c>
      <c r="F28" s="95">
        <f t="shared" si="0"/>
        <v>0.10983752996011212</v>
      </c>
    </row>
    <row r="29" spans="2:6" x14ac:dyDescent="0.25">
      <c r="B29" s="8"/>
      <c r="C29" s="103"/>
      <c r="D29" s="87"/>
      <c r="E29" s="87"/>
      <c r="F29" s="92"/>
    </row>
    <row r="30" spans="2:6" x14ac:dyDescent="0.25">
      <c r="B30" s="53" t="s">
        <v>29</v>
      </c>
      <c r="C30" s="91">
        <f>SUM(C7:C28)</f>
        <v>8.4328703703703697E-2</v>
      </c>
      <c r="D30" s="129">
        <f>SUM(D7:D28)</f>
        <v>1</v>
      </c>
      <c r="E30" s="91">
        <f>SUM(E7:E28)</f>
        <v>1.308645833333334</v>
      </c>
      <c r="F30" s="130">
        <f>SUM(F7:F28)</f>
        <v>0.99999999999999967</v>
      </c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3" t="s">
        <v>137</v>
      </c>
      <c r="C32" s="204"/>
      <c r="D32" s="204"/>
      <c r="E32" s="204"/>
      <c r="F32" s="20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16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4" t="s">
        <v>91</v>
      </c>
      <c r="C3" s="185"/>
      <c r="D3" s="185"/>
      <c r="E3" s="185"/>
      <c r="F3" s="186"/>
    </row>
    <row r="4" spans="2:6" x14ac:dyDescent="0.25">
      <c r="B4" s="187" t="s">
        <v>122</v>
      </c>
      <c r="C4" s="188"/>
      <c r="D4" s="188"/>
      <c r="E4" s="188"/>
      <c r="F4" s="189"/>
    </row>
    <row r="5" spans="2:6" x14ac:dyDescent="0.25">
      <c r="B5" s="42"/>
      <c r="C5" s="193" t="s">
        <v>49</v>
      </c>
      <c r="D5" s="188"/>
      <c r="E5" s="193" t="s">
        <v>50</v>
      </c>
      <c r="F5" s="189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65"/>
      <c r="D7" s="46"/>
      <c r="E7" s="65"/>
      <c r="F7" s="69"/>
    </row>
    <row r="8" spans="2:6" x14ac:dyDescent="0.25">
      <c r="B8" s="8" t="s">
        <v>13</v>
      </c>
      <c r="C8" s="65"/>
      <c r="D8" s="46"/>
      <c r="E8" s="65"/>
      <c r="F8" s="69"/>
    </row>
    <row r="9" spans="2:6" x14ac:dyDescent="0.25">
      <c r="B9" s="8" t="s">
        <v>0</v>
      </c>
      <c r="C9" s="65"/>
      <c r="D9" s="46"/>
      <c r="E9" s="65"/>
      <c r="F9" s="69"/>
    </row>
    <row r="10" spans="2:6" x14ac:dyDescent="0.25">
      <c r="B10" s="8" t="s">
        <v>8</v>
      </c>
      <c r="C10" s="65"/>
      <c r="D10" s="46"/>
      <c r="E10" s="65"/>
      <c r="F10" s="69"/>
    </row>
    <row r="11" spans="2:6" x14ac:dyDescent="0.25">
      <c r="B11" s="8" t="s">
        <v>26</v>
      </c>
      <c r="C11" s="65"/>
      <c r="D11" s="46"/>
      <c r="E11" s="65"/>
      <c r="F11" s="69"/>
    </row>
    <row r="12" spans="2:6" x14ac:dyDescent="0.25">
      <c r="B12" s="8" t="s">
        <v>3</v>
      </c>
      <c r="C12" s="65"/>
      <c r="D12" s="46"/>
      <c r="E12" s="65"/>
      <c r="F12" s="69"/>
    </row>
    <row r="13" spans="2:6" x14ac:dyDescent="0.25">
      <c r="B13" s="8" t="s">
        <v>7</v>
      </c>
      <c r="C13" s="65"/>
      <c r="D13" s="46"/>
      <c r="E13" s="65"/>
      <c r="F13" s="69"/>
    </row>
    <row r="14" spans="2:6" x14ac:dyDescent="0.25">
      <c r="B14" s="8" t="s">
        <v>2</v>
      </c>
      <c r="C14" s="65"/>
      <c r="D14" s="46"/>
      <c r="E14" s="65"/>
      <c r="F14" s="69"/>
    </row>
    <row r="15" spans="2:6" x14ac:dyDescent="0.25">
      <c r="B15" s="8" t="s">
        <v>9</v>
      </c>
      <c r="C15" s="65"/>
      <c r="D15" s="46"/>
      <c r="E15" s="65"/>
      <c r="F15" s="69"/>
    </row>
    <row r="16" spans="2:6" x14ac:dyDescent="0.25">
      <c r="B16" s="8" t="s">
        <v>1</v>
      </c>
      <c r="C16" s="65"/>
      <c r="D16" s="46"/>
      <c r="E16" s="65"/>
      <c r="F16" s="69"/>
    </row>
    <row r="17" spans="2:6" x14ac:dyDescent="0.25">
      <c r="B17" s="8" t="s">
        <v>27</v>
      </c>
      <c r="C17" s="47"/>
      <c r="D17" s="46"/>
      <c r="E17" s="65"/>
      <c r="F17" s="69"/>
    </row>
    <row r="18" spans="2:6" x14ac:dyDescent="0.25">
      <c r="B18" s="8" t="s">
        <v>16</v>
      </c>
      <c r="C18" s="47"/>
      <c r="D18" s="46"/>
      <c r="E18" s="65"/>
      <c r="F18" s="69"/>
    </row>
    <row r="19" spans="2:6" x14ac:dyDescent="0.25">
      <c r="B19" s="8" t="s">
        <v>4</v>
      </c>
      <c r="C19" s="47"/>
      <c r="D19" s="46"/>
      <c r="E19" s="65"/>
      <c r="F19" s="69"/>
    </row>
    <row r="20" spans="2:6" x14ac:dyDescent="0.25">
      <c r="B20" s="8" t="s">
        <v>14</v>
      </c>
      <c r="C20" s="47"/>
      <c r="D20" s="46"/>
      <c r="E20" s="65"/>
      <c r="F20" s="69"/>
    </row>
    <row r="21" spans="2:6" x14ac:dyDescent="0.25">
      <c r="B21" s="8" t="s">
        <v>11</v>
      </c>
      <c r="C21" s="45"/>
      <c r="D21" s="46"/>
      <c r="E21" s="65"/>
      <c r="F21" s="69"/>
    </row>
    <row r="22" spans="2:6" x14ac:dyDescent="0.25">
      <c r="B22" s="8" t="s">
        <v>15</v>
      </c>
      <c r="C22" s="47"/>
      <c r="D22" s="46"/>
      <c r="E22" s="65"/>
      <c r="F22" s="69"/>
    </row>
    <row r="23" spans="2:6" s="49" customFormat="1" x14ac:dyDescent="0.25">
      <c r="B23" s="8" t="s">
        <v>85</v>
      </c>
      <c r="C23" s="54"/>
      <c r="D23" s="46"/>
      <c r="E23" s="65"/>
      <c r="F23" s="70"/>
    </row>
    <row r="24" spans="2:6" x14ac:dyDescent="0.25">
      <c r="B24" s="8" t="s">
        <v>12</v>
      </c>
      <c r="C24" s="45"/>
      <c r="D24" s="59"/>
      <c r="E24" s="47"/>
      <c r="F24" s="71"/>
    </row>
    <row r="25" spans="2:6" s="50" customFormat="1" x14ac:dyDescent="0.25">
      <c r="B25" s="8" t="s">
        <v>5</v>
      </c>
      <c r="C25" s="47"/>
      <c r="D25" s="59"/>
      <c r="E25" s="47"/>
      <c r="F25" s="44"/>
    </row>
    <row r="26" spans="2:6" x14ac:dyDescent="0.25">
      <c r="B26" s="8" t="s">
        <v>6</v>
      </c>
      <c r="C26" s="26"/>
      <c r="D26" s="47"/>
      <c r="E26" s="65"/>
      <c r="F26" s="69"/>
    </row>
    <row r="27" spans="2:6" x14ac:dyDescent="0.25">
      <c r="B27" s="8" t="s">
        <v>94</v>
      </c>
      <c r="C27" s="26"/>
      <c r="D27" s="47"/>
      <c r="E27" s="65"/>
      <c r="F27" s="69"/>
    </row>
    <row r="28" spans="2:6" x14ac:dyDescent="0.25">
      <c r="B28" s="8" t="s">
        <v>17</v>
      </c>
      <c r="C28" s="26"/>
      <c r="D28" s="47"/>
      <c r="E28" s="65"/>
      <c r="F28" s="69"/>
    </row>
    <row r="29" spans="2:6" x14ac:dyDescent="0.25">
      <c r="B29" s="8"/>
      <c r="C29" s="27"/>
      <c r="D29" s="52"/>
      <c r="E29" s="52"/>
      <c r="F29" s="48"/>
    </row>
    <row r="30" spans="2:6" x14ac:dyDescent="0.25">
      <c r="B30" s="53" t="s">
        <v>29</v>
      </c>
      <c r="C30" s="66"/>
      <c r="D30" s="55"/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16" t="s">
        <v>138</v>
      </c>
      <c r="C32" s="217"/>
      <c r="D32" s="217"/>
      <c r="E32" s="217"/>
      <c r="F32" s="21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10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98" t="s">
        <v>92</v>
      </c>
      <c r="C3" s="199"/>
      <c r="D3" s="199"/>
      <c r="E3" s="199"/>
      <c r="F3" s="200"/>
    </row>
    <row r="4" spans="2:6" x14ac:dyDescent="0.25">
      <c r="B4" s="187" t="s">
        <v>122</v>
      </c>
      <c r="C4" s="188"/>
      <c r="D4" s="188"/>
      <c r="E4" s="188"/>
      <c r="F4" s="189"/>
    </row>
    <row r="5" spans="2:6" x14ac:dyDescent="0.25">
      <c r="B5" s="42"/>
      <c r="C5" s="193" t="s">
        <v>53</v>
      </c>
      <c r="D5" s="188"/>
      <c r="E5" s="209" t="s">
        <v>54</v>
      </c>
      <c r="F5" s="210"/>
    </row>
    <row r="6" spans="2:6" x14ac:dyDescent="0.25">
      <c r="B6" s="3" t="s">
        <v>23</v>
      </c>
      <c r="C6" s="147" t="s">
        <v>24</v>
      </c>
      <c r="D6" s="43" t="s">
        <v>25</v>
      </c>
      <c r="E6" s="147" t="s">
        <v>24</v>
      </c>
      <c r="F6" s="64" t="s">
        <v>25</v>
      </c>
    </row>
    <row r="7" spans="2:6" x14ac:dyDescent="0.25">
      <c r="B7" s="8" t="s">
        <v>10</v>
      </c>
      <c r="C7" s="83"/>
      <c r="D7" s="94"/>
      <c r="E7" s="83"/>
      <c r="F7" s="95"/>
    </row>
    <row r="8" spans="2:6" x14ac:dyDescent="0.25">
      <c r="B8" s="8" t="s">
        <v>13</v>
      </c>
      <c r="C8" s="83"/>
      <c r="D8" s="94"/>
      <c r="E8" s="83">
        <v>2.2453703703703702E-3</v>
      </c>
      <c r="F8" s="95">
        <f t="shared" ref="F8:F10" si="0">E8/E$30</f>
        <v>6.4151317747428984E-3</v>
      </c>
    </row>
    <row r="9" spans="2:6" x14ac:dyDescent="0.25">
      <c r="B9" s="8" t="s">
        <v>0</v>
      </c>
      <c r="C9" s="83"/>
      <c r="D9" s="94"/>
      <c r="E9" s="83">
        <v>1.1226851851851854E-2</v>
      </c>
      <c r="F9" s="95">
        <f t="shared" si="0"/>
        <v>3.2075658873714503E-2</v>
      </c>
    </row>
    <row r="10" spans="2:6" x14ac:dyDescent="0.25">
      <c r="B10" s="8" t="s">
        <v>8</v>
      </c>
      <c r="C10" s="83"/>
      <c r="D10" s="94"/>
      <c r="E10" s="83">
        <v>8.4490740740740741E-3</v>
      </c>
      <c r="F10" s="95">
        <f t="shared" si="0"/>
        <v>2.4139413379187197E-2</v>
      </c>
    </row>
    <row r="11" spans="2:6" x14ac:dyDescent="0.25">
      <c r="B11" s="8" t="s">
        <v>26</v>
      </c>
      <c r="C11" s="83"/>
      <c r="D11" s="94"/>
      <c r="E11" s="83"/>
      <c r="F11" s="95"/>
    </row>
    <row r="12" spans="2:6" x14ac:dyDescent="0.25">
      <c r="B12" s="8" t="s">
        <v>3</v>
      </c>
      <c r="C12" s="83"/>
      <c r="D12" s="94"/>
      <c r="E12" s="83">
        <v>4.7974537037037031E-2</v>
      </c>
      <c r="F12" s="95">
        <f t="shared" ref="F12" si="1">E12/E$30</f>
        <v>0.13706557322839852</v>
      </c>
    </row>
    <row r="13" spans="2:6" x14ac:dyDescent="0.25">
      <c r="B13" s="8" t="s">
        <v>7</v>
      </c>
      <c r="C13" s="83"/>
      <c r="D13" s="94"/>
      <c r="E13" s="83"/>
      <c r="F13" s="95"/>
    </row>
    <row r="14" spans="2:6" x14ac:dyDescent="0.25">
      <c r="B14" s="8" t="s">
        <v>2</v>
      </c>
      <c r="C14" s="83"/>
      <c r="D14" s="131"/>
      <c r="E14" s="83">
        <v>3.1828703703703706E-3</v>
      </c>
      <c r="F14" s="95">
        <f t="shared" ref="F14:F15" si="2">E14/E$30</f>
        <v>9.093614629145862E-3</v>
      </c>
    </row>
    <row r="15" spans="2:6" x14ac:dyDescent="0.25">
      <c r="B15" s="8" t="s">
        <v>9</v>
      </c>
      <c r="C15" s="83"/>
      <c r="D15" s="131"/>
      <c r="E15" s="83">
        <v>5.8680555555555552E-3</v>
      </c>
      <c r="F15" s="95">
        <f t="shared" si="2"/>
        <v>1.6765318607188915E-2</v>
      </c>
    </row>
    <row r="16" spans="2:6" x14ac:dyDescent="0.25">
      <c r="B16" s="8" t="s">
        <v>1</v>
      </c>
      <c r="C16" s="83"/>
      <c r="D16" s="131"/>
      <c r="E16" s="83"/>
      <c r="F16" s="95"/>
    </row>
    <row r="17" spans="2:6" x14ac:dyDescent="0.25">
      <c r="B17" s="8" t="s">
        <v>27</v>
      </c>
      <c r="C17" s="83"/>
      <c r="D17" s="131"/>
      <c r="E17" s="83">
        <v>1.2638888888888889E-2</v>
      </c>
      <c r="F17" s="95">
        <f t="shared" ref="F17" si="3">E17/E$30</f>
        <v>3.6109917000099204E-2</v>
      </c>
    </row>
    <row r="18" spans="2:6" x14ac:dyDescent="0.25">
      <c r="B18" s="8" t="s">
        <v>16</v>
      </c>
      <c r="C18" s="83"/>
      <c r="D18" s="131"/>
      <c r="E18" s="83"/>
      <c r="F18" s="95"/>
    </row>
    <row r="19" spans="2:6" x14ac:dyDescent="0.25">
      <c r="B19" s="8" t="s">
        <v>4</v>
      </c>
      <c r="C19" s="83"/>
      <c r="D19" s="94"/>
      <c r="E19" s="150">
        <v>4.340277777777778E-3</v>
      </c>
      <c r="F19" s="95">
        <f t="shared" ref="F19:F25" si="4">E19/E$30</f>
        <v>1.2400383585198902E-2</v>
      </c>
    </row>
    <row r="20" spans="2:6" x14ac:dyDescent="0.25">
      <c r="B20" s="8" t="s">
        <v>14</v>
      </c>
      <c r="C20" s="83"/>
      <c r="D20" s="94"/>
      <c r="E20" s="83">
        <v>4.1087962962962962E-3</v>
      </c>
      <c r="F20" s="95">
        <f t="shared" si="4"/>
        <v>1.1739029793988293E-2</v>
      </c>
    </row>
    <row r="21" spans="2:6" x14ac:dyDescent="0.25">
      <c r="B21" s="8" t="s">
        <v>11</v>
      </c>
      <c r="C21" s="83"/>
      <c r="D21" s="131"/>
      <c r="E21" s="83">
        <v>0.20469907407407409</v>
      </c>
      <c r="F21" s="95">
        <f t="shared" si="4"/>
        <v>0.58483515756754079</v>
      </c>
    </row>
    <row r="22" spans="2:6" x14ac:dyDescent="0.25">
      <c r="B22" s="8" t="s">
        <v>15</v>
      </c>
      <c r="C22" s="83"/>
      <c r="D22" s="131"/>
      <c r="E22" s="83">
        <v>1.2199074074074074E-2</v>
      </c>
      <c r="F22" s="95">
        <f t="shared" si="4"/>
        <v>3.4853344796799045E-2</v>
      </c>
    </row>
    <row r="23" spans="2:6" s="49" customFormat="1" x14ac:dyDescent="0.25">
      <c r="B23" s="8" t="s">
        <v>85</v>
      </c>
      <c r="C23" s="83"/>
      <c r="D23" s="131"/>
      <c r="E23" s="83">
        <v>2.0092592592592592E-2</v>
      </c>
      <c r="F23" s="95">
        <f t="shared" si="4"/>
        <v>5.7405509077080787E-2</v>
      </c>
    </row>
    <row r="24" spans="2:6" x14ac:dyDescent="0.25">
      <c r="B24" s="8" t="s">
        <v>12</v>
      </c>
      <c r="C24" s="83"/>
      <c r="D24" s="131"/>
      <c r="E24" s="83">
        <v>6.6087962962962975E-3</v>
      </c>
      <c r="F24" s="95">
        <f t="shared" si="4"/>
        <v>1.8881650739062866E-2</v>
      </c>
    </row>
    <row r="25" spans="2:6" s="50" customFormat="1" x14ac:dyDescent="0.25">
      <c r="B25" s="8" t="s">
        <v>5</v>
      </c>
      <c r="C25" s="83"/>
      <c r="D25" s="131"/>
      <c r="E25" s="83">
        <v>6.3773148148148148E-3</v>
      </c>
      <c r="F25" s="95">
        <f t="shared" si="4"/>
        <v>1.8220296947852252E-2</v>
      </c>
    </row>
    <row r="26" spans="2:6" x14ac:dyDescent="0.25">
      <c r="B26" s="8" t="s">
        <v>6</v>
      </c>
      <c r="C26" s="102"/>
      <c r="D26" s="131"/>
      <c r="E26" s="83"/>
      <c r="F26" s="95"/>
    </row>
    <row r="27" spans="2:6" x14ac:dyDescent="0.25">
      <c r="B27" s="8" t="s">
        <v>94</v>
      </c>
      <c r="C27" s="102"/>
      <c r="D27" s="83"/>
      <c r="E27" s="83"/>
      <c r="F27" s="95"/>
    </row>
    <row r="28" spans="2:6" x14ac:dyDescent="0.25">
      <c r="B28" s="8" t="s">
        <v>17</v>
      </c>
      <c r="C28" s="102"/>
      <c r="D28" s="94"/>
      <c r="E28" s="83"/>
      <c r="F28" s="95"/>
    </row>
    <row r="29" spans="2:6" x14ac:dyDescent="0.25">
      <c r="B29" s="8"/>
      <c r="C29" s="103"/>
      <c r="D29" s="87"/>
      <c r="E29" s="87"/>
      <c r="F29" s="92"/>
    </row>
    <row r="30" spans="2:6" x14ac:dyDescent="0.25">
      <c r="B30" s="53" t="s">
        <v>29</v>
      </c>
      <c r="C30" s="91"/>
      <c r="D30" s="129"/>
      <c r="E30" s="149">
        <f>SUM(E7:E28)</f>
        <v>0.35001157407407407</v>
      </c>
      <c r="F30" s="130">
        <f>SUM(F7:F28)</f>
        <v>0.99999999999999989</v>
      </c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194" t="s">
        <v>139</v>
      </c>
      <c r="C32" s="219"/>
      <c r="D32" s="219"/>
      <c r="E32" s="219"/>
      <c r="F32" s="220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16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98" t="s">
        <v>93</v>
      </c>
      <c r="C3" s="199"/>
      <c r="D3" s="199"/>
      <c r="E3" s="199"/>
      <c r="F3" s="200"/>
    </row>
    <row r="4" spans="2:6" x14ac:dyDescent="0.25">
      <c r="B4" s="187" t="s">
        <v>122</v>
      </c>
      <c r="C4" s="188"/>
      <c r="D4" s="188"/>
      <c r="E4" s="188"/>
      <c r="F4" s="189"/>
    </row>
    <row r="5" spans="2:6" x14ac:dyDescent="0.25">
      <c r="B5" s="42"/>
      <c r="C5" s="193" t="s">
        <v>57</v>
      </c>
      <c r="D5" s="188"/>
      <c r="E5" s="209" t="s">
        <v>58</v>
      </c>
      <c r="F5" s="210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47"/>
      <c r="D7" s="46"/>
      <c r="E7" s="47"/>
      <c r="F7" s="48"/>
    </row>
    <row r="8" spans="2:6" x14ac:dyDescent="0.25">
      <c r="B8" s="8" t="s">
        <v>13</v>
      </c>
      <c r="C8" s="47"/>
      <c r="D8" s="46"/>
      <c r="E8" s="47"/>
      <c r="F8" s="48"/>
    </row>
    <row r="9" spans="2:6" x14ac:dyDescent="0.25">
      <c r="B9" s="8" t="s">
        <v>0</v>
      </c>
      <c r="C9" s="47"/>
      <c r="D9" s="46"/>
      <c r="E9" s="47"/>
      <c r="F9" s="48"/>
    </row>
    <row r="10" spans="2:6" x14ac:dyDescent="0.25">
      <c r="B10" s="8" t="s">
        <v>8</v>
      </c>
      <c r="C10" s="47"/>
      <c r="D10" s="46"/>
      <c r="E10" s="47"/>
      <c r="F10" s="48"/>
    </row>
    <row r="11" spans="2:6" x14ac:dyDescent="0.25">
      <c r="B11" s="8" t="s">
        <v>26</v>
      </c>
      <c r="C11" s="47"/>
      <c r="D11" s="46"/>
      <c r="E11" s="47"/>
      <c r="F11" s="48"/>
    </row>
    <row r="12" spans="2:6" x14ac:dyDescent="0.25">
      <c r="B12" s="8" t="s">
        <v>3</v>
      </c>
      <c r="C12" s="47"/>
      <c r="D12" s="46"/>
      <c r="E12" s="47"/>
      <c r="F12" s="48"/>
    </row>
    <row r="13" spans="2:6" x14ac:dyDescent="0.25">
      <c r="B13" s="8" t="s">
        <v>7</v>
      </c>
      <c r="C13" s="47"/>
      <c r="D13" s="46"/>
      <c r="E13" s="47"/>
      <c r="F13" s="48"/>
    </row>
    <row r="14" spans="2:6" x14ac:dyDescent="0.25">
      <c r="B14" s="8" t="s">
        <v>2</v>
      </c>
      <c r="C14" s="47"/>
      <c r="D14" s="46"/>
      <c r="E14" s="47"/>
      <c r="F14" s="48"/>
    </row>
    <row r="15" spans="2:6" x14ac:dyDescent="0.25">
      <c r="B15" s="8" t="s">
        <v>9</v>
      </c>
      <c r="C15" s="47"/>
      <c r="D15" s="46"/>
      <c r="E15" s="47"/>
      <c r="F15" s="48"/>
    </row>
    <row r="16" spans="2:6" x14ac:dyDescent="0.25">
      <c r="B16" s="8" t="s">
        <v>1</v>
      </c>
      <c r="C16" s="47"/>
      <c r="D16" s="46"/>
      <c r="E16" s="47"/>
      <c r="F16" s="48"/>
    </row>
    <row r="17" spans="2:6" x14ac:dyDescent="0.25">
      <c r="B17" s="8" t="s">
        <v>27</v>
      </c>
      <c r="C17" s="47"/>
      <c r="D17" s="46"/>
      <c r="E17" s="47"/>
      <c r="F17" s="48"/>
    </row>
    <row r="18" spans="2:6" x14ac:dyDescent="0.25">
      <c r="B18" s="8" t="s">
        <v>16</v>
      </c>
      <c r="C18" s="47"/>
      <c r="D18" s="46"/>
      <c r="E18" s="47"/>
      <c r="F18" s="48"/>
    </row>
    <row r="19" spans="2:6" x14ac:dyDescent="0.25">
      <c r="B19" s="8" t="s">
        <v>4</v>
      </c>
      <c r="C19" s="134"/>
      <c r="D19" s="135"/>
      <c r="E19" s="47"/>
      <c r="F19" s="48"/>
    </row>
    <row r="20" spans="2:6" x14ac:dyDescent="0.25">
      <c r="B20" s="8" t="s">
        <v>14</v>
      </c>
      <c r="C20" s="134"/>
      <c r="D20" s="135"/>
      <c r="E20" s="47"/>
      <c r="F20" s="48"/>
    </row>
    <row r="21" spans="2:6" x14ac:dyDescent="0.25">
      <c r="B21" s="8" t="s">
        <v>11</v>
      </c>
      <c r="C21" s="134"/>
      <c r="D21" s="135"/>
      <c r="E21" s="47"/>
      <c r="F21" s="48"/>
    </row>
    <row r="22" spans="2:6" x14ac:dyDescent="0.25">
      <c r="B22" s="8" t="s">
        <v>15</v>
      </c>
      <c r="C22" s="134"/>
      <c r="D22" s="135"/>
      <c r="E22" s="47"/>
      <c r="F22" s="48"/>
    </row>
    <row r="23" spans="2:6" s="49" customFormat="1" x14ac:dyDescent="0.25">
      <c r="B23" s="8" t="s">
        <v>85</v>
      </c>
      <c r="C23" s="136"/>
      <c r="D23" s="135"/>
      <c r="E23" s="54"/>
      <c r="F23" s="48"/>
    </row>
    <row r="24" spans="2:6" x14ac:dyDescent="0.25">
      <c r="B24" s="8" t="s">
        <v>12</v>
      </c>
      <c r="C24" s="137"/>
      <c r="D24" s="138"/>
      <c r="E24" s="45"/>
      <c r="F24" s="48"/>
    </row>
    <row r="25" spans="2:6" s="50" customFormat="1" x14ac:dyDescent="0.25">
      <c r="B25" s="8" t="s">
        <v>5</v>
      </c>
      <c r="C25" s="139"/>
      <c r="D25" s="138"/>
      <c r="E25" s="43"/>
      <c r="F25" s="48"/>
    </row>
    <row r="26" spans="2:6" x14ac:dyDescent="0.25">
      <c r="B26" s="8" t="s">
        <v>6</v>
      </c>
      <c r="C26" s="139"/>
      <c r="D26" s="138"/>
      <c r="E26" s="47"/>
      <c r="F26" s="48"/>
    </row>
    <row r="27" spans="2:6" x14ac:dyDescent="0.25">
      <c r="B27" s="8" t="s">
        <v>94</v>
      </c>
      <c r="C27" s="139"/>
      <c r="D27" s="134"/>
      <c r="E27" s="47"/>
      <c r="F27" s="48"/>
    </row>
    <row r="28" spans="2:6" x14ac:dyDescent="0.25">
      <c r="B28" s="8" t="s">
        <v>17</v>
      </c>
      <c r="C28" s="139"/>
      <c r="D28" s="134"/>
      <c r="E28" s="47"/>
      <c r="F28" s="48"/>
    </row>
    <row r="29" spans="2:6" x14ac:dyDescent="0.25">
      <c r="B29" s="8"/>
      <c r="C29" s="140"/>
      <c r="D29" s="141"/>
      <c r="E29" s="52"/>
      <c r="F29" s="48"/>
    </row>
    <row r="30" spans="2:6" x14ac:dyDescent="0.25">
      <c r="B30" s="53" t="s">
        <v>29</v>
      </c>
      <c r="C30" s="142"/>
      <c r="D30" s="143"/>
      <c r="E30" s="66"/>
      <c r="F30" s="67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16" t="s">
        <v>140</v>
      </c>
      <c r="C32" s="221"/>
      <c r="D32" s="221"/>
      <c r="E32" s="221"/>
      <c r="F32" s="222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6" t="s">
        <v>66</v>
      </c>
      <c r="C3" s="207"/>
      <c r="D3" s="207"/>
      <c r="E3" s="207"/>
      <c r="F3" s="208"/>
    </row>
    <row r="4" spans="2:6" x14ac:dyDescent="0.25">
      <c r="B4" s="187" t="s">
        <v>122</v>
      </c>
      <c r="C4" s="188"/>
      <c r="D4" s="188"/>
      <c r="E4" s="188"/>
      <c r="F4" s="189"/>
    </row>
    <row r="5" spans="2:6" x14ac:dyDescent="0.25">
      <c r="B5" s="42"/>
      <c r="C5" s="193" t="s">
        <v>67</v>
      </c>
      <c r="D5" s="188"/>
      <c r="E5" s="209" t="s">
        <v>68</v>
      </c>
      <c r="F5" s="210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28"/>
      <c r="D7" s="84"/>
      <c r="E7" s="65"/>
      <c r="F7" s="69"/>
    </row>
    <row r="8" spans="2:6" x14ac:dyDescent="0.25">
      <c r="B8" s="8" t="s">
        <v>13</v>
      </c>
      <c r="C8" s="128"/>
      <c r="D8" s="84"/>
      <c r="E8" s="65"/>
      <c r="F8" s="69"/>
    </row>
    <row r="9" spans="2:6" x14ac:dyDescent="0.25">
      <c r="B9" s="8" t="s">
        <v>0</v>
      </c>
      <c r="C9" s="128"/>
      <c r="D9" s="84"/>
      <c r="E9" s="65"/>
      <c r="F9" s="69"/>
    </row>
    <row r="10" spans="2:6" x14ac:dyDescent="0.25">
      <c r="B10" s="8" t="s">
        <v>8</v>
      </c>
      <c r="C10" s="128"/>
      <c r="D10" s="84"/>
      <c r="E10" s="65"/>
      <c r="F10" s="69"/>
    </row>
    <row r="11" spans="2:6" x14ac:dyDescent="0.25">
      <c r="B11" s="8" t="s">
        <v>26</v>
      </c>
      <c r="C11" s="128"/>
      <c r="D11" s="84"/>
      <c r="E11" s="65"/>
      <c r="F11" s="69"/>
    </row>
    <row r="12" spans="2:6" x14ac:dyDescent="0.25">
      <c r="B12" s="8" t="s">
        <v>3</v>
      </c>
      <c r="C12" s="128"/>
      <c r="D12" s="84"/>
      <c r="E12" s="65"/>
      <c r="F12" s="69"/>
    </row>
    <row r="13" spans="2:6" x14ac:dyDescent="0.25">
      <c r="B13" s="8" t="s">
        <v>7</v>
      </c>
      <c r="C13" s="128"/>
      <c r="D13" s="84"/>
      <c r="E13" s="65"/>
      <c r="F13" s="69"/>
    </row>
    <row r="14" spans="2:6" x14ac:dyDescent="0.25">
      <c r="B14" s="8" t="s">
        <v>2</v>
      </c>
      <c r="C14" s="128"/>
      <c r="D14" s="84"/>
      <c r="E14" s="65"/>
      <c r="F14" s="69"/>
    </row>
    <row r="15" spans="2:6" x14ac:dyDescent="0.25">
      <c r="B15" s="8" t="s">
        <v>9</v>
      </c>
      <c r="C15" s="128"/>
      <c r="D15" s="84"/>
      <c r="E15" s="65"/>
      <c r="F15" s="69"/>
    </row>
    <row r="16" spans="2:6" x14ac:dyDescent="0.25">
      <c r="B16" s="8" t="s">
        <v>1</v>
      </c>
      <c r="C16" s="128"/>
      <c r="D16" s="84"/>
      <c r="E16" s="65"/>
      <c r="F16" s="69"/>
    </row>
    <row r="17" spans="2:6" x14ac:dyDescent="0.25">
      <c r="B17" s="8" t="s">
        <v>27</v>
      </c>
      <c r="C17" s="128"/>
      <c r="D17" s="84"/>
      <c r="E17" s="65"/>
      <c r="F17" s="69"/>
    </row>
    <row r="18" spans="2:6" x14ac:dyDescent="0.25">
      <c r="B18" s="8" t="s">
        <v>16</v>
      </c>
      <c r="C18" s="128"/>
      <c r="D18" s="84"/>
      <c r="E18" s="65"/>
      <c r="F18" s="69"/>
    </row>
    <row r="19" spans="2:6" x14ac:dyDescent="0.25">
      <c r="B19" s="8" t="s">
        <v>4</v>
      </c>
      <c r="C19" s="128">
        <v>1.3888888888888889E-3</v>
      </c>
      <c r="D19" s="84">
        <f t="shared" ref="D19" si="0">C19/$C$30</f>
        <v>1.5416238437821177E-2</v>
      </c>
      <c r="E19" s="65"/>
      <c r="F19" s="69"/>
    </row>
    <row r="20" spans="2:6" x14ac:dyDescent="0.25">
      <c r="B20" s="8" t="s">
        <v>14</v>
      </c>
      <c r="C20" s="128"/>
      <c r="D20" s="84"/>
      <c r="E20" s="65"/>
      <c r="F20" s="69"/>
    </row>
    <row r="21" spans="2:6" x14ac:dyDescent="0.25">
      <c r="B21" s="8" t="s">
        <v>11</v>
      </c>
      <c r="C21" s="83">
        <v>1.5856481481481481E-3</v>
      </c>
      <c r="D21" s="84">
        <f t="shared" ref="D21" si="1">C21/$C$30</f>
        <v>1.7600205549845843E-2</v>
      </c>
      <c r="E21" s="65"/>
      <c r="F21" s="69"/>
    </row>
    <row r="22" spans="2:6" x14ac:dyDescent="0.25">
      <c r="B22" s="8" t="s">
        <v>15</v>
      </c>
      <c r="C22" s="128"/>
      <c r="D22" s="84"/>
      <c r="E22" s="65"/>
      <c r="F22" s="69"/>
    </row>
    <row r="23" spans="2:6" s="49" customFormat="1" x14ac:dyDescent="0.25">
      <c r="B23" s="8" t="s">
        <v>85</v>
      </c>
      <c r="C23" s="128"/>
      <c r="D23" s="84"/>
      <c r="E23" s="74"/>
      <c r="F23" s="70"/>
    </row>
    <row r="24" spans="2:6" x14ac:dyDescent="0.25">
      <c r="B24" s="78" t="s">
        <v>12</v>
      </c>
      <c r="C24" s="128">
        <v>4.7453703703703711E-3</v>
      </c>
      <c r="D24" s="84">
        <f t="shared" ref="D24:D26" si="2">C24/$C$30</f>
        <v>5.2672147995889033E-2</v>
      </c>
      <c r="E24" s="45"/>
      <c r="F24" s="71"/>
    </row>
    <row r="25" spans="2:6" s="50" customFormat="1" x14ac:dyDescent="0.25">
      <c r="B25" s="78" t="s">
        <v>5</v>
      </c>
      <c r="C25" s="83">
        <v>8.151620370370366E-2</v>
      </c>
      <c r="D25" s="84">
        <f t="shared" si="2"/>
        <v>0.90480472764645414</v>
      </c>
      <c r="E25" s="43"/>
      <c r="F25" s="44"/>
    </row>
    <row r="26" spans="2:6" x14ac:dyDescent="0.25">
      <c r="B26" s="8" t="s">
        <v>6</v>
      </c>
      <c r="C26" s="102">
        <v>8.564814814814815E-4</v>
      </c>
      <c r="D26" s="84">
        <f t="shared" si="2"/>
        <v>9.5066803699897263E-3</v>
      </c>
      <c r="E26" s="47"/>
      <c r="F26" s="69"/>
    </row>
    <row r="27" spans="2:6" x14ac:dyDescent="0.25">
      <c r="B27" s="8" t="s">
        <v>94</v>
      </c>
      <c r="C27" s="102"/>
      <c r="D27" s="84"/>
      <c r="E27" s="47"/>
      <c r="F27" s="69"/>
    </row>
    <row r="28" spans="2:6" x14ac:dyDescent="0.25">
      <c r="B28" s="8" t="s">
        <v>17</v>
      </c>
      <c r="C28" s="102"/>
      <c r="D28" s="84"/>
      <c r="E28" s="47"/>
      <c r="F28" s="69"/>
    </row>
    <row r="29" spans="2:6" x14ac:dyDescent="0.25">
      <c r="B29" s="8"/>
      <c r="C29" s="103"/>
      <c r="D29" s="87"/>
      <c r="E29" s="52"/>
      <c r="F29" s="48"/>
    </row>
    <row r="30" spans="2:6" x14ac:dyDescent="0.25">
      <c r="B30" s="53" t="s">
        <v>29</v>
      </c>
      <c r="C30" s="91">
        <f>SUM(C7:C28)</f>
        <v>9.0092592592592557E-2</v>
      </c>
      <c r="D30" s="122">
        <f>SUM(D7:D28)</f>
        <v>0.99999999999999989</v>
      </c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81" customHeight="1" thickBot="1" x14ac:dyDescent="0.3">
      <c r="B32" s="203" t="s">
        <v>141</v>
      </c>
      <c r="C32" s="204"/>
      <c r="D32" s="204"/>
      <c r="E32" s="204"/>
      <c r="F32" s="20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5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4" t="s">
        <v>95</v>
      </c>
      <c r="C3" s="185"/>
      <c r="D3" s="185"/>
      <c r="E3" s="185"/>
      <c r="F3" s="185"/>
      <c r="G3" s="185"/>
      <c r="H3" s="185"/>
      <c r="I3" s="185"/>
      <c r="J3" s="185"/>
      <c r="K3" s="186"/>
    </row>
    <row r="4" spans="2:11" x14ac:dyDescent="0.25">
      <c r="B4" s="187" t="s">
        <v>122</v>
      </c>
      <c r="C4" s="188"/>
      <c r="D4" s="188"/>
      <c r="E4" s="188"/>
      <c r="F4" s="188"/>
      <c r="G4" s="188"/>
      <c r="H4" s="188"/>
      <c r="I4" s="188"/>
      <c r="J4" s="188"/>
      <c r="K4" s="189"/>
    </row>
    <row r="5" spans="2:11" s="81" customFormat="1" x14ac:dyDescent="0.25">
      <c r="B5" s="79"/>
      <c r="C5" s="43" t="s">
        <v>69</v>
      </c>
      <c r="D5" s="43" t="s">
        <v>70</v>
      </c>
      <c r="E5" s="43" t="s">
        <v>71</v>
      </c>
      <c r="F5" s="43" t="s">
        <v>72</v>
      </c>
      <c r="G5" s="43" t="s">
        <v>73</v>
      </c>
      <c r="H5" s="43" t="s">
        <v>74</v>
      </c>
      <c r="I5" s="43" t="s">
        <v>75</v>
      </c>
      <c r="J5" s="43" t="s">
        <v>76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3"/>
      <c r="F7" s="83">
        <v>7.1643518518518523E-3</v>
      </c>
      <c r="G7" s="83"/>
      <c r="H7" s="83"/>
      <c r="I7" s="83"/>
      <c r="J7" s="83"/>
      <c r="K7" s="85">
        <f t="shared" ref="K7:K28" si="0">J7+I7+H7+G7+F7+E7+D7+C7</f>
        <v>7.1643518518518523E-3</v>
      </c>
    </row>
    <row r="8" spans="2:11" x14ac:dyDescent="0.25">
      <c r="B8" s="8" t="s">
        <v>13</v>
      </c>
      <c r="C8" s="83">
        <v>1.1215277777777779E-2</v>
      </c>
      <c r="D8" s="83">
        <v>5.9143518518518521E-3</v>
      </c>
      <c r="E8" s="83">
        <v>1.273148148148148E-4</v>
      </c>
      <c r="F8" s="83">
        <v>7.5810185185185182E-3</v>
      </c>
      <c r="G8" s="83">
        <v>1.5844907407407405E-2</v>
      </c>
      <c r="H8" s="83"/>
      <c r="I8" s="83">
        <v>5.5555555555555556E-4</v>
      </c>
      <c r="J8" s="83"/>
      <c r="K8" s="85">
        <f t="shared" si="0"/>
        <v>4.1238425925925928E-2</v>
      </c>
    </row>
    <row r="9" spans="2:11" x14ac:dyDescent="0.25">
      <c r="B9" s="8" t="s">
        <v>0</v>
      </c>
      <c r="C9" s="83">
        <v>4.4363425925925952E-2</v>
      </c>
      <c r="D9" s="83">
        <v>5.5474537037037024E-2</v>
      </c>
      <c r="E9" s="83">
        <v>3.9386574074073977E-2</v>
      </c>
      <c r="F9" s="83">
        <v>3.8090277777777765E-2</v>
      </c>
      <c r="G9" s="83">
        <v>5.769675925925926E-2</v>
      </c>
      <c r="H9" s="83">
        <v>1.0381944444444444E-2</v>
      </c>
      <c r="I9" s="83">
        <v>8.0902777777777778E-3</v>
      </c>
      <c r="J9" s="83"/>
      <c r="K9" s="85">
        <f t="shared" si="0"/>
        <v>0.25348379629629619</v>
      </c>
    </row>
    <row r="10" spans="2:11" x14ac:dyDescent="0.25">
      <c r="B10" s="8" t="s">
        <v>8</v>
      </c>
      <c r="C10" s="83">
        <v>2.9282407407407406E-2</v>
      </c>
      <c r="D10" s="83">
        <v>4.3773148148148144E-2</v>
      </c>
      <c r="E10" s="83">
        <v>2.4652777777777776E-3</v>
      </c>
      <c r="F10" s="83">
        <v>4.0046296296296297E-3</v>
      </c>
      <c r="G10" s="83">
        <v>1.3148148148148147E-2</v>
      </c>
      <c r="H10" s="83">
        <v>8.0555555555555554E-3</v>
      </c>
      <c r="I10" s="83"/>
      <c r="J10" s="83"/>
      <c r="K10" s="85">
        <f t="shared" si="0"/>
        <v>0.10072916666666666</v>
      </c>
    </row>
    <row r="11" spans="2:11" x14ac:dyDescent="0.25">
      <c r="B11" s="8" t="s">
        <v>26</v>
      </c>
      <c r="C11" s="83">
        <v>2.638888888888889E-3</v>
      </c>
      <c r="D11" s="83">
        <v>3.668981481481481E-3</v>
      </c>
      <c r="E11" s="83"/>
      <c r="F11" s="83">
        <v>3.0671296296296297E-3</v>
      </c>
      <c r="G11" s="83"/>
      <c r="H11" s="83"/>
      <c r="I11" s="83"/>
      <c r="J11" s="83"/>
      <c r="K11" s="85">
        <f t="shared" si="0"/>
        <v>9.3749999999999997E-3</v>
      </c>
    </row>
    <row r="12" spans="2:11" x14ac:dyDescent="0.25">
      <c r="B12" s="8" t="s">
        <v>3</v>
      </c>
      <c r="C12" s="83">
        <v>6.5775462962962938E-2</v>
      </c>
      <c r="D12" s="83">
        <v>3.1793981481481472E-2</v>
      </c>
      <c r="E12" s="83">
        <v>0.21753472222222395</v>
      </c>
      <c r="F12" s="83">
        <v>5.950231481481482E-2</v>
      </c>
      <c r="G12" s="83">
        <v>8.4652777777777757E-2</v>
      </c>
      <c r="H12" s="83">
        <v>9.7337962962962942E-3</v>
      </c>
      <c r="I12" s="83">
        <v>3.7013888888888888E-2</v>
      </c>
      <c r="J12" s="83"/>
      <c r="K12" s="85">
        <f t="shared" si="0"/>
        <v>0.50600694444444616</v>
      </c>
    </row>
    <row r="13" spans="2:11" x14ac:dyDescent="0.25">
      <c r="B13" s="8" t="s">
        <v>7</v>
      </c>
      <c r="C13" s="83">
        <v>2.6944444444444438E-2</v>
      </c>
      <c r="D13" s="83">
        <v>8.1053240740740745E-2</v>
      </c>
      <c r="E13" s="83">
        <v>2.9999999999999982E-2</v>
      </c>
      <c r="F13" s="83">
        <v>3.6435185185185195E-2</v>
      </c>
      <c r="G13" s="83">
        <v>2.9849537037037029E-2</v>
      </c>
      <c r="H13" s="83">
        <v>7.2337962962962963E-3</v>
      </c>
      <c r="I13" s="83">
        <v>2.0856481481481483E-2</v>
      </c>
      <c r="J13" s="83"/>
      <c r="K13" s="85">
        <f t="shared" si="0"/>
        <v>0.23237268518518517</v>
      </c>
    </row>
    <row r="14" spans="2:11" x14ac:dyDescent="0.25">
      <c r="B14" s="8" t="s">
        <v>2</v>
      </c>
      <c r="C14" s="83">
        <v>1.7777777777777785E-2</v>
      </c>
      <c r="D14" s="83">
        <v>2.9166666666666667E-2</v>
      </c>
      <c r="E14" s="83">
        <v>6.8865740740740719E-3</v>
      </c>
      <c r="F14" s="83">
        <v>1.4247685185185184E-2</v>
      </c>
      <c r="G14" s="83">
        <v>4.9942129629629628E-2</v>
      </c>
      <c r="H14" s="83">
        <v>1.2511574074074078E-2</v>
      </c>
      <c r="I14" s="83">
        <v>3.1331018518518515E-2</v>
      </c>
      <c r="J14" s="83">
        <v>2.7083333333333334E-3</v>
      </c>
      <c r="K14" s="85">
        <f t="shared" si="0"/>
        <v>0.16457175925925926</v>
      </c>
    </row>
    <row r="15" spans="2:11" x14ac:dyDescent="0.25">
      <c r="B15" s="8" t="s">
        <v>9</v>
      </c>
      <c r="C15" s="83">
        <v>4.3518518518518515E-3</v>
      </c>
      <c r="D15" s="83">
        <v>8.8310185185185193E-3</v>
      </c>
      <c r="E15" s="83"/>
      <c r="F15" s="83"/>
      <c r="G15" s="83">
        <v>1.2847222222222223E-3</v>
      </c>
      <c r="H15" s="83">
        <v>4.0046296296296288E-3</v>
      </c>
      <c r="I15" s="83">
        <v>1.0694444444444444E-2</v>
      </c>
      <c r="J15" s="83"/>
      <c r="K15" s="85">
        <f t="shared" si="0"/>
        <v>2.9166666666666667E-2</v>
      </c>
    </row>
    <row r="16" spans="2:11" x14ac:dyDescent="0.25">
      <c r="B16" s="8" t="s">
        <v>1</v>
      </c>
      <c r="C16" s="83">
        <v>2.0486111111111115E-2</v>
      </c>
      <c r="D16" s="83">
        <v>7.6273148148148151E-3</v>
      </c>
      <c r="E16" s="83">
        <v>1.8518518518518518E-4</v>
      </c>
      <c r="F16" s="83"/>
      <c r="G16" s="83">
        <v>1.1006944444444444E-2</v>
      </c>
      <c r="H16" s="83"/>
      <c r="I16" s="83"/>
      <c r="J16" s="83">
        <v>1.3553240740740741E-2</v>
      </c>
      <c r="K16" s="85">
        <f t="shared" si="0"/>
        <v>5.28587962962963E-2</v>
      </c>
    </row>
    <row r="17" spans="2:11" x14ac:dyDescent="0.25">
      <c r="B17" s="8" t="s">
        <v>27</v>
      </c>
      <c r="C17" s="83">
        <v>4.1678240740740738E-2</v>
      </c>
      <c r="D17" s="83">
        <v>4.2951388888888893E-2</v>
      </c>
      <c r="E17" s="83">
        <v>1.4618055555555553E-2</v>
      </c>
      <c r="F17" s="83">
        <v>3.4618055555555555E-2</v>
      </c>
      <c r="G17" s="83">
        <v>3.3229166666666657E-2</v>
      </c>
      <c r="H17" s="83">
        <v>1.8518518518518521E-2</v>
      </c>
      <c r="I17" s="83">
        <v>7.0370370370370378E-3</v>
      </c>
      <c r="J17" s="83">
        <v>9.0625000000000011E-3</v>
      </c>
      <c r="K17" s="85">
        <f t="shared" si="0"/>
        <v>0.20171296296296293</v>
      </c>
    </row>
    <row r="18" spans="2:11" x14ac:dyDescent="0.25">
      <c r="B18" s="8" t="s">
        <v>16</v>
      </c>
      <c r="C18" s="83">
        <v>5.0347222222222217E-3</v>
      </c>
      <c r="D18" s="83">
        <v>1.8171296296296299E-3</v>
      </c>
      <c r="E18" s="83"/>
      <c r="F18" s="83"/>
      <c r="G18" s="83"/>
      <c r="H18" s="83"/>
      <c r="I18" s="83"/>
      <c r="J18" s="83"/>
      <c r="K18" s="85">
        <f t="shared" si="0"/>
        <v>6.851851851851852E-3</v>
      </c>
    </row>
    <row r="19" spans="2:11" x14ac:dyDescent="0.25">
      <c r="B19" s="8" t="s">
        <v>4</v>
      </c>
      <c r="C19" s="83">
        <v>3.8738425925925933E-2</v>
      </c>
      <c r="D19" s="83">
        <v>0.10124999999999994</v>
      </c>
      <c r="E19" s="83">
        <v>1.2835648148148146E-2</v>
      </c>
      <c r="F19" s="83">
        <v>2.9444444444444443E-2</v>
      </c>
      <c r="G19" s="83">
        <v>1.877314814814815E-2</v>
      </c>
      <c r="H19" s="83">
        <v>2.6585648148148157E-2</v>
      </c>
      <c r="I19" s="83">
        <v>2.1539351851851848E-2</v>
      </c>
      <c r="J19" s="83"/>
      <c r="K19" s="85">
        <f t="shared" si="0"/>
        <v>0.24916666666666662</v>
      </c>
    </row>
    <row r="20" spans="2:11" x14ac:dyDescent="0.25">
      <c r="B20" s="8" t="s">
        <v>14</v>
      </c>
      <c r="C20" s="83">
        <v>2.5914351851851855E-2</v>
      </c>
      <c r="D20" s="83">
        <v>5.6238425925925942E-2</v>
      </c>
      <c r="E20" s="83">
        <v>1.3969907407407407E-2</v>
      </c>
      <c r="F20" s="83">
        <v>1.082175925925926E-2</v>
      </c>
      <c r="G20" s="83">
        <v>3.8541666666666655E-2</v>
      </c>
      <c r="H20" s="83"/>
      <c r="I20" s="83">
        <v>1.5462962962962961E-2</v>
      </c>
      <c r="J20" s="83">
        <v>5.4282407407407413E-3</v>
      </c>
      <c r="K20" s="85">
        <f t="shared" si="0"/>
        <v>0.16637731481481483</v>
      </c>
    </row>
    <row r="21" spans="2:11" x14ac:dyDescent="0.25">
      <c r="B21" s="8" t="s">
        <v>11</v>
      </c>
      <c r="C21" s="83">
        <v>7.0868055555555573E-2</v>
      </c>
      <c r="D21" s="83">
        <v>4.8692129629629641E-2</v>
      </c>
      <c r="E21" s="83">
        <v>3.9386574074074011E-2</v>
      </c>
      <c r="F21" s="83">
        <v>2.7384259259259254E-2</v>
      </c>
      <c r="G21" s="83">
        <v>0.10508101851851852</v>
      </c>
      <c r="H21" s="83">
        <v>3.1689814814814803E-2</v>
      </c>
      <c r="I21" s="83">
        <v>4.3784722222222232E-2</v>
      </c>
      <c r="J21" s="83">
        <v>1.1770833333333335E-2</v>
      </c>
      <c r="K21" s="85">
        <f t="shared" si="0"/>
        <v>0.37865740740740739</v>
      </c>
    </row>
    <row r="22" spans="2:11" x14ac:dyDescent="0.25">
      <c r="B22" s="8" t="s">
        <v>15</v>
      </c>
      <c r="C22" s="83">
        <v>2.1990740740740741E-2</v>
      </c>
      <c r="D22" s="83">
        <v>8.7418981481481542E-2</v>
      </c>
      <c r="E22" s="83">
        <v>1.1354166666666669E-2</v>
      </c>
      <c r="F22" s="83">
        <v>3.5995370370370369E-3</v>
      </c>
      <c r="G22" s="83">
        <v>1.2592592592592594E-2</v>
      </c>
      <c r="H22" s="83"/>
      <c r="I22" s="83">
        <v>2.599537037037037E-2</v>
      </c>
      <c r="J22" s="83">
        <v>1.142361111111111E-2</v>
      </c>
      <c r="K22" s="85">
        <f t="shared" si="0"/>
        <v>0.17437500000000006</v>
      </c>
    </row>
    <row r="23" spans="2:11" x14ac:dyDescent="0.25">
      <c r="B23" s="8" t="s">
        <v>85</v>
      </c>
      <c r="C23" s="83">
        <v>0.1049652777777778</v>
      </c>
      <c r="D23" s="83">
        <v>0.11148148148148156</v>
      </c>
      <c r="E23" s="83">
        <v>8.5648148148148185E-3</v>
      </c>
      <c r="F23" s="83">
        <v>4.1724537037037032E-2</v>
      </c>
      <c r="G23" s="83">
        <v>9.2511574074074038E-2</v>
      </c>
      <c r="H23" s="83">
        <v>1.90625E-2</v>
      </c>
      <c r="I23" s="83">
        <v>0.10372685185185185</v>
      </c>
      <c r="J23" s="83">
        <v>2.3101851851851856E-2</v>
      </c>
      <c r="K23" s="85">
        <f t="shared" si="0"/>
        <v>0.50513888888888892</v>
      </c>
    </row>
    <row r="24" spans="2:11" x14ac:dyDescent="0.25">
      <c r="B24" s="8" t="s">
        <v>12</v>
      </c>
      <c r="C24" s="83">
        <v>2.3148148148148154E-2</v>
      </c>
      <c r="D24" s="83">
        <v>2.6365740740740735E-2</v>
      </c>
      <c r="E24" s="83">
        <v>8.9351851851851884E-3</v>
      </c>
      <c r="F24" s="83">
        <v>7.083333333333333E-3</v>
      </c>
      <c r="G24" s="83">
        <v>1.4571759259259262E-2</v>
      </c>
      <c r="H24" s="83"/>
      <c r="I24" s="83">
        <v>3.2939814814814811E-2</v>
      </c>
      <c r="J24" s="83">
        <v>1.2476851851851852E-2</v>
      </c>
      <c r="K24" s="85">
        <f t="shared" si="0"/>
        <v>0.12552083333333333</v>
      </c>
    </row>
    <row r="25" spans="2:11" x14ac:dyDescent="0.25">
      <c r="B25" s="8" t="s">
        <v>5</v>
      </c>
      <c r="C25" s="83">
        <v>6.8865740740740736E-3</v>
      </c>
      <c r="D25" s="83">
        <v>5.5439814814814813E-3</v>
      </c>
      <c r="E25" s="83">
        <v>2.0937499999999973E-2</v>
      </c>
      <c r="F25" s="83">
        <v>5.185185185185185E-3</v>
      </c>
      <c r="G25" s="83">
        <v>8.4143518518518534E-3</v>
      </c>
      <c r="H25" s="83"/>
      <c r="I25" s="83">
        <v>1.3194444444444445E-3</v>
      </c>
      <c r="J25" s="83"/>
      <c r="K25" s="85">
        <f t="shared" si="0"/>
        <v>4.828703703703701E-2</v>
      </c>
    </row>
    <row r="26" spans="2:11" x14ac:dyDescent="0.25">
      <c r="B26" s="8" t="s">
        <v>6</v>
      </c>
      <c r="C26" s="83">
        <v>8.1018518518518527E-4</v>
      </c>
      <c r="D26" s="83">
        <v>2.3379629629629629E-2</v>
      </c>
      <c r="E26" s="83">
        <v>2.0023148148148148E-3</v>
      </c>
      <c r="F26" s="83"/>
      <c r="G26" s="83"/>
      <c r="H26" s="83"/>
      <c r="I26" s="83"/>
      <c r="J26" s="83"/>
      <c r="K26" s="85">
        <f t="shared" si="0"/>
        <v>2.6192129629629628E-2</v>
      </c>
    </row>
    <row r="27" spans="2:11" x14ac:dyDescent="0.25">
      <c r="B27" s="8" t="s">
        <v>94</v>
      </c>
      <c r="C27" s="83">
        <v>4.9768518518518521E-4</v>
      </c>
      <c r="D27" s="83">
        <v>1.2268518518518518E-3</v>
      </c>
      <c r="E27" s="83">
        <v>1.0879629629629631E-3</v>
      </c>
      <c r="F27" s="83">
        <v>5.7175925925925927E-3</v>
      </c>
      <c r="G27" s="83">
        <v>2.2337962962962962E-3</v>
      </c>
      <c r="H27" s="83">
        <v>4.3055555555555547E-3</v>
      </c>
      <c r="I27" s="83"/>
      <c r="J27" s="83"/>
      <c r="K27" s="85">
        <f t="shared" si="0"/>
        <v>1.5069444444444444E-2</v>
      </c>
    </row>
    <row r="28" spans="2:11" x14ac:dyDescent="0.25">
      <c r="B28" s="8" t="s">
        <v>17</v>
      </c>
      <c r="C28" s="83">
        <v>3.5763888888888889E-3</v>
      </c>
      <c r="D28" s="83">
        <v>3.9467592592592592E-3</v>
      </c>
      <c r="E28" s="83"/>
      <c r="F28" s="83"/>
      <c r="G28" s="83"/>
      <c r="H28" s="83"/>
      <c r="I28" s="83"/>
      <c r="J28" s="83"/>
      <c r="K28" s="85">
        <f t="shared" si="0"/>
        <v>7.5231481481481486E-3</v>
      </c>
    </row>
    <row r="29" spans="2:11" x14ac:dyDescent="0.25">
      <c r="B29" s="53"/>
      <c r="C29" s="87"/>
      <c r="D29" s="87"/>
      <c r="E29" s="88"/>
      <c r="F29" s="88"/>
      <c r="G29" s="87"/>
      <c r="H29" s="87"/>
      <c r="I29" s="87"/>
      <c r="J29" s="87"/>
      <c r="K29" s="85"/>
    </row>
    <row r="30" spans="2:11" x14ac:dyDescent="0.25">
      <c r="B30" s="53" t="s">
        <v>29</v>
      </c>
      <c r="C30" s="89">
        <f>SUM(C7:C28)</f>
        <v>0.56694444444444458</v>
      </c>
      <c r="D30" s="89">
        <f t="shared" ref="D30:J30" si="1">SUM(D7:D28)</f>
        <v>0.7776157407407408</v>
      </c>
      <c r="E30" s="89">
        <f t="shared" si="1"/>
        <v>0.43027777777777931</v>
      </c>
      <c r="F30" s="89">
        <f t="shared" si="1"/>
        <v>0.33567129629629627</v>
      </c>
      <c r="G30" s="89">
        <f t="shared" si="1"/>
        <v>0.58937499999999987</v>
      </c>
      <c r="H30" s="89">
        <f t="shared" si="1"/>
        <v>0.15208333333333335</v>
      </c>
      <c r="I30" s="89">
        <f t="shared" si="1"/>
        <v>0.36034722222222215</v>
      </c>
      <c r="J30" s="89">
        <f t="shared" si="1"/>
        <v>8.9525462962962973E-2</v>
      </c>
      <c r="K30" s="90">
        <f>SUM(K7:K28)</f>
        <v>3.3018402777777793</v>
      </c>
    </row>
    <row r="31" spans="2:11" x14ac:dyDescent="0.25">
      <c r="B31" s="53"/>
      <c r="C31" s="56"/>
      <c r="D31" s="56"/>
      <c r="E31" s="56"/>
      <c r="F31" s="56"/>
      <c r="G31" s="56"/>
      <c r="H31" s="56"/>
      <c r="I31" s="56"/>
      <c r="J31" s="52"/>
      <c r="K31" s="82"/>
    </row>
    <row r="32" spans="2:11" ht="66" customHeight="1" thickBot="1" x14ac:dyDescent="0.3">
      <c r="B32" s="223" t="s">
        <v>127</v>
      </c>
      <c r="C32" s="224"/>
      <c r="D32" s="224"/>
      <c r="E32" s="224"/>
      <c r="F32" s="224"/>
      <c r="G32" s="224"/>
      <c r="H32" s="224"/>
      <c r="I32" s="224"/>
      <c r="J32" s="224"/>
      <c r="K32" s="225"/>
    </row>
    <row r="65" spans="10:16" s="49" customFormat="1" x14ac:dyDescent="0.25">
      <c r="J65" s="34"/>
      <c r="K65" s="34"/>
      <c r="L65" s="34"/>
      <c r="M65" s="34"/>
      <c r="N65" s="34"/>
      <c r="O65" s="34"/>
      <c r="P65" s="3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4" t="s">
        <v>96</v>
      </c>
      <c r="C3" s="185"/>
      <c r="D3" s="185"/>
      <c r="E3" s="185"/>
      <c r="F3" s="185"/>
      <c r="G3" s="185"/>
      <c r="H3" s="185"/>
      <c r="I3" s="185"/>
      <c r="J3" s="185"/>
      <c r="K3" s="186"/>
    </row>
    <row r="4" spans="2:11" x14ac:dyDescent="0.25">
      <c r="B4" s="187" t="s">
        <v>122</v>
      </c>
      <c r="C4" s="188"/>
      <c r="D4" s="188"/>
      <c r="E4" s="188"/>
      <c r="F4" s="188"/>
      <c r="G4" s="188"/>
      <c r="H4" s="188"/>
      <c r="I4" s="188"/>
      <c r="J4" s="188"/>
      <c r="K4" s="189"/>
    </row>
    <row r="5" spans="2:11" x14ac:dyDescent="0.25">
      <c r="B5" s="42"/>
      <c r="C5" s="43" t="s">
        <v>69</v>
      </c>
      <c r="D5" s="43" t="s">
        <v>70</v>
      </c>
      <c r="E5" s="43" t="s">
        <v>71</v>
      </c>
      <c r="F5" s="43" t="s">
        <v>72</v>
      </c>
      <c r="G5" s="43" t="s">
        <v>73</v>
      </c>
      <c r="H5" s="43" t="s">
        <v>74</v>
      </c>
      <c r="I5" s="43" t="s">
        <v>75</v>
      </c>
      <c r="J5" s="43" t="s">
        <v>76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3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>
        <v>3.6805555555555558E-3</v>
      </c>
      <c r="H9" s="83"/>
      <c r="I9" s="83"/>
      <c r="J9" s="83"/>
      <c r="K9" s="85">
        <f t="shared" ref="K9:K28" si="0">J9+I9+H9+G9+F9+E9+D9+C9</f>
        <v>3.6805555555555558E-3</v>
      </c>
    </row>
    <row r="10" spans="2:11" x14ac:dyDescent="0.25">
      <c r="B10" s="8" t="s">
        <v>8</v>
      </c>
      <c r="C10" s="83">
        <v>2.5115740740740741E-3</v>
      </c>
      <c r="D10" s="83">
        <v>6.3194444444444444E-3</v>
      </c>
      <c r="E10" s="83"/>
      <c r="F10" s="83"/>
      <c r="G10" s="83">
        <v>1.6782407407407406E-3</v>
      </c>
      <c r="H10" s="83"/>
      <c r="I10" s="83"/>
      <c r="J10" s="83"/>
      <c r="K10" s="85">
        <f t="shared" si="0"/>
        <v>1.0509259259259258E-2</v>
      </c>
    </row>
    <row r="11" spans="2:11" x14ac:dyDescent="0.25">
      <c r="B11" s="8" t="s">
        <v>26</v>
      </c>
      <c r="C11" s="83"/>
      <c r="D11" s="83"/>
      <c r="E11" s="83"/>
      <c r="F11" s="83"/>
      <c r="G11" s="83">
        <v>4.1666666666666669E-4</v>
      </c>
      <c r="H11" s="83"/>
      <c r="I11" s="83"/>
      <c r="J11" s="83"/>
      <c r="K11" s="85">
        <f t="shared" si="0"/>
        <v>4.1666666666666669E-4</v>
      </c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>
        <v>7.5925925925925918E-3</v>
      </c>
      <c r="J12" s="83"/>
      <c r="K12" s="85">
        <f t="shared" si="0"/>
        <v>7.5925925925925918E-3</v>
      </c>
    </row>
    <row r="13" spans="2:11" x14ac:dyDescent="0.25">
      <c r="B13" s="8" t="s">
        <v>7</v>
      </c>
      <c r="C13" s="83"/>
      <c r="D13" s="83">
        <v>2.2453703703703702E-3</v>
      </c>
      <c r="E13" s="83"/>
      <c r="F13" s="83">
        <v>1.5509259259259261E-3</v>
      </c>
      <c r="G13" s="83">
        <v>4.9421296296296297E-3</v>
      </c>
      <c r="H13" s="83"/>
      <c r="I13" s="83"/>
      <c r="J13" s="83"/>
      <c r="K13" s="85">
        <f t="shared" si="0"/>
        <v>8.7384259259259255E-3</v>
      </c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>
        <v>1.3078703703703705E-3</v>
      </c>
      <c r="J15" s="83"/>
      <c r="K15" s="85">
        <f t="shared" si="0"/>
        <v>1.3078703703703705E-3</v>
      </c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>
        <v>2.3958333333333336E-3</v>
      </c>
      <c r="E17" s="83">
        <v>2.2569444444444447E-3</v>
      </c>
      <c r="F17" s="83">
        <v>4.9305555555555552E-3</v>
      </c>
      <c r="G17" s="83">
        <v>1.5601851851851851E-2</v>
      </c>
      <c r="H17" s="83"/>
      <c r="I17" s="83">
        <v>1.0601851851851852E-2</v>
      </c>
      <c r="J17" s="83"/>
      <c r="K17" s="85">
        <f t="shared" si="0"/>
        <v>3.5787037037037034E-2</v>
      </c>
    </row>
    <row r="18" spans="2:11" x14ac:dyDescent="0.25">
      <c r="B18" s="8" t="s">
        <v>16</v>
      </c>
      <c r="C18" s="83"/>
      <c r="D18" s="83"/>
      <c r="E18" s="83"/>
      <c r="F18" s="83"/>
      <c r="G18" s="83">
        <v>6.9907407407407401E-3</v>
      </c>
      <c r="H18" s="83"/>
      <c r="I18" s="83"/>
      <c r="J18" s="83"/>
      <c r="K18" s="85">
        <f t="shared" si="0"/>
        <v>6.9907407407407401E-3</v>
      </c>
    </row>
    <row r="19" spans="2:11" x14ac:dyDescent="0.25">
      <c r="B19" s="8" t="s">
        <v>4</v>
      </c>
      <c r="C19" s="83"/>
      <c r="D19" s="83">
        <v>7.013888888888889E-3</v>
      </c>
      <c r="E19" s="83"/>
      <c r="F19" s="83"/>
      <c r="G19" s="83">
        <v>1.9664351851851853E-2</v>
      </c>
      <c r="H19" s="83"/>
      <c r="I19" s="83"/>
      <c r="J19" s="83">
        <v>3.0787037037037037E-3</v>
      </c>
      <c r="K19" s="85">
        <f t="shared" si="0"/>
        <v>2.9756944444444447E-2</v>
      </c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>
        <v>3.9560185185185177E-2</v>
      </c>
      <c r="D21" s="83">
        <v>8.6342592592592599E-3</v>
      </c>
      <c r="E21" s="83">
        <v>2.7789351851851846E-2</v>
      </c>
      <c r="F21" s="83"/>
      <c r="G21" s="83">
        <v>1.8506944444444444E-2</v>
      </c>
      <c r="H21" s="83"/>
      <c r="I21" s="83">
        <v>1.6527777777777777E-2</v>
      </c>
      <c r="J21" s="83">
        <v>1.8449074074074076E-2</v>
      </c>
      <c r="K21" s="85">
        <f t="shared" si="0"/>
        <v>0.12946759259259258</v>
      </c>
    </row>
    <row r="22" spans="2:11" x14ac:dyDescent="0.25">
      <c r="B22" s="8" t="s">
        <v>15</v>
      </c>
      <c r="C22" s="83">
        <v>2.8124999999999995E-3</v>
      </c>
      <c r="D22" s="83">
        <v>2.0462962962962964E-2</v>
      </c>
      <c r="E22" s="83">
        <v>1.1076388888888889E-2</v>
      </c>
      <c r="F22" s="83">
        <v>5.6481481481481478E-3</v>
      </c>
      <c r="G22" s="83">
        <v>1.2569444444444444E-2</v>
      </c>
      <c r="H22" s="83"/>
      <c r="I22" s="83">
        <v>5.1620370370370362E-3</v>
      </c>
      <c r="J22" s="83">
        <v>6.2962962962962955E-3</v>
      </c>
      <c r="K22" s="85">
        <f t="shared" si="0"/>
        <v>6.4027777777777767E-2</v>
      </c>
    </row>
    <row r="23" spans="2:11" x14ac:dyDescent="0.25">
      <c r="B23" s="8" t="s">
        <v>85</v>
      </c>
      <c r="C23" s="83">
        <v>7.4999999999999997E-3</v>
      </c>
      <c r="D23" s="83">
        <v>3.5601851851851857E-2</v>
      </c>
      <c r="E23" s="83">
        <v>9.1550925925925931E-3</v>
      </c>
      <c r="F23" s="83">
        <v>2.2453703703703702E-3</v>
      </c>
      <c r="G23" s="83">
        <v>3.5717592592592599E-2</v>
      </c>
      <c r="H23" s="83"/>
      <c r="I23" s="83"/>
      <c r="J23" s="83">
        <v>1.548611111111111E-2</v>
      </c>
      <c r="K23" s="85">
        <f t="shared" si="0"/>
        <v>0.10570601851851852</v>
      </c>
    </row>
    <row r="24" spans="2:11" x14ac:dyDescent="0.25">
      <c r="B24" s="8" t="s">
        <v>12</v>
      </c>
      <c r="C24" s="83">
        <v>9.571759259259259E-3</v>
      </c>
      <c r="D24" s="83">
        <v>3.3831018518518517E-2</v>
      </c>
      <c r="E24" s="83">
        <v>1.0856481481481481E-2</v>
      </c>
      <c r="F24" s="83">
        <v>5.2430555555555555E-3</v>
      </c>
      <c r="G24" s="83">
        <v>8.819444444444444E-3</v>
      </c>
      <c r="H24" s="83">
        <v>1.03125E-2</v>
      </c>
      <c r="I24" s="83">
        <v>1.4710648148148148E-2</v>
      </c>
      <c r="J24" s="83">
        <v>1.0208333333333333E-2</v>
      </c>
      <c r="K24" s="85">
        <f t="shared" si="0"/>
        <v>0.10355324074074074</v>
      </c>
    </row>
    <row r="25" spans="2:11" x14ac:dyDescent="0.25">
      <c r="B25" s="8" t="s">
        <v>5</v>
      </c>
      <c r="C25" s="83">
        <v>3.5763888888888885E-3</v>
      </c>
      <c r="D25" s="83">
        <v>2.7939814814814813E-2</v>
      </c>
      <c r="E25" s="83">
        <v>1.8958333333333334E-2</v>
      </c>
      <c r="F25" s="83"/>
      <c r="G25" s="83">
        <v>5.4004629629629632E-2</v>
      </c>
      <c r="H25" s="83"/>
      <c r="I25" s="83">
        <v>9.628472222222223E-2</v>
      </c>
      <c r="J25" s="83">
        <v>2.3379629629629629E-2</v>
      </c>
      <c r="K25" s="85">
        <f t="shared" si="0"/>
        <v>0.22414351851851852</v>
      </c>
    </row>
    <row r="26" spans="2:11" x14ac:dyDescent="0.25">
      <c r="B26" s="8" t="s">
        <v>6</v>
      </c>
      <c r="C26" s="83">
        <v>7.6157407407407398E-3</v>
      </c>
      <c r="D26" s="83">
        <v>1.9675925925925928E-3</v>
      </c>
      <c r="E26" s="83"/>
      <c r="F26" s="83"/>
      <c r="G26" s="83">
        <v>7.8703703703703713E-3</v>
      </c>
      <c r="H26" s="83"/>
      <c r="I26" s="83"/>
      <c r="J26" s="83">
        <v>1.4155092592592592E-2</v>
      </c>
      <c r="K26" s="85">
        <f t="shared" si="0"/>
        <v>3.1608796296296295E-2</v>
      </c>
    </row>
    <row r="27" spans="2:11" x14ac:dyDescent="0.25">
      <c r="B27" s="8" t="s">
        <v>94</v>
      </c>
      <c r="C27" s="83"/>
      <c r="D27" s="83"/>
      <c r="E27" s="83"/>
      <c r="F27" s="83"/>
      <c r="G27" s="83"/>
      <c r="H27" s="83"/>
      <c r="I27" s="83">
        <v>8.5416666666666662E-3</v>
      </c>
      <c r="J27" s="83">
        <v>6.5972222222222231E-3</v>
      </c>
      <c r="K27" s="85">
        <f t="shared" si="0"/>
        <v>1.5138888888888889E-2</v>
      </c>
    </row>
    <row r="28" spans="2:11" x14ac:dyDescent="0.25">
      <c r="B28" s="8" t="s">
        <v>17</v>
      </c>
      <c r="C28" s="83"/>
      <c r="D28" s="83"/>
      <c r="E28" s="83"/>
      <c r="F28" s="83"/>
      <c r="G28" s="83">
        <v>2.0254629629629629E-3</v>
      </c>
      <c r="H28" s="83"/>
      <c r="I28" s="83"/>
      <c r="J28" s="83"/>
      <c r="K28" s="85">
        <f t="shared" si="0"/>
        <v>2.0254629629629629E-3</v>
      </c>
    </row>
    <row r="29" spans="2:11" x14ac:dyDescent="0.25">
      <c r="B29" s="53"/>
      <c r="C29" s="87"/>
      <c r="D29" s="87"/>
      <c r="E29" s="88"/>
      <c r="F29" s="88"/>
      <c r="G29" s="87"/>
      <c r="H29" s="87"/>
      <c r="I29" s="87"/>
      <c r="J29" s="87"/>
      <c r="K29" s="85"/>
    </row>
    <row r="30" spans="2:11" x14ac:dyDescent="0.25">
      <c r="B30" s="53" t="s">
        <v>29</v>
      </c>
      <c r="C30" s="89">
        <f t="shared" ref="C30:J30" si="1">SUM(C7:C28)</f>
        <v>7.3148148148148143E-2</v>
      </c>
      <c r="D30" s="89">
        <f t="shared" si="1"/>
        <v>0.14641203703703703</v>
      </c>
      <c r="E30" s="89">
        <f t="shared" si="1"/>
        <v>8.0092592592592576E-2</v>
      </c>
      <c r="F30" s="89">
        <f t="shared" si="1"/>
        <v>1.9618055555555555E-2</v>
      </c>
      <c r="G30" s="89">
        <f t="shared" si="1"/>
        <v>0.19248842592592591</v>
      </c>
      <c r="H30" s="89">
        <f t="shared" si="1"/>
        <v>1.03125E-2</v>
      </c>
      <c r="I30" s="89">
        <f t="shared" si="1"/>
        <v>0.16072916666666667</v>
      </c>
      <c r="J30" s="89">
        <f t="shared" si="1"/>
        <v>9.7650462962962967E-2</v>
      </c>
      <c r="K30" s="90">
        <f>SUM(K7:K28)</f>
        <v>0.78045138888888888</v>
      </c>
    </row>
    <row r="31" spans="2:11" x14ac:dyDescent="0.25">
      <c r="B31" s="144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6" t="s">
        <v>127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13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7" t="s">
        <v>32</v>
      </c>
      <c r="C3" s="158"/>
      <c r="D3" s="158"/>
      <c r="E3" s="158"/>
      <c r="F3" s="158"/>
      <c r="G3" s="158"/>
      <c r="H3" s="159"/>
    </row>
    <row r="4" spans="2:8" s="1" customFormat="1" x14ac:dyDescent="0.25">
      <c r="B4" s="160" t="s">
        <v>122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3" t="s">
        <v>33</v>
      </c>
      <c r="D5" s="161"/>
      <c r="E5" s="166" t="s">
        <v>34</v>
      </c>
      <c r="F5" s="166"/>
      <c r="G5" s="161" t="s">
        <v>35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7" t="s">
        <v>25</v>
      </c>
    </row>
    <row r="7" spans="2:8" s="1" customFormat="1" x14ac:dyDescent="0.25">
      <c r="B7" s="8" t="s">
        <v>10</v>
      </c>
      <c r="C7" s="96">
        <v>4.6643518518518518E-3</v>
      </c>
      <c r="D7" s="94">
        <f>C7/C$30</f>
        <v>1.9539299203397784E-3</v>
      </c>
      <c r="E7" s="96">
        <v>7.0601851851851847E-4</v>
      </c>
      <c r="F7" s="94">
        <f t="shared" ref="F7:F28" si="0">E7/E$30</f>
        <v>2.0988164051747868E-3</v>
      </c>
      <c r="G7" s="96">
        <f>C7+E7</f>
        <v>5.37037037037037E-3</v>
      </c>
      <c r="H7" s="95">
        <f>G7/$G$30</f>
        <v>1.9718250005312014E-3</v>
      </c>
    </row>
    <row r="8" spans="2:8" s="1" customFormat="1" x14ac:dyDescent="0.25">
      <c r="B8" s="8" t="s">
        <v>13</v>
      </c>
      <c r="C8" s="96">
        <v>7.9780092592592583E-2</v>
      </c>
      <c r="D8" s="94">
        <f t="shared" ref="D8:D27" si="1">C8/C$30</f>
        <v>3.3420444022089553E-2</v>
      </c>
      <c r="E8" s="96">
        <v>2.6157407407407405E-3</v>
      </c>
      <c r="F8" s="94">
        <f t="shared" si="0"/>
        <v>7.7759427470410133E-3</v>
      </c>
      <c r="G8" s="96">
        <f t="shared" ref="G8:G27" si="2">C8+E8</f>
        <v>8.2395833333333321E-2</v>
      </c>
      <c r="H8" s="95">
        <f t="shared" ref="H8:H27" si="3">G8/$G$30</f>
        <v>3.0253065040477631E-2</v>
      </c>
    </row>
    <row r="9" spans="2:8" s="1" customFormat="1" x14ac:dyDescent="0.25">
      <c r="B9" s="8" t="s">
        <v>0</v>
      </c>
      <c r="C9" s="96">
        <v>0.45577546296296373</v>
      </c>
      <c r="D9" s="94">
        <f t="shared" si="1"/>
        <v>0.19092755913910733</v>
      </c>
      <c r="E9" s="96">
        <v>0.10797453703703704</v>
      </c>
      <c r="F9" s="94">
        <f t="shared" si="0"/>
        <v>0.32098128268648501</v>
      </c>
      <c r="G9" s="96">
        <f t="shared" si="2"/>
        <v>0.56375000000000075</v>
      </c>
      <c r="H9" s="95">
        <f t="shared" si="3"/>
        <v>0.20699062958162476</v>
      </c>
    </row>
    <row r="10" spans="2:8" s="1" customFormat="1" x14ac:dyDescent="0.25">
      <c r="B10" s="8" t="s">
        <v>8</v>
      </c>
      <c r="C10" s="96">
        <v>3.8645833333333345E-2</v>
      </c>
      <c r="D10" s="94">
        <f t="shared" si="1"/>
        <v>1.6189012416909482E-2</v>
      </c>
      <c r="E10" s="96">
        <v>4.5833333333333325E-3</v>
      </c>
      <c r="F10" s="94">
        <f t="shared" si="0"/>
        <v>1.3625103220478942E-2</v>
      </c>
      <c r="G10" s="96">
        <f t="shared" si="2"/>
        <v>4.322916666666668E-2</v>
      </c>
      <c r="H10" s="95">
        <f t="shared" si="3"/>
        <v>1.5872341329706982E-2</v>
      </c>
    </row>
    <row r="11" spans="2:8" s="1" customFormat="1" x14ac:dyDescent="0.25">
      <c r="B11" s="8" t="s">
        <v>26</v>
      </c>
      <c r="C11" s="96">
        <v>7.9293981481481507E-2</v>
      </c>
      <c r="D11" s="94">
        <f t="shared" si="1"/>
        <v>3.3216808645776238E-2</v>
      </c>
      <c r="E11" s="96"/>
      <c r="F11" s="94"/>
      <c r="G11" s="96">
        <f t="shared" si="2"/>
        <v>7.9293981481481507E-2</v>
      </c>
      <c r="H11" s="95">
        <f t="shared" si="3"/>
        <v>2.9114166117757037E-2</v>
      </c>
    </row>
    <row r="12" spans="2:8" s="1" customFormat="1" x14ac:dyDescent="0.25">
      <c r="B12" s="8" t="s">
        <v>3</v>
      </c>
      <c r="C12" s="96">
        <v>0.13447916666666695</v>
      </c>
      <c r="D12" s="94">
        <f t="shared" si="1"/>
        <v>5.6334272318679733E-2</v>
      </c>
      <c r="E12" s="96">
        <v>7.4675925925925923E-2</v>
      </c>
      <c r="F12" s="94">
        <f t="shared" si="0"/>
        <v>0.22199284338012665</v>
      </c>
      <c r="G12" s="96">
        <f t="shared" si="2"/>
        <v>0.20915509259259288</v>
      </c>
      <c r="H12" s="95">
        <f t="shared" si="3"/>
        <v>7.6794934449567642E-2</v>
      </c>
    </row>
    <row r="13" spans="2:8" s="1" customFormat="1" x14ac:dyDescent="0.25">
      <c r="B13" s="8" t="s">
        <v>7</v>
      </c>
      <c r="C13" s="96">
        <v>8.0208333333333354E-2</v>
      </c>
      <c r="D13" s="94">
        <f t="shared" si="1"/>
        <v>3.3599837091698927E-2</v>
      </c>
      <c r="E13" s="96">
        <v>2.6898148148148133E-2</v>
      </c>
      <c r="F13" s="94">
        <f t="shared" si="0"/>
        <v>7.9961464354527903E-2</v>
      </c>
      <c r="G13" s="96">
        <f t="shared" si="2"/>
        <v>0.10710648148148148</v>
      </c>
      <c r="H13" s="95">
        <f t="shared" si="3"/>
        <v>3.9326009816628746E-2</v>
      </c>
    </row>
    <row r="14" spans="2:8" s="1" customFormat="1" x14ac:dyDescent="0.25">
      <c r="B14" s="8" t="s">
        <v>2</v>
      </c>
      <c r="C14" s="96">
        <v>2.7951388888888897E-2</v>
      </c>
      <c r="D14" s="94">
        <f t="shared" si="1"/>
        <v>1.1709034138016293E-2</v>
      </c>
      <c r="E14" s="96">
        <v>1.6261574074074074E-2</v>
      </c>
      <c r="F14" s="94">
        <f t="shared" si="0"/>
        <v>4.8341590971648779E-2</v>
      </c>
      <c r="G14" s="96">
        <f t="shared" si="2"/>
        <v>4.4212962962962968E-2</v>
      </c>
      <c r="H14" s="95">
        <f t="shared" si="3"/>
        <v>1.6233559271614635E-2</v>
      </c>
    </row>
    <row r="15" spans="2:8" s="1" customFormat="1" x14ac:dyDescent="0.25">
      <c r="B15" s="8" t="s">
        <v>9</v>
      </c>
      <c r="C15" s="96">
        <v>2.2465277777777778E-2</v>
      </c>
      <c r="D15" s="94">
        <f t="shared" si="1"/>
        <v>9.4108634624801724E-3</v>
      </c>
      <c r="E15" s="96">
        <v>7.2569444444444461E-3</v>
      </c>
      <c r="F15" s="94">
        <f t="shared" si="0"/>
        <v>2.1573080099091667E-2</v>
      </c>
      <c r="G15" s="96">
        <f t="shared" si="2"/>
        <v>2.9722222222222226E-2</v>
      </c>
      <c r="H15" s="95">
        <f t="shared" si="3"/>
        <v>1.0913031468457167E-2</v>
      </c>
    </row>
    <row r="16" spans="2:8" s="1" customFormat="1" x14ac:dyDescent="0.25">
      <c r="B16" s="8" t="s">
        <v>1</v>
      </c>
      <c r="C16" s="96">
        <v>1.33912037037037E-2</v>
      </c>
      <c r="D16" s="94">
        <f t="shared" si="1"/>
        <v>5.6096697712980717E-3</v>
      </c>
      <c r="E16" s="96">
        <v>3.8657407407407408E-3</v>
      </c>
      <c r="F16" s="94">
        <f t="shared" si="0"/>
        <v>1.1491879988989817E-2</v>
      </c>
      <c r="G16" s="96">
        <f t="shared" si="2"/>
        <v>1.7256944444444443E-2</v>
      </c>
      <c r="H16" s="95">
        <f t="shared" si="3"/>
        <v>6.336187663344873E-3</v>
      </c>
    </row>
    <row r="17" spans="2:8" s="1" customFormat="1" x14ac:dyDescent="0.25">
      <c r="B17" s="8" t="s">
        <v>27</v>
      </c>
      <c r="C17" s="96">
        <v>1.8831018518518514E-2</v>
      </c>
      <c r="D17" s="94">
        <f t="shared" si="1"/>
        <v>7.888446601471014E-3</v>
      </c>
      <c r="E17" s="96">
        <v>8.9236111111111113E-3</v>
      </c>
      <c r="F17" s="94">
        <f t="shared" si="0"/>
        <v>2.6527663088356735E-2</v>
      </c>
      <c r="G17" s="96">
        <f t="shared" si="2"/>
        <v>2.7754629629629626E-2</v>
      </c>
      <c r="H17" s="95">
        <f t="shared" si="3"/>
        <v>1.0190595584641854E-2</v>
      </c>
    </row>
    <row r="18" spans="2:8" s="1" customFormat="1" x14ac:dyDescent="0.25">
      <c r="B18" s="8" t="s">
        <v>16</v>
      </c>
      <c r="C18" s="96">
        <v>5.4525462962962935E-2</v>
      </c>
      <c r="D18" s="94">
        <f t="shared" si="1"/>
        <v>2.2841101376478139E-2</v>
      </c>
      <c r="E18" s="96"/>
      <c r="F18" s="94"/>
      <c r="G18" s="96">
        <f t="shared" si="2"/>
        <v>5.4525462962962935E-2</v>
      </c>
      <c r="H18" s="95">
        <f t="shared" si="3"/>
        <v>2.0019973227376045E-2</v>
      </c>
    </row>
    <row r="19" spans="2:8" s="1" customFormat="1" x14ac:dyDescent="0.25">
      <c r="B19" s="8" t="s">
        <v>4</v>
      </c>
      <c r="C19" s="96">
        <v>0.27603009259259287</v>
      </c>
      <c r="D19" s="94">
        <f t="shared" si="1"/>
        <v>0.11563095451658417</v>
      </c>
      <c r="E19" s="96">
        <v>1.1006944444444449E-2</v>
      </c>
      <c r="F19" s="94">
        <f t="shared" si="0"/>
        <v>3.2720891824938085E-2</v>
      </c>
      <c r="G19" s="96">
        <f t="shared" si="2"/>
        <v>0.28703703703703731</v>
      </c>
      <c r="H19" s="95">
        <f t="shared" si="3"/>
        <v>0.10539064658011604</v>
      </c>
    </row>
    <row r="20" spans="2:8" s="1" customFormat="1" x14ac:dyDescent="0.25">
      <c r="B20" s="8" t="s">
        <v>14</v>
      </c>
      <c r="C20" s="96">
        <v>4.8564814814814797E-2</v>
      </c>
      <c r="D20" s="94">
        <f t="shared" si="1"/>
        <v>2.0344143785969496E-2</v>
      </c>
      <c r="E20" s="96">
        <v>2.9837962962962948E-2</v>
      </c>
      <c r="F20" s="94">
        <f t="shared" si="0"/>
        <v>8.870079823837046E-2</v>
      </c>
      <c r="G20" s="96">
        <f t="shared" si="2"/>
        <v>7.8402777777777738E-2</v>
      </c>
      <c r="H20" s="95">
        <f t="shared" si="3"/>
        <v>2.8786945158617138E-2</v>
      </c>
    </row>
    <row r="21" spans="2:8" s="1" customFormat="1" x14ac:dyDescent="0.25">
      <c r="B21" s="8" t="s">
        <v>11</v>
      </c>
      <c r="C21" s="96">
        <v>1.8715277777777775E-2</v>
      </c>
      <c r="D21" s="94">
        <f t="shared" si="1"/>
        <v>7.8399619880630787E-3</v>
      </c>
      <c r="E21" s="96">
        <v>4.6874999999999998E-3</v>
      </c>
      <c r="F21" s="94">
        <f t="shared" si="0"/>
        <v>1.3934764657308011E-2</v>
      </c>
      <c r="G21" s="96">
        <f t="shared" si="2"/>
        <v>2.3402777777777776E-2</v>
      </c>
      <c r="H21" s="95">
        <f t="shared" si="3"/>
        <v>8.5927373945562258E-3</v>
      </c>
    </row>
    <row r="22" spans="2:8" s="1" customFormat="1" x14ac:dyDescent="0.25">
      <c r="B22" s="8" t="s">
        <v>15</v>
      </c>
      <c r="C22" s="96">
        <v>1.3819444444444443E-2</v>
      </c>
      <c r="D22" s="94">
        <f t="shared" si="1"/>
        <v>5.7890628409074316E-3</v>
      </c>
      <c r="E22" s="96">
        <v>8.8773148148148136E-3</v>
      </c>
      <c r="F22" s="94">
        <f t="shared" si="0"/>
        <v>2.6390035783099366E-2</v>
      </c>
      <c r="G22" s="96">
        <f t="shared" si="2"/>
        <v>2.2696759259259257E-2</v>
      </c>
      <c r="H22" s="95">
        <f t="shared" si="3"/>
        <v>8.3335104009519077E-3</v>
      </c>
    </row>
    <row r="23" spans="2:8" s="1" customFormat="1" x14ac:dyDescent="0.25">
      <c r="B23" s="8" t="s">
        <v>85</v>
      </c>
      <c r="C23" s="96">
        <v>1.1724537037037039E-2</v>
      </c>
      <c r="D23" s="94">
        <f t="shared" si="1"/>
        <v>4.9114913382238105E-3</v>
      </c>
      <c r="E23" s="96">
        <v>9.2129629629629627E-3</v>
      </c>
      <c r="F23" s="94">
        <f t="shared" si="0"/>
        <v>2.7387833746215253E-2</v>
      </c>
      <c r="G23" s="96">
        <f t="shared" si="2"/>
        <v>2.0937500000000001E-2</v>
      </c>
      <c r="H23" s="95">
        <f t="shared" si="3"/>
        <v>7.6875677283641027E-3</v>
      </c>
    </row>
    <row r="24" spans="2:8" s="1" customFormat="1" x14ac:dyDescent="0.25">
      <c r="B24" s="8" t="s">
        <v>12</v>
      </c>
      <c r="C24" s="96">
        <v>2.3101851851851853E-2</v>
      </c>
      <c r="D24" s="94">
        <f t="shared" si="1"/>
        <v>9.6775288362238154E-3</v>
      </c>
      <c r="E24" s="96">
        <v>4.0740740740740737E-3</v>
      </c>
      <c r="F24" s="94">
        <f t="shared" si="0"/>
        <v>1.2111202862647949E-2</v>
      </c>
      <c r="G24" s="96">
        <f t="shared" si="2"/>
        <v>2.7175925925925926E-2</v>
      </c>
      <c r="H24" s="95">
        <f t="shared" si="3"/>
        <v>9.9781144423432347E-3</v>
      </c>
    </row>
    <row r="25" spans="2:8" s="1" customFormat="1" x14ac:dyDescent="0.25">
      <c r="B25" s="8" t="s">
        <v>5</v>
      </c>
      <c r="C25" s="96">
        <v>4.3287037037037041E-2</v>
      </c>
      <c r="D25" s="94">
        <f t="shared" si="1"/>
        <v>1.8133245414567671E-2</v>
      </c>
      <c r="E25" s="96">
        <v>1.2037037037037038E-3</v>
      </c>
      <c r="F25" s="94">
        <f t="shared" si="0"/>
        <v>3.5783099366914401E-3</v>
      </c>
      <c r="G25" s="96">
        <f t="shared" si="2"/>
        <v>4.4490740740740747E-2</v>
      </c>
      <c r="H25" s="95">
        <f t="shared" si="3"/>
        <v>1.6335550219917973E-2</v>
      </c>
    </row>
    <row r="26" spans="2:8" s="1" customFormat="1" x14ac:dyDescent="0.25">
      <c r="B26" s="8" t="s">
        <v>6</v>
      </c>
      <c r="C26" s="96">
        <v>0.45283564814814825</v>
      </c>
      <c r="D26" s="94">
        <f t="shared" si="1"/>
        <v>0.18969604995854553</v>
      </c>
      <c r="E26" s="96">
        <v>4.1782407407407393E-3</v>
      </c>
      <c r="F26" s="94">
        <f t="shared" si="0"/>
        <v>1.2420864299477013E-2</v>
      </c>
      <c r="G26" s="96">
        <f t="shared" si="2"/>
        <v>0.457013888888889</v>
      </c>
      <c r="H26" s="95">
        <f t="shared" si="3"/>
        <v>0.16780060769606689</v>
      </c>
    </row>
    <row r="27" spans="2:8" s="1" customFormat="1" x14ac:dyDescent="0.25">
      <c r="B27" s="8" t="s">
        <v>94</v>
      </c>
      <c r="C27" s="96">
        <v>0.48907407407407494</v>
      </c>
      <c r="D27" s="94">
        <f t="shared" si="1"/>
        <v>0.20487658241657025</v>
      </c>
      <c r="E27" s="96">
        <v>4.2245370370370371E-3</v>
      </c>
      <c r="F27" s="94">
        <f t="shared" si="0"/>
        <v>1.255849160473438E-2</v>
      </c>
      <c r="G27" s="96">
        <f t="shared" si="2"/>
        <v>0.49329861111111195</v>
      </c>
      <c r="H27" s="95">
        <f t="shared" si="3"/>
        <v>0.18112317531819069</v>
      </c>
    </row>
    <row r="28" spans="2:8" s="1" customFormat="1" x14ac:dyDescent="0.25">
      <c r="B28" s="36" t="s">
        <v>17</v>
      </c>
      <c r="C28" s="106"/>
      <c r="D28" s="94"/>
      <c r="E28" s="106">
        <v>5.3240740740740757E-3</v>
      </c>
      <c r="F28" s="94">
        <f t="shared" si="0"/>
        <v>1.5827140104596758E-2</v>
      </c>
      <c r="G28" s="96">
        <f t="shared" ref="G28" si="4">C28+E28</f>
        <v>5.3240740740740757E-3</v>
      </c>
      <c r="H28" s="95">
        <f t="shared" ref="H28" si="5">G28/$G$30</f>
        <v>1.9548265091473122E-3</v>
      </c>
    </row>
    <row r="29" spans="2:8" s="1" customFormat="1" x14ac:dyDescent="0.25">
      <c r="B29" s="8"/>
      <c r="C29" s="97"/>
      <c r="D29" s="107"/>
      <c r="E29" s="97"/>
      <c r="F29" s="97"/>
      <c r="G29" s="97"/>
      <c r="H29" s="98"/>
    </row>
    <row r="30" spans="2:8" s="1" customFormat="1" x14ac:dyDescent="0.25">
      <c r="B30" s="37" t="s">
        <v>29</v>
      </c>
      <c r="C30" s="108">
        <f>SUM(C7:C28)</f>
        <v>2.3871643518518542</v>
      </c>
      <c r="D30" s="109">
        <f t="shared" ref="D30:H30" si="6">SUM(D7:D28)</f>
        <v>0.99999999999999978</v>
      </c>
      <c r="E30" s="108">
        <f>SUM(E7:E28)</f>
        <v>0.33638888888888885</v>
      </c>
      <c r="F30" s="109">
        <f>SUM(F7:F28)</f>
        <v>1</v>
      </c>
      <c r="G30" s="108">
        <f t="shared" si="6"/>
        <v>2.7235532407407428</v>
      </c>
      <c r="H30" s="110">
        <f t="shared" si="6"/>
        <v>1</v>
      </c>
    </row>
    <row r="31" spans="2:8" s="1" customFormat="1" ht="66" customHeight="1" thickBot="1" x14ac:dyDescent="0.3">
      <c r="B31" s="154" t="s">
        <v>130</v>
      </c>
      <c r="C31" s="155"/>
      <c r="D31" s="155"/>
      <c r="E31" s="155"/>
      <c r="F31" s="155"/>
      <c r="G31" s="155"/>
      <c r="H31" s="156"/>
    </row>
    <row r="32" spans="2:8" s="1" customFormat="1" x14ac:dyDescent="0.25">
      <c r="C32" s="35"/>
      <c r="D32" s="35"/>
      <c r="E32" s="35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4" t="s">
        <v>97</v>
      </c>
      <c r="C3" s="185"/>
      <c r="D3" s="185"/>
      <c r="E3" s="185"/>
      <c r="F3" s="185"/>
      <c r="G3" s="185"/>
      <c r="H3" s="185"/>
      <c r="I3" s="185"/>
      <c r="J3" s="185"/>
      <c r="K3" s="186"/>
    </row>
    <row r="4" spans="2:11" x14ac:dyDescent="0.25">
      <c r="B4" s="187" t="s">
        <v>122</v>
      </c>
      <c r="C4" s="188"/>
      <c r="D4" s="188"/>
      <c r="E4" s="188"/>
      <c r="F4" s="188"/>
      <c r="G4" s="188"/>
      <c r="H4" s="188"/>
      <c r="I4" s="188"/>
      <c r="J4" s="188"/>
      <c r="K4" s="189"/>
    </row>
    <row r="5" spans="2:11" x14ac:dyDescent="0.25">
      <c r="B5" s="42"/>
      <c r="C5" s="43" t="s">
        <v>69</v>
      </c>
      <c r="D5" s="43" t="s">
        <v>70</v>
      </c>
      <c r="E5" s="43" t="s">
        <v>71</v>
      </c>
      <c r="F5" s="43" t="s">
        <v>72</v>
      </c>
      <c r="G5" s="43" t="s">
        <v>73</v>
      </c>
      <c r="H5" s="43" t="s">
        <v>74</v>
      </c>
      <c r="I5" s="43" t="s">
        <v>75</v>
      </c>
      <c r="J5" s="43" t="s">
        <v>76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>
        <v>3.8425925925925928E-3</v>
      </c>
      <c r="E7" s="83"/>
      <c r="F7" s="83"/>
      <c r="G7" s="83"/>
      <c r="H7" s="83"/>
      <c r="I7" s="83"/>
      <c r="J7" s="83"/>
      <c r="K7" s="85">
        <f t="shared" ref="K7:K24" si="0">C7+D7+E7+F7+G7+H7+I7+J7</f>
        <v>3.8425925925925928E-3</v>
      </c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>
        <v>8.5069444444444454E-3</v>
      </c>
      <c r="E9" s="83"/>
      <c r="F9" s="83"/>
      <c r="G9" s="83"/>
      <c r="H9" s="83"/>
      <c r="I9" s="83"/>
      <c r="J9" s="83"/>
      <c r="K9" s="85">
        <f t="shared" si="0"/>
        <v>8.5069444444444454E-3</v>
      </c>
    </row>
    <row r="10" spans="2:11" x14ac:dyDescent="0.25">
      <c r="B10" s="8" t="s">
        <v>8</v>
      </c>
      <c r="C10" s="83"/>
      <c r="D10" s="83">
        <v>5.4293981481481478E-2</v>
      </c>
      <c r="E10" s="83"/>
      <c r="F10" s="83"/>
      <c r="G10" s="83"/>
      <c r="H10" s="83"/>
      <c r="I10" s="83"/>
      <c r="J10" s="83"/>
      <c r="K10" s="85">
        <f t="shared" si="0"/>
        <v>5.4293981481481478E-2</v>
      </c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/>
      <c r="D13" s="83">
        <v>3.472222222222222E-3</v>
      </c>
      <c r="E13" s="83"/>
      <c r="F13" s="83"/>
      <c r="G13" s="83"/>
      <c r="H13" s="83"/>
      <c r="I13" s="83"/>
      <c r="J13" s="83"/>
      <c r="K13" s="85">
        <f t="shared" si="0"/>
        <v>3.472222222222222E-3</v>
      </c>
    </row>
    <row r="14" spans="2:11" x14ac:dyDescent="0.25">
      <c r="B14" s="8" t="s">
        <v>2</v>
      </c>
      <c r="C14" s="83"/>
      <c r="D14" s="83">
        <v>1.7974537037037035E-2</v>
      </c>
      <c r="E14" s="83"/>
      <c r="F14" s="83"/>
      <c r="G14" s="83"/>
      <c r="H14" s="83"/>
      <c r="I14" s="83"/>
      <c r="J14" s="83"/>
      <c r="K14" s="85">
        <f t="shared" si="0"/>
        <v>1.7974537037037035E-2</v>
      </c>
    </row>
    <row r="15" spans="2:11" x14ac:dyDescent="0.25">
      <c r="B15" s="8" t="s">
        <v>9</v>
      </c>
      <c r="C15" s="83"/>
      <c r="D15" s="83">
        <v>3.37962962962963E-3</v>
      </c>
      <c r="E15" s="83"/>
      <c r="F15" s="83"/>
      <c r="G15" s="83"/>
      <c r="H15" s="83"/>
      <c r="I15" s="83"/>
      <c r="J15" s="83"/>
      <c r="K15" s="85">
        <f t="shared" si="0"/>
        <v>3.37962962962963E-3</v>
      </c>
    </row>
    <row r="16" spans="2:11" x14ac:dyDescent="0.25">
      <c r="B16" s="8" t="s">
        <v>1</v>
      </c>
      <c r="C16" s="83"/>
      <c r="D16" s="83">
        <v>2.3495370370370371E-3</v>
      </c>
      <c r="E16" s="83"/>
      <c r="F16" s="83"/>
      <c r="G16" s="83"/>
      <c r="H16" s="83"/>
      <c r="I16" s="83"/>
      <c r="J16" s="83"/>
      <c r="K16" s="85">
        <f t="shared" si="0"/>
        <v>2.3495370370370371E-3</v>
      </c>
    </row>
    <row r="17" spans="2:11" x14ac:dyDescent="0.25">
      <c r="B17" s="8" t="s">
        <v>27</v>
      </c>
      <c r="C17" s="83"/>
      <c r="D17" s="83">
        <v>4.7673611111111104E-2</v>
      </c>
      <c r="E17" s="83"/>
      <c r="F17" s="83">
        <v>5.8333333333333336E-3</v>
      </c>
      <c r="G17" s="83"/>
      <c r="H17" s="83"/>
      <c r="I17" s="83"/>
      <c r="J17" s="83"/>
      <c r="K17" s="85">
        <f t="shared" si="0"/>
        <v>5.350694444444444E-2</v>
      </c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>
        <v>4.4444444444444444E-3</v>
      </c>
      <c r="E19" s="83"/>
      <c r="F19" s="83"/>
      <c r="G19" s="83"/>
      <c r="H19" s="83"/>
      <c r="I19" s="83"/>
      <c r="J19" s="83"/>
      <c r="K19" s="85">
        <f t="shared" si="0"/>
        <v>4.4444444444444444E-3</v>
      </c>
    </row>
    <row r="20" spans="2:11" x14ac:dyDescent="0.25">
      <c r="B20" s="8" t="s">
        <v>14</v>
      </c>
      <c r="C20" s="83"/>
      <c r="D20" s="83">
        <v>6.1805555555555563E-3</v>
      </c>
      <c r="E20" s="83"/>
      <c r="F20" s="83">
        <v>7.719907407407408E-3</v>
      </c>
      <c r="G20" s="83"/>
      <c r="H20" s="83"/>
      <c r="I20" s="83"/>
      <c r="J20" s="83"/>
      <c r="K20" s="85">
        <f t="shared" si="0"/>
        <v>1.3900462962962965E-2</v>
      </c>
    </row>
    <row r="21" spans="2:11" x14ac:dyDescent="0.25">
      <c r="B21" s="8" t="s">
        <v>11</v>
      </c>
      <c r="C21" s="83"/>
      <c r="D21" s="83">
        <v>0.10019675925925928</v>
      </c>
      <c r="E21" s="83"/>
      <c r="F21" s="83"/>
      <c r="G21" s="83"/>
      <c r="H21" s="83"/>
      <c r="I21" s="83"/>
      <c r="J21" s="83"/>
      <c r="K21" s="85">
        <f t="shared" si="0"/>
        <v>0.10019675925925928</v>
      </c>
    </row>
    <row r="22" spans="2:11" x14ac:dyDescent="0.25">
      <c r="B22" s="8" t="s">
        <v>15</v>
      </c>
      <c r="C22" s="83"/>
      <c r="D22" s="83">
        <v>6.1354166666666654E-2</v>
      </c>
      <c r="E22" s="83"/>
      <c r="F22" s="83">
        <v>5.7638888888888887E-3</v>
      </c>
      <c r="G22" s="83"/>
      <c r="H22" s="83"/>
      <c r="I22" s="83"/>
      <c r="J22" s="83"/>
      <c r="K22" s="85">
        <f t="shared" si="0"/>
        <v>6.7118055555555542E-2</v>
      </c>
    </row>
    <row r="23" spans="2:11" x14ac:dyDescent="0.25">
      <c r="B23" s="8" t="s">
        <v>85</v>
      </c>
      <c r="C23" s="83"/>
      <c r="D23" s="83">
        <v>0.2490162037037037</v>
      </c>
      <c r="E23" s="83"/>
      <c r="F23" s="83">
        <v>9.934027777777775E-2</v>
      </c>
      <c r="G23" s="83"/>
      <c r="H23" s="83"/>
      <c r="I23" s="83"/>
      <c r="J23" s="83"/>
      <c r="K23" s="85">
        <f t="shared" si="0"/>
        <v>0.34835648148148146</v>
      </c>
    </row>
    <row r="24" spans="2:11" x14ac:dyDescent="0.25">
      <c r="B24" s="8" t="s">
        <v>12</v>
      </c>
      <c r="C24" s="86"/>
      <c r="D24" s="83">
        <v>0.16393518518518513</v>
      </c>
      <c r="E24" s="83"/>
      <c r="F24" s="83">
        <v>0.20211805555555554</v>
      </c>
      <c r="G24" s="83">
        <v>4.2361111111111115E-3</v>
      </c>
      <c r="H24" s="83"/>
      <c r="I24" s="83"/>
      <c r="J24" s="83"/>
      <c r="K24" s="85">
        <f t="shared" si="0"/>
        <v>0.37028935185185174</v>
      </c>
    </row>
    <row r="25" spans="2:11" x14ac:dyDescent="0.25">
      <c r="B25" s="8" t="s">
        <v>5</v>
      </c>
      <c r="C25" s="83"/>
      <c r="D25" s="83">
        <v>1.9166666666666669E-2</v>
      </c>
      <c r="E25" s="83"/>
      <c r="F25" s="83"/>
      <c r="G25" s="83"/>
      <c r="H25" s="83"/>
      <c r="I25" s="83"/>
      <c r="J25" s="83"/>
      <c r="K25" s="85">
        <f>C25+D25+E25+F25+G25+H25+I25+J25</f>
        <v>1.9166666666666669E-2</v>
      </c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94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>
        <v>6.0300925925925921E-3</v>
      </c>
      <c r="E28" s="83"/>
      <c r="F28" s="83"/>
      <c r="G28" s="83"/>
      <c r="H28" s="83"/>
      <c r="I28" s="83"/>
      <c r="J28" s="83"/>
      <c r="K28" s="85">
        <f t="shared" ref="K28" si="1">C28+D28+E28+F28+G28+H28+I28+J28</f>
        <v>6.0300925925925921E-3</v>
      </c>
    </row>
    <row r="29" spans="2:11" x14ac:dyDescent="0.25">
      <c r="B29" s="8"/>
      <c r="C29" s="87"/>
      <c r="D29" s="87"/>
      <c r="E29" s="88"/>
      <c r="F29" s="87"/>
      <c r="G29" s="88"/>
      <c r="H29" s="88"/>
      <c r="I29" s="87"/>
      <c r="J29" s="87"/>
      <c r="K29" s="85"/>
    </row>
    <row r="30" spans="2:11" x14ac:dyDescent="0.25">
      <c r="B30" s="53" t="s">
        <v>29</v>
      </c>
      <c r="C30" s="89"/>
      <c r="D30" s="89">
        <f>SUM(D7:D28)</f>
        <v>0.75181712962962954</v>
      </c>
      <c r="E30" s="89"/>
      <c r="F30" s="89">
        <f t="shared" ref="F30:G30" si="2">SUM(F7:F28)</f>
        <v>0.32077546296296289</v>
      </c>
      <c r="G30" s="89">
        <f t="shared" si="2"/>
        <v>4.2361111111111115E-3</v>
      </c>
      <c r="H30" s="89"/>
      <c r="I30" s="89"/>
      <c r="J30" s="89"/>
      <c r="K30" s="90">
        <f>SUM(K7:K28)</f>
        <v>1.0768287037037039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6" t="s">
        <v>127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4" zoomScale="109" zoomScaleNormal="109" zoomScaleSheetLayoutView="100" zoomScalePageLayoutView="109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4" t="s">
        <v>98</v>
      </c>
      <c r="C3" s="185"/>
      <c r="D3" s="185"/>
      <c r="E3" s="185"/>
      <c r="F3" s="185"/>
      <c r="G3" s="185"/>
      <c r="H3" s="185"/>
      <c r="I3" s="185"/>
      <c r="J3" s="185"/>
      <c r="K3" s="186"/>
    </row>
    <row r="4" spans="2:11" x14ac:dyDescent="0.25">
      <c r="B4" s="187" t="s">
        <v>122</v>
      </c>
      <c r="C4" s="188"/>
      <c r="D4" s="188"/>
      <c r="E4" s="188"/>
      <c r="F4" s="188"/>
      <c r="G4" s="188"/>
      <c r="H4" s="188"/>
      <c r="I4" s="188"/>
      <c r="J4" s="188"/>
      <c r="K4" s="189"/>
    </row>
    <row r="5" spans="2:11" x14ac:dyDescent="0.25">
      <c r="B5" s="152"/>
      <c r="C5" s="43" t="s">
        <v>69</v>
      </c>
      <c r="D5" s="43" t="s">
        <v>70</v>
      </c>
      <c r="E5" s="43" t="s">
        <v>71</v>
      </c>
      <c r="F5" s="43" t="s">
        <v>72</v>
      </c>
      <c r="G5" s="43" t="s">
        <v>73</v>
      </c>
      <c r="H5" s="43" t="s">
        <v>74</v>
      </c>
      <c r="I5" s="43" t="s">
        <v>75</v>
      </c>
      <c r="J5" s="43" t="s">
        <v>76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3">
        <v>2.5810185185185181E-3</v>
      </c>
      <c r="F7" s="83">
        <v>4.8958333333333336E-3</v>
      </c>
      <c r="G7" s="83"/>
      <c r="H7" s="83">
        <v>1.6203703703703703E-3</v>
      </c>
      <c r="I7" s="83"/>
      <c r="J7" s="83"/>
      <c r="K7" s="85">
        <f t="shared" ref="K7:K28" si="0">SUM(C7:J7)</f>
        <v>9.0972222222222218E-3</v>
      </c>
    </row>
    <row r="8" spans="2:11" x14ac:dyDescent="0.25">
      <c r="B8" s="8" t="s">
        <v>13</v>
      </c>
      <c r="C8" s="83">
        <v>8.9351851851851849E-3</v>
      </c>
      <c r="D8" s="83"/>
      <c r="E8" s="83">
        <v>9.1203703703703707E-3</v>
      </c>
      <c r="F8" s="83"/>
      <c r="G8" s="83">
        <v>9.1435185185185178E-3</v>
      </c>
      <c r="H8" s="83">
        <v>8.4490740740740739E-4</v>
      </c>
      <c r="I8" s="83"/>
      <c r="J8" s="83"/>
      <c r="K8" s="85">
        <f t="shared" si="0"/>
        <v>2.8043981481481479E-2</v>
      </c>
    </row>
    <row r="9" spans="2:11" x14ac:dyDescent="0.25">
      <c r="B9" s="8" t="s">
        <v>0</v>
      </c>
      <c r="C9" s="83">
        <v>4.5023148148148152E-2</v>
      </c>
      <c r="D9" s="83">
        <v>7.8703703703703705E-4</v>
      </c>
      <c r="E9" s="83">
        <v>1.1226851851851851E-2</v>
      </c>
      <c r="F9" s="83">
        <v>1.7141203703703704E-2</v>
      </c>
      <c r="G9" s="83">
        <v>7.5578703703703702E-3</v>
      </c>
      <c r="H9" s="83">
        <v>1.7662037037037032E-2</v>
      </c>
      <c r="I9" s="83"/>
      <c r="J9" s="83"/>
      <c r="K9" s="85">
        <f t="shared" si="0"/>
        <v>9.9398148148148138E-2</v>
      </c>
    </row>
    <row r="10" spans="2:11" x14ac:dyDescent="0.25">
      <c r="B10" s="8" t="s">
        <v>8</v>
      </c>
      <c r="C10" s="83">
        <v>5.3587962962962964E-3</v>
      </c>
      <c r="D10" s="83"/>
      <c r="E10" s="83">
        <v>3.9930555555555552E-3</v>
      </c>
      <c r="F10" s="83"/>
      <c r="G10" s="83"/>
      <c r="H10" s="83">
        <v>5.2430555555555555E-3</v>
      </c>
      <c r="I10" s="83"/>
      <c r="J10" s="83"/>
      <c r="K10" s="85">
        <f t="shared" si="0"/>
        <v>1.4594907407407407E-2</v>
      </c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>
        <v>0.1050810185185185</v>
      </c>
      <c r="D12" s="83">
        <v>5.4513888888888893E-3</v>
      </c>
      <c r="E12" s="83">
        <v>9.0972222222222218E-3</v>
      </c>
      <c r="F12" s="83">
        <v>1.246527777777778E-2</v>
      </c>
      <c r="G12" s="83">
        <v>2.6793981481481485E-2</v>
      </c>
      <c r="H12" s="83">
        <v>8.1828703703703681E-3</v>
      </c>
      <c r="I12" s="83"/>
      <c r="J12" s="83"/>
      <c r="K12" s="85">
        <f t="shared" si="0"/>
        <v>0.16707175925925927</v>
      </c>
    </row>
    <row r="13" spans="2:11" x14ac:dyDescent="0.25">
      <c r="B13" s="8" t="s">
        <v>7</v>
      </c>
      <c r="C13" s="83">
        <v>9.9189814814814817E-3</v>
      </c>
      <c r="D13" s="83">
        <v>4.339120370370371E-2</v>
      </c>
      <c r="E13" s="83">
        <v>5.0891203703703716E-2</v>
      </c>
      <c r="F13" s="83">
        <v>2.9976851851851848E-3</v>
      </c>
      <c r="G13" s="83">
        <v>1.2013888888888888E-2</v>
      </c>
      <c r="H13" s="83">
        <v>1.2268518518518518E-3</v>
      </c>
      <c r="I13" s="83"/>
      <c r="J13" s="83"/>
      <c r="K13" s="85">
        <f t="shared" si="0"/>
        <v>0.12043981481481485</v>
      </c>
    </row>
    <row r="14" spans="2:11" x14ac:dyDescent="0.25">
      <c r="B14" s="8" t="s">
        <v>2</v>
      </c>
      <c r="C14" s="83">
        <v>8.86574074074074E-3</v>
      </c>
      <c r="D14" s="83">
        <v>6.3078703703703708E-3</v>
      </c>
      <c r="E14" s="83">
        <v>1.1712962962962963E-2</v>
      </c>
      <c r="F14" s="83">
        <v>4.3981481481481484E-3</v>
      </c>
      <c r="G14" s="83"/>
      <c r="H14" s="83">
        <v>1.0046296296296296E-2</v>
      </c>
      <c r="I14" s="83"/>
      <c r="J14" s="83"/>
      <c r="K14" s="85">
        <f t="shared" si="0"/>
        <v>4.1331018518518517E-2</v>
      </c>
    </row>
    <row r="15" spans="2:11" x14ac:dyDescent="0.25">
      <c r="B15" s="8" t="s">
        <v>9</v>
      </c>
      <c r="C15" s="83">
        <v>7.789351851851852E-3</v>
      </c>
      <c r="D15" s="83">
        <v>8.1944444444444452E-3</v>
      </c>
      <c r="E15" s="83">
        <v>1.5740740740740741E-3</v>
      </c>
      <c r="F15" s="83"/>
      <c r="G15" s="83"/>
      <c r="H15" s="83">
        <v>3.5879629629629629E-3</v>
      </c>
      <c r="I15" s="83"/>
      <c r="J15" s="83"/>
      <c r="K15" s="85">
        <f t="shared" si="0"/>
        <v>2.1145833333333336E-2</v>
      </c>
    </row>
    <row r="16" spans="2:11" x14ac:dyDescent="0.25">
      <c r="B16" s="8" t="s">
        <v>1</v>
      </c>
      <c r="C16" s="83"/>
      <c r="D16" s="83"/>
      <c r="E16" s="83">
        <v>4.6064814814814814E-3</v>
      </c>
      <c r="F16" s="83"/>
      <c r="G16" s="83">
        <v>9.3750000000000007E-4</v>
      </c>
      <c r="H16" s="83"/>
      <c r="I16" s="83"/>
      <c r="J16" s="83"/>
      <c r="K16" s="85">
        <f t="shared" si="0"/>
        <v>5.5439814814814813E-3</v>
      </c>
    </row>
    <row r="17" spans="2:11" x14ac:dyDescent="0.25">
      <c r="B17" s="8" t="s">
        <v>27</v>
      </c>
      <c r="C17" s="83">
        <v>4.5717592592592598E-3</v>
      </c>
      <c r="D17" s="83">
        <v>1.9930555555555556E-2</v>
      </c>
      <c r="E17" s="83">
        <v>1.0335648148148148E-2</v>
      </c>
      <c r="F17" s="83"/>
      <c r="G17" s="83">
        <v>7.2800925925925915E-3</v>
      </c>
      <c r="H17" s="83">
        <v>5.0925925925925921E-4</v>
      </c>
      <c r="I17" s="83"/>
      <c r="J17" s="83"/>
      <c r="K17" s="85">
        <f t="shared" si="0"/>
        <v>4.2627314814814819E-2</v>
      </c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>
        <v>1.4120370370370372E-2</v>
      </c>
      <c r="D19" s="83">
        <v>1.545138888888889E-2</v>
      </c>
      <c r="E19" s="83">
        <v>2.5289351851851848E-2</v>
      </c>
      <c r="F19" s="83">
        <v>9.8611111111111122E-3</v>
      </c>
      <c r="G19" s="83">
        <v>4.6180555555555558E-3</v>
      </c>
      <c r="H19" s="83">
        <v>9.5717592592592573E-3</v>
      </c>
      <c r="I19" s="83"/>
      <c r="J19" s="83"/>
      <c r="K19" s="85">
        <f t="shared" si="0"/>
        <v>7.8912037037037031E-2</v>
      </c>
    </row>
    <row r="20" spans="2:11" x14ac:dyDescent="0.25">
      <c r="B20" s="8" t="s">
        <v>14</v>
      </c>
      <c r="C20" s="83">
        <v>3.1620370370370375E-2</v>
      </c>
      <c r="D20" s="83">
        <v>1.0810185185185185E-2</v>
      </c>
      <c r="E20" s="83">
        <v>2.7164351851851853E-2</v>
      </c>
      <c r="F20" s="83">
        <v>1.136574074074074E-2</v>
      </c>
      <c r="G20" s="83">
        <v>5.5439814814814822E-3</v>
      </c>
      <c r="H20" s="83">
        <v>1.3379629629629628E-2</v>
      </c>
      <c r="I20" s="83"/>
      <c r="J20" s="83"/>
      <c r="K20" s="85">
        <f t="shared" si="0"/>
        <v>9.988425925925927E-2</v>
      </c>
    </row>
    <row r="21" spans="2:11" x14ac:dyDescent="0.25">
      <c r="B21" s="8" t="s">
        <v>11</v>
      </c>
      <c r="C21" s="83">
        <v>7.1296296296296299E-3</v>
      </c>
      <c r="D21" s="83">
        <v>4.8032407407407399E-3</v>
      </c>
      <c r="E21" s="83">
        <v>9.2708333333333323E-3</v>
      </c>
      <c r="F21" s="83">
        <v>6.2152777777777779E-3</v>
      </c>
      <c r="G21" s="83">
        <v>1.5069444444444444E-2</v>
      </c>
      <c r="H21" s="83">
        <v>2.8935185185185189E-4</v>
      </c>
      <c r="I21" s="83"/>
      <c r="J21" s="83"/>
      <c r="K21" s="85">
        <f t="shared" si="0"/>
        <v>4.2777777777777783E-2</v>
      </c>
    </row>
    <row r="22" spans="2:11" x14ac:dyDescent="0.25">
      <c r="B22" s="8" t="s">
        <v>15</v>
      </c>
      <c r="C22" s="83"/>
      <c r="D22" s="83">
        <v>1.8865740740740744E-3</v>
      </c>
      <c r="E22" s="83">
        <v>1.7060185185185185E-2</v>
      </c>
      <c r="F22" s="83">
        <v>4.9884259259259257E-3</v>
      </c>
      <c r="G22" s="83">
        <v>1.9444444444444444E-3</v>
      </c>
      <c r="H22" s="83">
        <v>1.4247685185185184E-2</v>
      </c>
      <c r="I22" s="83"/>
      <c r="J22" s="83"/>
      <c r="K22" s="85">
        <f t="shared" si="0"/>
        <v>4.012731481481481E-2</v>
      </c>
    </row>
    <row r="23" spans="2:11" x14ac:dyDescent="0.25">
      <c r="B23" s="8" t="s">
        <v>85</v>
      </c>
      <c r="C23" s="83">
        <v>2.8738425925925928E-2</v>
      </c>
      <c r="D23" s="83"/>
      <c r="E23" s="83">
        <v>2.627314814814815E-2</v>
      </c>
      <c r="F23" s="83">
        <v>6.2152777777777779E-3</v>
      </c>
      <c r="G23" s="83">
        <v>1.0266203703703704E-2</v>
      </c>
      <c r="H23" s="83">
        <v>8.6342592592592599E-3</v>
      </c>
      <c r="I23" s="83"/>
      <c r="J23" s="83"/>
      <c r="K23" s="85">
        <f t="shared" si="0"/>
        <v>8.0127314814814818E-2</v>
      </c>
    </row>
    <row r="24" spans="2:11" x14ac:dyDescent="0.25">
      <c r="B24" s="8" t="s">
        <v>12</v>
      </c>
      <c r="C24" s="83"/>
      <c r="D24" s="83"/>
      <c r="E24" s="83"/>
      <c r="F24" s="83"/>
      <c r="G24" s="83">
        <v>3.6574074074074074E-3</v>
      </c>
      <c r="H24" s="83"/>
      <c r="I24" s="83"/>
      <c r="J24" s="83"/>
      <c r="K24" s="85">
        <f t="shared" si="0"/>
        <v>3.6574074074074074E-3</v>
      </c>
    </row>
    <row r="25" spans="2:11" x14ac:dyDescent="0.25">
      <c r="B25" s="8" t="s">
        <v>5</v>
      </c>
      <c r="C25" s="83"/>
      <c r="D25" s="83">
        <v>2.3148148148148146E-4</v>
      </c>
      <c r="E25" s="83"/>
      <c r="F25" s="83"/>
      <c r="G25" s="83">
        <v>2.6620370370370372E-4</v>
      </c>
      <c r="H25" s="83">
        <v>5.6712962962962967E-4</v>
      </c>
      <c r="I25" s="83"/>
      <c r="J25" s="83"/>
      <c r="K25" s="85">
        <f t="shared" si="0"/>
        <v>1.0648148148148149E-3</v>
      </c>
    </row>
    <row r="26" spans="2:11" x14ac:dyDescent="0.25">
      <c r="B26" s="8" t="s">
        <v>6</v>
      </c>
      <c r="C26" s="83"/>
      <c r="D26" s="83"/>
      <c r="E26" s="83">
        <v>3.1365740740740742E-3</v>
      </c>
      <c r="F26" s="83"/>
      <c r="G26" s="83"/>
      <c r="H26" s="83">
        <v>2.488425925925926E-3</v>
      </c>
      <c r="I26" s="83"/>
      <c r="J26" s="83"/>
      <c r="K26" s="85">
        <f t="shared" si="0"/>
        <v>5.6249999999999998E-3</v>
      </c>
    </row>
    <row r="27" spans="2:11" x14ac:dyDescent="0.25">
      <c r="B27" s="8" t="s">
        <v>94</v>
      </c>
      <c r="C27" s="83"/>
      <c r="D27" s="83">
        <v>3.1018518518518522E-3</v>
      </c>
      <c r="E27" s="83"/>
      <c r="F27" s="83"/>
      <c r="G27" s="83"/>
      <c r="H27" s="83">
        <v>7.5231481481481471E-4</v>
      </c>
      <c r="I27" s="83"/>
      <c r="J27" s="83"/>
      <c r="K27" s="85">
        <f t="shared" si="0"/>
        <v>3.8541666666666668E-3</v>
      </c>
    </row>
    <row r="28" spans="2:11" x14ac:dyDescent="0.25">
      <c r="B28" s="8" t="s">
        <v>17</v>
      </c>
      <c r="C28" s="83"/>
      <c r="D28" s="83"/>
      <c r="E28" s="83"/>
      <c r="F28" s="83"/>
      <c r="G28" s="83"/>
      <c r="H28" s="83">
        <v>1.2847222222222223E-3</v>
      </c>
      <c r="I28" s="83"/>
      <c r="J28" s="83"/>
      <c r="K28" s="85">
        <f t="shared" si="0"/>
        <v>1.2847222222222223E-3</v>
      </c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85"/>
    </row>
    <row r="30" spans="2:11" x14ac:dyDescent="0.25">
      <c r="B30" s="53" t="s">
        <v>29</v>
      </c>
      <c r="C30" s="89">
        <f>SUM(C7:C28)</f>
        <v>0.27715277777777775</v>
      </c>
      <c r="D30" s="89">
        <f t="shared" ref="D30:H30" si="1">SUM(D7:D28)</f>
        <v>0.12034722222222224</v>
      </c>
      <c r="E30" s="89">
        <f t="shared" si="1"/>
        <v>0.22333333333333336</v>
      </c>
      <c r="F30" s="89">
        <f t="shared" si="1"/>
        <v>8.0543981481481494E-2</v>
      </c>
      <c r="G30" s="89">
        <f t="shared" si="1"/>
        <v>0.10509259259259258</v>
      </c>
      <c r="H30" s="89">
        <f t="shared" si="1"/>
        <v>0.10013888888888887</v>
      </c>
      <c r="I30" s="89"/>
      <c r="J30" s="89"/>
      <c r="K30" s="90">
        <f>SUM(K7:K28)</f>
        <v>0.90660879629629632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6" t="s">
        <v>127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4" t="s">
        <v>99</v>
      </c>
      <c r="C3" s="185"/>
      <c r="D3" s="185"/>
      <c r="E3" s="185"/>
      <c r="F3" s="185"/>
      <c r="G3" s="185"/>
      <c r="H3" s="185"/>
      <c r="I3" s="185"/>
      <c r="J3" s="185"/>
      <c r="K3" s="186"/>
    </row>
    <row r="4" spans="2:11" x14ac:dyDescent="0.25">
      <c r="B4" s="187" t="s">
        <v>122</v>
      </c>
      <c r="C4" s="188"/>
      <c r="D4" s="188"/>
      <c r="E4" s="188"/>
      <c r="F4" s="188"/>
      <c r="G4" s="188"/>
      <c r="H4" s="188"/>
      <c r="I4" s="188"/>
      <c r="J4" s="188"/>
      <c r="K4" s="189"/>
    </row>
    <row r="5" spans="2:11" x14ac:dyDescent="0.25">
      <c r="B5" s="42"/>
      <c r="C5" s="43" t="s">
        <v>69</v>
      </c>
      <c r="D5" s="43" t="s">
        <v>70</v>
      </c>
      <c r="E5" s="43" t="s">
        <v>71</v>
      </c>
      <c r="F5" s="43" t="s">
        <v>72</v>
      </c>
      <c r="G5" s="43" t="s">
        <v>73</v>
      </c>
      <c r="H5" s="43" t="s">
        <v>74</v>
      </c>
      <c r="I5" s="43" t="s">
        <v>75</v>
      </c>
      <c r="J5" s="43" t="s">
        <v>76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3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/>
      <c r="K9" s="85"/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>
        <v>4.8148148148148143E-3</v>
      </c>
      <c r="E17" s="83"/>
      <c r="F17" s="83"/>
      <c r="G17" s="83"/>
      <c r="H17" s="83"/>
      <c r="I17" s="83">
        <v>9.953703703703702E-4</v>
      </c>
      <c r="J17" s="83"/>
      <c r="K17" s="85">
        <f t="shared" ref="K17:K25" si="0">SUM(C17:J17)</f>
        <v>5.8101851851851847E-3</v>
      </c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/>
      <c r="E19" s="83"/>
      <c r="F19" s="83"/>
      <c r="G19" s="83"/>
      <c r="H19" s="83"/>
      <c r="I19" s="83"/>
      <c r="J19" s="83"/>
      <c r="K19" s="85"/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/>
      <c r="D21" s="83"/>
      <c r="E21" s="83"/>
      <c r="F21" s="83"/>
      <c r="G21" s="83"/>
      <c r="H21" s="83"/>
      <c r="I21" s="83"/>
      <c r="J21" s="83"/>
      <c r="K21" s="85"/>
    </row>
    <row r="22" spans="2:11" x14ac:dyDescent="0.25">
      <c r="B22" s="8" t="s">
        <v>15</v>
      </c>
      <c r="C22" s="83"/>
      <c r="D22" s="83"/>
      <c r="E22" s="83"/>
      <c r="F22" s="83"/>
      <c r="G22" s="83"/>
      <c r="H22" s="83"/>
      <c r="I22" s="83"/>
      <c r="J22" s="83"/>
      <c r="K22" s="85"/>
    </row>
    <row r="23" spans="2:11" x14ac:dyDescent="0.25">
      <c r="B23" s="8" t="s">
        <v>85</v>
      </c>
      <c r="C23" s="83"/>
      <c r="D23" s="83"/>
      <c r="E23" s="83"/>
      <c r="F23" s="83"/>
      <c r="G23" s="83"/>
      <c r="H23" s="83"/>
      <c r="I23" s="83"/>
      <c r="J23" s="83"/>
      <c r="K23" s="85"/>
    </row>
    <row r="24" spans="2:11" x14ac:dyDescent="0.25">
      <c r="B24" s="8" t="s">
        <v>12</v>
      </c>
      <c r="C24" s="83"/>
      <c r="D24" s="83"/>
      <c r="E24" s="83"/>
      <c r="F24" s="83"/>
      <c r="G24" s="83"/>
      <c r="H24" s="83"/>
      <c r="I24" s="83"/>
      <c r="J24" s="83"/>
      <c r="K24" s="85"/>
    </row>
    <row r="25" spans="2:11" x14ac:dyDescent="0.25">
      <c r="B25" s="8" t="s">
        <v>5</v>
      </c>
      <c r="C25" s="83">
        <v>2.8240740740740743E-3</v>
      </c>
      <c r="D25" s="83"/>
      <c r="E25" s="83">
        <v>3.9583333333333337E-3</v>
      </c>
      <c r="F25" s="83"/>
      <c r="G25" s="83">
        <v>1.4583333333333332E-3</v>
      </c>
      <c r="H25" s="83"/>
      <c r="I25" s="83">
        <v>5.7870370370370367E-4</v>
      </c>
      <c r="J25" s="83"/>
      <c r="K25" s="85">
        <f t="shared" si="0"/>
        <v>8.8194444444444457E-3</v>
      </c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94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92"/>
    </row>
    <row r="30" spans="2:11" x14ac:dyDescent="0.25">
      <c r="B30" s="53" t="s">
        <v>29</v>
      </c>
      <c r="C30" s="89">
        <f t="shared" ref="C30:I30" si="1">SUM(C7:C28)</f>
        <v>2.8240740740740743E-3</v>
      </c>
      <c r="D30" s="89">
        <f t="shared" si="1"/>
        <v>4.8148148148148143E-3</v>
      </c>
      <c r="E30" s="89">
        <f t="shared" si="1"/>
        <v>3.9583333333333337E-3</v>
      </c>
      <c r="F30" s="89"/>
      <c r="G30" s="89">
        <f t="shared" si="1"/>
        <v>1.4583333333333332E-3</v>
      </c>
      <c r="H30" s="89"/>
      <c r="I30" s="89">
        <f t="shared" si="1"/>
        <v>1.5740740740740739E-3</v>
      </c>
      <c r="J30" s="89"/>
      <c r="K30" s="90">
        <f>SUM(K7:K28)</f>
        <v>1.4629629629629631E-2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6" t="s">
        <v>127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4" t="s">
        <v>100</v>
      </c>
      <c r="C3" s="185"/>
      <c r="D3" s="185"/>
      <c r="E3" s="185"/>
      <c r="F3" s="185"/>
      <c r="G3" s="185"/>
      <c r="H3" s="185"/>
      <c r="I3" s="185"/>
      <c r="J3" s="185"/>
      <c r="K3" s="186"/>
    </row>
    <row r="4" spans="2:11" x14ac:dyDescent="0.25">
      <c r="B4" s="187" t="s">
        <v>122</v>
      </c>
      <c r="C4" s="188"/>
      <c r="D4" s="188"/>
      <c r="E4" s="188"/>
      <c r="F4" s="188"/>
      <c r="G4" s="188"/>
      <c r="H4" s="188"/>
      <c r="I4" s="188"/>
      <c r="J4" s="188"/>
      <c r="K4" s="189"/>
    </row>
    <row r="5" spans="2:11" x14ac:dyDescent="0.25">
      <c r="B5" s="42"/>
      <c r="C5" s="43" t="s">
        <v>69</v>
      </c>
      <c r="D5" s="43" t="s">
        <v>70</v>
      </c>
      <c r="E5" s="43" t="s">
        <v>71</v>
      </c>
      <c r="F5" s="43" t="s">
        <v>72</v>
      </c>
      <c r="G5" s="43" t="s">
        <v>73</v>
      </c>
      <c r="H5" s="43" t="s">
        <v>74</v>
      </c>
      <c r="I5" s="43" t="s">
        <v>75</v>
      </c>
      <c r="J5" s="43" t="s">
        <v>76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4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/>
      <c r="K9" s="85"/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/>
      <c r="E17" s="83"/>
      <c r="F17" s="83"/>
      <c r="G17" s="83"/>
      <c r="H17" s="83"/>
      <c r="I17" s="83"/>
      <c r="J17" s="83"/>
      <c r="K17" s="85"/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/>
      <c r="E19" s="83"/>
      <c r="F19" s="83"/>
      <c r="G19" s="83"/>
      <c r="H19" s="83"/>
      <c r="I19" s="83"/>
      <c r="J19" s="83"/>
      <c r="K19" s="85"/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/>
      <c r="D21" s="83"/>
      <c r="E21" s="83"/>
      <c r="F21" s="83"/>
      <c r="G21" s="83"/>
      <c r="H21" s="83"/>
      <c r="I21" s="83"/>
      <c r="J21" s="83"/>
      <c r="K21" s="85"/>
    </row>
    <row r="22" spans="2:11" x14ac:dyDescent="0.25">
      <c r="B22" s="8" t="s">
        <v>15</v>
      </c>
      <c r="C22" s="83"/>
      <c r="D22" s="83"/>
      <c r="E22" s="83"/>
      <c r="F22" s="83"/>
      <c r="G22" s="83"/>
      <c r="H22" s="83"/>
      <c r="I22" s="83"/>
      <c r="J22" s="83"/>
      <c r="K22" s="85"/>
    </row>
    <row r="23" spans="2:11" x14ac:dyDescent="0.25">
      <c r="B23" s="8" t="s">
        <v>85</v>
      </c>
      <c r="C23" s="83"/>
      <c r="D23" s="83"/>
      <c r="E23" s="83"/>
      <c r="F23" s="83"/>
      <c r="G23" s="83"/>
      <c r="H23" s="83"/>
      <c r="I23" s="83"/>
      <c r="J23" s="83"/>
      <c r="K23" s="85"/>
    </row>
    <row r="24" spans="2:11" x14ac:dyDescent="0.25">
      <c r="B24" s="8" t="s">
        <v>12</v>
      </c>
      <c r="C24" s="83"/>
      <c r="D24" s="83"/>
      <c r="E24" s="83"/>
      <c r="F24" s="83"/>
      <c r="G24" s="83"/>
      <c r="H24" s="83"/>
      <c r="I24" s="83"/>
      <c r="J24" s="83"/>
      <c r="K24" s="85"/>
    </row>
    <row r="25" spans="2:11" x14ac:dyDescent="0.25">
      <c r="B25" s="8" t="s">
        <v>5</v>
      </c>
      <c r="C25" s="83"/>
      <c r="D25" s="83"/>
      <c r="E25" s="83"/>
      <c r="F25" s="83"/>
      <c r="G25" s="83"/>
      <c r="H25" s="83"/>
      <c r="I25" s="83"/>
      <c r="J25" s="83"/>
      <c r="K25" s="85"/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94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92"/>
    </row>
    <row r="30" spans="2:11" x14ac:dyDescent="0.25">
      <c r="B30" s="53" t="s">
        <v>29</v>
      </c>
      <c r="C30" s="89"/>
      <c r="D30" s="89"/>
      <c r="E30" s="89"/>
      <c r="F30" s="89"/>
      <c r="G30" s="89"/>
      <c r="H30" s="89"/>
      <c r="I30" s="89"/>
      <c r="J30" s="83"/>
      <c r="K30" s="90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6" t="s">
        <v>127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4" t="s">
        <v>112</v>
      </c>
      <c r="C3" s="185"/>
      <c r="D3" s="185"/>
      <c r="E3" s="185"/>
      <c r="F3" s="185"/>
      <c r="G3" s="185"/>
      <c r="H3" s="185"/>
      <c r="I3" s="185"/>
      <c r="J3" s="185"/>
      <c r="K3" s="186"/>
    </row>
    <row r="4" spans="2:11" x14ac:dyDescent="0.25">
      <c r="B4" s="187" t="s">
        <v>122</v>
      </c>
      <c r="C4" s="188"/>
      <c r="D4" s="188"/>
      <c r="E4" s="188"/>
      <c r="F4" s="188"/>
      <c r="G4" s="188"/>
      <c r="H4" s="188"/>
      <c r="I4" s="188"/>
      <c r="J4" s="188"/>
      <c r="K4" s="189"/>
    </row>
    <row r="5" spans="2:11" x14ac:dyDescent="0.25">
      <c r="B5" s="42"/>
      <c r="C5" s="43" t="s">
        <v>69</v>
      </c>
      <c r="D5" s="43" t="s">
        <v>70</v>
      </c>
      <c r="E5" s="43" t="s">
        <v>71</v>
      </c>
      <c r="F5" s="43" t="s">
        <v>72</v>
      </c>
      <c r="G5" s="43" t="s">
        <v>73</v>
      </c>
      <c r="H5" s="43" t="s">
        <v>74</v>
      </c>
      <c r="I5" s="43" t="s">
        <v>75</v>
      </c>
      <c r="J5" s="43" t="s">
        <v>76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3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/>
      <c r="K9" s="85"/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>
        <v>6.2268518518518506E-3</v>
      </c>
      <c r="E12" s="83"/>
      <c r="F12" s="83"/>
      <c r="G12" s="83">
        <v>4.6759259259259254E-3</v>
      </c>
      <c r="H12" s="83"/>
      <c r="I12" s="83"/>
      <c r="J12" s="83"/>
      <c r="K12" s="85">
        <f t="shared" ref="K12" si="0">SUM(C12:J12)</f>
        <v>1.0902777777777775E-2</v>
      </c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/>
      <c r="E17" s="83"/>
      <c r="F17" s="83"/>
      <c r="G17" s="83"/>
      <c r="H17" s="83"/>
      <c r="I17" s="83"/>
      <c r="J17" s="83"/>
      <c r="K17" s="85"/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/>
      <c r="E19" s="83"/>
      <c r="F19" s="83"/>
      <c r="G19" s="83"/>
      <c r="H19" s="83"/>
      <c r="I19" s="83"/>
      <c r="J19" s="83"/>
      <c r="K19" s="85"/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/>
      <c r="D21" s="83"/>
      <c r="E21" s="83"/>
      <c r="F21" s="83"/>
      <c r="G21" s="83"/>
      <c r="H21" s="83"/>
      <c r="I21" s="83"/>
      <c r="J21" s="83"/>
      <c r="K21" s="85"/>
    </row>
    <row r="22" spans="2:11" x14ac:dyDescent="0.25">
      <c r="B22" s="8" t="s">
        <v>15</v>
      </c>
      <c r="C22" s="83"/>
      <c r="D22" s="83"/>
      <c r="E22" s="83"/>
      <c r="F22" s="83"/>
      <c r="G22" s="83"/>
      <c r="H22" s="83"/>
      <c r="I22" s="83"/>
      <c r="J22" s="83"/>
      <c r="K22" s="85"/>
    </row>
    <row r="23" spans="2:11" x14ac:dyDescent="0.25">
      <c r="B23" s="8" t="s">
        <v>85</v>
      </c>
      <c r="C23" s="83"/>
      <c r="D23" s="83"/>
      <c r="E23" s="83"/>
      <c r="F23" s="83"/>
      <c r="G23" s="83"/>
      <c r="H23" s="83"/>
      <c r="I23" s="83"/>
      <c r="J23" s="83"/>
      <c r="K23" s="85"/>
    </row>
    <row r="24" spans="2:11" x14ac:dyDescent="0.25">
      <c r="B24" s="8" t="s">
        <v>12</v>
      </c>
      <c r="C24" s="83"/>
      <c r="D24" s="83"/>
      <c r="E24" s="83"/>
      <c r="F24" s="83"/>
      <c r="G24" s="83"/>
      <c r="H24" s="83"/>
      <c r="I24" s="83"/>
      <c r="J24" s="83"/>
      <c r="K24" s="85"/>
    </row>
    <row r="25" spans="2:11" x14ac:dyDescent="0.25">
      <c r="B25" s="8" t="s">
        <v>5</v>
      </c>
      <c r="C25" s="83"/>
      <c r="D25" s="83"/>
      <c r="E25" s="83"/>
      <c r="F25" s="83"/>
      <c r="G25" s="83"/>
      <c r="H25" s="83"/>
      <c r="I25" s="83"/>
      <c r="J25" s="83"/>
      <c r="K25" s="85"/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94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53"/>
      <c r="C29" s="87"/>
      <c r="D29" s="87"/>
      <c r="E29" s="88"/>
      <c r="F29" s="88"/>
      <c r="G29" s="87"/>
      <c r="H29" s="87"/>
      <c r="I29" s="87"/>
      <c r="J29" s="87"/>
      <c r="K29" s="85"/>
    </row>
    <row r="30" spans="2:11" x14ac:dyDescent="0.25">
      <c r="B30" s="53" t="s">
        <v>29</v>
      </c>
      <c r="C30" s="91"/>
      <c r="D30" s="91">
        <f t="shared" ref="D30" si="1">SUM(D7:D28)</f>
        <v>6.2268518518518506E-3</v>
      </c>
      <c r="E30" s="89"/>
      <c r="F30" s="89"/>
      <c r="G30" s="89">
        <f t="shared" ref="G30" si="2">SUM(G7:G28)</f>
        <v>4.6759259259259254E-3</v>
      </c>
      <c r="H30" s="89"/>
      <c r="I30" s="89"/>
      <c r="J30" s="89"/>
      <c r="K30" s="90">
        <f t="shared" ref="K30" si="3">SUM(K7:K28)</f>
        <v>1.0902777777777775E-2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6" t="s">
        <v>127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4" t="s">
        <v>111</v>
      </c>
      <c r="C3" s="185"/>
      <c r="D3" s="185"/>
      <c r="E3" s="185"/>
      <c r="F3" s="185"/>
      <c r="G3" s="185"/>
      <c r="H3" s="185"/>
      <c r="I3" s="185"/>
      <c r="J3" s="185"/>
      <c r="K3" s="186"/>
    </row>
    <row r="4" spans="2:11" x14ac:dyDescent="0.25">
      <c r="B4" s="187" t="s">
        <v>122</v>
      </c>
      <c r="C4" s="188"/>
      <c r="D4" s="188"/>
      <c r="E4" s="188"/>
      <c r="F4" s="188"/>
      <c r="G4" s="188"/>
      <c r="H4" s="188"/>
      <c r="I4" s="188"/>
      <c r="J4" s="188"/>
      <c r="K4" s="189"/>
    </row>
    <row r="5" spans="2:11" x14ac:dyDescent="0.25">
      <c r="B5" s="42"/>
      <c r="C5" s="43" t="s">
        <v>69</v>
      </c>
      <c r="D5" s="43" t="s">
        <v>70</v>
      </c>
      <c r="E5" s="43" t="s">
        <v>71</v>
      </c>
      <c r="F5" s="43" t="s">
        <v>72</v>
      </c>
      <c r="G5" s="43" t="s">
        <v>73</v>
      </c>
      <c r="H5" s="43" t="s">
        <v>74</v>
      </c>
      <c r="I5" s="43" t="s">
        <v>75</v>
      </c>
      <c r="J5" s="43" t="s">
        <v>76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4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>
        <v>8.1018518518518527E-4</v>
      </c>
      <c r="K9" s="85">
        <f t="shared" ref="K9:K28" si="0">SUM(C9:J9)</f>
        <v>8.1018518518518527E-4</v>
      </c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>
        <v>1.7361111111111112E-4</v>
      </c>
      <c r="K12" s="85">
        <f t="shared" si="0"/>
        <v>1.7361111111111112E-4</v>
      </c>
    </row>
    <row r="13" spans="2:11" x14ac:dyDescent="0.25">
      <c r="B13" s="8" t="s">
        <v>7</v>
      </c>
      <c r="C13" s="83">
        <v>9.571759259259259E-3</v>
      </c>
      <c r="D13" s="83"/>
      <c r="E13" s="83"/>
      <c r="F13" s="83"/>
      <c r="G13" s="83"/>
      <c r="H13" s="83"/>
      <c r="I13" s="83"/>
      <c r="J13" s="83"/>
      <c r="K13" s="85">
        <f t="shared" si="0"/>
        <v>9.571759259259259E-3</v>
      </c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>
        <v>2.8935185185185189E-4</v>
      </c>
      <c r="K14" s="85">
        <f t="shared" si="0"/>
        <v>2.8935185185185189E-4</v>
      </c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>
        <v>2.1990740740740738E-4</v>
      </c>
      <c r="K16" s="85">
        <f t="shared" si="0"/>
        <v>2.1990740740740738E-4</v>
      </c>
    </row>
    <row r="17" spans="2:11" x14ac:dyDescent="0.25">
      <c r="B17" s="8" t="s">
        <v>27</v>
      </c>
      <c r="C17" s="83">
        <v>8.4027777777777781E-3</v>
      </c>
      <c r="D17" s="83"/>
      <c r="E17" s="83"/>
      <c r="F17" s="83"/>
      <c r="G17" s="83"/>
      <c r="H17" s="83"/>
      <c r="I17" s="83"/>
      <c r="J17" s="83">
        <v>5.7870370370370378E-4</v>
      </c>
      <c r="K17" s="85">
        <f t="shared" si="0"/>
        <v>8.9814814814814826E-3</v>
      </c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>
        <v>1.273148148148148E-4</v>
      </c>
      <c r="K18" s="85">
        <f t="shared" si="0"/>
        <v>1.273148148148148E-4</v>
      </c>
    </row>
    <row r="19" spans="2:11" x14ac:dyDescent="0.25">
      <c r="B19" s="8" t="s">
        <v>4</v>
      </c>
      <c r="C19" s="83">
        <v>4.3402777777777771E-3</v>
      </c>
      <c r="D19" s="83"/>
      <c r="E19" s="83"/>
      <c r="F19" s="83"/>
      <c r="G19" s="83"/>
      <c r="H19" s="83"/>
      <c r="I19" s="83"/>
      <c r="J19" s="83">
        <v>8.5648148148148139E-4</v>
      </c>
      <c r="K19" s="85">
        <f t="shared" si="0"/>
        <v>5.1967592592592586E-3</v>
      </c>
    </row>
    <row r="20" spans="2:11" x14ac:dyDescent="0.25">
      <c r="B20" s="8" t="s">
        <v>14</v>
      </c>
      <c r="C20" s="83">
        <v>1.3657407407407407E-3</v>
      </c>
      <c r="D20" s="83"/>
      <c r="E20" s="83"/>
      <c r="F20" s="83"/>
      <c r="G20" s="83"/>
      <c r="H20" s="83"/>
      <c r="I20" s="83"/>
      <c r="J20" s="83">
        <v>2.0833333333333333E-3</v>
      </c>
      <c r="K20" s="85">
        <f t="shared" si="0"/>
        <v>3.449074074074074E-3</v>
      </c>
    </row>
    <row r="21" spans="2:11" x14ac:dyDescent="0.25">
      <c r="B21" s="8" t="s">
        <v>11</v>
      </c>
      <c r="C21" s="83"/>
      <c r="D21" s="83"/>
      <c r="E21" s="83"/>
      <c r="F21" s="83"/>
      <c r="G21" s="83"/>
      <c r="H21" s="83"/>
      <c r="I21" s="83"/>
      <c r="J21" s="83"/>
      <c r="K21" s="85"/>
    </row>
    <row r="22" spans="2:11" x14ac:dyDescent="0.25">
      <c r="B22" s="8" t="s">
        <v>15</v>
      </c>
      <c r="C22" s="83">
        <v>1.0821759259259258E-2</v>
      </c>
      <c r="D22" s="83"/>
      <c r="E22" s="83"/>
      <c r="F22" s="83"/>
      <c r="G22" s="83"/>
      <c r="H22" s="83"/>
      <c r="I22" s="83"/>
      <c r="J22" s="83">
        <v>8.3333333333333328E-4</v>
      </c>
      <c r="K22" s="85">
        <f t="shared" si="0"/>
        <v>1.1655092592592592E-2</v>
      </c>
    </row>
    <row r="23" spans="2:11" x14ac:dyDescent="0.25">
      <c r="B23" s="8" t="s">
        <v>85</v>
      </c>
      <c r="C23" s="83">
        <v>8.7152777777777784E-3</v>
      </c>
      <c r="D23" s="83"/>
      <c r="E23" s="83"/>
      <c r="F23" s="83"/>
      <c r="G23" s="83"/>
      <c r="H23" s="83"/>
      <c r="I23" s="83"/>
      <c r="J23" s="83">
        <v>9.6064814814814819E-4</v>
      </c>
      <c r="K23" s="85">
        <f t="shared" si="0"/>
        <v>9.6759259259259264E-3</v>
      </c>
    </row>
    <row r="24" spans="2:11" x14ac:dyDescent="0.25">
      <c r="B24" s="8" t="s">
        <v>12</v>
      </c>
      <c r="C24" s="83">
        <v>8.4837962962962966E-3</v>
      </c>
      <c r="D24" s="83"/>
      <c r="E24" s="83"/>
      <c r="F24" s="83"/>
      <c r="G24" s="83"/>
      <c r="H24" s="83"/>
      <c r="I24" s="83"/>
      <c r="J24" s="83"/>
      <c r="K24" s="85">
        <f t="shared" si="0"/>
        <v>8.4837962962962966E-3</v>
      </c>
    </row>
    <row r="25" spans="2:11" x14ac:dyDescent="0.25">
      <c r="B25" s="8" t="s">
        <v>5</v>
      </c>
      <c r="C25" s="83">
        <v>2.5462962962962961E-4</v>
      </c>
      <c r="D25" s="83"/>
      <c r="E25" s="83"/>
      <c r="F25" s="83"/>
      <c r="G25" s="83"/>
      <c r="H25" s="83"/>
      <c r="I25" s="83"/>
      <c r="J25" s="83"/>
      <c r="K25" s="85">
        <f t="shared" si="0"/>
        <v>2.5462962962962961E-4</v>
      </c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94</v>
      </c>
      <c r="C27" s="83"/>
      <c r="D27" s="83"/>
      <c r="E27" s="83"/>
      <c r="F27" s="83"/>
      <c r="G27" s="83"/>
      <c r="H27" s="83"/>
      <c r="I27" s="83"/>
      <c r="J27" s="83">
        <v>3.2407407407407406E-4</v>
      </c>
      <c r="K27" s="85">
        <f t="shared" si="0"/>
        <v>3.2407407407407406E-4</v>
      </c>
    </row>
    <row r="28" spans="2:11" x14ac:dyDescent="0.25">
      <c r="B28" s="8" t="s">
        <v>17</v>
      </c>
      <c r="C28" s="83">
        <v>1.1458333333333333E-3</v>
      </c>
      <c r="D28" s="83"/>
      <c r="E28" s="83"/>
      <c r="F28" s="83"/>
      <c r="G28" s="83"/>
      <c r="H28" s="83"/>
      <c r="I28" s="83"/>
      <c r="J28" s="83"/>
      <c r="K28" s="85">
        <f t="shared" si="0"/>
        <v>1.1458333333333333E-3</v>
      </c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85"/>
    </row>
    <row r="30" spans="2:11" x14ac:dyDescent="0.25">
      <c r="B30" s="53" t="s">
        <v>29</v>
      </c>
      <c r="C30" s="89">
        <f>SUM(C7:C28)</f>
        <v>5.3101851851851851E-2</v>
      </c>
      <c r="D30" s="89"/>
      <c r="E30" s="89"/>
      <c r="F30" s="89"/>
      <c r="G30" s="89"/>
      <c r="H30" s="89"/>
      <c r="I30" s="89"/>
      <c r="J30" s="89">
        <f t="shared" ref="J30" si="1">SUM(J7:J28)</f>
        <v>7.2569444444444443E-3</v>
      </c>
      <c r="K30" s="90">
        <f>SUM(K7:K28)</f>
        <v>6.0358796296296299E-2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6" t="s">
        <v>127</v>
      </c>
      <c r="C32" s="227"/>
      <c r="D32" s="227"/>
      <c r="E32" s="227"/>
      <c r="F32" s="227"/>
      <c r="G32" s="227"/>
      <c r="H32" s="227"/>
      <c r="I32" s="227"/>
      <c r="J32" s="227"/>
      <c r="K32" s="22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4" t="s">
        <v>101</v>
      </c>
      <c r="C3" s="185"/>
      <c r="D3" s="185"/>
      <c r="E3" s="185"/>
      <c r="F3" s="185"/>
      <c r="G3" s="185"/>
      <c r="H3" s="185"/>
      <c r="I3" s="185"/>
      <c r="J3" s="185"/>
      <c r="K3" s="186"/>
    </row>
    <row r="4" spans="2:11" x14ac:dyDescent="0.25">
      <c r="B4" s="187" t="s">
        <v>122</v>
      </c>
      <c r="C4" s="188"/>
      <c r="D4" s="188"/>
      <c r="E4" s="188"/>
      <c r="F4" s="188"/>
      <c r="G4" s="188"/>
      <c r="H4" s="188"/>
      <c r="I4" s="188"/>
      <c r="J4" s="188"/>
      <c r="K4" s="189"/>
    </row>
    <row r="5" spans="2:11" x14ac:dyDescent="0.25">
      <c r="B5" s="42"/>
      <c r="C5" s="43" t="s">
        <v>69</v>
      </c>
      <c r="D5" s="43" t="s">
        <v>70</v>
      </c>
      <c r="E5" s="43" t="s">
        <v>71</v>
      </c>
      <c r="F5" s="43" t="s">
        <v>72</v>
      </c>
      <c r="G5" s="43" t="s">
        <v>73</v>
      </c>
      <c r="H5" s="43" t="s">
        <v>74</v>
      </c>
      <c r="I5" s="43" t="s">
        <v>75</v>
      </c>
      <c r="J5" s="43" t="s">
        <v>76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4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/>
      <c r="K9" s="85"/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/>
      <c r="E17" s="83"/>
      <c r="F17" s="83"/>
      <c r="G17" s="83"/>
      <c r="H17" s="83"/>
      <c r="I17" s="83"/>
      <c r="J17" s="83"/>
      <c r="K17" s="85"/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/>
      <c r="E19" s="83"/>
      <c r="F19" s="83"/>
      <c r="G19" s="83"/>
      <c r="H19" s="83"/>
      <c r="I19" s="83"/>
      <c r="J19" s="83"/>
      <c r="K19" s="85"/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/>
      <c r="D21" s="83"/>
      <c r="E21" s="83"/>
      <c r="F21" s="83"/>
      <c r="G21" s="83"/>
      <c r="H21" s="83"/>
      <c r="I21" s="83"/>
      <c r="J21" s="83"/>
      <c r="K21" s="85"/>
    </row>
    <row r="22" spans="2:11" x14ac:dyDescent="0.25">
      <c r="B22" s="8" t="s">
        <v>15</v>
      </c>
      <c r="C22" s="83"/>
      <c r="D22" s="83"/>
      <c r="E22" s="83"/>
      <c r="F22" s="83"/>
      <c r="G22" s="83"/>
      <c r="H22" s="83"/>
      <c r="I22" s="83"/>
      <c r="J22" s="83"/>
      <c r="K22" s="85"/>
    </row>
    <row r="23" spans="2:11" x14ac:dyDescent="0.25">
      <c r="B23" s="8" t="s">
        <v>85</v>
      </c>
      <c r="C23" s="83"/>
      <c r="D23" s="83"/>
      <c r="E23" s="83"/>
      <c r="F23" s="83"/>
      <c r="G23" s="83"/>
      <c r="H23" s="83"/>
      <c r="I23" s="83"/>
      <c r="J23" s="83"/>
      <c r="K23" s="85"/>
    </row>
    <row r="24" spans="2:11" x14ac:dyDescent="0.25">
      <c r="B24" s="8" t="s">
        <v>12</v>
      </c>
      <c r="C24" s="83"/>
      <c r="D24" s="83"/>
      <c r="E24" s="83"/>
      <c r="F24" s="83"/>
      <c r="G24" s="83"/>
      <c r="H24" s="83"/>
      <c r="I24" s="83"/>
      <c r="J24" s="83"/>
      <c r="K24" s="85"/>
    </row>
    <row r="25" spans="2:11" x14ac:dyDescent="0.25">
      <c r="B25" s="8" t="s">
        <v>5</v>
      </c>
      <c r="C25" s="83"/>
      <c r="D25" s="83"/>
      <c r="E25" s="83"/>
      <c r="F25" s="83"/>
      <c r="G25" s="83"/>
      <c r="H25" s="83"/>
      <c r="I25" s="83"/>
      <c r="J25" s="83"/>
      <c r="K25" s="85"/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94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85"/>
    </row>
    <row r="30" spans="2:11" x14ac:dyDescent="0.25">
      <c r="B30" s="53" t="s">
        <v>29</v>
      </c>
      <c r="C30" s="89"/>
      <c r="D30" s="89"/>
      <c r="E30" s="89"/>
      <c r="F30" s="89"/>
      <c r="G30" s="89"/>
      <c r="H30" s="89"/>
      <c r="I30" s="89"/>
      <c r="J30" s="83"/>
      <c r="K30" s="90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6" t="s">
        <v>127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4" t="s">
        <v>102</v>
      </c>
      <c r="C3" s="185"/>
      <c r="D3" s="185"/>
      <c r="E3" s="185"/>
      <c r="F3" s="185"/>
      <c r="G3" s="185"/>
      <c r="H3" s="185"/>
      <c r="I3" s="185"/>
      <c r="J3" s="185"/>
      <c r="K3" s="186"/>
    </row>
    <row r="4" spans="2:11" x14ac:dyDescent="0.25">
      <c r="B4" s="187" t="s">
        <v>122</v>
      </c>
      <c r="C4" s="188"/>
      <c r="D4" s="188"/>
      <c r="E4" s="188"/>
      <c r="F4" s="188"/>
      <c r="G4" s="188"/>
      <c r="H4" s="188"/>
      <c r="I4" s="188"/>
      <c r="J4" s="188"/>
      <c r="K4" s="189"/>
    </row>
    <row r="5" spans="2:11" x14ac:dyDescent="0.25">
      <c r="B5" s="42"/>
      <c r="C5" s="43" t="s">
        <v>69</v>
      </c>
      <c r="D5" s="43" t="s">
        <v>70</v>
      </c>
      <c r="E5" s="43" t="s">
        <v>71</v>
      </c>
      <c r="F5" s="43" t="s">
        <v>72</v>
      </c>
      <c r="G5" s="43" t="s">
        <v>73</v>
      </c>
      <c r="H5" s="43" t="s">
        <v>74</v>
      </c>
      <c r="I5" s="43" t="s">
        <v>75</v>
      </c>
      <c r="J5" s="43" t="s">
        <v>76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4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/>
      <c r="K9" s="85"/>
    </row>
    <row r="10" spans="2:11" x14ac:dyDescent="0.25">
      <c r="B10" s="8" t="s">
        <v>8</v>
      </c>
      <c r="C10" s="83">
        <v>5.3125000000000004E-3</v>
      </c>
      <c r="D10" s="83"/>
      <c r="E10" s="83"/>
      <c r="F10" s="83"/>
      <c r="G10" s="83"/>
      <c r="H10" s="83"/>
      <c r="I10" s="83"/>
      <c r="J10" s="83"/>
      <c r="K10" s="85">
        <f t="shared" ref="K10:K12" si="0">SUM(C10:J10)</f>
        <v>5.3125000000000004E-3</v>
      </c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>
        <v>3.9236111111111104E-3</v>
      </c>
      <c r="K12" s="85">
        <f t="shared" si="0"/>
        <v>3.9236111111111104E-3</v>
      </c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/>
      <c r="E17" s="83"/>
      <c r="F17" s="83"/>
      <c r="G17" s="83"/>
      <c r="H17" s="83"/>
      <c r="I17" s="83"/>
      <c r="J17" s="83"/>
      <c r="K17" s="85"/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/>
      <c r="E19" s="83"/>
      <c r="F19" s="83"/>
      <c r="G19" s="83"/>
      <c r="H19" s="83"/>
      <c r="I19" s="83"/>
      <c r="J19" s="83"/>
      <c r="K19" s="85"/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/>
      <c r="D21" s="83"/>
      <c r="E21" s="83"/>
      <c r="F21" s="83"/>
      <c r="G21" s="83"/>
      <c r="H21" s="83"/>
      <c r="I21" s="83"/>
      <c r="J21" s="83"/>
      <c r="K21" s="85"/>
    </row>
    <row r="22" spans="2:11" x14ac:dyDescent="0.25">
      <c r="B22" s="8" t="s">
        <v>15</v>
      </c>
      <c r="C22" s="83"/>
      <c r="D22" s="83"/>
      <c r="E22" s="83"/>
      <c r="F22" s="83"/>
      <c r="G22" s="83"/>
      <c r="H22" s="83"/>
      <c r="I22" s="83"/>
      <c r="J22" s="83"/>
      <c r="K22" s="85"/>
    </row>
    <row r="23" spans="2:11" x14ac:dyDescent="0.25">
      <c r="B23" s="8" t="s">
        <v>85</v>
      </c>
      <c r="C23" s="83"/>
      <c r="D23" s="83">
        <v>1.201388888888889E-2</v>
      </c>
      <c r="E23" s="83"/>
      <c r="F23" s="83"/>
      <c r="G23" s="83"/>
      <c r="H23" s="83"/>
      <c r="I23" s="83"/>
      <c r="J23" s="83"/>
      <c r="K23" s="85">
        <f t="shared" ref="K23" si="1">SUM(C23:J23)</f>
        <v>1.201388888888889E-2</v>
      </c>
    </row>
    <row r="24" spans="2:11" x14ac:dyDescent="0.25">
      <c r="B24" s="8" t="s">
        <v>12</v>
      </c>
      <c r="C24" s="83"/>
      <c r="D24" s="83"/>
      <c r="E24" s="83"/>
      <c r="F24" s="83"/>
      <c r="G24" s="83"/>
      <c r="H24" s="83"/>
      <c r="I24" s="83"/>
      <c r="J24" s="83"/>
      <c r="K24" s="85"/>
    </row>
    <row r="25" spans="2:11" x14ac:dyDescent="0.25">
      <c r="B25" s="8" t="s">
        <v>5</v>
      </c>
      <c r="C25" s="83"/>
      <c r="D25" s="83"/>
      <c r="E25" s="83"/>
      <c r="F25" s="83"/>
      <c r="G25" s="83"/>
      <c r="H25" s="83"/>
      <c r="I25" s="83"/>
      <c r="J25" s="83">
        <v>6.1111111111111114E-3</v>
      </c>
      <c r="K25" s="85">
        <f t="shared" ref="K25" si="2">SUM(C25:J25)</f>
        <v>6.1111111111111114E-3</v>
      </c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94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85"/>
    </row>
    <row r="30" spans="2:11" x14ac:dyDescent="0.25">
      <c r="B30" s="53" t="s">
        <v>29</v>
      </c>
      <c r="C30" s="89">
        <f t="shared" ref="C30" si="3">SUM(C7:C28)</f>
        <v>5.3125000000000004E-3</v>
      </c>
      <c r="D30" s="89">
        <f t="shared" ref="D30" si="4">SUM(D7:D28)</f>
        <v>1.201388888888889E-2</v>
      </c>
      <c r="E30" s="89"/>
      <c r="F30" s="89"/>
      <c r="G30" s="89"/>
      <c r="H30" s="89"/>
      <c r="I30" s="89"/>
      <c r="J30" s="89">
        <f t="shared" ref="J30" si="5">SUM(J7:J28)</f>
        <v>1.0034722222222223E-2</v>
      </c>
      <c r="K30" s="90">
        <f t="shared" ref="K30" si="6">SUM(K7:K28)</f>
        <v>2.7361111111111114E-2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6" t="s">
        <v>127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4" t="s">
        <v>103</v>
      </c>
      <c r="C3" s="185"/>
      <c r="D3" s="185"/>
      <c r="E3" s="185"/>
      <c r="F3" s="185"/>
      <c r="G3" s="185"/>
      <c r="H3" s="185"/>
      <c r="I3" s="185"/>
      <c r="J3" s="185"/>
      <c r="K3" s="186"/>
    </row>
    <row r="4" spans="2:11" x14ac:dyDescent="0.25">
      <c r="B4" s="187" t="s">
        <v>122</v>
      </c>
      <c r="C4" s="188"/>
      <c r="D4" s="188"/>
      <c r="E4" s="188"/>
      <c r="F4" s="188"/>
      <c r="G4" s="188"/>
      <c r="H4" s="188"/>
      <c r="I4" s="188"/>
      <c r="J4" s="188"/>
      <c r="K4" s="189"/>
    </row>
    <row r="5" spans="2:11" x14ac:dyDescent="0.25">
      <c r="B5" s="42"/>
      <c r="C5" s="43" t="s">
        <v>69</v>
      </c>
      <c r="D5" s="43" t="s">
        <v>70</v>
      </c>
      <c r="E5" s="43" t="s">
        <v>71</v>
      </c>
      <c r="F5" s="43" t="s">
        <v>72</v>
      </c>
      <c r="G5" s="43" t="s">
        <v>73</v>
      </c>
      <c r="H5" s="43" t="s">
        <v>74</v>
      </c>
      <c r="I5" s="43" t="s">
        <v>75</v>
      </c>
      <c r="J5" s="43" t="s">
        <v>76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>
        <v>2.9282407407407404E-3</v>
      </c>
      <c r="D7" s="83"/>
      <c r="E7" s="83"/>
      <c r="F7" s="83"/>
      <c r="G7" s="83"/>
      <c r="H7" s="83"/>
      <c r="I7" s="83"/>
      <c r="J7" s="83"/>
      <c r="K7" s="85">
        <f t="shared" ref="K7:K28" si="0">J7+I7+H7+G7+F7+E7+D7+C7</f>
        <v>2.9282407407407404E-3</v>
      </c>
    </row>
    <row r="8" spans="2:11" x14ac:dyDescent="0.25">
      <c r="B8" s="8" t="s">
        <v>13</v>
      </c>
      <c r="C8" s="83">
        <v>4.31712962962963E-3</v>
      </c>
      <c r="D8" s="83">
        <v>3.6805555555555554E-3</v>
      </c>
      <c r="E8" s="83"/>
      <c r="F8" s="83"/>
      <c r="G8" s="83">
        <v>6.018518518518519E-4</v>
      </c>
      <c r="H8" s="83"/>
      <c r="I8" s="83"/>
      <c r="J8" s="83"/>
      <c r="K8" s="85">
        <f t="shared" si="0"/>
        <v>8.5995370370370375E-3</v>
      </c>
    </row>
    <row r="9" spans="2:11" x14ac:dyDescent="0.25">
      <c r="B9" s="8" t="s">
        <v>0</v>
      </c>
      <c r="C9" s="83">
        <v>4.1886574074074083E-2</v>
      </c>
      <c r="D9" s="83"/>
      <c r="E9" s="83"/>
      <c r="F9" s="83"/>
      <c r="G9" s="83">
        <v>1.2002314814814813E-2</v>
      </c>
      <c r="H9" s="83"/>
      <c r="I9" s="83"/>
      <c r="J9" s="83">
        <v>4.6412037037037029E-3</v>
      </c>
      <c r="K9" s="85">
        <f t="shared" si="0"/>
        <v>5.8530092592592599E-2</v>
      </c>
    </row>
    <row r="10" spans="2:11" x14ac:dyDescent="0.25">
      <c r="B10" s="8" t="s">
        <v>8</v>
      </c>
      <c r="C10" s="83">
        <v>4.6990740740740734E-3</v>
      </c>
      <c r="D10" s="83">
        <v>8.1249999999999985E-3</v>
      </c>
      <c r="E10" s="83"/>
      <c r="F10" s="83"/>
      <c r="G10" s="83">
        <v>6.851851851851852E-3</v>
      </c>
      <c r="H10" s="83"/>
      <c r="I10" s="83"/>
      <c r="J10" s="83">
        <v>7.6041666666666662E-3</v>
      </c>
      <c r="K10" s="85">
        <f t="shared" si="0"/>
        <v>2.7280092592592588E-2</v>
      </c>
    </row>
    <row r="11" spans="2:11" x14ac:dyDescent="0.25">
      <c r="B11" s="8" t="s">
        <v>26</v>
      </c>
      <c r="C11" s="83"/>
      <c r="D11" s="83"/>
      <c r="E11" s="83"/>
      <c r="F11" s="83"/>
      <c r="G11" s="83">
        <v>2.0717592592592593E-3</v>
      </c>
      <c r="H11" s="83"/>
      <c r="I11" s="83"/>
      <c r="J11" s="83">
        <v>7.5231481481481482E-4</v>
      </c>
      <c r="K11" s="85">
        <f t="shared" si="0"/>
        <v>2.8240740740740743E-3</v>
      </c>
    </row>
    <row r="12" spans="2:11" x14ac:dyDescent="0.25">
      <c r="B12" s="8" t="s">
        <v>3</v>
      </c>
      <c r="C12" s="83">
        <v>0.10473379629629623</v>
      </c>
      <c r="D12" s="83"/>
      <c r="E12" s="83">
        <v>4.6296296296296293E-4</v>
      </c>
      <c r="F12" s="83"/>
      <c r="G12" s="83">
        <v>5.8564814814814826E-2</v>
      </c>
      <c r="H12" s="83"/>
      <c r="I12" s="83"/>
      <c r="J12" s="83">
        <v>4.0740740740740751E-2</v>
      </c>
      <c r="K12" s="85">
        <f t="shared" si="0"/>
        <v>0.20450231481481476</v>
      </c>
    </row>
    <row r="13" spans="2:11" x14ac:dyDescent="0.25">
      <c r="B13" s="8" t="s">
        <v>7</v>
      </c>
      <c r="C13" s="83">
        <v>1.621527777777778E-2</v>
      </c>
      <c r="D13" s="83"/>
      <c r="E13" s="83"/>
      <c r="F13" s="83"/>
      <c r="G13" s="83">
        <v>1.2835648148148146E-2</v>
      </c>
      <c r="H13" s="83"/>
      <c r="I13" s="83"/>
      <c r="J13" s="83">
        <v>7.0370370370370378E-3</v>
      </c>
      <c r="K13" s="85">
        <f t="shared" si="0"/>
        <v>3.6087962962962961E-2</v>
      </c>
    </row>
    <row r="14" spans="2:11" x14ac:dyDescent="0.25">
      <c r="B14" s="8" t="s">
        <v>2</v>
      </c>
      <c r="C14" s="83">
        <v>2.3020833333333338E-2</v>
      </c>
      <c r="D14" s="83">
        <v>7.4189814814814813E-3</v>
      </c>
      <c r="E14" s="83"/>
      <c r="F14" s="83"/>
      <c r="G14" s="83">
        <v>8.9120370370370373E-4</v>
      </c>
      <c r="H14" s="83"/>
      <c r="I14" s="83"/>
      <c r="J14" s="83">
        <v>8.9120370370370373E-4</v>
      </c>
      <c r="K14" s="85">
        <f t="shared" si="0"/>
        <v>3.2222222222222228E-2</v>
      </c>
    </row>
    <row r="15" spans="2:11" x14ac:dyDescent="0.25">
      <c r="B15" s="8" t="s">
        <v>9</v>
      </c>
      <c r="C15" s="83">
        <v>4.282407407407407E-4</v>
      </c>
      <c r="D15" s="83"/>
      <c r="E15" s="83"/>
      <c r="F15" s="83"/>
      <c r="G15" s="83">
        <v>4.9768518518518521E-4</v>
      </c>
      <c r="H15" s="83"/>
      <c r="I15" s="83"/>
      <c r="J15" s="83"/>
      <c r="K15" s="85">
        <f t="shared" si="0"/>
        <v>9.2592592592592596E-4</v>
      </c>
    </row>
    <row r="16" spans="2:11" x14ac:dyDescent="0.25">
      <c r="B16" s="8" t="s">
        <v>1</v>
      </c>
      <c r="C16" s="83">
        <v>9.2939814814814812E-3</v>
      </c>
      <c r="D16" s="83"/>
      <c r="E16" s="83"/>
      <c r="F16" s="83"/>
      <c r="G16" s="83">
        <v>1.1087962962962961E-2</v>
      </c>
      <c r="H16" s="83"/>
      <c r="I16" s="83"/>
      <c r="J16" s="83">
        <v>1.2962962962962963E-3</v>
      </c>
      <c r="K16" s="85">
        <f t="shared" si="0"/>
        <v>2.1678240740740741E-2</v>
      </c>
    </row>
    <row r="17" spans="2:11" x14ac:dyDescent="0.25">
      <c r="B17" s="8" t="s">
        <v>27</v>
      </c>
      <c r="C17" s="83">
        <v>8.912037037037036E-3</v>
      </c>
      <c r="D17" s="83"/>
      <c r="E17" s="83"/>
      <c r="F17" s="83"/>
      <c r="G17" s="83">
        <v>1.5648148148148147E-2</v>
      </c>
      <c r="H17" s="83"/>
      <c r="I17" s="83"/>
      <c r="J17" s="83">
        <v>1.4837962962962959E-2</v>
      </c>
      <c r="K17" s="85">
        <f t="shared" si="0"/>
        <v>3.939814814814814E-2</v>
      </c>
    </row>
    <row r="18" spans="2:11" x14ac:dyDescent="0.25">
      <c r="B18" s="8" t="s">
        <v>16</v>
      </c>
      <c r="C18" s="83">
        <v>1.6226851851851853E-2</v>
      </c>
      <c r="D18" s="83">
        <v>1.1458333333333333E-3</v>
      </c>
      <c r="E18" s="83"/>
      <c r="F18" s="83"/>
      <c r="G18" s="83">
        <v>2.6354166666666665E-2</v>
      </c>
      <c r="H18" s="83"/>
      <c r="I18" s="83"/>
      <c r="J18" s="83">
        <v>4.664351851851851E-3</v>
      </c>
      <c r="K18" s="85">
        <f t="shared" si="0"/>
        <v>4.83912037037037E-2</v>
      </c>
    </row>
    <row r="19" spans="2:11" x14ac:dyDescent="0.25">
      <c r="B19" s="8" t="s">
        <v>4</v>
      </c>
      <c r="C19" s="83">
        <v>1.1099537037037038E-2</v>
      </c>
      <c r="D19" s="83"/>
      <c r="E19" s="83"/>
      <c r="F19" s="83"/>
      <c r="G19" s="83">
        <v>1.5277777777777779E-2</v>
      </c>
      <c r="H19" s="83"/>
      <c r="I19" s="83"/>
      <c r="J19" s="83">
        <v>1.5763888888888886E-2</v>
      </c>
      <c r="K19" s="85">
        <f t="shared" si="0"/>
        <v>4.2141203703703702E-2</v>
      </c>
    </row>
    <row r="20" spans="2:11" x14ac:dyDescent="0.25">
      <c r="B20" s="8" t="s">
        <v>14</v>
      </c>
      <c r="C20" s="83">
        <v>2.1400462962962961E-2</v>
      </c>
      <c r="D20" s="83"/>
      <c r="E20" s="83"/>
      <c r="F20" s="83"/>
      <c r="G20" s="83">
        <v>9.224537037037038E-3</v>
      </c>
      <c r="H20" s="83"/>
      <c r="I20" s="83"/>
      <c r="J20" s="83">
        <v>5.6712962962962956E-4</v>
      </c>
      <c r="K20" s="85">
        <f t="shared" si="0"/>
        <v>3.1192129629629629E-2</v>
      </c>
    </row>
    <row r="21" spans="2:11" x14ac:dyDescent="0.25">
      <c r="B21" s="8" t="s">
        <v>11</v>
      </c>
      <c r="C21" s="83">
        <v>1.0844907407407407E-2</v>
      </c>
      <c r="D21" s="83">
        <v>1.1203703703703704E-2</v>
      </c>
      <c r="E21" s="83"/>
      <c r="F21" s="83"/>
      <c r="G21" s="83">
        <v>1.5578703703703702E-2</v>
      </c>
      <c r="H21" s="83"/>
      <c r="I21" s="83"/>
      <c r="J21" s="83">
        <v>7.5694444444444437E-3</v>
      </c>
      <c r="K21" s="85">
        <f t="shared" si="0"/>
        <v>4.5196759259259256E-2</v>
      </c>
    </row>
    <row r="22" spans="2:11" x14ac:dyDescent="0.25">
      <c r="B22" s="8" t="s">
        <v>15</v>
      </c>
      <c r="C22" s="83">
        <v>3.1782407407407412E-2</v>
      </c>
      <c r="D22" s="83">
        <v>4.6180555555555558E-3</v>
      </c>
      <c r="E22" s="83"/>
      <c r="F22" s="83"/>
      <c r="G22" s="83">
        <v>1.1122685185185185E-2</v>
      </c>
      <c r="H22" s="83"/>
      <c r="I22" s="83"/>
      <c r="J22" s="83"/>
      <c r="K22" s="85">
        <f t="shared" si="0"/>
        <v>4.7523148148148155E-2</v>
      </c>
    </row>
    <row r="23" spans="2:11" x14ac:dyDescent="0.25">
      <c r="B23" s="8" t="s">
        <v>85</v>
      </c>
      <c r="C23" s="83">
        <v>4.9398148148148142E-2</v>
      </c>
      <c r="D23" s="83"/>
      <c r="E23" s="83"/>
      <c r="F23" s="83"/>
      <c r="G23" s="83">
        <v>3.3194444444444443E-2</v>
      </c>
      <c r="H23" s="83"/>
      <c r="I23" s="83"/>
      <c r="J23" s="83">
        <v>3.0428240740740735E-2</v>
      </c>
      <c r="K23" s="85">
        <f t="shared" si="0"/>
        <v>0.11302083333333332</v>
      </c>
    </row>
    <row r="24" spans="2:11" x14ac:dyDescent="0.25">
      <c r="B24" s="8" t="s">
        <v>12</v>
      </c>
      <c r="C24" s="83">
        <v>5.1574074074074085E-2</v>
      </c>
      <c r="D24" s="83">
        <v>5.0520833333333341E-2</v>
      </c>
      <c r="E24" s="83">
        <v>1.3310185185185185E-3</v>
      </c>
      <c r="F24" s="83"/>
      <c r="G24" s="83">
        <v>3.8668981481481485E-2</v>
      </c>
      <c r="H24" s="83"/>
      <c r="I24" s="83"/>
      <c r="J24" s="83">
        <v>4.0046296296296295E-2</v>
      </c>
      <c r="K24" s="85">
        <f t="shared" si="0"/>
        <v>0.18214120370370374</v>
      </c>
    </row>
    <row r="25" spans="2:11" x14ac:dyDescent="0.25">
      <c r="B25" s="8" t="s">
        <v>5</v>
      </c>
      <c r="C25" s="83">
        <v>8.925925925925926E-2</v>
      </c>
      <c r="D25" s="83">
        <v>4.409722222222222E-3</v>
      </c>
      <c r="E25" s="83"/>
      <c r="F25" s="83"/>
      <c r="G25" s="83">
        <v>8.8831018518518517E-2</v>
      </c>
      <c r="H25" s="83"/>
      <c r="I25" s="83"/>
      <c r="J25" s="83">
        <v>7.4120370370370364E-2</v>
      </c>
      <c r="K25" s="85">
        <f t="shared" si="0"/>
        <v>0.25662037037037033</v>
      </c>
    </row>
    <row r="26" spans="2:11" x14ac:dyDescent="0.25">
      <c r="B26" s="8" t="s">
        <v>6</v>
      </c>
      <c r="C26" s="83">
        <v>1.134259259259259E-2</v>
      </c>
      <c r="D26" s="83">
        <v>8.4143518518518499E-3</v>
      </c>
      <c r="E26" s="83"/>
      <c r="F26" s="83"/>
      <c r="G26" s="83"/>
      <c r="H26" s="83"/>
      <c r="I26" s="83"/>
      <c r="J26" s="83"/>
      <c r="K26" s="85">
        <f t="shared" si="0"/>
        <v>1.9756944444444438E-2</v>
      </c>
    </row>
    <row r="27" spans="2:11" x14ac:dyDescent="0.25">
      <c r="B27" s="8" t="s">
        <v>94</v>
      </c>
      <c r="C27" s="83">
        <v>2.3680555555555555E-2</v>
      </c>
      <c r="D27" s="83"/>
      <c r="E27" s="83"/>
      <c r="F27" s="83"/>
      <c r="G27" s="83">
        <v>2.7314814814814814E-3</v>
      </c>
      <c r="H27" s="83"/>
      <c r="I27" s="83"/>
      <c r="J27" s="83">
        <v>1.4930555555555554E-3</v>
      </c>
      <c r="K27" s="85">
        <f t="shared" si="0"/>
        <v>2.7905092592592592E-2</v>
      </c>
    </row>
    <row r="28" spans="2:11" x14ac:dyDescent="0.25">
      <c r="B28" s="8" t="s">
        <v>17</v>
      </c>
      <c r="C28" s="83">
        <v>6.2858796296296301E-2</v>
      </c>
      <c r="D28" s="83">
        <v>6.8287037037037036E-4</v>
      </c>
      <c r="E28" s="83"/>
      <c r="F28" s="83"/>
      <c r="G28" s="83">
        <v>6.2303240740740722E-2</v>
      </c>
      <c r="H28" s="83"/>
      <c r="I28" s="83"/>
      <c r="J28" s="83">
        <v>1.8263888888888892E-2</v>
      </c>
      <c r="K28" s="85">
        <f t="shared" si="0"/>
        <v>0.1441087962962963</v>
      </c>
    </row>
    <row r="29" spans="2:11" x14ac:dyDescent="0.25">
      <c r="B29" s="53"/>
      <c r="C29" s="87"/>
      <c r="D29" s="87"/>
      <c r="E29" s="88"/>
      <c r="F29" s="88"/>
      <c r="G29" s="87"/>
      <c r="H29" s="87"/>
      <c r="I29" s="87"/>
      <c r="J29" s="87"/>
      <c r="K29" s="85"/>
    </row>
    <row r="30" spans="2:11" x14ac:dyDescent="0.25">
      <c r="B30" s="53" t="s">
        <v>29</v>
      </c>
      <c r="C30" s="89">
        <f>SUM(C7:C28)</f>
        <v>0.59590277777777778</v>
      </c>
      <c r="D30" s="89">
        <f>SUM(D7:D28)</f>
        <v>0.10021990740740741</v>
      </c>
      <c r="E30" s="89">
        <f>SUM(E7:E28)</f>
        <v>1.7939814814814815E-3</v>
      </c>
      <c r="F30" s="89"/>
      <c r="G30" s="89">
        <f t="shared" ref="G30:J30" si="1">SUM(G7:G28)</f>
        <v>0.42434027777777777</v>
      </c>
      <c r="H30" s="89"/>
      <c r="I30" s="89"/>
      <c r="J30" s="89">
        <f t="shared" si="1"/>
        <v>0.27071759259259259</v>
      </c>
      <c r="K30" s="90">
        <f>SUM(K7:K28)</f>
        <v>1.3929745370370372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6" t="s">
        <v>127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4" t="s">
        <v>104</v>
      </c>
      <c r="C3" s="185"/>
      <c r="D3" s="185"/>
      <c r="E3" s="185"/>
      <c r="F3" s="185"/>
      <c r="G3" s="185"/>
      <c r="H3" s="185"/>
      <c r="I3" s="185"/>
      <c r="J3" s="185"/>
      <c r="K3" s="186"/>
    </row>
    <row r="4" spans="2:11" x14ac:dyDescent="0.25">
      <c r="B4" s="187" t="s">
        <v>122</v>
      </c>
      <c r="C4" s="188"/>
      <c r="D4" s="188"/>
      <c r="E4" s="188"/>
      <c r="F4" s="188"/>
      <c r="G4" s="188"/>
      <c r="H4" s="188"/>
      <c r="I4" s="188"/>
      <c r="J4" s="188"/>
      <c r="K4" s="189"/>
    </row>
    <row r="5" spans="2:11" x14ac:dyDescent="0.25">
      <c r="B5" s="42"/>
      <c r="C5" s="43" t="s">
        <v>69</v>
      </c>
      <c r="D5" s="43" t="s">
        <v>70</v>
      </c>
      <c r="E5" s="43" t="s">
        <v>71</v>
      </c>
      <c r="F5" s="43" t="s">
        <v>72</v>
      </c>
      <c r="G5" s="43" t="s">
        <v>73</v>
      </c>
      <c r="H5" s="43" t="s">
        <v>74</v>
      </c>
      <c r="I5" s="43" t="s">
        <v>75</v>
      </c>
      <c r="J5" s="43" t="s">
        <v>76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4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/>
      <c r="K9" s="85"/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/>
      <c r="E17" s="83"/>
      <c r="F17" s="83"/>
      <c r="G17" s="83"/>
      <c r="H17" s="83"/>
      <c r="I17" s="83"/>
      <c r="J17" s="83"/>
      <c r="K17" s="85"/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/>
      <c r="E19" s="83"/>
      <c r="F19" s="83"/>
      <c r="G19" s="83"/>
      <c r="H19" s="83"/>
      <c r="I19" s="83"/>
      <c r="J19" s="83"/>
      <c r="K19" s="85"/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/>
      <c r="D21" s="83"/>
      <c r="E21" s="83"/>
      <c r="F21" s="83"/>
      <c r="G21" s="83"/>
      <c r="H21" s="83"/>
      <c r="I21" s="83"/>
      <c r="J21" s="83"/>
      <c r="K21" s="85"/>
    </row>
    <row r="22" spans="2:11" x14ac:dyDescent="0.25">
      <c r="B22" s="8" t="s">
        <v>15</v>
      </c>
      <c r="C22" s="83"/>
      <c r="D22" s="83"/>
      <c r="E22" s="83"/>
      <c r="F22" s="83"/>
      <c r="G22" s="83"/>
      <c r="H22" s="83"/>
      <c r="I22" s="83"/>
      <c r="J22" s="83"/>
      <c r="K22" s="85"/>
    </row>
    <row r="23" spans="2:11" x14ac:dyDescent="0.25">
      <c r="B23" s="8" t="s">
        <v>85</v>
      </c>
      <c r="C23" s="83"/>
      <c r="D23" s="83"/>
      <c r="E23" s="83"/>
      <c r="F23" s="83"/>
      <c r="G23" s="83"/>
      <c r="H23" s="83"/>
      <c r="I23" s="83"/>
      <c r="J23" s="83"/>
      <c r="K23" s="85"/>
    </row>
    <row r="24" spans="2:11" x14ac:dyDescent="0.25">
      <c r="B24" s="8" t="s">
        <v>12</v>
      </c>
      <c r="C24" s="83"/>
      <c r="D24" s="83"/>
      <c r="E24" s="83"/>
      <c r="F24" s="83"/>
      <c r="G24" s="83"/>
      <c r="H24" s="83"/>
      <c r="I24" s="83"/>
      <c r="J24" s="83"/>
      <c r="K24" s="85"/>
    </row>
    <row r="25" spans="2:11" x14ac:dyDescent="0.25">
      <c r="B25" s="8" t="s">
        <v>5</v>
      </c>
      <c r="C25" s="83"/>
      <c r="D25" s="83"/>
      <c r="E25" s="83"/>
      <c r="F25" s="83"/>
      <c r="G25" s="83"/>
      <c r="H25" s="83"/>
      <c r="I25" s="83"/>
      <c r="J25" s="83"/>
      <c r="K25" s="85"/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94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92"/>
    </row>
    <row r="30" spans="2:11" x14ac:dyDescent="0.25">
      <c r="B30" s="53" t="s">
        <v>29</v>
      </c>
      <c r="C30" s="89"/>
      <c r="D30" s="89"/>
      <c r="E30" s="89"/>
      <c r="F30" s="89"/>
      <c r="G30" s="89"/>
      <c r="H30" s="89"/>
      <c r="I30" s="89"/>
      <c r="J30" s="83"/>
      <c r="K30" s="90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6" t="s">
        <v>127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7" t="s">
        <v>77</v>
      </c>
      <c r="C3" s="158"/>
      <c r="D3" s="158"/>
      <c r="E3" s="158"/>
      <c r="F3" s="159"/>
      <c r="G3" s="158"/>
      <c r="H3" s="159"/>
    </row>
    <row r="4" spans="2:8" s="1" customFormat="1" x14ac:dyDescent="0.25">
      <c r="B4" s="160" t="s">
        <v>122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3" t="s">
        <v>33</v>
      </c>
      <c r="D5" s="161"/>
      <c r="E5" s="163" t="s">
        <v>34</v>
      </c>
      <c r="F5" s="177"/>
      <c r="G5" s="161" t="s">
        <v>35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2.9513888888888892E-3</v>
      </c>
      <c r="D7" s="94">
        <f>C7/C$30</f>
        <v>6.8141734808401496E-3</v>
      </c>
      <c r="E7" s="96"/>
      <c r="F7" s="94"/>
      <c r="G7" s="96">
        <f t="shared" ref="G7:G27" si="0">C7+E7</f>
        <v>2.9513888888888892E-3</v>
      </c>
      <c r="H7" s="95">
        <f t="shared" ref="H7:H27" si="1">G7/$G$30</f>
        <v>6.6449511400651484E-3</v>
      </c>
    </row>
    <row r="8" spans="2:8" s="1" customFormat="1" x14ac:dyDescent="0.25">
      <c r="B8" s="8" t="s">
        <v>13</v>
      </c>
      <c r="C8" s="96">
        <v>1.2557870370370363E-2</v>
      </c>
      <c r="D8" s="94">
        <f t="shared" ref="D8:F28" si="2">C8/C$30</f>
        <v>2.8993640104751205E-2</v>
      </c>
      <c r="E8" s="96"/>
      <c r="F8" s="94"/>
      <c r="G8" s="96">
        <f t="shared" si="0"/>
        <v>1.2557870370370363E-2</v>
      </c>
      <c r="H8" s="95">
        <f t="shared" si="1"/>
        <v>2.8273615635179144E-2</v>
      </c>
    </row>
    <row r="9" spans="2:8" s="1" customFormat="1" x14ac:dyDescent="0.25">
      <c r="B9" s="8" t="s">
        <v>0</v>
      </c>
      <c r="C9" s="96">
        <v>9.60416666666669E-2</v>
      </c>
      <c r="D9" s="94">
        <f t="shared" si="2"/>
        <v>0.22174122174122232</v>
      </c>
      <c r="E9" s="96"/>
      <c r="F9" s="94"/>
      <c r="G9" s="96">
        <f t="shared" si="0"/>
        <v>9.60416666666669E-2</v>
      </c>
      <c r="H9" s="95">
        <f t="shared" si="1"/>
        <v>0.21623452768729698</v>
      </c>
    </row>
    <row r="10" spans="2:8" s="1" customFormat="1" x14ac:dyDescent="0.25">
      <c r="B10" s="8" t="s">
        <v>8</v>
      </c>
      <c r="C10" s="96">
        <v>1.3194444444444443E-2</v>
      </c>
      <c r="D10" s="94">
        <f t="shared" si="2"/>
        <v>3.0463363796697132E-2</v>
      </c>
      <c r="E10" s="96"/>
      <c r="F10" s="94"/>
      <c r="G10" s="96">
        <f t="shared" si="0"/>
        <v>1.3194444444444443E-2</v>
      </c>
      <c r="H10" s="95">
        <f t="shared" si="1"/>
        <v>2.970684039087948E-2</v>
      </c>
    </row>
    <row r="11" spans="2:8" s="1" customFormat="1" x14ac:dyDescent="0.25">
      <c r="B11" s="8" t="s">
        <v>26</v>
      </c>
      <c r="C11" s="96">
        <v>1.1898148148148137E-2</v>
      </c>
      <c r="D11" s="94">
        <f t="shared" si="2"/>
        <v>2.7470471914916337E-2</v>
      </c>
      <c r="E11" s="96"/>
      <c r="F11" s="94"/>
      <c r="G11" s="96">
        <f t="shared" si="0"/>
        <v>1.1898148148148137E-2</v>
      </c>
      <c r="H11" s="95">
        <f t="shared" si="1"/>
        <v>2.6788273615635159E-2</v>
      </c>
    </row>
    <row r="12" spans="2:8" s="1" customFormat="1" x14ac:dyDescent="0.25">
      <c r="B12" s="8" t="s">
        <v>3</v>
      </c>
      <c r="C12" s="96">
        <v>3.8773148148148022E-2</v>
      </c>
      <c r="D12" s="94">
        <f t="shared" si="2"/>
        <v>8.9519533963978132E-2</v>
      </c>
      <c r="E12" s="96"/>
      <c r="F12" s="94"/>
      <c r="G12" s="96">
        <f t="shared" si="0"/>
        <v>3.8773148148148022E-2</v>
      </c>
      <c r="H12" s="95">
        <f t="shared" si="1"/>
        <v>8.729641693811048E-2</v>
      </c>
    </row>
    <row r="13" spans="2:8" s="1" customFormat="1" x14ac:dyDescent="0.25">
      <c r="B13" s="8" t="s">
        <v>7</v>
      </c>
      <c r="C13" s="96">
        <v>9.6759259259259212E-3</v>
      </c>
      <c r="D13" s="94">
        <f t="shared" si="2"/>
        <v>2.2339800117577888E-2</v>
      </c>
      <c r="E13" s="96"/>
      <c r="F13" s="94"/>
      <c r="G13" s="96">
        <f t="shared" si="0"/>
        <v>9.6759259259259212E-3</v>
      </c>
      <c r="H13" s="95">
        <f t="shared" si="1"/>
        <v>2.1785016286644945E-2</v>
      </c>
    </row>
    <row r="14" spans="2:8" s="1" customFormat="1" x14ac:dyDescent="0.25">
      <c r="B14" s="8" t="s">
        <v>2</v>
      </c>
      <c r="C14" s="96">
        <v>3.821759259259256E-2</v>
      </c>
      <c r="D14" s="94">
        <f t="shared" si="2"/>
        <v>8.8236866014643728E-2</v>
      </c>
      <c r="E14" s="96"/>
      <c r="F14" s="94"/>
      <c r="G14" s="96">
        <f t="shared" si="0"/>
        <v>3.821759259259256E-2</v>
      </c>
      <c r="H14" s="95">
        <f t="shared" si="1"/>
        <v>8.6045602605863136E-2</v>
      </c>
    </row>
    <row r="15" spans="2:8" s="1" customFormat="1" x14ac:dyDescent="0.25">
      <c r="B15" s="8" t="s">
        <v>9</v>
      </c>
      <c r="C15" s="96">
        <v>1.818287037037036E-2</v>
      </c>
      <c r="D15" s="94">
        <f t="shared" si="2"/>
        <v>4.1980653091764186E-2</v>
      </c>
      <c r="E15" s="96"/>
      <c r="F15" s="94"/>
      <c r="G15" s="96">
        <f t="shared" si="0"/>
        <v>1.818287037037036E-2</v>
      </c>
      <c r="H15" s="95">
        <f t="shared" si="1"/>
        <v>4.0938110749185651E-2</v>
      </c>
    </row>
    <row r="16" spans="2:8" s="1" customFormat="1" x14ac:dyDescent="0.25">
      <c r="B16" s="8" t="s">
        <v>1</v>
      </c>
      <c r="C16" s="96">
        <v>8.4143518518518517E-3</v>
      </c>
      <c r="D16" s="94">
        <f t="shared" si="2"/>
        <v>1.9427074982630542E-2</v>
      </c>
      <c r="E16" s="96"/>
      <c r="F16" s="94"/>
      <c r="G16" s="96">
        <f t="shared" si="0"/>
        <v>8.4143518518518517E-3</v>
      </c>
      <c r="H16" s="95">
        <f t="shared" si="1"/>
        <v>1.8944625407166127E-2</v>
      </c>
    </row>
    <row r="17" spans="2:8" s="1" customFormat="1" x14ac:dyDescent="0.25">
      <c r="B17" s="8" t="s">
        <v>27</v>
      </c>
      <c r="C17" s="96">
        <v>5.1157407407407427E-3</v>
      </c>
      <c r="D17" s="94">
        <f t="shared" si="2"/>
        <v>1.1811234033456262E-2</v>
      </c>
      <c r="E17" s="96"/>
      <c r="F17" s="94"/>
      <c r="G17" s="96">
        <f t="shared" si="0"/>
        <v>5.1157407407407427E-3</v>
      </c>
      <c r="H17" s="95">
        <f t="shared" si="1"/>
        <v>1.151791530944626E-2</v>
      </c>
    </row>
    <row r="18" spans="2:8" s="1" customFormat="1" x14ac:dyDescent="0.25">
      <c r="B18" s="8" t="s">
        <v>16</v>
      </c>
      <c r="C18" s="96">
        <v>4.4675925925925924E-3</v>
      </c>
      <c r="D18" s="94">
        <f t="shared" si="2"/>
        <v>1.0314788092565872E-2</v>
      </c>
      <c r="E18" s="96"/>
      <c r="F18" s="94"/>
      <c r="G18" s="96">
        <f t="shared" si="0"/>
        <v>4.4675925925925924E-3</v>
      </c>
      <c r="H18" s="95">
        <f t="shared" si="1"/>
        <v>1.0058631921824105E-2</v>
      </c>
    </row>
    <row r="19" spans="2:8" s="1" customFormat="1" x14ac:dyDescent="0.25">
      <c r="B19" s="8" t="s">
        <v>4</v>
      </c>
      <c r="C19" s="96">
        <v>1.3333333333333326E-2</v>
      </c>
      <c r="D19" s="94">
        <f t="shared" si="2"/>
        <v>3.0784030784030771E-2</v>
      </c>
      <c r="E19" s="96"/>
      <c r="F19" s="94"/>
      <c r="G19" s="96">
        <f t="shared" si="0"/>
        <v>1.3333333333333326E-2</v>
      </c>
      <c r="H19" s="95">
        <f t="shared" si="1"/>
        <v>3.0019543973941357E-2</v>
      </c>
    </row>
    <row r="20" spans="2:8" s="1" customFormat="1" x14ac:dyDescent="0.25">
      <c r="B20" s="8" t="s">
        <v>14</v>
      </c>
      <c r="C20" s="96">
        <v>9.2129629629629593E-3</v>
      </c>
      <c r="D20" s="94">
        <f t="shared" si="2"/>
        <v>2.1270910159799043E-2</v>
      </c>
      <c r="E20" s="96"/>
      <c r="F20" s="94"/>
      <c r="G20" s="96">
        <f t="shared" si="0"/>
        <v>9.2129629629629593E-3</v>
      </c>
      <c r="H20" s="95">
        <f t="shared" si="1"/>
        <v>2.0742671009771983E-2</v>
      </c>
    </row>
    <row r="21" spans="2:8" s="1" customFormat="1" x14ac:dyDescent="0.25">
      <c r="B21" s="8" t="s">
        <v>11</v>
      </c>
      <c r="C21" s="96">
        <v>3.1712962962962958E-3</v>
      </c>
      <c r="D21" s="94">
        <f t="shared" si="2"/>
        <v>7.3218962107850999E-3</v>
      </c>
      <c r="E21" s="112">
        <v>1.1030092592592593E-2</v>
      </c>
      <c r="F21" s="94">
        <f t="shared" si="2"/>
        <v>1</v>
      </c>
      <c r="G21" s="96">
        <f t="shared" ref="G21:G26" si="3">C21+E21</f>
        <v>1.4201388888888888E-2</v>
      </c>
      <c r="H21" s="95">
        <f t="shared" ref="H21:H26" si="4">G21/$G$30</f>
        <v>3.1973941368078178E-2</v>
      </c>
    </row>
    <row r="22" spans="2:8" s="1" customFormat="1" x14ac:dyDescent="0.25">
      <c r="B22" s="8" t="s">
        <v>15</v>
      </c>
      <c r="C22" s="96">
        <v>1.0300925925925924E-3</v>
      </c>
      <c r="D22" s="94">
        <f t="shared" si="2"/>
        <v>2.3782801560579339E-3</v>
      </c>
      <c r="E22" s="96"/>
      <c r="F22" s="94"/>
      <c r="G22" s="96">
        <f t="shared" si="3"/>
        <v>1.0300925925925924E-3</v>
      </c>
      <c r="H22" s="95">
        <f t="shared" si="4"/>
        <v>2.3192182410423454E-3</v>
      </c>
    </row>
    <row r="23" spans="2:8" s="1" customFormat="1" x14ac:dyDescent="0.25">
      <c r="B23" s="8" t="s">
        <v>85</v>
      </c>
      <c r="C23" s="96">
        <v>3.6111111111111118E-3</v>
      </c>
      <c r="D23" s="94">
        <f t="shared" si="2"/>
        <v>8.3373416706750067E-3</v>
      </c>
      <c r="E23" s="96"/>
      <c r="F23" s="94"/>
      <c r="G23" s="96">
        <f t="shared" si="3"/>
        <v>3.6111111111111118E-3</v>
      </c>
      <c r="H23" s="95">
        <f t="shared" si="4"/>
        <v>8.130293159609123E-3</v>
      </c>
    </row>
    <row r="24" spans="2:8" s="1" customFormat="1" x14ac:dyDescent="0.25">
      <c r="B24" s="8" t="s">
        <v>12</v>
      </c>
      <c r="C24" s="96">
        <v>4.1666666666666664E-4</v>
      </c>
      <c r="D24" s="94">
        <f t="shared" si="2"/>
        <v>9.6200096200096214E-4</v>
      </c>
      <c r="E24" s="96"/>
      <c r="F24" s="94"/>
      <c r="G24" s="96">
        <f t="shared" ref="G24" si="5">C24+E24</f>
        <v>4.1666666666666664E-4</v>
      </c>
      <c r="H24" s="95">
        <f t="shared" ref="H24" si="6">G24/$G$30</f>
        <v>9.3811074918566785E-4</v>
      </c>
    </row>
    <row r="25" spans="2:8" s="1" customFormat="1" x14ac:dyDescent="0.25">
      <c r="B25" s="8" t="s">
        <v>5</v>
      </c>
      <c r="C25" s="96">
        <v>2.731481481481481E-3</v>
      </c>
      <c r="D25" s="94">
        <f t="shared" si="2"/>
        <v>6.3064507508951949E-3</v>
      </c>
      <c r="E25" s="96"/>
      <c r="F25" s="94"/>
      <c r="G25" s="96">
        <f t="shared" si="3"/>
        <v>2.731481481481481E-3</v>
      </c>
      <c r="H25" s="95">
        <f t="shared" si="4"/>
        <v>6.1498371335504884E-3</v>
      </c>
    </row>
    <row r="26" spans="2:8" s="1" customFormat="1" x14ac:dyDescent="0.25">
      <c r="B26" s="8" t="s">
        <v>6</v>
      </c>
      <c r="C26" s="96">
        <v>7.6180555555555557E-2</v>
      </c>
      <c r="D26" s="94">
        <f t="shared" si="2"/>
        <v>0.17588584255250925</v>
      </c>
      <c r="E26" s="96"/>
      <c r="F26" s="94"/>
      <c r="G26" s="96">
        <f t="shared" si="3"/>
        <v>7.6180555555555557E-2</v>
      </c>
      <c r="H26" s="95">
        <f t="shared" si="4"/>
        <v>0.17151791530944629</v>
      </c>
    </row>
    <row r="27" spans="2:8" s="1" customFormat="1" x14ac:dyDescent="0.25">
      <c r="B27" s="8" t="s">
        <v>94</v>
      </c>
      <c r="C27" s="96">
        <v>6.2812499999999868E-2</v>
      </c>
      <c r="D27" s="94">
        <f t="shared" si="2"/>
        <v>0.14502164502164475</v>
      </c>
      <c r="E27" s="96"/>
      <c r="F27" s="94"/>
      <c r="G27" s="96">
        <f t="shared" si="0"/>
        <v>6.2812499999999868E-2</v>
      </c>
      <c r="H27" s="95">
        <f t="shared" si="1"/>
        <v>0.14142019543973913</v>
      </c>
    </row>
    <row r="28" spans="2:8" s="1" customFormat="1" x14ac:dyDescent="0.25">
      <c r="B28" s="36" t="s">
        <v>17</v>
      </c>
      <c r="C28" s="106">
        <v>1.1342592592592593E-3</v>
      </c>
      <c r="D28" s="94">
        <f t="shared" si="2"/>
        <v>2.618780396558175E-3</v>
      </c>
      <c r="E28" s="106"/>
      <c r="F28" s="94"/>
      <c r="G28" s="96">
        <f t="shared" ref="G28" si="7">C28+E28</f>
        <v>1.1342592592592593E-3</v>
      </c>
      <c r="H28" s="95">
        <f t="shared" ref="H28" si="8">G28/$G$30</f>
        <v>2.5537459283387627E-3</v>
      </c>
    </row>
    <row r="29" spans="2:8" s="1" customFormat="1" x14ac:dyDescent="0.25">
      <c r="B29" s="8"/>
      <c r="C29" s="97"/>
      <c r="D29" s="107"/>
      <c r="E29" s="97"/>
      <c r="F29" s="97"/>
      <c r="G29" s="97"/>
      <c r="H29" s="98"/>
    </row>
    <row r="30" spans="2:8" s="1" customFormat="1" x14ac:dyDescent="0.25">
      <c r="B30" s="37" t="s">
        <v>29</v>
      </c>
      <c r="C30" s="108">
        <f t="shared" ref="C30:H30" si="9">SUM(C7:C28)</f>
        <v>0.43312499999999993</v>
      </c>
      <c r="D30" s="109">
        <f t="shared" si="9"/>
        <v>0.99999999999999989</v>
      </c>
      <c r="E30" s="108">
        <f t="shared" si="9"/>
        <v>1.1030092592592593E-2</v>
      </c>
      <c r="F30" s="109">
        <f t="shared" si="9"/>
        <v>1</v>
      </c>
      <c r="G30" s="108">
        <f t="shared" si="9"/>
        <v>0.4441550925925925</v>
      </c>
      <c r="H30" s="111">
        <f t="shared" si="9"/>
        <v>0.99999999999999989</v>
      </c>
    </row>
    <row r="31" spans="2:8" s="1" customFormat="1" ht="66" customHeight="1" thickBot="1" x14ac:dyDescent="0.3">
      <c r="B31" s="154" t="s">
        <v>130</v>
      </c>
      <c r="C31" s="155"/>
      <c r="D31" s="155"/>
      <c r="E31" s="155"/>
      <c r="F31" s="156"/>
      <c r="G31" s="155"/>
      <c r="H31" s="156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4" t="s">
        <v>105</v>
      </c>
      <c r="C3" s="185"/>
      <c r="D3" s="185"/>
      <c r="E3" s="185"/>
      <c r="F3" s="185"/>
      <c r="G3" s="185"/>
      <c r="H3" s="185"/>
      <c r="I3" s="185"/>
      <c r="J3" s="185"/>
      <c r="K3" s="186"/>
    </row>
    <row r="4" spans="2:11" x14ac:dyDescent="0.25">
      <c r="B4" s="187" t="s">
        <v>122</v>
      </c>
      <c r="C4" s="188"/>
      <c r="D4" s="188"/>
      <c r="E4" s="188"/>
      <c r="F4" s="188"/>
      <c r="G4" s="188"/>
      <c r="H4" s="188"/>
      <c r="I4" s="188"/>
      <c r="J4" s="188"/>
      <c r="K4" s="189"/>
    </row>
    <row r="5" spans="2:11" x14ac:dyDescent="0.25">
      <c r="B5" s="42"/>
      <c r="C5" s="43" t="s">
        <v>69</v>
      </c>
      <c r="D5" s="43" t="s">
        <v>70</v>
      </c>
      <c r="E5" s="43" t="s">
        <v>71</v>
      </c>
      <c r="F5" s="43" t="s">
        <v>72</v>
      </c>
      <c r="G5" s="43" t="s">
        <v>73</v>
      </c>
      <c r="H5" s="43" t="s">
        <v>74</v>
      </c>
      <c r="I5" s="43" t="s">
        <v>75</v>
      </c>
      <c r="J5" s="43" t="s">
        <v>76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3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>
        <v>2.2453703703703702E-3</v>
      </c>
      <c r="D8" s="83"/>
      <c r="E8" s="83"/>
      <c r="F8" s="83"/>
      <c r="G8" s="83"/>
      <c r="H8" s="83"/>
      <c r="I8" s="83"/>
      <c r="J8" s="83"/>
      <c r="K8" s="85">
        <f t="shared" ref="K8:K25" si="0">SUM(C8:J8)</f>
        <v>2.2453703703703702E-3</v>
      </c>
    </row>
    <row r="9" spans="2:11" x14ac:dyDescent="0.25">
      <c r="B9" s="8" t="s">
        <v>0</v>
      </c>
      <c r="C9" s="83">
        <v>1.1226851851851854E-2</v>
      </c>
      <c r="D9" s="83"/>
      <c r="E9" s="83"/>
      <c r="F9" s="83"/>
      <c r="G9" s="83"/>
      <c r="H9" s="83"/>
      <c r="I9" s="83"/>
      <c r="J9" s="83"/>
      <c r="K9" s="85">
        <f t="shared" si="0"/>
        <v>1.1226851851851854E-2</v>
      </c>
    </row>
    <row r="10" spans="2:11" x14ac:dyDescent="0.25">
      <c r="B10" s="8" t="s">
        <v>8</v>
      </c>
      <c r="C10" s="83">
        <v>8.4490740740740741E-3</v>
      </c>
      <c r="D10" s="83"/>
      <c r="E10" s="83"/>
      <c r="F10" s="83"/>
      <c r="G10" s="83"/>
      <c r="H10" s="83"/>
      <c r="I10" s="83"/>
      <c r="J10" s="83"/>
      <c r="K10" s="85">
        <f t="shared" si="0"/>
        <v>8.4490740740740741E-3</v>
      </c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>
        <v>4.7974537037037031E-2</v>
      </c>
      <c r="D12" s="83"/>
      <c r="E12" s="83"/>
      <c r="F12" s="83"/>
      <c r="G12" s="83"/>
      <c r="H12" s="83"/>
      <c r="I12" s="83"/>
      <c r="J12" s="83"/>
      <c r="K12" s="85">
        <f t="shared" si="0"/>
        <v>4.7974537037037031E-2</v>
      </c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>
        <v>3.1828703703703706E-3</v>
      </c>
      <c r="D14" s="83"/>
      <c r="E14" s="83"/>
      <c r="F14" s="83"/>
      <c r="G14" s="83"/>
      <c r="H14" s="83"/>
      <c r="I14" s="83"/>
      <c r="J14" s="83"/>
      <c r="K14" s="85">
        <f t="shared" si="0"/>
        <v>3.1828703703703706E-3</v>
      </c>
    </row>
    <row r="15" spans="2:11" x14ac:dyDescent="0.25">
      <c r="B15" s="8" t="s">
        <v>9</v>
      </c>
      <c r="C15" s="83">
        <v>5.8680555555555552E-3</v>
      </c>
      <c r="D15" s="83"/>
      <c r="E15" s="83"/>
      <c r="F15" s="83"/>
      <c r="G15" s="83"/>
      <c r="H15" s="83"/>
      <c r="I15" s="83"/>
      <c r="J15" s="83"/>
      <c r="K15" s="85">
        <f t="shared" si="0"/>
        <v>5.8680555555555552E-3</v>
      </c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>
        <v>1.2638888888888889E-2</v>
      </c>
      <c r="D17" s="83"/>
      <c r="E17" s="83"/>
      <c r="F17" s="83"/>
      <c r="G17" s="83"/>
      <c r="H17" s="83"/>
      <c r="I17" s="83"/>
      <c r="J17" s="83"/>
      <c r="K17" s="85">
        <f t="shared" si="0"/>
        <v>1.2638888888888889E-2</v>
      </c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>
        <v>4.340277777777778E-3</v>
      </c>
      <c r="D19" s="83"/>
      <c r="E19" s="83"/>
      <c r="F19" s="83"/>
      <c r="G19" s="83"/>
      <c r="H19" s="83"/>
      <c r="I19" s="83"/>
      <c r="J19" s="83"/>
      <c r="K19" s="85">
        <f t="shared" si="0"/>
        <v>4.340277777777778E-3</v>
      </c>
    </row>
    <row r="20" spans="2:11" x14ac:dyDescent="0.25">
      <c r="B20" s="8" t="s">
        <v>14</v>
      </c>
      <c r="C20" s="83">
        <v>4.1087962962962962E-3</v>
      </c>
      <c r="D20" s="83"/>
      <c r="E20" s="83"/>
      <c r="F20" s="83"/>
      <c r="G20" s="83"/>
      <c r="H20" s="83"/>
      <c r="I20" s="83"/>
      <c r="J20" s="83"/>
      <c r="K20" s="85">
        <f t="shared" si="0"/>
        <v>4.1087962962962962E-3</v>
      </c>
    </row>
    <row r="21" spans="2:11" x14ac:dyDescent="0.25">
      <c r="B21" s="8" t="s">
        <v>11</v>
      </c>
      <c r="C21" s="83">
        <v>0.20469907407407409</v>
      </c>
      <c r="D21" s="83"/>
      <c r="E21" s="83"/>
      <c r="F21" s="83"/>
      <c r="G21" s="83"/>
      <c r="H21" s="83"/>
      <c r="I21" s="83"/>
      <c r="J21" s="83"/>
      <c r="K21" s="85">
        <f t="shared" si="0"/>
        <v>0.20469907407407409</v>
      </c>
    </row>
    <row r="22" spans="2:11" x14ac:dyDescent="0.25">
      <c r="B22" s="8" t="s">
        <v>15</v>
      </c>
      <c r="C22" s="83">
        <v>1.2199074074074074E-2</v>
      </c>
      <c r="D22" s="83"/>
      <c r="E22" s="83"/>
      <c r="F22" s="83"/>
      <c r="G22" s="83"/>
      <c r="H22" s="83"/>
      <c r="I22" s="83"/>
      <c r="J22" s="83"/>
      <c r="K22" s="85">
        <f t="shared" si="0"/>
        <v>1.2199074074074074E-2</v>
      </c>
    </row>
    <row r="23" spans="2:11" x14ac:dyDescent="0.25">
      <c r="B23" s="8" t="s">
        <v>85</v>
      </c>
      <c r="C23" s="83">
        <v>2.0092592592592592E-2</v>
      </c>
      <c r="D23" s="83"/>
      <c r="E23" s="83"/>
      <c r="F23" s="83"/>
      <c r="G23" s="83"/>
      <c r="H23" s="83"/>
      <c r="I23" s="83"/>
      <c r="J23" s="83"/>
      <c r="K23" s="85">
        <f t="shared" si="0"/>
        <v>2.0092592592592592E-2</v>
      </c>
    </row>
    <row r="24" spans="2:11" x14ac:dyDescent="0.25">
      <c r="B24" s="8" t="s">
        <v>12</v>
      </c>
      <c r="C24" s="83">
        <v>6.6087962962962975E-3</v>
      </c>
      <c r="D24" s="83"/>
      <c r="E24" s="83"/>
      <c r="F24" s="83"/>
      <c r="G24" s="83"/>
      <c r="H24" s="83"/>
      <c r="I24" s="83"/>
      <c r="J24" s="83"/>
      <c r="K24" s="85">
        <f t="shared" si="0"/>
        <v>6.6087962962962975E-3</v>
      </c>
    </row>
    <row r="25" spans="2:11" x14ac:dyDescent="0.25">
      <c r="B25" s="8" t="s">
        <v>5</v>
      </c>
      <c r="C25" s="83">
        <v>6.3773148148148148E-3</v>
      </c>
      <c r="D25" s="83"/>
      <c r="E25" s="83"/>
      <c r="F25" s="83"/>
      <c r="G25" s="83"/>
      <c r="H25" s="83"/>
      <c r="I25" s="83"/>
      <c r="J25" s="83"/>
      <c r="K25" s="85">
        <f t="shared" si="0"/>
        <v>6.3773148148148148E-3</v>
      </c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94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92"/>
    </row>
    <row r="30" spans="2:11" x14ac:dyDescent="0.25">
      <c r="B30" s="53" t="s">
        <v>29</v>
      </c>
      <c r="C30" s="89">
        <f>SUM(C7:C28)</f>
        <v>0.35001157407407407</v>
      </c>
      <c r="D30" s="89"/>
      <c r="E30" s="89"/>
      <c r="F30" s="89"/>
      <c r="G30" s="89"/>
      <c r="H30" s="89"/>
      <c r="I30" s="89"/>
      <c r="J30" s="89"/>
      <c r="K30" s="90">
        <f t="shared" ref="K30" si="1">SUM(K7:K28)</f>
        <v>0.35001157407407407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6" t="s">
        <v>127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4" t="s">
        <v>106</v>
      </c>
      <c r="C3" s="185"/>
      <c r="D3" s="185"/>
      <c r="E3" s="185"/>
      <c r="F3" s="185"/>
      <c r="G3" s="185"/>
      <c r="H3" s="185"/>
      <c r="I3" s="185"/>
      <c r="J3" s="185"/>
      <c r="K3" s="186"/>
    </row>
    <row r="4" spans="2:11" x14ac:dyDescent="0.25">
      <c r="B4" s="187" t="s">
        <v>122</v>
      </c>
      <c r="C4" s="188"/>
      <c r="D4" s="188"/>
      <c r="E4" s="188"/>
      <c r="F4" s="188"/>
      <c r="G4" s="188"/>
      <c r="H4" s="188"/>
      <c r="I4" s="188"/>
      <c r="J4" s="188"/>
      <c r="K4" s="189"/>
    </row>
    <row r="5" spans="2:11" x14ac:dyDescent="0.25">
      <c r="B5" s="42"/>
      <c r="C5" s="43" t="s">
        <v>69</v>
      </c>
      <c r="D5" s="43" t="s">
        <v>70</v>
      </c>
      <c r="E5" s="43" t="s">
        <v>71</v>
      </c>
      <c r="F5" s="43" t="s">
        <v>72</v>
      </c>
      <c r="G5" s="43" t="s">
        <v>73</v>
      </c>
      <c r="H5" s="43" t="s">
        <v>74</v>
      </c>
      <c r="I5" s="43" t="s">
        <v>75</v>
      </c>
      <c r="J5" s="43" t="s">
        <v>76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4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/>
      <c r="K9" s="85"/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/>
      <c r="E17" s="83"/>
      <c r="F17" s="83"/>
      <c r="G17" s="83"/>
      <c r="H17" s="83"/>
      <c r="I17" s="83"/>
      <c r="J17" s="83"/>
      <c r="K17" s="85"/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/>
      <c r="E19" s="83"/>
      <c r="F19" s="83"/>
      <c r="G19" s="83"/>
      <c r="H19" s="83"/>
      <c r="I19" s="83"/>
      <c r="J19" s="83"/>
      <c r="K19" s="85"/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/>
      <c r="D21" s="83"/>
      <c r="E21" s="83"/>
      <c r="F21" s="83"/>
      <c r="G21" s="83"/>
      <c r="H21" s="83"/>
      <c r="I21" s="83"/>
      <c r="J21" s="83"/>
      <c r="K21" s="85"/>
    </row>
    <row r="22" spans="2:11" x14ac:dyDescent="0.25">
      <c r="B22" s="8" t="s">
        <v>15</v>
      </c>
      <c r="C22" s="83"/>
      <c r="D22" s="83"/>
      <c r="E22" s="83"/>
      <c r="F22" s="83"/>
      <c r="G22" s="83"/>
      <c r="H22" s="83"/>
      <c r="I22" s="83"/>
      <c r="J22" s="83"/>
      <c r="K22" s="85"/>
    </row>
    <row r="23" spans="2:11" x14ac:dyDescent="0.25">
      <c r="B23" s="8" t="s">
        <v>85</v>
      </c>
      <c r="C23" s="83"/>
      <c r="D23" s="83"/>
      <c r="E23" s="83"/>
      <c r="F23" s="83"/>
      <c r="G23" s="83"/>
      <c r="H23" s="83"/>
      <c r="I23" s="83"/>
      <c r="J23" s="83"/>
      <c r="K23" s="85"/>
    </row>
    <row r="24" spans="2:11" x14ac:dyDescent="0.25">
      <c r="B24" s="8" t="s">
        <v>12</v>
      </c>
      <c r="C24" s="83"/>
      <c r="D24" s="83"/>
      <c r="E24" s="83"/>
      <c r="F24" s="83"/>
      <c r="G24" s="83"/>
      <c r="H24" s="83"/>
      <c r="I24" s="83"/>
      <c r="J24" s="83"/>
      <c r="K24" s="85"/>
    </row>
    <row r="25" spans="2:11" x14ac:dyDescent="0.25">
      <c r="B25" s="8" t="s">
        <v>5</v>
      </c>
      <c r="C25" s="83"/>
      <c r="D25" s="83"/>
      <c r="E25" s="83"/>
      <c r="F25" s="83"/>
      <c r="G25" s="83"/>
      <c r="H25" s="83"/>
      <c r="I25" s="83"/>
      <c r="J25" s="83"/>
      <c r="K25" s="85"/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94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92"/>
    </row>
    <row r="30" spans="2:11" x14ac:dyDescent="0.25">
      <c r="B30" s="53" t="s">
        <v>29</v>
      </c>
      <c r="C30" s="89"/>
      <c r="D30" s="89"/>
      <c r="E30" s="89"/>
      <c r="F30" s="89"/>
      <c r="G30" s="89"/>
      <c r="H30" s="89"/>
      <c r="I30" s="89"/>
      <c r="J30" s="83"/>
      <c r="K30" s="90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6" t="s">
        <v>127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10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4" t="s">
        <v>107</v>
      </c>
      <c r="C3" s="185"/>
      <c r="D3" s="185"/>
      <c r="E3" s="185"/>
      <c r="F3" s="185"/>
      <c r="G3" s="185"/>
      <c r="H3" s="185"/>
      <c r="I3" s="185"/>
      <c r="J3" s="185"/>
      <c r="K3" s="186"/>
    </row>
    <row r="4" spans="2:11" x14ac:dyDescent="0.25">
      <c r="B4" s="187" t="s">
        <v>122</v>
      </c>
      <c r="C4" s="188"/>
      <c r="D4" s="188"/>
      <c r="E4" s="188"/>
      <c r="F4" s="188"/>
      <c r="G4" s="188"/>
      <c r="H4" s="188"/>
      <c r="I4" s="188"/>
      <c r="J4" s="188"/>
      <c r="K4" s="189"/>
    </row>
    <row r="5" spans="2:11" x14ac:dyDescent="0.25">
      <c r="B5" s="42"/>
      <c r="C5" s="43" t="s">
        <v>69</v>
      </c>
      <c r="D5" s="43" t="s">
        <v>70</v>
      </c>
      <c r="E5" s="43" t="s">
        <v>71</v>
      </c>
      <c r="F5" s="43" t="s">
        <v>72</v>
      </c>
      <c r="G5" s="43" t="s">
        <v>73</v>
      </c>
      <c r="H5" s="43" t="s">
        <v>74</v>
      </c>
      <c r="I5" s="43" t="s">
        <v>75</v>
      </c>
      <c r="J5" s="43" t="s">
        <v>76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3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/>
      <c r="K9" s="85"/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/>
      <c r="E17" s="83"/>
      <c r="F17" s="83"/>
      <c r="G17" s="83"/>
      <c r="H17" s="83"/>
      <c r="I17" s="83"/>
      <c r="J17" s="83"/>
      <c r="K17" s="85"/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>
        <v>7.291666666666667E-4</v>
      </c>
      <c r="E19" s="83"/>
      <c r="F19" s="83">
        <v>6.5972222222222224E-4</v>
      </c>
      <c r="G19" s="83"/>
      <c r="H19" s="83"/>
      <c r="I19" s="83"/>
      <c r="J19" s="83"/>
      <c r="K19" s="85">
        <f t="shared" ref="K19" si="0">SUM(C19:J19)</f>
        <v>1.3888888888888889E-3</v>
      </c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/>
      <c r="D21" s="83"/>
      <c r="E21" s="83">
        <v>8.7962962962962962E-4</v>
      </c>
      <c r="F21" s="83"/>
      <c r="G21" s="83">
        <v>7.0601851851851858E-4</v>
      </c>
      <c r="H21" s="83"/>
      <c r="I21" s="83"/>
      <c r="J21" s="83"/>
      <c r="K21" s="85">
        <f t="shared" ref="K21" si="1">SUM(C21:J21)</f>
        <v>1.5856481481481481E-3</v>
      </c>
    </row>
    <row r="22" spans="2:11" x14ac:dyDescent="0.25">
      <c r="B22" s="8" t="s">
        <v>15</v>
      </c>
      <c r="C22" s="83"/>
      <c r="D22" s="83"/>
      <c r="E22" s="83"/>
      <c r="F22" s="83"/>
      <c r="G22" s="83"/>
      <c r="H22" s="83"/>
      <c r="I22" s="83"/>
      <c r="J22" s="83"/>
      <c r="K22" s="85"/>
    </row>
    <row r="23" spans="2:11" x14ac:dyDescent="0.25">
      <c r="B23" s="8" t="s">
        <v>85</v>
      </c>
      <c r="C23" s="83"/>
      <c r="D23" s="83"/>
      <c r="E23" s="83"/>
      <c r="F23" s="83"/>
      <c r="G23" s="83"/>
      <c r="H23" s="83"/>
      <c r="I23" s="83"/>
      <c r="J23" s="83"/>
      <c r="K23" s="85"/>
    </row>
    <row r="24" spans="2:11" x14ac:dyDescent="0.25">
      <c r="B24" s="8" t="s">
        <v>12</v>
      </c>
      <c r="C24" s="83"/>
      <c r="D24" s="83"/>
      <c r="E24" s="83">
        <v>4.7453703703703711E-3</v>
      </c>
      <c r="F24" s="83"/>
      <c r="G24" s="83"/>
      <c r="H24" s="83"/>
      <c r="I24" s="83"/>
      <c r="J24" s="83"/>
      <c r="K24" s="85">
        <f t="shared" ref="K24:K26" si="2">SUM(C24:J24)</f>
        <v>4.7453703703703711E-3</v>
      </c>
    </row>
    <row r="25" spans="2:11" x14ac:dyDescent="0.25">
      <c r="B25" s="8" t="s">
        <v>5</v>
      </c>
      <c r="C25" s="83"/>
      <c r="D25" s="83"/>
      <c r="E25" s="83">
        <v>4.1018518518518524E-2</v>
      </c>
      <c r="F25" s="83">
        <v>6.4236111111111108E-3</v>
      </c>
      <c r="G25" s="83">
        <v>2.5462962962962965E-3</v>
      </c>
      <c r="H25" s="83">
        <v>3.152777777777778E-2</v>
      </c>
      <c r="I25" s="83"/>
      <c r="J25" s="83"/>
      <c r="K25" s="85">
        <f t="shared" si="2"/>
        <v>8.1516203703703716E-2</v>
      </c>
    </row>
    <row r="26" spans="2:11" x14ac:dyDescent="0.25">
      <c r="B26" s="8" t="s">
        <v>6</v>
      </c>
      <c r="C26" s="83"/>
      <c r="D26" s="83"/>
      <c r="E26" s="83"/>
      <c r="F26" s="83"/>
      <c r="G26" s="83">
        <v>8.564814814814815E-4</v>
      </c>
      <c r="H26" s="83"/>
      <c r="I26" s="83"/>
      <c r="J26" s="83"/>
      <c r="K26" s="85">
        <f t="shared" si="2"/>
        <v>8.564814814814815E-4</v>
      </c>
    </row>
    <row r="27" spans="2:11" x14ac:dyDescent="0.25">
      <c r="B27" s="8" t="s">
        <v>94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53"/>
      <c r="C29" s="87"/>
      <c r="D29" s="87"/>
      <c r="E29" s="88"/>
      <c r="F29" s="88"/>
      <c r="G29" s="87"/>
      <c r="H29" s="87"/>
      <c r="I29" s="87"/>
      <c r="J29" s="87"/>
      <c r="K29" s="85"/>
    </row>
    <row r="30" spans="2:11" x14ac:dyDescent="0.25">
      <c r="B30" s="53" t="s">
        <v>29</v>
      </c>
      <c r="C30" s="89"/>
      <c r="D30" s="89">
        <f t="shared" ref="D30:H30" si="3">SUM(D7:D28)</f>
        <v>7.291666666666667E-4</v>
      </c>
      <c r="E30" s="89">
        <f t="shared" si="3"/>
        <v>4.6643518518518522E-2</v>
      </c>
      <c r="F30" s="89">
        <f t="shared" si="3"/>
        <v>7.083333333333333E-3</v>
      </c>
      <c r="G30" s="89">
        <f t="shared" si="3"/>
        <v>4.1087962962962962E-3</v>
      </c>
      <c r="H30" s="89">
        <f t="shared" si="3"/>
        <v>3.152777777777778E-2</v>
      </c>
      <c r="I30" s="89"/>
      <c r="J30" s="89"/>
      <c r="K30" s="90">
        <f>SUM(K7:K28)</f>
        <v>9.0092592592592613E-2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6" t="s">
        <v>127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7" t="s">
        <v>78</v>
      </c>
      <c r="C3" s="158"/>
      <c r="D3" s="158"/>
      <c r="E3" s="158"/>
      <c r="F3" s="159"/>
      <c r="G3" s="158"/>
      <c r="H3" s="159"/>
    </row>
    <row r="4" spans="2:8" s="1" customFormat="1" x14ac:dyDescent="0.25">
      <c r="B4" s="160" t="s">
        <v>122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3" t="s">
        <v>33</v>
      </c>
      <c r="D5" s="161"/>
      <c r="E5" s="163" t="s">
        <v>34</v>
      </c>
      <c r="F5" s="177"/>
      <c r="G5" s="161" t="s">
        <v>35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1.3657407407407407E-3</v>
      </c>
      <c r="D7" s="94">
        <f>C7/C$30</f>
        <v>8.9144065875953783E-3</v>
      </c>
      <c r="E7" s="96"/>
      <c r="F7" s="94"/>
      <c r="G7" s="96">
        <f>E7+C7</f>
        <v>1.3657407407407407E-3</v>
      </c>
      <c r="H7" s="95">
        <f>G7/$G$30</f>
        <v>8.9144065875953783E-3</v>
      </c>
    </row>
    <row r="8" spans="2:8" s="1" customFormat="1" x14ac:dyDescent="0.25">
      <c r="B8" s="8" t="s">
        <v>13</v>
      </c>
      <c r="C8" s="96">
        <v>2.9861111111111117E-3</v>
      </c>
      <c r="D8" s="94">
        <f t="shared" ref="D8:D16" si="0">C8/C$30</f>
        <v>1.9490821183047527E-2</v>
      </c>
      <c r="E8" s="96"/>
      <c r="F8" s="94"/>
      <c r="G8" s="96">
        <f t="shared" ref="G8" si="1">E8+C8</f>
        <v>2.9861111111111117E-3</v>
      </c>
      <c r="H8" s="95">
        <f t="shared" ref="H8" si="2">G8/$G$30</f>
        <v>1.9490821183047527E-2</v>
      </c>
    </row>
    <row r="9" spans="2:8" s="1" customFormat="1" x14ac:dyDescent="0.25">
      <c r="B9" s="8" t="s">
        <v>0</v>
      </c>
      <c r="C9" s="96">
        <v>3.6608796296296264E-2</v>
      </c>
      <c r="D9" s="94">
        <f t="shared" si="0"/>
        <v>0.23895142403867931</v>
      </c>
      <c r="E9" s="96"/>
      <c r="F9" s="94"/>
      <c r="G9" s="96">
        <f t="shared" ref="G9:G18" si="3">E9+C9</f>
        <v>3.6608796296296264E-2</v>
      </c>
      <c r="H9" s="95">
        <f t="shared" ref="H9:H18" si="4">G9/$G$30</f>
        <v>0.23895142403867931</v>
      </c>
    </row>
    <row r="10" spans="2:8" s="1" customFormat="1" x14ac:dyDescent="0.25">
      <c r="B10" s="8" t="s">
        <v>8</v>
      </c>
      <c r="C10" s="96">
        <v>3.3101851851851842E-3</v>
      </c>
      <c r="D10" s="94">
        <f t="shared" si="0"/>
        <v>2.1606104102137945E-2</v>
      </c>
      <c r="E10" s="96"/>
      <c r="F10" s="94"/>
      <c r="G10" s="96">
        <f t="shared" si="3"/>
        <v>3.3101851851851842E-3</v>
      </c>
      <c r="H10" s="95">
        <f t="shared" si="4"/>
        <v>2.1606104102137945E-2</v>
      </c>
    </row>
    <row r="11" spans="2:8" s="1" customFormat="1" x14ac:dyDescent="0.25">
      <c r="B11" s="8" t="s">
        <v>26</v>
      </c>
      <c r="C11" s="96">
        <v>1.8981481481481482E-3</v>
      </c>
      <c r="D11" s="94">
        <f t="shared" si="0"/>
        <v>1.2389514240386798E-2</v>
      </c>
      <c r="E11" s="96"/>
      <c r="F11" s="94"/>
      <c r="G11" s="96">
        <f t="shared" si="3"/>
        <v>1.8981481481481482E-3</v>
      </c>
      <c r="H11" s="95">
        <f t="shared" si="4"/>
        <v>1.2389514240386798E-2</v>
      </c>
    </row>
    <row r="12" spans="2:8" s="1" customFormat="1" x14ac:dyDescent="0.25">
      <c r="B12" s="8" t="s">
        <v>3</v>
      </c>
      <c r="C12" s="96">
        <v>1.4965277777777789E-2</v>
      </c>
      <c r="D12" s="94">
        <f t="shared" si="0"/>
        <v>9.7680743370854528E-2</v>
      </c>
      <c r="E12" s="96"/>
      <c r="F12" s="94"/>
      <c r="G12" s="96">
        <f t="shared" si="3"/>
        <v>1.4965277777777789E-2</v>
      </c>
      <c r="H12" s="95">
        <f t="shared" si="4"/>
        <v>9.7680743370854528E-2</v>
      </c>
    </row>
    <row r="13" spans="2:8" s="1" customFormat="1" x14ac:dyDescent="0.25">
      <c r="B13" s="8" t="s">
        <v>7</v>
      </c>
      <c r="C13" s="96">
        <v>3.7499999999999981E-3</v>
      </c>
      <c r="D13" s="94">
        <f t="shared" si="0"/>
        <v>2.4476845206617807E-2</v>
      </c>
      <c r="E13" s="96"/>
      <c r="F13" s="94"/>
      <c r="G13" s="96">
        <f t="shared" si="3"/>
        <v>3.7499999999999981E-3</v>
      </c>
      <c r="H13" s="95">
        <f t="shared" si="4"/>
        <v>2.4476845206617807E-2</v>
      </c>
    </row>
    <row r="14" spans="2:8" s="1" customFormat="1" x14ac:dyDescent="0.25">
      <c r="B14" s="8" t="s">
        <v>2</v>
      </c>
      <c r="C14" s="96">
        <v>1.1388888888888884E-2</v>
      </c>
      <c r="D14" s="94">
        <f t="shared" si="0"/>
        <v>7.4337085442320761E-2</v>
      </c>
      <c r="E14" s="96"/>
      <c r="F14" s="94"/>
      <c r="G14" s="96">
        <f t="shared" si="3"/>
        <v>1.1388888888888884E-2</v>
      </c>
      <c r="H14" s="95">
        <f t="shared" si="4"/>
        <v>7.4337085442320761E-2</v>
      </c>
    </row>
    <row r="15" spans="2:8" s="1" customFormat="1" x14ac:dyDescent="0.25">
      <c r="B15" s="8" t="s">
        <v>9</v>
      </c>
      <c r="C15" s="96">
        <v>9.5949074074074079E-3</v>
      </c>
      <c r="D15" s="94">
        <f t="shared" si="0"/>
        <v>6.2627483568784489E-2</v>
      </c>
      <c r="E15" s="96"/>
      <c r="F15" s="94"/>
      <c r="G15" s="96">
        <f t="shared" si="3"/>
        <v>9.5949074074074079E-3</v>
      </c>
      <c r="H15" s="95">
        <f t="shared" si="4"/>
        <v>6.2627483568784489E-2</v>
      </c>
    </row>
    <row r="16" spans="2:8" s="1" customFormat="1" x14ac:dyDescent="0.25">
      <c r="B16" s="8" t="s">
        <v>1</v>
      </c>
      <c r="C16" s="96">
        <v>2.662037037037037E-3</v>
      </c>
      <c r="D16" s="94">
        <f t="shared" si="0"/>
        <v>1.7375538263957095E-2</v>
      </c>
      <c r="E16" s="96"/>
      <c r="F16" s="94"/>
      <c r="G16" s="96">
        <f t="shared" si="3"/>
        <v>2.662037037037037E-3</v>
      </c>
      <c r="H16" s="95">
        <f t="shared" si="4"/>
        <v>1.7375538263957095E-2</v>
      </c>
    </row>
    <row r="17" spans="2:8" s="1" customFormat="1" x14ac:dyDescent="0.25">
      <c r="B17" s="8" t="s">
        <v>27</v>
      </c>
      <c r="C17" s="96">
        <v>1.0300925925925926E-3</v>
      </c>
      <c r="D17" s="94">
        <f t="shared" ref="D17:D28" si="5">C17/C$30</f>
        <v>6.7235778499660061E-3</v>
      </c>
      <c r="E17" s="96"/>
      <c r="F17" s="94"/>
      <c r="G17" s="96">
        <f t="shared" si="3"/>
        <v>1.0300925925925926E-3</v>
      </c>
      <c r="H17" s="95">
        <f t="shared" si="4"/>
        <v>6.7235778499660061E-3</v>
      </c>
    </row>
    <row r="18" spans="2:8" s="1" customFormat="1" x14ac:dyDescent="0.25">
      <c r="B18" s="8" t="s">
        <v>16</v>
      </c>
      <c r="C18" s="96">
        <v>1.8055555555555555E-3</v>
      </c>
      <c r="D18" s="94">
        <f t="shared" si="5"/>
        <v>1.1785147692075247E-2</v>
      </c>
      <c r="E18" s="96"/>
      <c r="F18" s="94"/>
      <c r="G18" s="96">
        <f t="shared" si="3"/>
        <v>1.8055555555555555E-3</v>
      </c>
      <c r="H18" s="95">
        <f t="shared" si="4"/>
        <v>1.1785147692075247E-2</v>
      </c>
    </row>
    <row r="19" spans="2:8" s="1" customFormat="1" x14ac:dyDescent="0.25">
      <c r="B19" s="8" t="s">
        <v>4</v>
      </c>
      <c r="C19" s="96">
        <v>4.5949074074074078E-3</v>
      </c>
      <c r="D19" s="94">
        <f t="shared" si="5"/>
        <v>2.9991689959960727E-2</v>
      </c>
      <c r="E19" s="96"/>
      <c r="F19" s="94"/>
      <c r="G19" s="96">
        <f t="shared" ref="G19:G20" si="6">E19+C19</f>
        <v>4.5949074074074078E-3</v>
      </c>
      <c r="H19" s="95">
        <f t="shared" ref="H19:H20" si="7">G19/$G$30</f>
        <v>2.9991689959960727E-2</v>
      </c>
    </row>
    <row r="20" spans="2:8" s="1" customFormat="1" x14ac:dyDescent="0.25">
      <c r="B20" s="8" t="s">
        <v>14</v>
      </c>
      <c r="C20" s="96">
        <v>5.6712962962962967E-3</v>
      </c>
      <c r="D20" s="94">
        <f t="shared" si="5"/>
        <v>3.7017451084082512E-2</v>
      </c>
      <c r="E20" s="96"/>
      <c r="F20" s="94"/>
      <c r="G20" s="96">
        <f t="shared" si="6"/>
        <v>5.6712962962962967E-3</v>
      </c>
      <c r="H20" s="95">
        <f t="shared" si="7"/>
        <v>3.7017451084082512E-2</v>
      </c>
    </row>
    <row r="21" spans="2:8" s="1" customFormat="1" x14ac:dyDescent="0.25">
      <c r="B21" s="8" t="s">
        <v>11</v>
      </c>
      <c r="C21" s="96">
        <v>6.8287037037037036E-4</v>
      </c>
      <c r="D21" s="94">
        <f t="shared" si="5"/>
        <v>4.4572032937976892E-3</v>
      </c>
      <c r="E21" s="96"/>
      <c r="F21" s="94"/>
      <c r="G21" s="96">
        <f t="shared" ref="G21:G25" si="8">E21+C21</f>
        <v>6.8287037037037036E-4</v>
      </c>
      <c r="H21" s="95">
        <f t="shared" ref="H21:H25" si="9">G21/$G$30</f>
        <v>4.4572032937976892E-3</v>
      </c>
    </row>
    <row r="22" spans="2:8" s="1" customFormat="1" x14ac:dyDescent="0.25">
      <c r="B22" s="8" t="s">
        <v>15</v>
      </c>
      <c r="C22" s="96">
        <v>1.4120370370370372E-3</v>
      </c>
      <c r="D22" s="94">
        <f t="shared" si="5"/>
        <v>9.2165898617511555E-3</v>
      </c>
      <c r="E22" s="96"/>
      <c r="F22" s="94"/>
      <c r="G22" s="96">
        <f t="shared" si="8"/>
        <v>1.4120370370370372E-3</v>
      </c>
      <c r="H22" s="95">
        <f t="shared" si="9"/>
        <v>9.2165898617511555E-3</v>
      </c>
    </row>
    <row r="23" spans="2:8" s="1" customFormat="1" x14ac:dyDescent="0.25">
      <c r="B23" s="8" t="s">
        <v>85</v>
      </c>
      <c r="C23" s="96">
        <v>1.5509259259259254E-3</v>
      </c>
      <c r="D23" s="94">
        <f t="shared" si="5"/>
        <v>1.0123139684218478E-2</v>
      </c>
      <c r="E23" s="96"/>
      <c r="F23" s="94"/>
      <c r="G23" s="96">
        <f t="shared" si="8"/>
        <v>1.5509259259259254E-3</v>
      </c>
      <c r="H23" s="95">
        <f t="shared" si="9"/>
        <v>1.0123139684218478E-2</v>
      </c>
    </row>
    <row r="24" spans="2:8" s="1" customFormat="1" x14ac:dyDescent="0.25">
      <c r="B24" s="8" t="s">
        <v>12</v>
      </c>
      <c r="C24" s="96"/>
      <c r="D24" s="94"/>
      <c r="E24" s="96"/>
      <c r="F24" s="94"/>
      <c r="G24" s="96"/>
      <c r="H24" s="95"/>
    </row>
    <row r="25" spans="2:8" s="1" customFormat="1" x14ac:dyDescent="0.25">
      <c r="B25" s="8" t="s">
        <v>5</v>
      </c>
      <c r="C25" s="96">
        <v>1.0532407407407407E-3</v>
      </c>
      <c r="D25" s="94">
        <f t="shared" si="5"/>
        <v>6.874669487043893E-3</v>
      </c>
      <c r="E25" s="96"/>
      <c r="F25" s="94"/>
      <c r="G25" s="96">
        <f t="shared" si="8"/>
        <v>1.0532407407407407E-3</v>
      </c>
      <c r="H25" s="95">
        <f t="shared" si="9"/>
        <v>6.874669487043893E-3</v>
      </c>
    </row>
    <row r="26" spans="2:8" s="1" customFormat="1" x14ac:dyDescent="0.25">
      <c r="B26" s="8" t="s">
        <v>6</v>
      </c>
      <c r="C26" s="96">
        <v>2.6562499999999989E-2</v>
      </c>
      <c r="D26" s="94">
        <f t="shared" si="5"/>
        <v>0.17337765354687615</v>
      </c>
      <c r="E26" s="96"/>
      <c r="F26" s="94"/>
      <c r="G26" s="96">
        <f t="shared" ref="G26:G27" si="10">E26+C26</f>
        <v>2.6562499999999989E-2</v>
      </c>
      <c r="H26" s="95">
        <f t="shared" ref="H26:H27" si="11">G26/$G$30</f>
        <v>0.17337765354687615</v>
      </c>
    </row>
    <row r="27" spans="2:8" s="1" customFormat="1" x14ac:dyDescent="0.25">
      <c r="B27" s="8" t="s">
        <v>94</v>
      </c>
      <c r="C27" s="96">
        <v>1.9999999999999993E-2</v>
      </c>
      <c r="D27" s="94">
        <f t="shared" si="5"/>
        <v>0.13054317443529501</v>
      </c>
      <c r="E27" s="96"/>
      <c r="F27" s="94"/>
      <c r="G27" s="96">
        <f t="shared" si="10"/>
        <v>1.9999999999999993E-2</v>
      </c>
      <c r="H27" s="95">
        <f t="shared" si="11"/>
        <v>0.13054317443529501</v>
      </c>
    </row>
    <row r="28" spans="2:8" s="1" customFormat="1" x14ac:dyDescent="0.25">
      <c r="B28" s="36" t="s">
        <v>17</v>
      </c>
      <c r="C28" s="106">
        <v>3.1250000000000001E-4</v>
      </c>
      <c r="D28" s="94">
        <f t="shared" si="5"/>
        <v>2.0397371005514849E-3</v>
      </c>
      <c r="E28" s="106"/>
      <c r="F28" s="94"/>
      <c r="G28" s="96">
        <f t="shared" ref="G28" si="12">E28+C28</f>
        <v>3.1250000000000001E-4</v>
      </c>
      <c r="H28" s="95">
        <f t="shared" ref="H28" si="13">G28/$G$30</f>
        <v>2.0397371005514849E-3</v>
      </c>
    </row>
    <row r="29" spans="2:8" s="1" customFormat="1" x14ac:dyDescent="0.25">
      <c r="B29" s="8"/>
      <c r="C29" s="97"/>
      <c r="D29" s="107"/>
      <c r="E29" s="97"/>
      <c r="F29" s="97"/>
      <c r="G29" s="96"/>
      <c r="H29" s="95"/>
    </row>
    <row r="30" spans="2:8" s="1" customFormat="1" x14ac:dyDescent="0.25">
      <c r="B30" s="37" t="s">
        <v>29</v>
      </c>
      <c r="C30" s="108">
        <f>SUM(C7:C28)</f>
        <v>0.15320601851851848</v>
      </c>
      <c r="D30" s="109">
        <f t="shared" ref="D30:H30" si="14">SUM(D7:D28)</f>
        <v>1</v>
      </c>
      <c r="E30" s="108"/>
      <c r="F30" s="109"/>
      <c r="G30" s="108">
        <f>SUM(G7:G28)</f>
        <v>0.15320601851851848</v>
      </c>
      <c r="H30" s="111">
        <f t="shared" si="14"/>
        <v>1</v>
      </c>
    </row>
    <row r="31" spans="2:8" s="1" customFormat="1" ht="66" customHeight="1" thickBot="1" x14ac:dyDescent="0.3">
      <c r="B31" s="154" t="s">
        <v>130</v>
      </c>
      <c r="C31" s="155"/>
      <c r="D31" s="155"/>
      <c r="E31" s="155"/>
      <c r="F31" s="156"/>
      <c r="G31" s="155"/>
      <c r="H31" s="156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10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7" t="s">
        <v>113</v>
      </c>
      <c r="C3" s="158"/>
      <c r="D3" s="158"/>
      <c r="E3" s="158"/>
      <c r="F3" s="159"/>
      <c r="G3" s="158"/>
      <c r="H3" s="159"/>
    </row>
    <row r="4" spans="2:8" s="1" customFormat="1" x14ac:dyDescent="0.25">
      <c r="B4" s="160" t="s">
        <v>122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3" t="s">
        <v>33</v>
      </c>
      <c r="D5" s="161"/>
      <c r="E5" s="163" t="s">
        <v>34</v>
      </c>
      <c r="F5" s="177"/>
      <c r="G5" s="161" t="s">
        <v>35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9.7222222222222219E-4</v>
      </c>
      <c r="D7" s="94">
        <f t="shared" ref="D7:D9" si="0">C7/C$30</f>
        <v>8.8823094004441168E-3</v>
      </c>
      <c r="E7" s="96"/>
      <c r="F7" s="94"/>
      <c r="G7" s="96">
        <f>C7+E7</f>
        <v>9.7222222222222219E-4</v>
      </c>
      <c r="H7" s="95">
        <f>G7/$G$30</f>
        <v>8.8823094004441168E-3</v>
      </c>
    </row>
    <row r="8" spans="2:8" s="1" customFormat="1" x14ac:dyDescent="0.25">
      <c r="B8" s="8" t="s">
        <v>13</v>
      </c>
      <c r="C8" s="96">
        <v>2.3495370370370371E-3</v>
      </c>
      <c r="D8" s="94">
        <f t="shared" si="0"/>
        <v>2.1465581051073282E-2</v>
      </c>
      <c r="E8" s="96"/>
      <c r="F8" s="94"/>
      <c r="G8" s="96">
        <f t="shared" ref="G8:G27" si="1">C8+E8</f>
        <v>2.3495370370370371E-3</v>
      </c>
      <c r="H8" s="95">
        <f t="shared" ref="H8:H27" si="2">G8/$G$30</f>
        <v>2.1465581051073282E-2</v>
      </c>
    </row>
    <row r="9" spans="2:8" s="1" customFormat="1" x14ac:dyDescent="0.25">
      <c r="B9" s="8" t="s">
        <v>0</v>
      </c>
      <c r="C9" s="96">
        <v>2.5393518518518503E-2</v>
      </c>
      <c r="D9" s="94">
        <f t="shared" si="0"/>
        <v>0.23199746219731404</v>
      </c>
      <c r="E9" s="96"/>
      <c r="F9" s="94"/>
      <c r="G9" s="96">
        <f t="shared" si="1"/>
        <v>2.5393518518518503E-2</v>
      </c>
      <c r="H9" s="95">
        <f t="shared" si="2"/>
        <v>0.23199746219731404</v>
      </c>
    </row>
    <row r="10" spans="2:8" s="1" customFormat="1" x14ac:dyDescent="0.25">
      <c r="B10" s="8" t="s">
        <v>8</v>
      </c>
      <c r="C10" s="96">
        <v>2.9629629629629624E-3</v>
      </c>
      <c r="D10" s="94">
        <f t="shared" ref="D10:D28" si="3">C10/C$30</f>
        <v>2.7069895315639206E-2</v>
      </c>
      <c r="E10" s="96"/>
      <c r="F10" s="94"/>
      <c r="G10" s="96">
        <f t="shared" ref="G10:G14" si="4">C10+E10</f>
        <v>2.9629629629629624E-3</v>
      </c>
      <c r="H10" s="95">
        <f t="shared" ref="H10:H14" si="5">G10/$G$30</f>
        <v>2.7069895315639206E-2</v>
      </c>
    </row>
    <row r="11" spans="2:8" s="1" customFormat="1" x14ac:dyDescent="0.25">
      <c r="B11" s="8" t="s">
        <v>26</v>
      </c>
      <c r="C11" s="96">
        <v>9.0277777777777774E-4</v>
      </c>
      <c r="D11" s="94">
        <f t="shared" si="3"/>
        <v>8.2478587289838215E-3</v>
      </c>
      <c r="E11" s="96"/>
      <c r="F11" s="94"/>
      <c r="G11" s="96">
        <f t="shared" si="4"/>
        <v>9.0277777777777774E-4</v>
      </c>
      <c r="H11" s="95">
        <f t="shared" si="5"/>
        <v>8.2478587289838215E-3</v>
      </c>
    </row>
    <row r="12" spans="2:8" s="1" customFormat="1" x14ac:dyDescent="0.25">
      <c r="B12" s="8" t="s">
        <v>3</v>
      </c>
      <c r="C12" s="96">
        <v>1.1250000000000001E-2</v>
      </c>
      <c r="D12" s="94">
        <f t="shared" si="3"/>
        <v>0.10278100877656765</v>
      </c>
      <c r="E12" s="96"/>
      <c r="F12" s="94"/>
      <c r="G12" s="96">
        <f t="shared" si="4"/>
        <v>1.1250000000000001E-2</v>
      </c>
      <c r="H12" s="95">
        <f t="shared" si="5"/>
        <v>0.10278100877656765</v>
      </c>
    </row>
    <row r="13" spans="2:8" s="1" customFormat="1" x14ac:dyDescent="0.25">
      <c r="B13" s="8" t="s">
        <v>7</v>
      </c>
      <c r="C13" s="96">
        <v>2.4884259259259265E-3</v>
      </c>
      <c r="D13" s="94">
        <f t="shared" si="3"/>
        <v>2.2734482393993873E-2</v>
      </c>
      <c r="E13" s="96"/>
      <c r="F13" s="94"/>
      <c r="G13" s="96">
        <f t="shared" si="4"/>
        <v>2.4884259259259265E-3</v>
      </c>
      <c r="H13" s="95">
        <f t="shared" si="5"/>
        <v>2.2734482393993873E-2</v>
      </c>
    </row>
    <row r="14" spans="2:8" s="1" customFormat="1" x14ac:dyDescent="0.25">
      <c r="B14" s="8" t="s">
        <v>2</v>
      </c>
      <c r="C14" s="96">
        <v>8.64583333333333E-3</v>
      </c>
      <c r="D14" s="94">
        <f t="shared" si="3"/>
        <v>7.8989108596806579E-2</v>
      </c>
      <c r="E14" s="96"/>
      <c r="F14" s="94"/>
      <c r="G14" s="96">
        <f t="shared" si="4"/>
        <v>8.64583333333333E-3</v>
      </c>
      <c r="H14" s="95">
        <f t="shared" si="5"/>
        <v>7.8989108596806579E-2</v>
      </c>
    </row>
    <row r="15" spans="2:8" s="1" customFormat="1" x14ac:dyDescent="0.25">
      <c r="B15" s="8" t="s">
        <v>9</v>
      </c>
      <c r="C15" s="96">
        <v>7.2685185185185188E-3</v>
      </c>
      <c r="D15" s="94">
        <f t="shared" si="3"/>
        <v>6.6405836946177438E-2</v>
      </c>
      <c r="E15" s="96"/>
      <c r="F15" s="94"/>
      <c r="G15" s="96">
        <f t="shared" si="1"/>
        <v>7.2685185185185188E-3</v>
      </c>
      <c r="H15" s="95">
        <f t="shared" si="2"/>
        <v>6.6405836946177438E-2</v>
      </c>
    </row>
    <row r="16" spans="2:8" s="1" customFormat="1" x14ac:dyDescent="0.25">
      <c r="B16" s="8" t="s">
        <v>1</v>
      </c>
      <c r="C16" s="96">
        <v>2.0023148148148148E-3</v>
      </c>
      <c r="D16" s="94">
        <f t="shared" si="3"/>
        <v>1.8293327693771812E-2</v>
      </c>
      <c r="E16" s="96"/>
      <c r="F16" s="94"/>
      <c r="G16" s="96">
        <f t="shared" si="1"/>
        <v>2.0023148148148148E-3</v>
      </c>
      <c r="H16" s="95">
        <f t="shared" si="2"/>
        <v>1.8293327693771812E-2</v>
      </c>
    </row>
    <row r="17" spans="2:8" s="1" customFormat="1" x14ac:dyDescent="0.25">
      <c r="B17" s="8" t="s">
        <v>27</v>
      </c>
      <c r="C17" s="96">
        <v>8.6805555555555551E-4</v>
      </c>
      <c r="D17" s="94">
        <f t="shared" si="3"/>
        <v>7.9306333932536756E-3</v>
      </c>
      <c r="E17" s="96"/>
      <c r="F17" s="94"/>
      <c r="G17" s="96">
        <f t="shared" si="1"/>
        <v>8.6805555555555551E-4</v>
      </c>
      <c r="H17" s="95">
        <f t="shared" si="2"/>
        <v>7.9306333932536756E-3</v>
      </c>
    </row>
    <row r="18" spans="2:8" s="1" customFormat="1" x14ac:dyDescent="0.25">
      <c r="B18" s="8" t="s">
        <v>16</v>
      </c>
      <c r="C18" s="96">
        <v>1.2268518518518518E-3</v>
      </c>
      <c r="D18" s="94">
        <f t="shared" si="3"/>
        <v>1.120862852913186E-2</v>
      </c>
      <c r="E18" s="96"/>
      <c r="F18" s="94"/>
      <c r="G18" s="96">
        <f t="shared" si="1"/>
        <v>1.2268518518518518E-3</v>
      </c>
      <c r="H18" s="95">
        <f t="shared" si="2"/>
        <v>1.120862852913186E-2</v>
      </c>
    </row>
    <row r="19" spans="2:8" s="1" customFormat="1" x14ac:dyDescent="0.25">
      <c r="B19" s="8" t="s">
        <v>4</v>
      </c>
      <c r="C19" s="96">
        <v>3.0671296296296297E-3</v>
      </c>
      <c r="D19" s="94">
        <f t="shared" si="3"/>
        <v>2.8021571322829654E-2</v>
      </c>
      <c r="E19" s="96"/>
      <c r="F19" s="94"/>
      <c r="G19" s="96">
        <f t="shared" ref="G19:G20" si="6">C19+E19</f>
        <v>3.0671296296296297E-3</v>
      </c>
      <c r="H19" s="95">
        <f t="shared" ref="H19:H20" si="7">G19/$G$30</f>
        <v>2.8021571322829654E-2</v>
      </c>
    </row>
    <row r="20" spans="2:8" s="1" customFormat="1" x14ac:dyDescent="0.25">
      <c r="B20" s="8" t="s">
        <v>14</v>
      </c>
      <c r="C20" s="96">
        <v>3.9467592592592592E-3</v>
      </c>
      <c r="D20" s="94">
        <f t="shared" si="3"/>
        <v>3.6057946494660043E-2</v>
      </c>
      <c r="E20" s="96"/>
      <c r="F20" s="94"/>
      <c r="G20" s="96">
        <f t="shared" si="6"/>
        <v>3.9467592592592592E-3</v>
      </c>
      <c r="H20" s="95">
        <f t="shared" si="7"/>
        <v>3.6057946494660043E-2</v>
      </c>
    </row>
    <row r="21" spans="2:8" s="1" customFormat="1" x14ac:dyDescent="0.25">
      <c r="B21" s="8" t="s">
        <v>11</v>
      </c>
      <c r="C21" s="96">
        <v>3.4722222222222224E-4</v>
      </c>
      <c r="D21" s="94">
        <f t="shared" si="3"/>
        <v>3.1722533573014704E-3</v>
      </c>
      <c r="E21" s="96"/>
      <c r="F21" s="94"/>
      <c r="G21" s="96">
        <f t="shared" ref="G21:G25" si="8">C21+E21</f>
        <v>3.4722222222222224E-4</v>
      </c>
      <c r="H21" s="95">
        <f t="shared" ref="H21:H25" si="9">G21/$G$30</f>
        <v>3.1722533573014704E-3</v>
      </c>
    </row>
    <row r="22" spans="2:8" s="1" customFormat="1" x14ac:dyDescent="0.25">
      <c r="B22" s="8" t="s">
        <v>15</v>
      </c>
      <c r="C22" s="96">
        <v>6.9444444444444447E-4</v>
      </c>
      <c r="D22" s="94">
        <f t="shared" si="3"/>
        <v>6.3445067146029408E-3</v>
      </c>
      <c r="E22" s="96"/>
      <c r="F22" s="94"/>
      <c r="G22" s="96">
        <f t="shared" si="8"/>
        <v>6.9444444444444447E-4</v>
      </c>
      <c r="H22" s="95">
        <f t="shared" si="9"/>
        <v>6.3445067146029408E-3</v>
      </c>
    </row>
    <row r="23" spans="2:8" s="1" customFormat="1" x14ac:dyDescent="0.25">
      <c r="B23" s="8" t="s">
        <v>85</v>
      </c>
      <c r="C23" s="96">
        <v>1.0648148148148149E-3</v>
      </c>
      <c r="D23" s="94">
        <f t="shared" si="3"/>
        <v>9.7282436290578415E-3</v>
      </c>
      <c r="E23" s="96"/>
      <c r="F23" s="94"/>
      <c r="G23" s="96">
        <f t="shared" si="8"/>
        <v>1.0648148148148149E-3</v>
      </c>
      <c r="H23" s="95">
        <f t="shared" si="9"/>
        <v>9.7282436290578415E-3</v>
      </c>
    </row>
    <row r="24" spans="2:8" s="1" customFormat="1" x14ac:dyDescent="0.25">
      <c r="B24" s="8" t="s">
        <v>12</v>
      </c>
      <c r="C24" s="96"/>
      <c r="D24" s="94"/>
      <c r="E24" s="96"/>
      <c r="F24" s="94"/>
      <c r="G24" s="96"/>
      <c r="H24" s="95"/>
    </row>
    <row r="25" spans="2:8" s="1" customFormat="1" x14ac:dyDescent="0.25">
      <c r="B25" s="8" t="s">
        <v>5</v>
      </c>
      <c r="C25" s="96">
        <v>5.4398148148148144E-4</v>
      </c>
      <c r="D25" s="94">
        <f t="shared" si="3"/>
        <v>4.9698635931056364E-3</v>
      </c>
      <c r="E25" s="96"/>
      <c r="F25" s="94"/>
      <c r="G25" s="96">
        <f t="shared" si="8"/>
        <v>5.4398148148148144E-4</v>
      </c>
      <c r="H25" s="95">
        <f t="shared" si="9"/>
        <v>4.9698635931056364E-3</v>
      </c>
    </row>
    <row r="26" spans="2:8" s="1" customFormat="1" x14ac:dyDescent="0.25">
      <c r="B26" s="8" t="s">
        <v>6</v>
      </c>
      <c r="C26" s="96">
        <v>1.983796296296296E-2</v>
      </c>
      <c r="D26" s="94">
        <f t="shared" si="3"/>
        <v>0.18124140848049064</v>
      </c>
      <c r="E26" s="96"/>
      <c r="F26" s="94"/>
      <c r="G26" s="96">
        <f t="shared" ref="G26" si="10">C26+E26</f>
        <v>1.983796296296296E-2</v>
      </c>
      <c r="H26" s="95">
        <f t="shared" ref="H26" si="11">G26/$G$30</f>
        <v>0.18124140848049064</v>
      </c>
    </row>
    <row r="27" spans="2:8" s="1" customFormat="1" x14ac:dyDescent="0.25">
      <c r="B27" s="8" t="s">
        <v>94</v>
      </c>
      <c r="C27" s="96">
        <v>1.346064814814815E-2</v>
      </c>
      <c r="D27" s="94">
        <f t="shared" si="3"/>
        <v>0.12297768848472035</v>
      </c>
      <c r="E27" s="96"/>
      <c r="F27" s="94"/>
      <c r="G27" s="96">
        <f t="shared" si="1"/>
        <v>1.346064814814815E-2</v>
      </c>
      <c r="H27" s="95">
        <f t="shared" si="2"/>
        <v>0.12297768848472035</v>
      </c>
    </row>
    <row r="28" spans="2:8" s="1" customFormat="1" x14ac:dyDescent="0.25">
      <c r="B28" s="36" t="s">
        <v>17</v>
      </c>
      <c r="C28" s="106">
        <v>1.6203703703703703E-4</v>
      </c>
      <c r="D28" s="94">
        <f t="shared" si="3"/>
        <v>1.4803849000740194E-3</v>
      </c>
      <c r="E28" s="96"/>
      <c r="F28" s="94"/>
      <c r="G28" s="96">
        <f t="shared" ref="G28" si="12">C28+E28</f>
        <v>1.6203703703703703E-4</v>
      </c>
      <c r="H28" s="95">
        <f t="shared" ref="H28" si="13">G28/$G$30</f>
        <v>1.4803849000740194E-3</v>
      </c>
    </row>
    <row r="29" spans="2:8" s="1" customFormat="1" x14ac:dyDescent="0.25">
      <c r="B29" s="8"/>
      <c r="C29" s="97"/>
      <c r="D29" s="107"/>
      <c r="E29" s="97"/>
      <c r="F29" s="97"/>
      <c r="G29" s="97"/>
      <c r="H29" s="98"/>
    </row>
    <row r="30" spans="2:8" s="1" customFormat="1" x14ac:dyDescent="0.25">
      <c r="B30" s="37" t="s">
        <v>29</v>
      </c>
      <c r="C30" s="108">
        <f t="shared" ref="C30:H30" si="14">SUM(C7:C28)</f>
        <v>0.10945601851851851</v>
      </c>
      <c r="D30" s="109">
        <f t="shared" si="14"/>
        <v>0.99999999999999989</v>
      </c>
      <c r="E30" s="108"/>
      <c r="F30" s="109"/>
      <c r="G30" s="108">
        <f t="shared" si="14"/>
        <v>0.10945601851851851</v>
      </c>
      <c r="H30" s="111">
        <f t="shared" si="14"/>
        <v>0.99999999999999989</v>
      </c>
    </row>
    <row r="31" spans="2:8" s="1" customFormat="1" ht="66" customHeight="1" thickBot="1" x14ac:dyDescent="0.3">
      <c r="B31" s="154" t="s">
        <v>130</v>
      </c>
      <c r="C31" s="155"/>
      <c r="D31" s="155"/>
      <c r="E31" s="155"/>
      <c r="F31" s="156"/>
      <c r="G31" s="155"/>
      <c r="H31" s="156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7" t="s">
        <v>114</v>
      </c>
      <c r="C3" s="158"/>
      <c r="D3" s="158"/>
      <c r="E3" s="158"/>
      <c r="F3" s="159"/>
      <c r="G3" s="158"/>
      <c r="H3" s="159"/>
    </row>
    <row r="4" spans="2:8" s="1" customFormat="1" x14ac:dyDescent="0.25">
      <c r="B4" s="160" t="s">
        <v>122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3" t="s">
        <v>33</v>
      </c>
      <c r="D5" s="161"/>
      <c r="E5" s="163" t="s">
        <v>34</v>
      </c>
      <c r="F5" s="177"/>
      <c r="G5" s="161" t="s">
        <v>35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3.0324074074074068E-3</v>
      </c>
      <c r="D7" s="94">
        <f t="shared" ref="D7:D27" si="0">C7/C$30</f>
        <v>7.5334981885099832E-3</v>
      </c>
      <c r="E7" s="96"/>
      <c r="F7" s="94"/>
      <c r="G7" s="96">
        <f>C7+E7</f>
        <v>3.0324074074074068E-3</v>
      </c>
      <c r="H7" s="95">
        <f>G7/$G$30</f>
        <v>7.5334981885099832E-3</v>
      </c>
    </row>
    <row r="8" spans="2:8" s="1" customFormat="1" x14ac:dyDescent="0.25">
      <c r="B8" s="8" t="s">
        <v>13</v>
      </c>
      <c r="C8" s="96">
        <v>7.6504629629629613E-3</v>
      </c>
      <c r="D8" s="94">
        <f t="shared" si="0"/>
        <v>1.9006268330553813E-2</v>
      </c>
      <c r="E8" s="96"/>
      <c r="F8" s="94"/>
      <c r="G8" s="96">
        <f t="shared" ref="G8:G27" si="1">C8+E8</f>
        <v>7.6504629629629613E-3</v>
      </c>
      <c r="H8" s="95">
        <f t="shared" ref="H8:H27" si="2">G8/$G$30</f>
        <v>1.9006268330553813E-2</v>
      </c>
    </row>
    <row r="9" spans="2:8" s="1" customFormat="1" x14ac:dyDescent="0.25">
      <c r="B9" s="8" t="s">
        <v>0</v>
      </c>
      <c r="C9" s="96">
        <v>8.9189814814814805E-2</v>
      </c>
      <c r="D9" s="94">
        <f t="shared" si="0"/>
        <v>0.22157685893380891</v>
      </c>
      <c r="E9" s="96"/>
      <c r="F9" s="94"/>
      <c r="G9" s="96">
        <f t="shared" si="1"/>
        <v>8.9189814814814805E-2</v>
      </c>
      <c r="H9" s="95">
        <f t="shared" si="2"/>
        <v>0.22157685893380891</v>
      </c>
    </row>
    <row r="10" spans="2:8" s="1" customFormat="1" x14ac:dyDescent="0.25">
      <c r="B10" s="8" t="s">
        <v>8</v>
      </c>
      <c r="C10" s="96">
        <v>9.7569444444444466E-3</v>
      </c>
      <c r="D10" s="94">
        <f t="shared" si="0"/>
        <v>2.4239461728679079E-2</v>
      </c>
      <c r="E10" s="96"/>
      <c r="F10" s="94"/>
      <c r="G10" s="96">
        <f t="shared" si="1"/>
        <v>9.7569444444444466E-3</v>
      </c>
      <c r="H10" s="95">
        <f t="shared" si="2"/>
        <v>2.4239461728679079E-2</v>
      </c>
    </row>
    <row r="11" spans="2:8" s="1" customFormat="1" x14ac:dyDescent="0.25">
      <c r="B11" s="8" t="s">
        <v>26</v>
      </c>
      <c r="C11" s="96">
        <v>5.0115740740740737E-3</v>
      </c>
      <c r="D11" s="94">
        <f t="shared" si="0"/>
        <v>1.245039967795734E-2</v>
      </c>
      <c r="E11" s="96"/>
      <c r="F11" s="94"/>
      <c r="G11" s="96">
        <f t="shared" si="1"/>
        <v>5.0115740740740737E-3</v>
      </c>
      <c r="H11" s="95">
        <f t="shared" si="2"/>
        <v>1.245039967795734E-2</v>
      </c>
    </row>
    <row r="12" spans="2:8" s="1" customFormat="1" x14ac:dyDescent="0.25">
      <c r="B12" s="8" t="s">
        <v>3</v>
      </c>
      <c r="C12" s="96">
        <v>3.6261574074073939E-2</v>
      </c>
      <c r="D12" s="94">
        <f t="shared" si="0"/>
        <v>9.008568635344158E-2</v>
      </c>
      <c r="E12" s="96"/>
      <c r="F12" s="94"/>
      <c r="G12" s="96">
        <f t="shared" si="1"/>
        <v>3.6261574074073939E-2</v>
      </c>
      <c r="H12" s="95">
        <f t="shared" si="2"/>
        <v>9.008568635344158E-2</v>
      </c>
    </row>
    <row r="13" spans="2:8" s="1" customFormat="1" x14ac:dyDescent="0.25">
      <c r="B13" s="8" t="s">
        <v>7</v>
      </c>
      <c r="C13" s="96">
        <v>1.1273148148148145E-2</v>
      </c>
      <c r="D13" s="94">
        <f t="shared" si="0"/>
        <v>2.8006210822934058E-2</v>
      </c>
      <c r="E13" s="96"/>
      <c r="F13" s="94"/>
      <c r="G13" s="96">
        <f t="shared" si="1"/>
        <v>1.1273148148148145E-2</v>
      </c>
      <c r="H13" s="95">
        <f t="shared" si="2"/>
        <v>2.8006210822934058E-2</v>
      </c>
    </row>
    <row r="14" spans="2:8" s="1" customFormat="1" x14ac:dyDescent="0.25">
      <c r="B14" s="8" t="s">
        <v>2</v>
      </c>
      <c r="C14" s="96">
        <v>3.8981481481481443E-2</v>
      </c>
      <c r="D14" s="94">
        <f t="shared" si="0"/>
        <v>9.6842831675196958E-2</v>
      </c>
      <c r="E14" s="96"/>
      <c r="F14" s="94"/>
      <c r="G14" s="96">
        <f t="shared" si="1"/>
        <v>3.8981481481481443E-2</v>
      </c>
      <c r="H14" s="95">
        <f t="shared" si="2"/>
        <v>9.6842831675196958E-2</v>
      </c>
    </row>
    <row r="15" spans="2:8" s="1" customFormat="1" x14ac:dyDescent="0.25">
      <c r="B15" s="8" t="s">
        <v>9</v>
      </c>
      <c r="C15" s="96">
        <v>3.2962962962962951E-2</v>
      </c>
      <c r="D15" s="94">
        <f t="shared" si="0"/>
        <v>8.1890850537696291E-2</v>
      </c>
      <c r="E15" s="96"/>
      <c r="F15" s="94"/>
      <c r="G15" s="96">
        <f t="shared" si="1"/>
        <v>3.2962962962962951E-2</v>
      </c>
      <c r="H15" s="95">
        <f t="shared" si="2"/>
        <v>8.1890850537696291E-2</v>
      </c>
    </row>
    <row r="16" spans="2:8" s="1" customFormat="1" x14ac:dyDescent="0.25">
      <c r="B16" s="8" t="s">
        <v>1</v>
      </c>
      <c r="C16" s="96">
        <v>9.7569444444444448E-3</v>
      </c>
      <c r="D16" s="94">
        <f t="shared" si="0"/>
        <v>2.4239461728679072E-2</v>
      </c>
      <c r="E16" s="96"/>
      <c r="F16" s="94"/>
      <c r="G16" s="96">
        <f t="shared" si="1"/>
        <v>9.7569444444444448E-3</v>
      </c>
      <c r="H16" s="95">
        <f t="shared" si="2"/>
        <v>2.4239461728679072E-2</v>
      </c>
    </row>
    <row r="17" spans="2:8" s="1" customFormat="1" x14ac:dyDescent="0.25">
      <c r="B17" s="8" t="s">
        <v>27</v>
      </c>
      <c r="C17" s="96">
        <v>4.4328703703703691E-3</v>
      </c>
      <c r="D17" s="94">
        <f t="shared" si="0"/>
        <v>1.1012709183966882E-2</v>
      </c>
      <c r="E17" s="96"/>
      <c r="F17" s="94"/>
      <c r="G17" s="96">
        <f t="shared" si="1"/>
        <v>4.4328703703703691E-3</v>
      </c>
      <c r="H17" s="95">
        <f t="shared" si="2"/>
        <v>1.1012709183966882E-2</v>
      </c>
    </row>
    <row r="18" spans="2:8" s="1" customFormat="1" x14ac:dyDescent="0.25">
      <c r="B18" s="8" t="s">
        <v>16</v>
      </c>
      <c r="C18" s="96">
        <v>6.6319444444444455E-3</v>
      </c>
      <c r="D18" s="94">
        <f t="shared" si="0"/>
        <v>1.647593306113062E-2</v>
      </c>
      <c r="E18" s="96"/>
      <c r="F18" s="94"/>
      <c r="G18" s="96">
        <f t="shared" si="1"/>
        <v>6.6319444444444455E-3</v>
      </c>
      <c r="H18" s="95">
        <f t="shared" si="2"/>
        <v>1.647593306113062E-2</v>
      </c>
    </row>
    <row r="19" spans="2:8" s="1" customFormat="1" x14ac:dyDescent="0.25">
      <c r="B19" s="8" t="s">
        <v>4</v>
      </c>
      <c r="C19" s="96">
        <v>1.5752314814814809E-2</v>
      </c>
      <c r="D19" s="94">
        <f t="shared" si="0"/>
        <v>3.9133935246420171E-2</v>
      </c>
      <c r="E19" s="96"/>
      <c r="F19" s="94"/>
      <c r="G19" s="96">
        <f t="shared" si="1"/>
        <v>1.5752314814814809E-2</v>
      </c>
      <c r="H19" s="95">
        <f t="shared" si="2"/>
        <v>3.9133935246420171E-2</v>
      </c>
    </row>
    <row r="20" spans="2:8" s="1" customFormat="1" x14ac:dyDescent="0.25">
      <c r="B20" s="8" t="s">
        <v>14</v>
      </c>
      <c r="C20" s="96">
        <v>1.0960648148148145E-2</v>
      </c>
      <c r="D20" s="94">
        <f t="shared" si="0"/>
        <v>2.7229857956179212E-2</v>
      </c>
      <c r="E20" s="96"/>
      <c r="F20" s="94"/>
      <c r="G20" s="96">
        <f t="shared" si="1"/>
        <v>1.0960648148148145E-2</v>
      </c>
      <c r="H20" s="95">
        <f t="shared" si="2"/>
        <v>2.7229857956179212E-2</v>
      </c>
    </row>
    <row r="21" spans="2:8" s="1" customFormat="1" x14ac:dyDescent="0.25">
      <c r="B21" s="8" t="s">
        <v>11</v>
      </c>
      <c r="C21" s="96">
        <v>9.8379629629629642E-4</v>
      </c>
      <c r="D21" s="94">
        <f t="shared" si="0"/>
        <v>2.4440738397837739E-3</v>
      </c>
      <c r="E21" s="96"/>
      <c r="F21" s="94"/>
      <c r="G21" s="96">
        <f t="shared" ref="G21" si="3">C21+E21</f>
        <v>9.8379629629629642E-4</v>
      </c>
      <c r="H21" s="95">
        <f t="shared" ref="H21" si="4">G21/$G$30</f>
        <v>2.4440738397837739E-3</v>
      </c>
    </row>
    <row r="22" spans="2:8" s="1" customFormat="1" x14ac:dyDescent="0.25">
      <c r="B22" s="8" t="s">
        <v>15</v>
      </c>
      <c r="C22" s="96">
        <v>3.530092592592592E-3</v>
      </c>
      <c r="D22" s="94">
        <f t="shared" si="0"/>
        <v>8.7699120133417751E-3</v>
      </c>
      <c r="E22" s="96"/>
      <c r="F22" s="94"/>
      <c r="G22" s="96">
        <f t="shared" si="1"/>
        <v>3.530092592592592E-3</v>
      </c>
      <c r="H22" s="95">
        <f t="shared" si="2"/>
        <v>8.7699120133417751E-3</v>
      </c>
    </row>
    <row r="23" spans="2:8" s="1" customFormat="1" x14ac:dyDescent="0.25">
      <c r="B23" s="8" t="s">
        <v>85</v>
      </c>
      <c r="C23" s="96">
        <v>3.2523148148148151E-3</v>
      </c>
      <c r="D23" s="94">
        <f t="shared" si="0"/>
        <v>8.079820576226358E-3</v>
      </c>
      <c r="E23" s="96"/>
      <c r="F23" s="94"/>
      <c r="G23" s="96">
        <f t="shared" ref="G23:G25" si="5">C23+E23</f>
        <v>3.2523148148148151E-3</v>
      </c>
      <c r="H23" s="95">
        <f t="shared" ref="H23:H25" si="6">G23/$G$30</f>
        <v>8.079820576226358E-3</v>
      </c>
    </row>
    <row r="24" spans="2:8" s="1" customFormat="1" x14ac:dyDescent="0.25">
      <c r="B24" s="8" t="s">
        <v>12</v>
      </c>
      <c r="C24" s="96">
        <v>7.9861111111111105E-4</v>
      </c>
      <c r="D24" s="94">
        <f t="shared" si="0"/>
        <v>1.984012881706828E-3</v>
      </c>
      <c r="E24" s="96"/>
      <c r="F24" s="94"/>
      <c r="G24" s="96">
        <f t="shared" si="5"/>
        <v>7.9861111111111105E-4</v>
      </c>
      <c r="H24" s="95">
        <f t="shared" si="6"/>
        <v>1.984012881706828E-3</v>
      </c>
    </row>
    <row r="25" spans="2:8" s="1" customFormat="1" x14ac:dyDescent="0.25">
      <c r="B25" s="8" t="s">
        <v>5</v>
      </c>
      <c r="C25" s="96">
        <v>3.5648148148148145E-3</v>
      </c>
      <c r="D25" s="94">
        <f t="shared" si="0"/>
        <v>8.8561734429812022E-3</v>
      </c>
      <c r="E25" s="96"/>
      <c r="F25" s="94"/>
      <c r="G25" s="96">
        <f t="shared" si="5"/>
        <v>3.5648148148148145E-3</v>
      </c>
      <c r="H25" s="95">
        <f t="shared" si="6"/>
        <v>8.8561734429812022E-3</v>
      </c>
    </row>
    <row r="26" spans="2:8" s="1" customFormat="1" x14ac:dyDescent="0.25">
      <c r="B26" s="8" t="s">
        <v>6</v>
      </c>
      <c r="C26" s="96">
        <v>6.3055555555555476E-2</v>
      </c>
      <c r="D26" s="94">
        <f t="shared" si="0"/>
        <v>0.15665075622519978</v>
      </c>
      <c r="E26" s="96"/>
      <c r="F26" s="94"/>
      <c r="G26" s="96">
        <f t="shared" si="1"/>
        <v>6.3055555555555476E-2</v>
      </c>
      <c r="H26" s="95">
        <f t="shared" si="2"/>
        <v>0.15665075622519978</v>
      </c>
    </row>
    <row r="27" spans="2:8" s="1" customFormat="1" x14ac:dyDescent="0.25">
      <c r="B27" s="8" t="s">
        <v>94</v>
      </c>
      <c r="C27" s="96">
        <v>4.5682870370370339E-2</v>
      </c>
      <c r="D27" s="94">
        <f t="shared" si="0"/>
        <v>0.11349128759560645</v>
      </c>
      <c r="E27" s="96"/>
      <c r="F27" s="94"/>
      <c r="G27" s="96">
        <f t="shared" si="1"/>
        <v>4.5682870370370339E-2</v>
      </c>
      <c r="H27" s="95">
        <f t="shared" si="2"/>
        <v>0.11349128759560645</v>
      </c>
    </row>
    <row r="28" spans="2:8" s="1" customFormat="1" x14ac:dyDescent="0.25">
      <c r="B28" s="36" t="s">
        <v>17</v>
      </c>
      <c r="C28" s="106"/>
      <c r="D28" s="94"/>
      <c r="E28" s="106"/>
      <c r="F28" s="94"/>
      <c r="G28" s="96"/>
      <c r="H28" s="95"/>
    </row>
    <row r="29" spans="2:8" s="1" customFormat="1" x14ac:dyDescent="0.25">
      <c r="B29" s="8"/>
      <c r="C29" s="97"/>
      <c r="D29" s="107"/>
      <c r="E29" s="97"/>
      <c r="F29" s="97"/>
      <c r="G29" s="97"/>
      <c r="H29" s="98"/>
    </row>
    <row r="30" spans="2:8" s="1" customFormat="1" x14ac:dyDescent="0.25">
      <c r="B30" s="37" t="s">
        <v>29</v>
      </c>
      <c r="C30" s="108">
        <f t="shared" ref="C30:H30" si="7">SUM(C7:C28)</f>
        <v>0.40252314814814777</v>
      </c>
      <c r="D30" s="109">
        <f t="shared" si="7"/>
        <v>1</v>
      </c>
      <c r="E30" s="108"/>
      <c r="F30" s="109"/>
      <c r="G30" s="108">
        <f t="shared" si="7"/>
        <v>0.40252314814814777</v>
      </c>
      <c r="H30" s="111">
        <f t="shared" si="7"/>
        <v>1</v>
      </c>
    </row>
    <row r="31" spans="2:8" s="1" customFormat="1" ht="66" customHeight="1" thickBot="1" x14ac:dyDescent="0.3">
      <c r="B31" s="154" t="s">
        <v>130</v>
      </c>
      <c r="C31" s="155"/>
      <c r="D31" s="155"/>
      <c r="E31" s="155"/>
      <c r="F31" s="156"/>
      <c r="G31" s="155"/>
      <c r="H31" s="156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7" t="s">
        <v>79</v>
      </c>
      <c r="C3" s="158"/>
      <c r="D3" s="158"/>
      <c r="E3" s="158"/>
      <c r="F3" s="159"/>
      <c r="G3" s="158"/>
      <c r="H3" s="159"/>
    </row>
    <row r="4" spans="2:8" s="1" customFormat="1" x14ac:dyDescent="0.25">
      <c r="B4" s="160" t="s">
        <v>122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3" t="s">
        <v>33</v>
      </c>
      <c r="D5" s="177"/>
      <c r="E5" s="163" t="s">
        <v>34</v>
      </c>
      <c r="F5" s="177"/>
      <c r="G5" s="161" t="s">
        <v>35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2.199074074074074E-4</v>
      </c>
      <c r="D7" s="94">
        <f t="shared" ref="D7:D9" si="0">C7/C$30</f>
        <v>3.0829141651792973E-3</v>
      </c>
      <c r="E7" s="96"/>
      <c r="F7" s="94"/>
      <c r="G7" s="96">
        <f t="shared" ref="G7" si="1">C7+E7</f>
        <v>2.199074074074074E-4</v>
      </c>
      <c r="H7" s="95">
        <f t="shared" ref="H7" si="2">G7/$G$30</f>
        <v>3.0829141651792973E-3</v>
      </c>
    </row>
    <row r="8" spans="2:8" s="1" customFormat="1" x14ac:dyDescent="0.25">
      <c r="B8" s="8" t="s">
        <v>13</v>
      </c>
      <c r="C8" s="96">
        <v>1.0763888888888887E-3</v>
      </c>
      <c r="D8" s="94">
        <f t="shared" si="0"/>
        <v>1.5090053545351293E-2</v>
      </c>
      <c r="E8" s="96"/>
      <c r="F8" s="94"/>
      <c r="G8" s="96">
        <f t="shared" ref="G8" si="3">C8+E8</f>
        <v>1.0763888888888887E-3</v>
      </c>
      <c r="H8" s="95">
        <f t="shared" ref="H8" si="4">G8/$G$30</f>
        <v>1.5090053545351293E-2</v>
      </c>
    </row>
    <row r="9" spans="2:8" s="1" customFormat="1" x14ac:dyDescent="0.25">
      <c r="B9" s="8" t="s">
        <v>0</v>
      </c>
      <c r="C9" s="96">
        <v>7.9282407407407392E-3</v>
      </c>
      <c r="D9" s="94">
        <f t="shared" si="0"/>
        <v>0.11114716858672727</v>
      </c>
      <c r="E9" s="96"/>
      <c r="F9" s="94"/>
      <c r="G9" s="96">
        <f t="shared" ref="G9" si="5">C9+E9</f>
        <v>7.9282407407407392E-3</v>
      </c>
      <c r="H9" s="95">
        <f t="shared" ref="H9" si="6">G9/$G$30</f>
        <v>0.11114716858672727</v>
      </c>
    </row>
    <row r="10" spans="2:8" s="1" customFormat="1" x14ac:dyDescent="0.25">
      <c r="B10" s="8" t="s">
        <v>8</v>
      </c>
      <c r="C10" s="96">
        <v>4.5138888888888892E-4</v>
      </c>
      <c r="D10" s="94">
        <f t="shared" ref="D10" si="7">C10/C$30</f>
        <v>6.3280869706311893E-3</v>
      </c>
      <c r="E10" s="96"/>
      <c r="F10" s="94"/>
      <c r="G10" s="96">
        <f t="shared" ref="G10" si="8">C10+E10</f>
        <v>4.5138888888888892E-4</v>
      </c>
      <c r="H10" s="95">
        <f t="shared" ref="H10" si="9">G10/$G$30</f>
        <v>6.3280869706311893E-3</v>
      </c>
    </row>
    <row r="11" spans="2:8" s="1" customFormat="1" x14ac:dyDescent="0.25">
      <c r="B11" s="8" t="s">
        <v>26</v>
      </c>
      <c r="C11" s="96"/>
      <c r="D11" s="94"/>
      <c r="E11" s="96"/>
      <c r="F11" s="94"/>
      <c r="G11" s="96"/>
      <c r="H11" s="95"/>
    </row>
    <row r="12" spans="2:8" s="1" customFormat="1" x14ac:dyDescent="0.25">
      <c r="B12" s="8" t="s">
        <v>3</v>
      </c>
      <c r="C12" s="96">
        <v>5.4745370370370347E-3</v>
      </c>
      <c r="D12" s="94">
        <f t="shared" ref="D12:D27" si="10">C12/C$30</f>
        <v>7.6748336848937213E-2</v>
      </c>
      <c r="E12" s="96"/>
      <c r="F12" s="94"/>
      <c r="G12" s="96">
        <f t="shared" ref="G12:G27" si="11">C12+E12</f>
        <v>5.4745370370370347E-3</v>
      </c>
      <c r="H12" s="95">
        <f t="shared" ref="H12:H27" si="12">G12/$G$30</f>
        <v>7.6748336848937213E-2</v>
      </c>
    </row>
    <row r="13" spans="2:8" s="1" customFormat="1" x14ac:dyDescent="0.25">
      <c r="B13" s="8" t="s">
        <v>7</v>
      </c>
      <c r="C13" s="96">
        <v>8.7962962962962962E-4</v>
      </c>
      <c r="D13" s="94">
        <f t="shared" si="10"/>
        <v>1.2331656660717189E-2</v>
      </c>
      <c r="E13" s="96"/>
      <c r="F13" s="94"/>
      <c r="G13" s="96">
        <f t="shared" si="11"/>
        <v>8.7962962962962962E-4</v>
      </c>
      <c r="H13" s="95">
        <f t="shared" si="12"/>
        <v>1.2331656660717189E-2</v>
      </c>
    </row>
    <row r="14" spans="2:8" s="1" customFormat="1" x14ac:dyDescent="0.25">
      <c r="B14" s="8" t="s">
        <v>2</v>
      </c>
      <c r="C14" s="96">
        <v>1.7013888888888888E-3</v>
      </c>
      <c r="D14" s="94">
        <f t="shared" si="10"/>
        <v>2.3852020120071402E-2</v>
      </c>
      <c r="E14" s="96"/>
      <c r="F14" s="94"/>
      <c r="G14" s="96">
        <f t="shared" si="11"/>
        <v>1.7013888888888888E-3</v>
      </c>
      <c r="H14" s="95">
        <f t="shared" si="12"/>
        <v>2.3852020120071402E-2</v>
      </c>
    </row>
    <row r="15" spans="2:8" s="1" customFormat="1" x14ac:dyDescent="0.25">
      <c r="B15" s="8" t="s">
        <v>9</v>
      </c>
      <c r="C15" s="96">
        <v>4.1666666666666664E-4</v>
      </c>
      <c r="D15" s="94">
        <f t="shared" si="10"/>
        <v>5.8413110498134043E-3</v>
      </c>
      <c r="E15" s="96"/>
      <c r="F15" s="94"/>
      <c r="G15" s="96">
        <f t="shared" si="11"/>
        <v>4.1666666666666664E-4</v>
      </c>
      <c r="H15" s="95">
        <f t="shared" si="12"/>
        <v>5.8413110498134043E-3</v>
      </c>
    </row>
    <row r="16" spans="2:8" s="1" customFormat="1" x14ac:dyDescent="0.25">
      <c r="B16" s="8" t="s">
        <v>1</v>
      </c>
      <c r="C16" s="96">
        <v>2.0833333333333335E-4</v>
      </c>
      <c r="D16" s="94">
        <f t="shared" si="10"/>
        <v>2.9206555249067026E-3</v>
      </c>
      <c r="E16" s="96"/>
      <c r="F16" s="94"/>
      <c r="G16" s="96">
        <f t="shared" si="11"/>
        <v>2.0833333333333335E-4</v>
      </c>
      <c r="H16" s="95">
        <f t="shared" si="12"/>
        <v>2.9206555249067026E-3</v>
      </c>
    </row>
    <row r="17" spans="2:8" s="1" customFormat="1" x14ac:dyDescent="0.25">
      <c r="B17" s="8" t="s">
        <v>27</v>
      </c>
      <c r="C17" s="96">
        <v>7.7546296296296293E-4</v>
      </c>
      <c r="D17" s="94">
        <f t="shared" si="10"/>
        <v>1.0871328898263836E-2</v>
      </c>
      <c r="E17" s="96"/>
      <c r="F17" s="94"/>
      <c r="G17" s="96">
        <f t="shared" ref="G17" si="13">C17+E17</f>
        <v>7.7546296296296293E-4</v>
      </c>
      <c r="H17" s="95">
        <f t="shared" ref="H17" si="14">G17/$G$30</f>
        <v>1.0871328898263836E-2</v>
      </c>
    </row>
    <row r="18" spans="2:8" s="1" customFormat="1" x14ac:dyDescent="0.25">
      <c r="B18" s="8" t="s">
        <v>16</v>
      </c>
      <c r="C18" s="96">
        <v>2.4305555555555555E-4</v>
      </c>
      <c r="D18" s="94">
        <f t="shared" si="10"/>
        <v>3.4074314457244862E-3</v>
      </c>
      <c r="E18" s="96"/>
      <c r="F18" s="94"/>
      <c r="G18" s="96">
        <f t="shared" si="11"/>
        <v>2.4305555555555555E-4</v>
      </c>
      <c r="H18" s="95">
        <f t="shared" si="12"/>
        <v>3.4074314457244862E-3</v>
      </c>
    </row>
    <row r="19" spans="2:8" s="1" customFormat="1" x14ac:dyDescent="0.25">
      <c r="B19" s="8" t="s">
        <v>4</v>
      </c>
      <c r="C19" s="96">
        <v>1.0069444444444444E-3</v>
      </c>
      <c r="D19" s="94">
        <f t="shared" si="10"/>
        <v>1.4116501703715728E-2</v>
      </c>
      <c r="E19" s="96"/>
      <c r="F19" s="94"/>
      <c r="G19" s="96">
        <f t="shared" si="11"/>
        <v>1.0069444444444444E-3</v>
      </c>
      <c r="H19" s="95">
        <f t="shared" si="12"/>
        <v>1.4116501703715728E-2</v>
      </c>
    </row>
    <row r="20" spans="2:8" s="1" customFormat="1" x14ac:dyDescent="0.25">
      <c r="B20" s="8" t="s">
        <v>14</v>
      </c>
      <c r="C20" s="96"/>
      <c r="D20" s="94"/>
      <c r="E20" s="96"/>
      <c r="F20" s="94"/>
      <c r="G20" s="96"/>
      <c r="H20" s="95"/>
    </row>
    <row r="21" spans="2:8" s="1" customFormat="1" x14ac:dyDescent="0.25">
      <c r="B21" s="8" t="s">
        <v>11</v>
      </c>
      <c r="C21" s="96">
        <v>3.8194444444444441E-4</v>
      </c>
      <c r="D21" s="94">
        <f t="shared" si="10"/>
        <v>5.3545351289956212E-3</v>
      </c>
      <c r="E21" s="96"/>
      <c r="F21" s="94"/>
      <c r="G21" s="96">
        <f t="shared" si="11"/>
        <v>3.8194444444444441E-4</v>
      </c>
      <c r="H21" s="95">
        <f t="shared" si="12"/>
        <v>5.3545351289956212E-3</v>
      </c>
    </row>
    <row r="22" spans="2:8" s="1" customFormat="1" x14ac:dyDescent="0.25">
      <c r="B22" s="8" t="s">
        <v>15</v>
      </c>
      <c r="C22" s="96">
        <v>2.4305555555555552E-4</v>
      </c>
      <c r="D22" s="94">
        <f t="shared" si="10"/>
        <v>3.4074314457244858E-3</v>
      </c>
      <c r="E22" s="96"/>
      <c r="F22" s="94"/>
      <c r="G22" s="96">
        <f t="shared" si="11"/>
        <v>2.4305555555555552E-4</v>
      </c>
      <c r="H22" s="95">
        <f t="shared" si="12"/>
        <v>3.4074314457244858E-3</v>
      </c>
    </row>
    <row r="23" spans="2:8" s="1" customFormat="1" x14ac:dyDescent="0.25">
      <c r="B23" s="8" t="s">
        <v>85</v>
      </c>
      <c r="C23" s="96"/>
      <c r="D23" s="94"/>
      <c r="E23" s="96"/>
      <c r="F23" s="94"/>
      <c r="G23" s="96"/>
      <c r="H23" s="95"/>
    </row>
    <row r="24" spans="2:8" s="1" customFormat="1" x14ac:dyDescent="0.25">
      <c r="B24" s="8" t="s">
        <v>12</v>
      </c>
      <c r="C24" s="96"/>
      <c r="D24" s="94"/>
      <c r="E24" s="96"/>
      <c r="F24" s="94"/>
      <c r="G24" s="96"/>
      <c r="H24" s="95"/>
    </row>
    <row r="25" spans="2:8" s="1" customFormat="1" x14ac:dyDescent="0.25">
      <c r="B25" s="8" t="s">
        <v>5</v>
      </c>
      <c r="C25" s="96">
        <v>8.6805555555555551E-4</v>
      </c>
      <c r="D25" s="94">
        <f t="shared" si="10"/>
        <v>1.2169398020444594E-2</v>
      </c>
      <c r="E25" s="96"/>
      <c r="F25" s="94"/>
      <c r="G25" s="96">
        <f t="shared" si="11"/>
        <v>8.6805555555555551E-4</v>
      </c>
      <c r="H25" s="95">
        <f t="shared" si="12"/>
        <v>1.2169398020444594E-2</v>
      </c>
    </row>
    <row r="26" spans="2:8" s="1" customFormat="1" x14ac:dyDescent="0.25">
      <c r="B26" s="8" t="s">
        <v>6</v>
      </c>
      <c r="C26" s="96">
        <v>4.2650462962962946E-2</v>
      </c>
      <c r="D26" s="94">
        <f t="shared" si="10"/>
        <v>0.59792308940451078</v>
      </c>
      <c r="E26" s="96"/>
      <c r="F26" s="94"/>
      <c r="G26" s="96">
        <f t="shared" si="11"/>
        <v>4.2650462962962946E-2</v>
      </c>
      <c r="H26" s="95">
        <f t="shared" si="12"/>
        <v>0.59792308940451078</v>
      </c>
    </row>
    <row r="27" spans="2:8" s="1" customFormat="1" x14ac:dyDescent="0.25">
      <c r="B27" s="8" t="s">
        <v>94</v>
      </c>
      <c r="C27" s="96">
        <v>6.8055555555555543E-3</v>
      </c>
      <c r="D27" s="94">
        <f t="shared" si="10"/>
        <v>9.5408080480285595E-2</v>
      </c>
      <c r="E27" s="96"/>
      <c r="F27" s="94"/>
      <c r="G27" s="96">
        <f t="shared" si="11"/>
        <v>6.8055555555555543E-3</v>
      </c>
      <c r="H27" s="95">
        <f t="shared" si="12"/>
        <v>9.5408080480285595E-2</v>
      </c>
    </row>
    <row r="28" spans="2:8" s="1" customFormat="1" x14ac:dyDescent="0.25">
      <c r="B28" s="36" t="s">
        <v>17</v>
      </c>
      <c r="C28" s="106"/>
      <c r="D28" s="94"/>
      <c r="E28" s="96"/>
      <c r="F28" s="94"/>
      <c r="G28" s="96"/>
      <c r="H28" s="95"/>
    </row>
    <row r="29" spans="2:8" s="1" customFormat="1" x14ac:dyDescent="0.25">
      <c r="B29" s="8"/>
      <c r="C29" s="97"/>
      <c r="D29" s="94"/>
      <c r="E29" s="97"/>
      <c r="F29" s="97"/>
      <c r="G29" s="96"/>
      <c r="H29" s="95"/>
    </row>
    <row r="30" spans="2:8" s="1" customFormat="1" x14ac:dyDescent="0.25">
      <c r="B30" s="37" t="s">
        <v>29</v>
      </c>
      <c r="C30" s="108">
        <f>SUM(C7:C28)</f>
        <v>7.1331018518518488E-2</v>
      </c>
      <c r="D30" s="109">
        <f>SUM(D7:D29)</f>
        <v>1</v>
      </c>
      <c r="E30" s="108"/>
      <c r="F30" s="109"/>
      <c r="G30" s="108">
        <f>SUM(G7:G28)</f>
        <v>7.1331018518518488E-2</v>
      </c>
      <c r="H30" s="110">
        <f t="shared" ref="H30" si="15">SUM(H7:H28)</f>
        <v>1</v>
      </c>
    </row>
    <row r="31" spans="2:8" s="1" customFormat="1" ht="66" customHeight="1" thickBot="1" x14ac:dyDescent="0.3">
      <c r="B31" s="154" t="s">
        <v>130</v>
      </c>
      <c r="C31" s="155"/>
      <c r="D31" s="155"/>
      <c r="E31" s="155"/>
      <c r="F31" s="156"/>
      <c r="G31" s="155"/>
      <c r="H31" s="156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52</vt:i4>
      </vt:variant>
    </vt:vector>
  </HeadingPairs>
  <TitlesOfParts>
    <vt:vector size="52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2019-06-28T17:08:57Z</cp:lastPrinted>
  <dcterms:created xsi:type="dcterms:W3CDTF">2016-01-08T16:06:43Z</dcterms:created>
  <dcterms:modified xsi:type="dcterms:W3CDTF">2019-06-28T17:09:33Z</dcterms:modified>
</cp:coreProperties>
</file>