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n.capodaglio\OneDrive - Agcom\Documenti\Documenti Excel\BILANCI AZIENDALI\Esercizio 2020\OPEN DATA\"/>
    </mc:Choice>
  </mc:AlternateContent>
  <xr:revisionPtr revIDLastSave="0" documentId="13_ncr:1_{BD907D72-6CB9-4966-A750-48D87F4593F0}" xr6:coauthVersionLast="47" xr6:coauthVersionMax="47" xr10:uidLastSave="{00000000-0000-0000-0000-000000000000}"/>
  <bookViews>
    <workbookView xWindow="60" yWindow="30" windowWidth="14670" windowHeight="14160" tabRatio="538" xr2:uid="{00000000-000D-0000-FFFF-FFFF00000000}"/>
  </bookViews>
  <sheets>
    <sheet name="Open data 2015-2019" sheetId="15" r:id="rId1"/>
  </sheets>
  <definedNames>
    <definedName name="_xlnm.Print_Area" localSheetId="0">'Open data 2015-2019'!#REF!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5" l="1"/>
  <c r="D33" i="15"/>
  <c r="E33" i="15"/>
  <c r="F33" i="15"/>
  <c r="B33" i="15"/>
  <c r="C25" i="15"/>
  <c r="D25" i="15"/>
  <c r="E25" i="15"/>
  <c r="F25" i="15"/>
  <c r="G25" i="15"/>
  <c r="H25" i="15"/>
  <c r="I25" i="15"/>
  <c r="J25" i="15"/>
  <c r="K25" i="15"/>
  <c r="L25" i="15"/>
  <c r="B25" i="15"/>
  <c r="E16" i="15"/>
  <c r="D16" i="15"/>
  <c r="C16" i="15"/>
  <c r="B16" i="15"/>
  <c r="F16" i="15"/>
  <c r="F24" i="15" l="1"/>
  <c r="G24" i="15" s="1"/>
  <c r="H24" i="15" s="1"/>
  <c r="I24" i="15" s="1"/>
  <c r="J24" i="15" s="1"/>
  <c r="K24" i="15" s="1"/>
  <c r="L24" i="15" s="1"/>
</calcChain>
</file>

<file path=xl/sharedStrings.xml><?xml version="1.0" encoding="utf-8"?>
<sst xmlns="http://schemas.openxmlformats.org/spreadsheetml/2006/main" count="47" uniqueCount="33">
  <si>
    <t>Ebitda</t>
  </si>
  <si>
    <t>Ebit</t>
  </si>
  <si>
    <r>
      <t>Totale (</t>
    </r>
    <r>
      <rPr>
        <b/>
        <i/>
        <sz val="12"/>
        <rFont val="Calibri"/>
        <family val="2"/>
      </rPr>
      <t>Total</t>
    </r>
    <r>
      <rPr>
        <b/>
        <sz val="12"/>
        <rFont val="Calibri"/>
        <family val="2"/>
      </rPr>
      <t>)</t>
    </r>
  </si>
  <si>
    <r>
      <t>Fig. 5 - Patrimonio netto / Passività [</t>
    </r>
    <r>
      <rPr>
        <b/>
        <i/>
        <sz val="16"/>
        <color rgb="FFFF0000"/>
        <rFont val="Calibri"/>
        <family val="2"/>
        <scheme val="minor"/>
      </rPr>
      <t>Equity / (Equity + liabilities)</t>
    </r>
    <r>
      <rPr>
        <b/>
        <sz val="16"/>
        <color rgb="FFFF0000"/>
        <rFont val="Calibri"/>
        <family val="2"/>
        <scheme val="minor"/>
      </rPr>
      <t>] (%)</t>
    </r>
  </si>
  <si>
    <r>
      <t>Fig. 6 - Risultato di esercizio / Patrimonio netto (</t>
    </r>
    <r>
      <rPr>
        <b/>
        <i/>
        <sz val="16"/>
        <color rgb="FFFF0000"/>
        <rFont val="Calibri"/>
        <family val="2"/>
        <scheme val="minor"/>
      </rPr>
      <t>Net income / Equity</t>
    </r>
    <r>
      <rPr>
        <b/>
        <sz val="16"/>
        <color rgb="FFFF0000"/>
        <rFont val="Calibri"/>
        <family val="2"/>
        <scheme val="minor"/>
      </rPr>
      <t>) (%)</t>
    </r>
  </si>
  <si>
    <r>
      <t>Fig. 1 - Ricavi (</t>
    </r>
    <r>
      <rPr>
        <b/>
        <i/>
        <sz val="16"/>
        <color indexed="10"/>
        <rFont val="Calibri"/>
        <family val="2"/>
      </rPr>
      <t>Revenues) - mld/bln €</t>
    </r>
  </si>
  <si>
    <t>Settore televisivo - Television sector</t>
  </si>
  <si>
    <r>
      <t xml:space="preserve">Risultato d'esercizio </t>
    </r>
    <r>
      <rPr>
        <b/>
        <i/>
        <sz val="15"/>
        <color indexed="36"/>
        <rFont val="Calibri"/>
        <family val="2"/>
      </rPr>
      <t>(Net income)</t>
    </r>
  </si>
  <si>
    <r>
      <t>Tv a pagamento  (</t>
    </r>
    <r>
      <rPr>
        <b/>
        <i/>
        <sz val="12"/>
        <rFont val="Calibri"/>
        <family val="2"/>
        <scheme val="minor"/>
      </rPr>
      <t>Pay TV</t>
    </r>
    <r>
      <rPr>
        <b/>
        <sz val="12"/>
        <rFont val="Calibri"/>
        <family val="2"/>
        <scheme val="minor"/>
      </rPr>
      <t>)</t>
    </r>
  </si>
  <si>
    <r>
      <t>Pubblicità (</t>
    </r>
    <r>
      <rPr>
        <b/>
        <i/>
        <sz val="12"/>
        <rFont val="Calibri"/>
        <family val="2"/>
        <scheme val="minor"/>
      </rPr>
      <t>Advertising</t>
    </r>
    <r>
      <rPr>
        <b/>
        <sz val="12"/>
        <rFont val="Calibri"/>
        <family val="2"/>
        <scheme val="minor"/>
      </rPr>
      <t>)</t>
    </r>
  </si>
  <si>
    <r>
      <t>Canone di abbonamento pubblico (</t>
    </r>
    <r>
      <rPr>
        <b/>
        <i/>
        <sz val="12"/>
        <rFont val="Calibri"/>
        <family val="2"/>
        <scheme val="minor"/>
      </rPr>
      <t>Public funding</t>
    </r>
    <r>
      <rPr>
        <b/>
        <sz val="12"/>
        <rFont val="Calibri"/>
        <family val="2"/>
        <scheme val="minor"/>
      </rPr>
      <t>)</t>
    </r>
  </si>
  <si>
    <r>
      <t>Altro (</t>
    </r>
    <r>
      <rPr>
        <b/>
        <i/>
        <sz val="12"/>
        <rFont val="Calibri"/>
        <family val="2"/>
        <scheme val="minor"/>
      </rPr>
      <t>Other</t>
    </r>
    <r>
      <rPr>
        <b/>
        <sz val="12"/>
        <rFont val="Calibri"/>
        <family val="2"/>
        <scheme val="minor"/>
      </rPr>
      <t>)</t>
    </r>
  </si>
  <si>
    <r>
      <t>Ricavi complessivi (</t>
    </r>
    <r>
      <rPr>
        <b/>
        <i/>
        <sz val="12"/>
        <rFont val="Calibri"/>
        <family val="2"/>
        <scheme val="minor"/>
      </rPr>
      <t>Total revenues</t>
    </r>
    <r>
      <rPr>
        <b/>
        <sz val="12"/>
        <rFont val="Calibri"/>
        <family val="2"/>
        <scheme val="minor"/>
      </rPr>
      <t>)</t>
    </r>
  </si>
  <si>
    <r>
      <t>Fig. 8 - Flusso di cassa dell'attività operativa / Ricavi 
              (</t>
    </r>
    <r>
      <rPr>
        <b/>
        <i/>
        <sz val="16"/>
        <color rgb="FFFF0000"/>
        <rFont val="Calibri"/>
        <family val="2"/>
        <scheme val="minor"/>
      </rPr>
      <t>Net cash provided by operating activities / Revenues</t>
    </r>
    <r>
      <rPr>
        <b/>
        <sz val="16"/>
        <color rgb="FFFF0000"/>
        <rFont val="Calibri"/>
        <family val="2"/>
        <scheme val="minor"/>
      </rPr>
      <t>) (%)</t>
    </r>
  </si>
  <si>
    <r>
      <t xml:space="preserve">Fig. 7 - Investimenti (*) / Ricavi (Capex/ </t>
    </r>
    <r>
      <rPr>
        <b/>
        <i/>
        <sz val="16"/>
        <color rgb="FFFF0000"/>
        <rFont val="Calibri"/>
        <family val="2"/>
        <scheme val="minor"/>
      </rPr>
      <t xml:space="preserve">Net income </t>
    </r>
    <r>
      <rPr>
        <b/>
        <sz val="16"/>
        <color rgb="FFFF0000"/>
        <rFont val="Calibri"/>
        <family val="2"/>
        <scheme val="minor"/>
      </rPr>
      <t>) (%)</t>
    </r>
  </si>
  <si>
    <t>Avg '16-'20</t>
  </si>
  <si>
    <r>
      <rPr>
        <b/>
        <u/>
        <sz val="36"/>
        <color indexed="9"/>
        <rFont val="Calibri"/>
        <family val="2"/>
      </rPr>
      <t xml:space="preserve">Focus 
</t>
    </r>
    <r>
      <rPr>
        <b/>
        <u/>
        <sz val="28"/>
        <color indexed="9"/>
        <rFont val="Calibri"/>
        <family val="2"/>
      </rPr>
      <t>Bilanci d'esercizio 2016-2020 - Principali indici reddituali e patrimoniali</t>
    </r>
  </si>
  <si>
    <t>2016-2020 Annual Reports  - Main profitability and capital ratios</t>
  </si>
  <si>
    <t xml:space="preserve">Variazione ricavi (changes revenues) (2020 vs 2019 in %) </t>
  </si>
  <si>
    <r>
      <t>Totale (Average</t>
    </r>
    <r>
      <rPr>
        <b/>
        <sz val="12"/>
        <rFont val="Calibri"/>
        <family val="2"/>
      </rPr>
      <t>)</t>
    </r>
  </si>
  <si>
    <r>
      <t>Fig. 2 -  2010-2020  - Rai-Mediaset-Sky - ricavi per tipologia (</t>
    </r>
    <r>
      <rPr>
        <b/>
        <i/>
        <sz val="16"/>
        <color rgb="FFFF0000"/>
        <rFont val="Calibri"/>
        <family val="2"/>
        <scheme val="minor"/>
      </rPr>
      <t>revenues by type</t>
    </r>
    <r>
      <rPr>
        <b/>
        <sz val="16"/>
        <color rgb="FFFF0000"/>
        <rFont val="Calibri"/>
        <family val="2"/>
        <scheme val="minor"/>
      </rPr>
      <t>)</t>
    </r>
    <r>
      <rPr>
        <b/>
        <i/>
        <sz val="16"/>
        <color indexed="10"/>
        <rFont val="Calibri"/>
        <family val="2"/>
      </rPr>
      <t xml:space="preserve"> - (mld-bln €)</t>
    </r>
  </si>
  <si>
    <t>Ricavi complessivi (total revenues)</t>
  </si>
  <si>
    <t xml:space="preserve"> - Pubblicità (advertising)</t>
  </si>
  <si>
    <t xml:space="preserve"> - Tv a pagamento  (Pay TV)</t>
  </si>
  <si>
    <t xml:space="preserve"> - Canone di abbonamento pubblico (Public funding)</t>
  </si>
  <si>
    <t xml:space="preserve"> - Altro (Other)</t>
  </si>
  <si>
    <r>
      <t xml:space="preserve">Fig. 3 - Occupazione </t>
    </r>
    <r>
      <rPr>
        <b/>
        <i/>
        <sz val="16"/>
        <color indexed="10"/>
        <rFont val="Calibri"/>
        <family val="2"/>
      </rPr>
      <t>(employment) - *1.000</t>
    </r>
  </si>
  <si>
    <r>
      <t>Fig. 4 -  Indici reddituali (</t>
    </r>
    <r>
      <rPr>
        <b/>
        <i/>
        <sz val="16"/>
        <color indexed="10"/>
        <rFont val="Calibri"/>
        <family val="2"/>
      </rPr>
      <t>Profitability ratios) (% ricavi/revenues)</t>
    </r>
  </si>
  <si>
    <t>Avg 16-20</t>
  </si>
  <si>
    <t>(*) sono incluse alcune tipologie di spese operative del Gruppo Rai, Mediaset e Sky Italia specificamente legate a contenuti e diritti televisivi</t>
  </si>
  <si>
    <r>
      <rPr>
        <b/>
        <sz val="14"/>
        <color rgb="FF7030A0"/>
        <rFont val="Calibri"/>
        <family val="2"/>
        <scheme val="minor"/>
      </rPr>
      <t>Esclusa/</t>
    </r>
    <r>
      <rPr>
        <b/>
        <i/>
        <sz val="14"/>
        <color rgb="FF7030A0"/>
        <rFont val="Calibri"/>
        <family val="2"/>
        <scheme val="minor"/>
      </rPr>
      <t>excluding Rai</t>
    </r>
  </si>
  <si>
    <r>
      <t>Inclusa/</t>
    </r>
    <r>
      <rPr>
        <b/>
        <i/>
        <sz val="14"/>
        <color rgb="FF7030A0"/>
        <rFont val="Calibri"/>
        <family val="2"/>
        <scheme val="minor"/>
      </rPr>
      <t>including</t>
    </r>
    <r>
      <rPr>
        <b/>
        <sz val="14"/>
        <color rgb="FF7030A0"/>
        <rFont val="Calibri"/>
        <family val="2"/>
        <scheme val="minor"/>
      </rPr>
      <t xml:space="preserve"> Rai</t>
    </r>
  </si>
  <si>
    <t>Ricavi per tipologia (Revenues by type)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</si>
</sst>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36"/>
      <color indexed="9"/>
      <name val="Calibri"/>
      <family val="2"/>
    </font>
    <font>
      <b/>
      <u/>
      <sz val="2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24"/>
      <color theme="0"/>
      <name val="Calibri"/>
      <family val="2"/>
    </font>
    <font>
      <b/>
      <i/>
      <u/>
      <sz val="20"/>
      <color theme="0"/>
      <name val="Calibri"/>
      <family val="2"/>
      <scheme val="minor"/>
    </font>
    <font>
      <b/>
      <sz val="28"/>
      <color theme="0"/>
      <name val="Calibri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indexed="10"/>
      <name val="Calibri"/>
      <family val="2"/>
    </font>
    <font>
      <b/>
      <i/>
      <sz val="14"/>
      <color rgb="FF0000FF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sz val="15"/>
      <color rgb="FF7030A0"/>
      <name val="Calibri"/>
      <family val="2"/>
      <scheme val="minor"/>
    </font>
    <font>
      <b/>
      <i/>
      <sz val="15"/>
      <color indexed="36"/>
      <name val="Calibri"/>
      <family val="2"/>
    </font>
    <font>
      <b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4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61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2" fillId="3" borderId="0" xfId="1" applyFont="1" applyFill="1" applyBorder="1" applyAlignment="1">
      <alignment horizontal="center" vertical="top" wrapText="1"/>
    </xf>
    <xf numFmtId="0" fontId="12" fillId="3" borderId="0" xfId="1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2" fontId="9" fillId="0" borderId="0" xfId="0" applyNumberFormat="1" applyFont="1" applyBorder="1" applyAlignment="1">
      <alignment vertical="top"/>
    </xf>
    <xf numFmtId="0" fontId="13" fillId="3" borderId="6" xfId="0" applyFont="1" applyFill="1" applyBorder="1" applyAlignment="1">
      <alignment vertical="top"/>
    </xf>
    <xf numFmtId="2" fontId="9" fillId="0" borderId="6" xfId="0" applyNumberFormat="1" applyFont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0" fontId="13" fillId="3" borderId="3" xfId="0" applyFont="1" applyFill="1" applyBorder="1" applyAlignment="1">
      <alignment vertical="top"/>
    </xf>
    <xf numFmtId="2" fontId="9" fillId="0" borderId="3" xfId="0" applyNumberFormat="1" applyFont="1" applyBorder="1" applyAlignment="1">
      <alignment vertical="top"/>
    </xf>
    <xf numFmtId="164" fontId="9" fillId="0" borderId="3" xfId="0" applyNumberFormat="1" applyFont="1" applyBorder="1" applyAlignment="1">
      <alignment vertical="top"/>
    </xf>
    <xf numFmtId="0" fontId="13" fillId="3" borderId="4" xfId="0" applyFont="1" applyFill="1" applyBorder="1" applyAlignment="1">
      <alignment vertical="top"/>
    </xf>
    <xf numFmtId="2" fontId="9" fillId="0" borderId="4" xfId="0" applyNumberFormat="1" applyFont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164" fontId="9" fillId="0" borderId="0" xfId="0" applyNumberFormat="1" applyFont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0" fontId="17" fillId="2" borderId="5" xfId="0" applyFont="1" applyFill="1" applyBorder="1" applyAlignment="1">
      <alignment vertical="top"/>
    </xf>
    <xf numFmtId="2" fontId="9" fillId="0" borderId="5" xfId="0" applyNumberFormat="1" applyFont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23" fillId="0" borderId="2" xfId="0" applyFont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4" fontId="9" fillId="0" borderId="2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vertical="top"/>
    </xf>
    <xf numFmtId="164" fontId="9" fillId="0" borderId="3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vertical="top"/>
    </xf>
    <xf numFmtId="49" fontId="22" fillId="0" borderId="1" xfId="0" applyNumberFormat="1" applyFont="1" applyBorder="1" applyAlignment="1">
      <alignment vertical="top"/>
    </xf>
    <xf numFmtId="164" fontId="20" fillId="0" borderId="1" xfId="0" applyNumberFormat="1" applyFont="1" applyBorder="1" applyAlignment="1">
      <alignment vertical="top"/>
    </xf>
    <xf numFmtId="164" fontId="20" fillId="0" borderId="1" xfId="0" applyNumberFormat="1" applyFont="1" applyBorder="1" applyAlignment="1">
      <alignment horizontal="center" vertical="top"/>
    </xf>
    <xf numFmtId="0" fontId="21" fillId="0" borderId="3" xfId="0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horizontal="center" vertical="top"/>
    </xf>
    <xf numFmtId="164" fontId="9" fillId="3" borderId="6" xfId="0" applyNumberFormat="1" applyFont="1" applyFill="1" applyBorder="1" applyAlignment="1">
      <alignment vertical="top"/>
    </xf>
    <xf numFmtId="164" fontId="9" fillId="3" borderId="6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vertical="top"/>
    </xf>
    <xf numFmtId="164" fontId="20" fillId="3" borderId="4" xfId="0" applyNumberFormat="1" applyFont="1" applyFill="1" applyBorder="1" applyAlignment="1">
      <alignment vertical="top"/>
    </xf>
    <xf numFmtId="164" fontId="20" fillId="3" borderId="4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9" fillId="3" borderId="4" xfId="0" applyNumberFormat="1" applyFont="1" applyFill="1" applyBorder="1" applyAlignment="1">
      <alignment vertical="top"/>
    </xf>
    <xf numFmtId="164" fontId="9" fillId="3" borderId="4" xfId="0" applyNumberFormat="1" applyFont="1" applyFill="1" applyBorder="1" applyAlignment="1">
      <alignment horizontal="center" vertical="top"/>
    </xf>
    <xf numFmtId="0" fontId="17" fillId="2" borderId="5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49" fontId="13" fillId="0" borderId="5" xfId="0" applyNumberFormat="1" applyFont="1" applyBorder="1" applyAlignment="1">
      <alignment vertical="top"/>
    </xf>
    <xf numFmtId="0" fontId="21" fillId="3" borderId="0" xfId="0" applyFont="1" applyFill="1" applyAlignment="1">
      <alignment vertical="top"/>
    </xf>
    <xf numFmtId="49" fontId="21" fillId="0" borderId="5" xfId="0" applyNumberFormat="1" applyFont="1" applyBorder="1" applyAlignment="1">
      <alignment vertical="top"/>
    </xf>
    <xf numFmtId="164" fontId="9" fillId="3" borderId="5" xfId="0" applyNumberFormat="1" applyFont="1" applyFill="1" applyBorder="1" applyAlignment="1">
      <alignment vertical="top"/>
    </xf>
    <xf numFmtId="164" fontId="9" fillId="3" borderId="5" xfId="0" applyNumberFormat="1" applyFont="1" applyFill="1" applyBorder="1" applyAlignment="1">
      <alignment horizontal="center" vertical="top"/>
    </xf>
    <xf numFmtId="0" fontId="26" fillId="0" borderId="0" xfId="0" applyFont="1" applyAlignment="1">
      <alignment vertical="top"/>
    </xf>
    <xf numFmtId="0" fontId="10" fillId="4" borderId="0" xfId="0" applyFont="1" applyFill="1" applyAlignment="1">
      <alignment horizontal="center" vertical="top"/>
    </xf>
    <xf numFmtId="0" fontId="11" fillId="4" borderId="0" xfId="0" applyFont="1" applyFill="1" applyAlignment="1">
      <alignment horizontal="center" vertical="top"/>
    </xf>
    <xf numFmtId="0" fontId="12" fillId="5" borderId="0" xfId="1" applyFont="1" applyFill="1" applyBorder="1" applyAlignment="1">
      <alignment horizontal="center" vertical="top" wrapText="1"/>
    </xf>
    <xf numFmtId="0" fontId="12" fillId="5" borderId="0" xfId="1" applyFont="1" applyFill="1" applyBorder="1" applyAlignment="1">
      <alignment horizontal="center" vertical="top"/>
    </xf>
    <xf numFmtId="0" fontId="27" fillId="4" borderId="0" xfId="0" applyFont="1" applyFill="1" applyAlignment="1">
      <alignment horizontal="center" vertical="top" wrapText="1"/>
    </xf>
    <xf numFmtId="0" fontId="21" fillId="0" borderId="6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1" fontId="6" fillId="0" borderId="2" xfId="0" applyNumberFormat="1" applyFont="1" applyBorder="1" applyAlignment="1">
      <alignment vertical="top"/>
    </xf>
  </cellXfs>
  <cellStyles count="6">
    <cellStyle name="%" xfId="1" xr:uid="{00000000-0005-0000-0000-000000000000}"/>
    <cellStyle name="Normal 2" xfId="2" xr:uid="{00000000-0005-0000-0000-000001000000}"/>
    <cellStyle name="Normal_Mari_Borbala_COICOP_012_0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57"/>
  <sheetViews>
    <sheetView showGridLines="0" tabSelected="1" zoomScale="70" zoomScaleNormal="70" workbookViewId="0">
      <pane xSplit="1" ySplit="6" topLeftCell="B39" activePane="bottomRight" state="frozen"/>
      <selection pane="topRight" activeCell="B1" sqref="B1"/>
      <selection pane="bottomLeft" activeCell="A5" sqref="A5"/>
      <selection pane="bottomRight" activeCell="B54" sqref="B54"/>
    </sheetView>
  </sheetViews>
  <sheetFormatPr defaultColWidth="9.140625" defaultRowHeight="15.75" x14ac:dyDescent="0.25"/>
  <cols>
    <col min="1" max="1" width="96.7109375" style="2" customWidth="1"/>
    <col min="2" max="7" width="14.7109375" style="2" customWidth="1"/>
    <col min="8" max="11" width="14.140625" style="2" customWidth="1"/>
    <col min="12" max="20" width="11.28515625" style="2" customWidth="1"/>
    <col min="21" max="16384" width="9.140625" style="2"/>
  </cols>
  <sheetData>
    <row r="1" spans="1:11" ht="92.25" customHeight="1" x14ac:dyDescent="0.25">
      <c r="A1" s="56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6.25" x14ac:dyDescent="0.2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38.450000000000003" customHeight="1" x14ac:dyDescent="0.25">
      <c r="A3" s="54" t="s">
        <v>6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5" customFormat="1" ht="5.2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24.75" customHeight="1" x14ac:dyDescent="0.25">
      <c r="A5" s="3"/>
      <c r="B5" s="44">
        <v>2016</v>
      </c>
      <c r="C5" s="44">
        <v>2017</v>
      </c>
      <c r="D5" s="44">
        <v>2018</v>
      </c>
      <c r="E5" s="44">
        <v>2019</v>
      </c>
      <c r="F5" s="44">
        <v>2020</v>
      </c>
      <c r="G5" s="45" t="s">
        <v>15</v>
      </c>
      <c r="H5" s="4"/>
      <c r="I5" s="4"/>
      <c r="J5" s="4"/>
      <c r="K5" s="4"/>
    </row>
    <row r="6" spans="1:11" ht="8.25" customHeight="1" x14ac:dyDescent="0.25"/>
    <row r="8" spans="1:11" s="1" customFormat="1" ht="21" x14ac:dyDescent="0.25">
      <c r="A8" s="20" t="s">
        <v>5</v>
      </c>
    </row>
    <row r="9" spans="1:11" s="1" customFormat="1" ht="18.75" x14ac:dyDescent="0.25">
      <c r="A9" s="46" t="s">
        <v>12</v>
      </c>
      <c r="B9" s="21">
        <v>8.9725849999999987</v>
      </c>
      <c r="C9" s="21">
        <v>8.8478860000000026</v>
      </c>
      <c r="D9" s="21">
        <v>8.8700175000000012</v>
      </c>
      <c r="E9" s="21">
        <v>8.6457170000000012</v>
      </c>
      <c r="F9" s="21">
        <v>7.891774719999999</v>
      </c>
    </row>
    <row r="10" spans="1:11" s="1" customFormat="1" ht="18.75" x14ac:dyDescent="0.25">
      <c r="A10" s="7"/>
      <c r="B10" s="8"/>
      <c r="C10" s="8"/>
      <c r="D10" s="8"/>
      <c r="E10" s="8"/>
      <c r="F10" s="8"/>
    </row>
    <row r="11" spans="1:11" s="1" customFormat="1" ht="18.75" x14ac:dyDescent="0.25">
      <c r="A11" s="48" t="s">
        <v>32</v>
      </c>
      <c r="B11" s="8"/>
      <c r="C11" s="8"/>
      <c r="D11" s="8"/>
      <c r="E11" s="8"/>
      <c r="F11" s="8"/>
    </row>
    <row r="12" spans="1:11" s="1" customFormat="1" ht="18.75" x14ac:dyDescent="0.25">
      <c r="A12" s="9" t="s">
        <v>10</v>
      </c>
      <c r="B12" s="10">
        <v>21.283721469342449</v>
      </c>
      <c r="C12" s="10">
        <v>20.079372632061482</v>
      </c>
      <c r="D12" s="10">
        <v>19.81957758256959</v>
      </c>
      <c r="E12" s="10">
        <v>20.805677539526215</v>
      </c>
      <c r="F12" s="11">
        <v>21.872139806849429</v>
      </c>
    </row>
    <row r="13" spans="1:11" s="1" customFormat="1" ht="18.75" x14ac:dyDescent="0.25">
      <c r="A13" s="12" t="s">
        <v>8</v>
      </c>
      <c r="B13" s="13">
        <v>33.904499093627983</v>
      </c>
      <c r="C13" s="13">
        <v>35.220718259706317</v>
      </c>
      <c r="D13" s="13">
        <v>33.982063733245162</v>
      </c>
      <c r="E13" s="13">
        <v>31.385083504352501</v>
      </c>
      <c r="F13" s="14">
        <v>31.56782965036286</v>
      </c>
    </row>
    <row r="14" spans="1:11" s="1" customFormat="1" ht="18.75" x14ac:dyDescent="0.25">
      <c r="A14" s="12" t="s">
        <v>9</v>
      </c>
      <c r="B14" s="13">
        <v>34.81125848905306</v>
      </c>
      <c r="C14" s="13">
        <v>35.342182302077568</v>
      </c>
      <c r="D14" s="13">
        <v>35.500848786374988</v>
      </c>
      <c r="E14" s="13">
        <v>34.720892863894193</v>
      </c>
      <c r="F14" s="14">
        <v>34.116988436694236</v>
      </c>
    </row>
    <row r="15" spans="1:11" s="1" customFormat="1" ht="18.75" x14ac:dyDescent="0.25">
      <c r="A15" s="12" t="s">
        <v>11</v>
      </c>
      <c r="B15" s="13">
        <v>10.00052094797651</v>
      </c>
      <c r="C15" s="13">
        <v>9.3577268061546199</v>
      </c>
      <c r="D15" s="13">
        <v>10.697509897810239</v>
      </c>
      <c r="E15" s="13">
        <v>13.088346092227088</v>
      </c>
      <c r="F15" s="14">
        <v>12.443042106093475</v>
      </c>
    </row>
    <row r="16" spans="1:11" s="1" customFormat="1" ht="18.75" x14ac:dyDescent="0.25">
      <c r="A16" s="15" t="s">
        <v>2</v>
      </c>
      <c r="B16" s="17">
        <f t="shared" ref="B16:E16" si="0">+B15+B14+B13+B12</f>
        <v>100</v>
      </c>
      <c r="C16" s="17">
        <f t="shared" si="0"/>
        <v>99.999999999999986</v>
      </c>
      <c r="D16" s="17">
        <f t="shared" si="0"/>
        <v>99.999999999999972</v>
      </c>
      <c r="E16" s="17">
        <f t="shared" si="0"/>
        <v>100</v>
      </c>
      <c r="F16" s="17">
        <f>+F15+F14+F13+F12</f>
        <v>100.00000000000001</v>
      </c>
    </row>
    <row r="17" spans="1:12" s="1" customFormat="1" ht="18.75" x14ac:dyDescent="0.25">
      <c r="A17" s="47" t="s">
        <v>18</v>
      </c>
      <c r="B17" s="8"/>
      <c r="C17" s="8"/>
      <c r="D17" s="8"/>
      <c r="E17" s="8"/>
      <c r="F17" s="18"/>
    </row>
    <row r="18" spans="1:12" s="1" customFormat="1" ht="18.75" x14ac:dyDescent="0.25">
      <c r="A18" s="9" t="s">
        <v>10</v>
      </c>
      <c r="B18" s="10"/>
      <c r="C18" s="10"/>
      <c r="D18" s="10"/>
      <c r="E18" s="10"/>
      <c r="F18" s="11">
        <v>-4.041583277740715</v>
      </c>
    </row>
    <row r="19" spans="1:12" s="1" customFormat="1" ht="18.75" x14ac:dyDescent="0.25">
      <c r="A19" s="12" t="s">
        <v>8</v>
      </c>
      <c r="B19" s="13"/>
      <c r="C19" s="13"/>
      <c r="D19" s="13"/>
      <c r="E19" s="13"/>
      <c r="F19" s="14">
        <v>-8.1889192989555237</v>
      </c>
    </row>
    <row r="20" spans="1:12" s="1" customFormat="1" ht="18.75" x14ac:dyDescent="0.25">
      <c r="A20" s="12" t="s">
        <v>9</v>
      </c>
      <c r="B20" s="13"/>
      <c r="C20" s="13"/>
      <c r="D20" s="13"/>
      <c r="E20" s="13"/>
      <c r="F20" s="14">
        <v>-10.30804978573039</v>
      </c>
    </row>
    <row r="21" spans="1:12" s="1" customFormat="1" ht="18.75" x14ac:dyDescent="0.25">
      <c r="A21" s="12" t="s">
        <v>11</v>
      </c>
      <c r="B21" s="13"/>
      <c r="C21" s="13"/>
      <c r="D21" s="13"/>
      <c r="E21" s="13"/>
      <c r="F21" s="14">
        <v>-13.220835607888423</v>
      </c>
    </row>
    <row r="22" spans="1:12" s="1" customFormat="1" ht="18.75" x14ac:dyDescent="0.25">
      <c r="A22" s="15" t="s">
        <v>19</v>
      </c>
      <c r="B22" s="16"/>
      <c r="C22" s="16"/>
      <c r="D22" s="16"/>
      <c r="E22" s="16"/>
      <c r="F22" s="19">
        <v>-8.7204135874445345</v>
      </c>
    </row>
    <row r="23" spans="1:12" s="1" customFormat="1" ht="18.75" x14ac:dyDescent="0.25">
      <c r="A23" s="7"/>
      <c r="B23" s="8"/>
      <c r="C23" s="8"/>
      <c r="D23" s="8"/>
      <c r="E23" s="8"/>
      <c r="F23" s="8"/>
    </row>
    <row r="24" spans="1:12" s="1" customFormat="1" ht="21" x14ac:dyDescent="0.25">
      <c r="A24" s="20" t="s">
        <v>20</v>
      </c>
      <c r="B24" s="6">
        <v>2010</v>
      </c>
      <c r="C24" s="6">
        <v>2011</v>
      </c>
      <c r="D24" s="6">
        <v>2012</v>
      </c>
      <c r="E24" s="6">
        <v>2013</v>
      </c>
      <c r="F24" s="6">
        <f t="shared" ref="F24:L24" si="1">E24+1</f>
        <v>2014</v>
      </c>
      <c r="G24" s="6">
        <f t="shared" si="1"/>
        <v>2015</v>
      </c>
      <c r="H24" s="6">
        <f t="shared" si="1"/>
        <v>2016</v>
      </c>
      <c r="I24" s="6">
        <f t="shared" si="1"/>
        <v>2017</v>
      </c>
      <c r="J24" s="6">
        <f t="shared" si="1"/>
        <v>2018</v>
      </c>
      <c r="K24" s="6">
        <f t="shared" si="1"/>
        <v>2019</v>
      </c>
      <c r="L24" s="6">
        <f t="shared" si="1"/>
        <v>2020</v>
      </c>
    </row>
    <row r="25" spans="1:12" s="1" customFormat="1" ht="18.75" x14ac:dyDescent="0.25">
      <c r="A25" s="57" t="s">
        <v>21</v>
      </c>
      <c r="B25" s="59">
        <f>+B26+B27+B28+B29</f>
        <v>9.2047570000000007</v>
      </c>
      <c r="C25" s="59">
        <f t="shared" ref="C25:L25" si="2">+C26+C27+C28+C29</f>
        <v>8.9778750000000009</v>
      </c>
      <c r="D25" s="59">
        <f t="shared" si="2"/>
        <v>8.3865650000000009</v>
      </c>
      <c r="E25" s="59">
        <f t="shared" si="2"/>
        <v>8.1113920000000004</v>
      </c>
      <c r="F25" s="59">
        <f t="shared" si="2"/>
        <v>7.7164399999999995</v>
      </c>
      <c r="G25" s="59">
        <f t="shared" si="2"/>
        <v>7.8300710000000002</v>
      </c>
      <c r="H25" s="59">
        <f t="shared" si="2"/>
        <v>8.3527559999999994</v>
      </c>
      <c r="I25" s="59">
        <f t="shared" si="2"/>
        <v>8.160457000000001</v>
      </c>
      <c r="J25" s="59">
        <f t="shared" si="2"/>
        <v>8.1348415000000021</v>
      </c>
      <c r="K25" s="59">
        <f t="shared" si="2"/>
        <v>7.8983760000000016</v>
      </c>
      <c r="L25" s="59">
        <f t="shared" si="2"/>
        <v>7.1875470000000004</v>
      </c>
    </row>
    <row r="26" spans="1:12" s="1" customFormat="1" ht="18.75" x14ac:dyDescent="0.25">
      <c r="A26" s="32" t="s">
        <v>22</v>
      </c>
      <c r="B26" s="13">
        <v>3.7340000000000004</v>
      </c>
      <c r="C26" s="13">
        <v>3.6617500000000001</v>
      </c>
      <c r="D26" s="13">
        <v>3.0320399999999994</v>
      </c>
      <c r="E26" s="13">
        <v>2.6647779999999996</v>
      </c>
      <c r="F26" s="13">
        <v>2.5776699999999999</v>
      </c>
      <c r="G26" s="13">
        <v>2.6116649999999999</v>
      </c>
      <c r="H26" s="13">
        <v>2.7171620000000001</v>
      </c>
      <c r="I26" s="13">
        <v>2.6876960000000003</v>
      </c>
      <c r="J26" s="13">
        <v>2.6953840000000002</v>
      </c>
      <c r="K26" s="13">
        <v>2.5477610000000004</v>
      </c>
      <c r="L26" s="13">
        <v>2.279023</v>
      </c>
    </row>
    <row r="27" spans="1:12" s="1" customFormat="1" ht="18.75" x14ac:dyDescent="0.25">
      <c r="A27" s="32" t="s">
        <v>23</v>
      </c>
      <c r="B27" s="13">
        <v>2.9795989999999999</v>
      </c>
      <c r="C27" s="13">
        <v>3.023666</v>
      </c>
      <c r="D27" s="13">
        <v>2.9727869999999998</v>
      </c>
      <c r="E27" s="13">
        <v>3.0077039999999999</v>
      </c>
      <c r="F27" s="13">
        <v>2.986383</v>
      </c>
      <c r="G27" s="13">
        <v>2.9422359999999999</v>
      </c>
      <c r="H27" s="13">
        <v>3.0350000000000001</v>
      </c>
      <c r="I27" s="13">
        <v>3.103145</v>
      </c>
      <c r="J27" s="13">
        <v>2.9857660000000004</v>
      </c>
      <c r="K27" s="13">
        <v>2.6740365000000001</v>
      </c>
      <c r="L27" s="13">
        <v>2.4475470000000001</v>
      </c>
    </row>
    <row r="28" spans="1:12" s="1" customFormat="1" ht="18.75" x14ac:dyDescent="0.25">
      <c r="A28" s="32" t="s">
        <v>24</v>
      </c>
      <c r="B28" s="13">
        <v>1.6614</v>
      </c>
      <c r="C28" s="13">
        <v>1.6890999999999998</v>
      </c>
      <c r="D28" s="13">
        <v>1.7292000000000001</v>
      </c>
      <c r="E28" s="13">
        <v>1.7370999999999999</v>
      </c>
      <c r="F28" s="13">
        <v>1.5880999999999998</v>
      </c>
      <c r="G28" s="13">
        <v>1.6375</v>
      </c>
      <c r="H28" s="13">
        <v>1.9097</v>
      </c>
      <c r="I28" s="13">
        <v>1.7766</v>
      </c>
      <c r="J28" s="13">
        <v>1.758</v>
      </c>
      <c r="K28" s="13">
        <v>1.7988</v>
      </c>
      <c r="L28" s="13">
        <v>1.7261</v>
      </c>
    </row>
    <row r="29" spans="1:12" s="1" customFormat="1" ht="18.75" x14ac:dyDescent="0.25">
      <c r="A29" s="58" t="s">
        <v>25</v>
      </c>
      <c r="B29" s="16">
        <v>0.82975799999999977</v>
      </c>
      <c r="C29" s="16">
        <v>0.60335900000000042</v>
      </c>
      <c r="D29" s="16">
        <v>0.65253800000000073</v>
      </c>
      <c r="E29" s="16">
        <v>0.70181000000000038</v>
      </c>
      <c r="F29" s="16">
        <v>0.56428700000000032</v>
      </c>
      <c r="G29" s="16">
        <v>0.63867000000000007</v>
      </c>
      <c r="H29" s="16">
        <v>0.69089400000000001</v>
      </c>
      <c r="I29" s="16">
        <v>0.59301600000000054</v>
      </c>
      <c r="J29" s="16">
        <v>0.6956915000000008</v>
      </c>
      <c r="K29" s="16">
        <v>0.87777850000000057</v>
      </c>
      <c r="L29" s="16">
        <v>0.734877</v>
      </c>
    </row>
    <row r="30" spans="1:12" s="1" customFormat="1" ht="18.75" x14ac:dyDescent="0.25">
      <c r="A30" s="7"/>
      <c r="B30" s="8"/>
      <c r="C30" s="8"/>
      <c r="D30" s="8"/>
      <c r="E30" s="8"/>
      <c r="F30" s="8"/>
    </row>
    <row r="31" spans="1:12" s="1" customFormat="1" ht="20.25" customHeight="1" x14ac:dyDescent="0.25">
      <c r="A31" s="20" t="s">
        <v>26</v>
      </c>
      <c r="B31" s="21">
        <v>22.117999999999999</v>
      </c>
      <c r="C31" s="21">
        <v>21.855</v>
      </c>
      <c r="D31" s="21">
        <v>21.334</v>
      </c>
      <c r="E31" s="21">
        <v>21.076000000000001</v>
      </c>
      <c r="F31" s="21">
        <v>21.079000000000001</v>
      </c>
    </row>
    <row r="32" spans="1:12" s="1" customFormat="1" ht="18.75" x14ac:dyDescent="0.25">
      <c r="A32" s="2"/>
      <c r="B32" s="2"/>
      <c r="C32" s="2"/>
      <c r="D32" s="2"/>
      <c r="E32" s="2"/>
      <c r="F32" s="2"/>
    </row>
    <row r="33" spans="1:10" s="1" customFormat="1" ht="21" x14ac:dyDescent="0.25">
      <c r="A33" s="22" t="s">
        <v>27</v>
      </c>
      <c r="B33" s="60">
        <f>+B5</f>
        <v>2016</v>
      </c>
      <c r="C33" s="60">
        <f>+C5</f>
        <v>2017</v>
      </c>
      <c r="D33" s="60">
        <f>+D5</f>
        <v>2018</v>
      </c>
      <c r="E33" s="60">
        <f>+E5</f>
        <v>2019</v>
      </c>
      <c r="F33" s="60">
        <f>+F5</f>
        <v>2020</v>
      </c>
      <c r="G33" s="25" t="s">
        <v>28</v>
      </c>
    </row>
    <row r="34" spans="1:10" s="1" customFormat="1" ht="19.5" x14ac:dyDescent="0.25">
      <c r="A34" s="23" t="s">
        <v>0</v>
      </c>
    </row>
    <row r="35" spans="1:10" s="1" customFormat="1" ht="21" x14ac:dyDescent="0.25">
      <c r="A35" s="26" t="s">
        <v>31</v>
      </c>
      <c r="B35" s="14">
        <v>18.081032389216702</v>
      </c>
      <c r="C35" s="14">
        <v>21.521875394868335</v>
      </c>
      <c r="D35" s="14">
        <v>17.826926497044685</v>
      </c>
      <c r="E35" s="14">
        <v>16.515952349585344</v>
      </c>
      <c r="F35" s="14">
        <v>12.986118539379687</v>
      </c>
      <c r="G35" s="27">
        <v>17.490005735919159</v>
      </c>
      <c r="H35" s="28"/>
    </row>
    <row r="36" spans="1:10" s="1" customFormat="1" ht="21" x14ac:dyDescent="0.25">
      <c r="A36" s="29" t="s">
        <v>30</v>
      </c>
      <c r="B36" s="30">
        <v>16.113736868628443</v>
      </c>
      <c r="C36" s="30">
        <v>20.792273594331327</v>
      </c>
      <c r="D36" s="30">
        <v>15.805694563047579</v>
      </c>
      <c r="E36" s="30">
        <v>13.543147794732652</v>
      </c>
      <c r="F36" s="30">
        <v>7.3269868208620181</v>
      </c>
      <c r="G36" s="31">
        <v>14.932771091427988</v>
      </c>
      <c r="H36" s="28"/>
    </row>
    <row r="37" spans="1:10" ht="19.5" x14ac:dyDescent="0.25">
      <c r="A37" s="23" t="s">
        <v>1</v>
      </c>
      <c r="B37" s="24"/>
      <c r="C37" s="24"/>
      <c r="D37" s="24"/>
      <c r="E37" s="24"/>
      <c r="F37" s="24"/>
      <c r="G37" s="25"/>
    </row>
    <row r="38" spans="1:10" ht="21" x14ac:dyDescent="0.25">
      <c r="A38" s="26" t="s">
        <v>31</v>
      </c>
      <c r="B38" s="14">
        <v>-3.5718914894648583</v>
      </c>
      <c r="C38" s="14">
        <v>1.8632699381524633</v>
      </c>
      <c r="D38" s="14">
        <v>-1.4799745321810203</v>
      </c>
      <c r="E38" s="14">
        <v>0.9506961655117786</v>
      </c>
      <c r="F38" s="14">
        <v>-10.216710038068607</v>
      </c>
      <c r="G38" s="27">
        <v>-2.3387404057621275</v>
      </c>
      <c r="H38" s="28"/>
    </row>
    <row r="39" spans="1:10" ht="21" x14ac:dyDescent="0.25">
      <c r="A39" s="29" t="s">
        <v>30</v>
      </c>
      <c r="B39" s="30">
        <v>-6.2218616355660759</v>
      </c>
      <c r="C39" s="30">
        <v>2.1101097109601707</v>
      </c>
      <c r="D39" s="30">
        <v>-2.2064319759230195</v>
      </c>
      <c r="E39" s="30">
        <v>1.0106625401699831</v>
      </c>
      <c r="F39" s="30">
        <v>-15.52566642972193</v>
      </c>
      <c r="G39" s="31">
        <v>-3.8795008577237713</v>
      </c>
      <c r="H39" s="28"/>
    </row>
    <row r="40" spans="1:10" ht="19.5" x14ac:dyDescent="0.25">
      <c r="A40" s="23" t="s">
        <v>7</v>
      </c>
      <c r="B40" s="24"/>
      <c r="C40" s="24"/>
      <c r="D40" s="24"/>
      <c r="E40" s="24"/>
      <c r="F40" s="24"/>
      <c r="G40" s="25"/>
    </row>
    <row r="41" spans="1:10" ht="21" x14ac:dyDescent="0.25">
      <c r="A41" s="26" t="s">
        <v>31</v>
      </c>
      <c r="B41" s="14">
        <v>-3.9490737619091951</v>
      </c>
      <c r="C41" s="14">
        <v>1.2582214553849358</v>
      </c>
      <c r="D41" s="14">
        <v>4.9611288816510228</v>
      </c>
      <c r="E41" s="14">
        <v>0.47458759059543576</v>
      </c>
      <c r="F41" s="14">
        <v>-8.200278175198596</v>
      </c>
      <c r="G41" s="27">
        <v>-0.946310648607954</v>
      </c>
      <c r="H41" s="28"/>
    </row>
    <row r="42" spans="1:10" ht="21" x14ac:dyDescent="0.25">
      <c r="A42" s="29" t="s">
        <v>30</v>
      </c>
      <c r="B42" s="30">
        <v>-6.0251873194651306</v>
      </c>
      <c r="C42" s="30">
        <v>1.5550319369255732</v>
      </c>
      <c r="D42" s="30">
        <v>6.9815135129560879</v>
      </c>
      <c r="E42" s="30">
        <v>0.68324148015033748</v>
      </c>
      <c r="F42" s="30">
        <v>-12.000046609649411</v>
      </c>
      <c r="G42" s="31">
        <v>-1.4656010181722503</v>
      </c>
      <c r="H42" s="28"/>
    </row>
    <row r="44" spans="1:10" ht="21" x14ac:dyDescent="0.25">
      <c r="A44" s="20" t="s">
        <v>3</v>
      </c>
      <c r="B44" s="33"/>
      <c r="C44" s="33"/>
      <c r="D44" s="33"/>
      <c r="E44" s="33"/>
      <c r="F44" s="33"/>
      <c r="G44" s="34"/>
      <c r="H44" s="1"/>
      <c r="I44" s="1"/>
      <c r="J44" s="1"/>
    </row>
    <row r="45" spans="1:10" s="5" customFormat="1" ht="18.75" x14ac:dyDescent="0.25">
      <c r="A45" s="26" t="s">
        <v>31</v>
      </c>
      <c r="B45" s="35">
        <v>30.810087663023864</v>
      </c>
      <c r="C45" s="35">
        <v>32.688023846257749</v>
      </c>
      <c r="D45" s="35">
        <v>38.732352265554972</v>
      </c>
      <c r="E45" s="35">
        <v>33.945062380492644</v>
      </c>
      <c r="F45" s="35">
        <v>39.728508205944294</v>
      </c>
      <c r="G45" s="36">
        <v>35.114579520416619</v>
      </c>
      <c r="H45" s="37"/>
      <c r="I45" s="37"/>
      <c r="J45" s="37"/>
    </row>
    <row r="46" spans="1:10" s="5" customFormat="1" ht="18.75" x14ac:dyDescent="0.25">
      <c r="A46" s="29" t="s">
        <v>30</v>
      </c>
      <c r="B46" s="38">
        <v>35.668994379896532</v>
      </c>
      <c r="C46" s="38">
        <v>37.533017160697831</v>
      </c>
      <c r="D46" s="38">
        <v>45.687702683064877</v>
      </c>
      <c r="E46" s="38">
        <v>39.904641162158235</v>
      </c>
      <c r="F46" s="38">
        <v>47.460284019878642</v>
      </c>
      <c r="G46" s="39">
        <v>41.197512393626631</v>
      </c>
      <c r="H46" s="37"/>
      <c r="I46" s="37"/>
      <c r="J46" s="37"/>
    </row>
    <row r="47" spans="1:10" ht="18.75" x14ac:dyDescent="0.25">
      <c r="G47" s="40"/>
      <c r="H47" s="1"/>
      <c r="I47" s="1"/>
      <c r="J47" s="1"/>
    </row>
    <row r="48" spans="1:10" ht="21" x14ac:dyDescent="0.25">
      <c r="A48" s="20" t="s">
        <v>4</v>
      </c>
      <c r="B48" s="33"/>
      <c r="C48" s="33"/>
      <c r="D48" s="33"/>
      <c r="E48" s="33"/>
      <c r="F48" s="33"/>
      <c r="G48" s="34"/>
    </row>
    <row r="49" spans="1:9" s="5" customFormat="1" ht="21" x14ac:dyDescent="0.25">
      <c r="A49" s="26" t="s">
        <v>31</v>
      </c>
      <c r="B49" s="35">
        <v>-9.3450864937556428</v>
      </c>
      <c r="C49" s="35">
        <v>2.9565721758316701</v>
      </c>
      <c r="D49" s="35">
        <v>10.291157919846214</v>
      </c>
      <c r="E49" s="35">
        <v>0.95916307373527399</v>
      </c>
      <c r="F49" s="35">
        <v>-13.487486585718568</v>
      </c>
      <c r="G49" s="36">
        <v>-1.9564310473472153</v>
      </c>
      <c r="H49" s="28"/>
    </row>
    <row r="50" spans="1:9" s="5" customFormat="1" ht="21" x14ac:dyDescent="0.25">
      <c r="A50" s="29" t="s">
        <v>30</v>
      </c>
      <c r="B50" s="41">
        <v>-11.234604732763595</v>
      </c>
      <c r="C50" s="41">
        <v>2.9533609677609838</v>
      </c>
      <c r="D50" s="41">
        <v>11.510581920623173</v>
      </c>
      <c r="E50" s="41">
        <v>1.0613029416390074</v>
      </c>
      <c r="F50" s="41">
        <v>-14.620068804302031</v>
      </c>
      <c r="G50" s="42">
        <v>-2.3587965346452959</v>
      </c>
      <c r="H50" s="28"/>
    </row>
    <row r="51" spans="1:9" x14ac:dyDescent="0.25">
      <c r="G51" s="40"/>
    </row>
    <row r="52" spans="1:9" ht="21" x14ac:dyDescent="0.25">
      <c r="A52" s="20" t="s">
        <v>14</v>
      </c>
      <c r="B52" s="49">
        <v>45.598143678772615</v>
      </c>
      <c r="C52" s="49">
        <v>44.394052997518266</v>
      </c>
      <c r="D52" s="49">
        <v>47.11758685932692</v>
      </c>
      <c r="E52" s="49">
        <v>46.563298336043154</v>
      </c>
      <c r="F52" s="49">
        <v>50.18167827274219</v>
      </c>
      <c r="G52" s="50">
        <v>46.693279439091953</v>
      </c>
    </row>
    <row r="53" spans="1:9" x14ac:dyDescent="0.25">
      <c r="A53" s="51" t="s">
        <v>29</v>
      </c>
      <c r="G53" s="40"/>
    </row>
    <row r="54" spans="1:9" x14ac:dyDescent="0.25">
      <c r="G54" s="40"/>
    </row>
    <row r="55" spans="1:9" ht="42.75" customHeight="1" x14ac:dyDescent="0.25">
      <c r="A55" s="43" t="s">
        <v>13</v>
      </c>
      <c r="B55" s="33"/>
      <c r="C55" s="33"/>
      <c r="D55" s="33"/>
      <c r="E55" s="33"/>
      <c r="F55" s="33"/>
      <c r="G55" s="34"/>
    </row>
    <row r="56" spans="1:9" ht="21" x14ac:dyDescent="0.25">
      <c r="A56" s="26" t="s">
        <v>31</v>
      </c>
      <c r="B56" s="35">
        <v>19.629917130904861</v>
      </c>
      <c r="C56" s="35">
        <v>22.915097197965821</v>
      </c>
      <c r="D56" s="35">
        <v>15.983429570460258</v>
      </c>
      <c r="E56" s="35">
        <v>13.931996617515932</v>
      </c>
      <c r="F56" s="35">
        <v>12.821287934585138</v>
      </c>
      <c r="G56" s="36">
        <v>17.171502806950272</v>
      </c>
      <c r="H56" s="28"/>
      <c r="I56" s="5"/>
    </row>
    <row r="57" spans="1:9" ht="21" x14ac:dyDescent="0.25">
      <c r="A57" s="29" t="s">
        <v>30</v>
      </c>
      <c r="B57" s="41">
        <v>22.057080364357894</v>
      </c>
      <c r="C57" s="41">
        <v>17.746681006499738</v>
      </c>
      <c r="D57" s="41">
        <v>14.528255264160943</v>
      </c>
      <c r="E57" s="41">
        <v>12.745509595753299</v>
      </c>
      <c r="F57" s="41">
        <v>8.6804753365381355</v>
      </c>
      <c r="G57" s="42">
        <v>15.33751475863526</v>
      </c>
      <c r="H57" s="28"/>
      <c r="I57" s="5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9F8A49D1072C408F1D2F8100DCF7E1" ma:contentTypeVersion="2" ma:contentTypeDescription="Creare un nuovo documento." ma:contentTypeScope="" ma:versionID="af7414a0a011e1e2ba3820bda24943c5">
  <xsd:schema xmlns:xsd="http://www.w3.org/2001/XMLSchema" xmlns:xs="http://www.w3.org/2001/XMLSchema" xmlns:p="http://schemas.microsoft.com/office/2006/metadata/properties" xmlns:ns2="3727983f-e8d2-42c6-aaa9-e3e773964df3" targetNamespace="http://schemas.microsoft.com/office/2006/metadata/properties" ma:root="true" ma:fieldsID="bd71ddbf5e99bf3dbd5c0561412c709d" ns2:_="">
    <xsd:import namespace="3727983f-e8d2-42c6-aaa9-e3e773964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7983f-e8d2-42c6-aaa9-e3e773964d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83D9EE-9347-4A68-8599-3633F0BD613F}"/>
</file>

<file path=customXml/itemProps2.xml><?xml version="1.0" encoding="utf-8"?>
<ds:datastoreItem xmlns:ds="http://schemas.openxmlformats.org/officeDocument/2006/customXml" ds:itemID="{0357E339-48F7-402E-BA7D-D7B2E9D40FB7}"/>
</file>

<file path=customXml/itemProps3.xml><?xml version="1.0" encoding="utf-8"?>
<ds:datastoreItem xmlns:ds="http://schemas.openxmlformats.org/officeDocument/2006/customXml" ds:itemID="{D1EF2063-D247-421F-9166-DF5E2120A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Open data 2015-2019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Otello Ardovino</dc:creator>
  <cp:lastModifiedBy>Nevio Capodaglio</cp:lastModifiedBy>
  <cp:lastPrinted>2015-04-14T14:00:34Z</cp:lastPrinted>
  <dcterms:created xsi:type="dcterms:W3CDTF">2015-04-08T12:40:46Z</dcterms:created>
  <dcterms:modified xsi:type="dcterms:W3CDTF">2022-01-04T12:07:26Z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0x010100F89F8A49D1072C408F1D2F8100DCF7E1</vt:lpwstr>
  </property>
</Properties>
</file>