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BILANCI AZIENDALI\Esercizio 2020\OPEN DATA\"/>
    </mc:Choice>
  </mc:AlternateContent>
  <xr:revisionPtr revIDLastSave="0" documentId="13_ncr:1_{8D4EA834-3ACD-4DED-9E70-A87B81BB9C16}" xr6:coauthVersionLast="47" xr6:coauthVersionMax="47" xr10:uidLastSave="{00000000-0000-0000-0000-000000000000}"/>
  <bookViews>
    <workbookView xWindow="-30" yWindow="45" windowWidth="14505" windowHeight="11040" tabRatio="538" xr2:uid="{00000000-000D-0000-FFFF-FFFF00000000}"/>
  </bookViews>
  <sheets>
    <sheet name="Open data 2016-2020" sheetId="15" r:id="rId1"/>
  </sheets>
  <definedNames>
    <definedName name="_xlnm.Print_Area" localSheetId="0">'Open data 2016-2020'!#REF!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44" i="15" l="1"/>
  <c r="L46" i="15"/>
  <c r="L51" i="15"/>
  <c r="L56" i="15"/>
  <c r="L15" i="15"/>
  <c r="L16" i="15"/>
  <c r="G62" i="15"/>
  <c r="G69" i="15" s="1"/>
  <c r="G76" i="15" s="1"/>
  <c r="G84" i="15" s="1"/>
  <c r="G92" i="15" s="1"/>
  <c r="K46" i="15"/>
  <c r="K51" i="15"/>
  <c r="K56" i="15"/>
  <c r="K16" i="15"/>
  <c r="J56" i="15"/>
  <c r="I56" i="15"/>
  <c r="H56" i="15"/>
  <c r="G56" i="15"/>
  <c r="F56" i="15"/>
  <c r="E56" i="15"/>
  <c r="D56" i="15"/>
  <c r="C56" i="15"/>
  <c r="B56" i="15"/>
  <c r="J51" i="15"/>
  <c r="I51" i="15"/>
  <c r="H51" i="15"/>
  <c r="G51" i="15"/>
  <c r="F51" i="15"/>
  <c r="E51" i="15"/>
  <c r="D51" i="15"/>
  <c r="C51" i="15"/>
  <c r="B51" i="15"/>
  <c r="C46" i="15"/>
  <c r="D46" i="15"/>
  <c r="E46" i="15"/>
  <c r="F46" i="15"/>
  <c r="G46" i="15"/>
  <c r="H46" i="15"/>
  <c r="I46" i="15"/>
  <c r="J46" i="15"/>
  <c r="B46" i="15"/>
  <c r="B44" i="15"/>
  <c r="C21" i="15"/>
  <c r="D21" i="15"/>
  <c r="E21" i="15"/>
  <c r="F21" i="15"/>
  <c r="B21" i="15"/>
  <c r="G16" i="15"/>
  <c r="H16" i="15"/>
  <c r="I16" i="15"/>
  <c r="J16" i="15"/>
  <c r="C15" i="15"/>
  <c r="D15" i="15"/>
  <c r="F16" i="15"/>
  <c r="E16" i="15"/>
  <c r="D16" i="15"/>
  <c r="C16" i="15"/>
  <c r="B16" i="15"/>
  <c r="C9" i="15"/>
  <c r="D9" i="15"/>
  <c r="E9" i="15"/>
  <c r="F9" i="15"/>
  <c r="B9" i="15"/>
  <c r="C76" i="15"/>
  <c r="D76" i="15"/>
  <c r="E76" i="15"/>
  <c r="F76" i="15"/>
  <c r="B76" i="15"/>
  <c r="C62" i="15"/>
  <c r="C69" i="15"/>
  <c r="C84" i="15"/>
  <c r="C92" i="15"/>
  <c r="D62" i="15"/>
  <c r="D69" i="15"/>
  <c r="D84" i="15"/>
  <c r="D92" i="15" s="1"/>
  <c r="E62" i="15"/>
  <c r="E69" i="15"/>
  <c r="E84" i="15"/>
  <c r="E92" i="15"/>
  <c r="F62" i="15"/>
  <c r="F69" i="15" s="1"/>
  <c r="F84" i="15" s="1"/>
  <c r="F92" i="15" s="1"/>
  <c r="B62" i="15"/>
  <c r="B69" i="15"/>
  <c r="B84" i="15"/>
  <c r="B92" i="15"/>
  <c r="C26" i="15"/>
  <c r="D26" i="15"/>
  <c r="E26" i="15"/>
  <c r="F26" i="15"/>
  <c r="B26" i="15"/>
  <c r="C20" i="15"/>
  <c r="D20" i="15"/>
  <c r="E20" i="15"/>
  <c r="F20" i="15"/>
  <c r="B20" i="15"/>
  <c r="C44" i="15"/>
  <c r="D44" i="15"/>
  <c r="E15" i="15"/>
  <c r="E44" i="15"/>
  <c r="F15" i="15"/>
  <c r="G15" i="15"/>
  <c r="F44" i="15"/>
  <c r="H15" i="15"/>
  <c r="G44" i="15"/>
  <c r="I15" i="15"/>
  <c r="H44" i="15"/>
  <c r="J15" i="15"/>
  <c r="I44" i="15"/>
  <c r="K15" i="15"/>
  <c r="K44" i="15"/>
  <c r="J44" i="15"/>
</calcChain>
</file>

<file path=xl/sharedStrings.xml><?xml version="1.0" encoding="utf-8"?>
<sst xmlns="http://schemas.openxmlformats.org/spreadsheetml/2006/main" count="65" uniqueCount="26">
  <si>
    <r>
      <t>Fig. 1 - Ricavi (</t>
    </r>
    <r>
      <rPr>
        <b/>
        <i/>
        <u/>
        <sz val="18"/>
        <color indexed="10"/>
        <rFont val="Calibri"/>
        <family val="2"/>
      </rPr>
      <t>Revenues) - mld/bln €</t>
    </r>
  </si>
  <si>
    <r>
      <rPr>
        <b/>
        <i/>
        <sz val="10"/>
        <color indexed="10"/>
        <rFont val="Calibri"/>
        <family val="2"/>
      </rPr>
      <t>(*)</t>
    </r>
    <r>
      <rPr>
        <b/>
        <i/>
        <sz val="10"/>
        <color indexed="8"/>
        <rFont val="Calibri"/>
        <family val="2"/>
      </rPr>
      <t xml:space="preserve"> - Poste Italiane spa + SDA</t>
    </r>
  </si>
  <si>
    <t>Ebitda</t>
  </si>
  <si>
    <t>Ebit</t>
  </si>
  <si>
    <t xml:space="preserve"> - Gruppo Poste Italiane</t>
  </si>
  <si>
    <r>
      <t xml:space="preserve">Totale </t>
    </r>
    <r>
      <rPr>
        <b/>
        <i/>
        <sz val="14"/>
        <rFont val="Calibri"/>
        <family val="2"/>
      </rPr>
      <t>(Total)</t>
    </r>
  </si>
  <si>
    <r>
      <t xml:space="preserve"> - Gruppo Poste Italiane</t>
    </r>
    <r>
      <rPr>
        <b/>
        <sz val="14"/>
        <color indexed="10"/>
        <rFont val="Calibri"/>
        <family val="2"/>
      </rPr>
      <t xml:space="preserve"> (*)</t>
    </r>
  </si>
  <si>
    <r>
      <t xml:space="preserve"> - Altre imprese </t>
    </r>
    <r>
      <rPr>
        <b/>
        <i/>
        <sz val="14"/>
        <rFont val="Calibri"/>
        <family val="2"/>
      </rPr>
      <t>(Other companies)</t>
    </r>
  </si>
  <si>
    <r>
      <t>Fig. 2 - Evoluzione delle risorse del settore  (</t>
    </r>
    <r>
      <rPr>
        <b/>
        <i/>
        <u/>
        <sz val="18"/>
        <color indexed="10"/>
        <rFont val="Calibri"/>
        <family val="2"/>
      </rPr>
      <t>Sector turnover trend</t>
    </r>
    <r>
      <rPr>
        <b/>
        <u/>
        <sz val="18"/>
        <color indexed="10"/>
        <rFont val="Calibri"/>
        <family val="2"/>
      </rPr>
      <t xml:space="preserve">) </t>
    </r>
    <r>
      <rPr>
        <b/>
        <i/>
        <u/>
        <sz val="18"/>
        <color indexed="10"/>
        <rFont val="Calibri"/>
        <family val="2"/>
      </rPr>
      <t>(2010-2018) (mld/bln €)</t>
    </r>
  </si>
  <si>
    <r>
      <t xml:space="preserve"> - Servizi postali tradizionali (</t>
    </r>
    <r>
      <rPr>
        <b/>
        <i/>
        <sz val="14"/>
        <color indexed="8"/>
        <rFont val="Calibri"/>
        <family val="2"/>
      </rPr>
      <t>Traditional postal services</t>
    </r>
    <r>
      <rPr>
        <b/>
        <sz val="14"/>
        <color indexed="8"/>
        <rFont val="Calibri"/>
        <family val="2"/>
      </rPr>
      <t>)</t>
    </r>
  </si>
  <si>
    <r>
      <t xml:space="preserve"> - Servizi di corriere espresso (</t>
    </r>
    <r>
      <rPr>
        <b/>
        <i/>
        <sz val="14"/>
        <color indexed="8"/>
        <rFont val="Calibri"/>
        <family val="2"/>
      </rPr>
      <t>courier express services</t>
    </r>
    <r>
      <rPr>
        <b/>
        <sz val="14"/>
        <color indexed="8"/>
        <rFont val="Calibri"/>
        <family val="2"/>
      </rPr>
      <t>)</t>
    </r>
  </si>
  <si>
    <r>
      <t xml:space="preserve">Fig. 3 - Occupazione </t>
    </r>
    <r>
      <rPr>
        <b/>
        <i/>
        <u/>
        <sz val="18"/>
        <color indexed="10"/>
        <rFont val="Calibri"/>
        <family val="2"/>
      </rPr>
      <t>(employment) - *1.000</t>
    </r>
  </si>
  <si>
    <r>
      <t xml:space="preserve">Fig. 5 -  Indici reddituali - </t>
    </r>
    <r>
      <rPr>
        <b/>
        <i/>
        <u/>
        <sz val="18"/>
        <color indexed="10"/>
        <rFont val="Calibri"/>
        <family val="2"/>
      </rPr>
      <t>Profitability ratios (2010-2018) - (mld/bln €)</t>
    </r>
  </si>
  <si>
    <r>
      <t>Fig. 4 -  Indici reddituali (</t>
    </r>
    <r>
      <rPr>
        <b/>
        <i/>
        <u/>
        <sz val="18"/>
        <color indexed="10"/>
        <rFont val="Calibri"/>
        <family val="2"/>
      </rPr>
      <t>Profitability ratios) (% ricavi/revenues)</t>
    </r>
  </si>
  <si>
    <t>Fig. 6 - Patrimonio netto (Equity) / Passività (Equity + liabilities) (%)</t>
  </si>
  <si>
    <r>
      <t xml:space="preserve">Risultato d'esercizio </t>
    </r>
    <r>
      <rPr>
        <b/>
        <i/>
        <sz val="16"/>
        <color indexed="36"/>
        <rFont val="Calibri"/>
        <family val="2"/>
      </rPr>
      <t>(Net income)</t>
    </r>
  </si>
  <si>
    <t>Fig. 7 - Risultato di esercizio / Patrimonio netto (Net income / Equity) (%)</t>
  </si>
  <si>
    <t>Fig. 8 - Investimenti (Capex) / Ricavi (Revenues) (%)</t>
  </si>
  <si>
    <t>Fig. 9 - Flusso di cassa dell'attività operativa / Ricavi (%)</t>
  </si>
  <si>
    <r>
      <rPr>
        <b/>
        <sz val="18"/>
        <color indexed="10"/>
        <rFont val="Calibri"/>
        <family val="2"/>
      </rPr>
      <t xml:space="preserve">            </t>
    </r>
    <r>
      <rPr>
        <b/>
        <i/>
        <sz val="18"/>
        <color indexed="10"/>
        <rFont val="Calibri"/>
        <family val="2"/>
      </rPr>
      <t xml:space="preserve"> </t>
    </r>
    <r>
      <rPr>
        <b/>
        <i/>
        <u/>
        <sz val="18"/>
        <color indexed="10"/>
        <rFont val="Calibri"/>
        <family val="2"/>
      </rPr>
      <t>Net cash provided by operating activities / Revenues</t>
    </r>
    <r>
      <rPr>
        <b/>
        <u/>
        <sz val="18"/>
        <color indexed="10"/>
        <rFont val="Calibri"/>
        <family val="2"/>
      </rPr>
      <t xml:space="preserve"> (%)</t>
    </r>
  </si>
  <si>
    <t>Fig. 10 - Investimenti / Flusso di cassa dell'attività operativa (%)</t>
  </si>
  <si>
    <r>
      <rPr>
        <b/>
        <sz val="18"/>
        <color indexed="10"/>
        <rFont val="Calibri"/>
        <family val="2"/>
      </rPr>
      <t xml:space="preserve">            </t>
    </r>
    <r>
      <rPr>
        <b/>
        <i/>
        <sz val="18"/>
        <color indexed="10"/>
        <rFont val="Calibri"/>
        <family val="2"/>
      </rPr>
      <t xml:space="preserve"> </t>
    </r>
    <r>
      <rPr>
        <b/>
        <i/>
        <u/>
        <sz val="18"/>
        <color indexed="10"/>
        <rFont val="Calibri"/>
        <family val="2"/>
      </rPr>
      <t>Capex / Net cash provided by operating activities</t>
    </r>
    <r>
      <rPr>
        <b/>
        <u/>
        <sz val="18"/>
        <color indexed="10"/>
        <rFont val="Calibri"/>
        <family val="2"/>
      </rPr>
      <t xml:space="preserve"> (%)</t>
    </r>
  </si>
  <si>
    <r>
      <t xml:space="preserve">Servizi di corrispondenza  e di corriere espresso </t>
    </r>
    <r>
      <rPr>
        <b/>
        <i/>
        <sz val="28"/>
        <color indexed="9"/>
        <rFont val="Calibri"/>
        <family val="2"/>
      </rPr>
      <t>(Mail and parcel services)</t>
    </r>
  </si>
  <si>
    <r>
      <rPr>
        <b/>
        <u/>
        <sz val="36"/>
        <color indexed="9"/>
        <rFont val="Calibri"/>
        <family val="2"/>
      </rPr>
      <t xml:space="preserve">Focus 
</t>
    </r>
    <r>
      <rPr>
        <b/>
        <u/>
        <sz val="28"/>
        <color indexed="9"/>
        <rFont val="Calibri"/>
        <family val="2"/>
      </rPr>
      <t>Bilanci d'esercizio 2016-2020- Principali indici reddituali e patrimoniali</t>
    </r>
  </si>
  <si>
    <t>Avg '16-'20</t>
  </si>
  <si>
    <t>2016-2020 Annual Reports  - Main profitability and capital ratios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</si>
</sst>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4"/>
      <name val="Calibri"/>
      <family val="2"/>
    </font>
    <font>
      <b/>
      <i/>
      <u/>
      <sz val="18"/>
      <color indexed="10"/>
      <name val="Calibri"/>
      <family val="2"/>
    </font>
    <font>
      <b/>
      <i/>
      <sz val="28"/>
      <color indexed="9"/>
      <name val="Calibri"/>
      <family val="2"/>
    </font>
    <font>
      <b/>
      <i/>
      <sz val="10"/>
      <color indexed="8"/>
      <name val="Calibri"/>
      <family val="2"/>
    </font>
    <font>
      <b/>
      <i/>
      <sz val="10"/>
      <color indexed="10"/>
      <name val="Calibri"/>
      <family val="2"/>
    </font>
    <font>
      <b/>
      <sz val="14"/>
      <color indexed="10"/>
      <name val="Calibri"/>
      <family val="2"/>
    </font>
    <font>
      <b/>
      <u/>
      <sz val="18"/>
      <color indexed="10"/>
      <name val="Calibri"/>
      <family val="2"/>
    </font>
    <font>
      <b/>
      <sz val="14"/>
      <color indexed="8"/>
      <name val="Calibri"/>
      <family val="2"/>
    </font>
    <font>
      <b/>
      <i/>
      <sz val="14"/>
      <color indexed="8"/>
      <name val="Calibri"/>
      <family val="2"/>
    </font>
    <font>
      <b/>
      <sz val="18"/>
      <color indexed="10"/>
      <name val="Calibri"/>
      <family val="2"/>
    </font>
    <font>
      <b/>
      <u/>
      <sz val="36"/>
      <color indexed="9"/>
      <name val="Calibri"/>
      <family val="2"/>
    </font>
    <font>
      <b/>
      <u/>
      <sz val="28"/>
      <color indexed="9"/>
      <name val="Calibri"/>
      <family val="2"/>
    </font>
    <font>
      <b/>
      <i/>
      <sz val="16"/>
      <color indexed="36"/>
      <name val="Calibri"/>
      <family val="2"/>
    </font>
    <font>
      <b/>
      <i/>
      <sz val="18"/>
      <color indexed="10"/>
      <name val="Calibri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8"/>
      <color rgb="FFFF000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rgb="FF7030A0"/>
      <name val="Calibri"/>
      <family val="2"/>
      <scheme val="minor"/>
    </font>
    <font>
      <sz val="18"/>
      <color theme="1"/>
      <name val="Calibri"/>
      <family val="2"/>
      <scheme val="minor"/>
    </font>
    <font>
      <b/>
      <u/>
      <sz val="24"/>
      <color theme="0"/>
      <name val="Calibri"/>
      <family val="2"/>
    </font>
    <font>
      <b/>
      <i/>
      <u/>
      <sz val="20"/>
      <color theme="0"/>
      <name val="Calibri"/>
      <family val="2"/>
      <scheme val="minor"/>
    </font>
    <font>
      <b/>
      <sz val="28"/>
      <color theme="0"/>
      <name val="Calibri"/>
      <family val="2"/>
    </font>
    <font>
      <b/>
      <u/>
      <sz val="24"/>
      <color indexed="9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6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</cellStyleXfs>
  <cellXfs count="40">
    <xf numFmtId="0" fontId="0" fillId="0" borderId="0" xfId="0"/>
    <xf numFmtId="0" fontId="17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19" fillId="2" borderId="0" xfId="0" applyFont="1" applyFill="1" applyAlignment="1">
      <alignment vertical="center"/>
    </xf>
    <xf numFmtId="0" fontId="17" fillId="2" borderId="0" xfId="0" applyFont="1" applyFill="1" applyAlignment="1">
      <alignment vertical="center"/>
    </xf>
    <xf numFmtId="0" fontId="20" fillId="0" borderId="0" xfId="0" applyFont="1" applyAlignment="1">
      <alignment vertical="center"/>
    </xf>
    <xf numFmtId="0" fontId="21" fillId="2" borderId="0" xfId="0" applyFont="1" applyFill="1" applyAlignment="1">
      <alignment vertical="center"/>
    </xf>
    <xf numFmtId="0" fontId="22" fillId="0" borderId="0" xfId="0" applyFont="1" applyAlignment="1">
      <alignment vertical="center"/>
    </xf>
    <xf numFmtId="0" fontId="18" fillId="0" borderId="1" xfId="0" applyFont="1" applyBorder="1" applyAlignment="1">
      <alignment vertical="center"/>
    </xf>
    <xf numFmtId="164" fontId="23" fillId="0" borderId="1" xfId="0" applyNumberFormat="1" applyFont="1" applyBorder="1" applyAlignment="1">
      <alignment vertical="center"/>
    </xf>
    <xf numFmtId="0" fontId="24" fillId="0" borderId="0" xfId="0" applyFont="1" applyAlignment="1">
      <alignment vertical="center"/>
    </xf>
    <xf numFmtId="0" fontId="25" fillId="0" borderId="1" xfId="0" applyFont="1" applyBorder="1" applyAlignment="1">
      <alignment vertical="center"/>
    </xf>
    <xf numFmtId="164" fontId="25" fillId="0" borderId="1" xfId="0" applyNumberFormat="1" applyFont="1" applyBorder="1" applyAlignment="1">
      <alignment vertical="center"/>
    </xf>
    <xf numFmtId="2" fontId="18" fillId="0" borderId="0" xfId="0" applyNumberFormat="1" applyFont="1" applyAlignment="1">
      <alignment vertical="center"/>
    </xf>
    <xf numFmtId="0" fontId="25" fillId="2" borderId="0" xfId="0" applyFont="1" applyFill="1" applyAlignment="1">
      <alignment vertical="center"/>
    </xf>
    <xf numFmtId="0" fontId="26" fillId="0" borderId="0" xfId="0" applyFont="1" applyAlignment="1">
      <alignment vertical="center"/>
    </xf>
    <xf numFmtId="0" fontId="26" fillId="0" borderId="2" xfId="0" applyFont="1" applyBorder="1" applyAlignment="1">
      <alignment vertical="center"/>
    </xf>
    <xf numFmtId="0" fontId="18" fillId="0" borderId="3" xfId="0" applyFont="1" applyBorder="1" applyAlignment="1">
      <alignment vertical="center"/>
    </xf>
    <xf numFmtId="164" fontId="23" fillId="0" borderId="3" xfId="0" applyNumberFormat="1" applyFont="1" applyBorder="1" applyAlignment="1">
      <alignment vertical="center"/>
    </xf>
    <xf numFmtId="0" fontId="18" fillId="0" borderId="2" xfId="0" applyFont="1" applyBorder="1" applyAlignment="1">
      <alignment vertical="center"/>
    </xf>
    <xf numFmtId="164" fontId="23" fillId="0" borderId="2" xfId="0" applyNumberFormat="1" applyFont="1" applyBorder="1" applyAlignment="1">
      <alignment vertical="center"/>
    </xf>
    <xf numFmtId="0" fontId="18" fillId="0" borderId="4" xfId="0" applyFont="1" applyBorder="1" applyAlignment="1">
      <alignment vertical="center"/>
    </xf>
    <xf numFmtId="164" fontId="23" fillId="0" borderId="4" xfId="0" applyNumberFormat="1" applyFont="1" applyBorder="1" applyAlignment="1">
      <alignment vertical="center"/>
    </xf>
    <xf numFmtId="2" fontId="25" fillId="0" borderId="3" xfId="0" applyNumberFormat="1" applyFont="1" applyBorder="1" applyAlignment="1">
      <alignment vertical="center"/>
    </xf>
    <xf numFmtId="2" fontId="23" fillId="0" borderId="2" xfId="0" applyNumberFormat="1" applyFont="1" applyBorder="1" applyAlignment="1">
      <alignment vertical="center"/>
    </xf>
    <xf numFmtId="2" fontId="23" fillId="0" borderId="4" xfId="0" applyNumberFormat="1" applyFont="1" applyBorder="1" applyAlignment="1">
      <alignment vertical="center"/>
    </xf>
    <xf numFmtId="0" fontId="22" fillId="2" borderId="0" xfId="0" applyFont="1" applyFill="1" applyAlignment="1">
      <alignment vertical="center"/>
    </xf>
    <xf numFmtId="0" fontId="27" fillId="2" borderId="0" xfId="0" applyFont="1" applyFill="1" applyAlignment="1">
      <alignment vertical="center"/>
    </xf>
    <xf numFmtId="0" fontId="25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164" fontId="23" fillId="0" borderId="1" xfId="0" applyNumberFormat="1" applyFont="1" applyBorder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2" fontId="23" fillId="0" borderId="0" xfId="0" applyNumberFormat="1" applyFont="1" applyBorder="1" applyAlignment="1">
      <alignment vertical="center"/>
    </xf>
    <xf numFmtId="164" fontId="23" fillId="0" borderId="0" xfId="0" applyNumberFormat="1" applyFont="1" applyBorder="1" applyAlignment="1">
      <alignment vertical="center"/>
    </xf>
    <xf numFmtId="0" fontId="18" fillId="0" borderId="0" xfId="0" applyFont="1" applyBorder="1" applyAlignment="1">
      <alignment vertical="center"/>
    </xf>
    <xf numFmtId="0" fontId="31" fillId="3" borderId="0" xfId="0" applyFont="1" applyFill="1" applyAlignment="1">
      <alignment horizontal="center" vertical="center" wrapText="1"/>
    </xf>
    <xf numFmtId="0" fontId="28" fillId="3" borderId="0" xfId="0" applyFont="1" applyFill="1" applyAlignment="1">
      <alignment horizontal="center" vertical="center"/>
    </xf>
    <xf numFmtId="0" fontId="29" fillId="3" borderId="0" xfId="0" applyFont="1" applyFill="1" applyAlignment="1">
      <alignment horizontal="center" vertical="center"/>
    </xf>
    <xf numFmtId="0" fontId="30" fillId="4" borderId="0" xfId="1" applyFont="1" applyFill="1" applyBorder="1" applyAlignment="1">
      <alignment horizontal="center" vertical="center"/>
    </xf>
  </cellXfs>
  <cellStyles count="6">
    <cellStyle name="%" xfId="1" xr:uid="{00000000-0005-0000-0000-000000000000}"/>
    <cellStyle name="Normal 2" xfId="2" xr:uid="{00000000-0005-0000-0000-000001000000}"/>
    <cellStyle name="Normal_Mari_Borbala_COICOP_012_02" xfId="3" xr:uid="{00000000-0005-0000-0000-000002000000}"/>
    <cellStyle name="Normale" xfId="0" builtinId="0"/>
    <cellStyle name="Normale 2" xfId="4" xr:uid="{00000000-0005-0000-0000-000004000000}"/>
    <cellStyle name="Normale 3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L95"/>
  <sheetViews>
    <sheetView showGridLines="0" tabSelected="1" zoomScale="60" zoomScaleNormal="6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K8" sqref="K8"/>
    </sheetView>
  </sheetViews>
  <sheetFormatPr defaultColWidth="9.1796875" defaultRowHeight="15.5" x14ac:dyDescent="0.35"/>
  <cols>
    <col min="1" max="1" width="64.7265625" style="1" customWidth="1"/>
    <col min="2" max="10" width="12.54296875" style="1" customWidth="1"/>
    <col min="11" max="11" width="12.7265625" style="1" customWidth="1"/>
    <col min="12" max="20" width="11.26953125" style="1" customWidth="1"/>
    <col min="21" max="16384" width="9.1796875" style="1"/>
  </cols>
  <sheetData>
    <row r="1" spans="1:12" ht="92.25" customHeight="1" x14ac:dyDescent="0.35">
      <c r="A1" s="36" t="s">
        <v>23</v>
      </c>
      <c r="B1" s="37"/>
      <c r="C1" s="37"/>
      <c r="D1" s="37"/>
      <c r="E1" s="37"/>
      <c r="F1" s="37"/>
      <c r="G1" s="37"/>
      <c r="H1" s="37"/>
      <c r="I1" s="37"/>
      <c r="J1" s="37"/>
      <c r="K1" s="37"/>
    </row>
    <row r="2" spans="1:12" ht="26" x14ac:dyDescent="0.35">
      <c r="A2" s="38" t="s">
        <v>25</v>
      </c>
      <c r="B2" s="38"/>
      <c r="C2" s="38"/>
      <c r="D2" s="38"/>
      <c r="E2" s="38"/>
      <c r="F2" s="38"/>
      <c r="G2" s="38"/>
      <c r="H2" s="38"/>
      <c r="I2" s="38"/>
      <c r="J2" s="38"/>
      <c r="K2" s="38"/>
    </row>
    <row r="3" spans="1:12" ht="36" x14ac:dyDescent="0.35">
      <c r="A3" s="39" t="s">
        <v>22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7" spans="1:12" ht="23.5" x14ac:dyDescent="0.35">
      <c r="A7" s="3" t="s">
        <v>0</v>
      </c>
      <c r="B7" s="4"/>
      <c r="C7" s="4"/>
      <c r="D7" s="4"/>
      <c r="E7" s="4"/>
      <c r="F7" s="4"/>
    </row>
    <row r="8" spans="1:12" s="7" customFormat="1" ht="18.5" x14ac:dyDescent="0.35">
      <c r="B8" s="2">
        <v>2016</v>
      </c>
      <c r="C8" s="2">
        <v>2017</v>
      </c>
      <c r="D8" s="2">
        <v>2018</v>
      </c>
      <c r="E8" s="2">
        <v>2019</v>
      </c>
      <c r="F8" s="2">
        <v>2020</v>
      </c>
    </row>
    <row r="9" spans="1:12" s="7" customFormat="1" ht="18.5" x14ac:dyDescent="0.35">
      <c r="A9" s="8" t="s">
        <v>5</v>
      </c>
      <c r="B9" s="12">
        <f>+B10+B11</f>
        <v>7.9944643531384383</v>
      </c>
      <c r="C9" s="12">
        <f>+C10+C11</f>
        <v>8.1996049808224853</v>
      </c>
      <c r="D9" s="12">
        <f>+D10+D11</f>
        <v>8.7800270000000005</v>
      </c>
      <c r="E9" s="12">
        <f>+E10+E11</f>
        <v>9.0976690000000016</v>
      </c>
      <c r="F9" s="12">
        <f>+F10+F11</f>
        <v>9.7837859999999992</v>
      </c>
    </row>
    <row r="10" spans="1:12" s="7" customFormat="1" ht="18.5" x14ac:dyDescent="0.35">
      <c r="A10" s="8" t="s">
        <v>6</v>
      </c>
      <c r="B10" s="9">
        <v>3.5804849999999999</v>
      </c>
      <c r="C10" s="9">
        <v>3.4119820000000001</v>
      </c>
      <c r="D10" s="9">
        <v>3.4759259999999998</v>
      </c>
      <c r="E10" s="9">
        <v>3.596015</v>
      </c>
      <c r="F10" s="9">
        <v>3.768421</v>
      </c>
    </row>
    <row r="11" spans="1:12" s="7" customFormat="1" ht="18.5" x14ac:dyDescent="0.35">
      <c r="A11" s="8" t="s">
        <v>7</v>
      </c>
      <c r="B11" s="9">
        <v>4.4139793531384379</v>
      </c>
      <c r="C11" s="9">
        <v>4.7876229808224844</v>
      </c>
      <c r="D11" s="9">
        <v>5.3041010000000002</v>
      </c>
      <c r="E11" s="9">
        <v>5.5016540000000012</v>
      </c>
      <c r="F11" s="9">
        <v>6.0153650000000001</v>
      </c>
    </row>
    <row r="12" spans="1:12" x14ac:dyDescent="0.35">
      <c r="A12" s="5" t="s">
        <v>1</v>
      </c>
    </row>
    <row r="14" spans="1:12" ht="23.5" x14ac:dyDescent="0.35">
      <c r="A14" s="3" t="s">
        <v>8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</row>
    <row r="15" spans="1:12" s="7" customFormat="1" ht="19.5" customHeight="1" x14ac:dyDescent="0.35">
      <c r="B15" s="2">
        <v>2010</v>
      </c>
      <c r="C15" s="2">
        <f>+B15+1</f>
        <v>2011</v>
      </c>
      <c r="D15" s="2">
        <f t="shared" ref="D15:L15" si="0">+C15+1</f>
        <v>2012</v>
      </c>
      <c r="E15" s="2">
        <f t="shared" si="0"/>
        <v>2013</v>
      </c>
      <c r="F15" s="2">
        <f t="shared" si="0"/>
        <v>2014</v>
      </c>
      <c r="G15" s="2">
        <f t="shared" si="0"/>
        <v>2015</v>
      </c>
      <c r="H15" s="2">
        <f t="shared" si="0"/>
        <v>2016</v>
      </c>
      <c r="I15" s="2">
        <f t="shared" si="0"/>
        <v>2017</v>
      </c>
      <c r="J15" s="2">
        <f t="shared" si="0"/>
        <v>2018</v>
      </c>
      <c r="K15" s="2">
        <f t="shared" si="0"/>
        <v>2019</v>
      </c>
      <c r="L15" s="2">
        <f t="shared" si="0"/>
        <v>2020</v>
      </c>
    </row>
    <row r="16" spans="1:12" s="7" customFormat="1" ht="18.5" x14ac:dyDescent="0.35">
      <c r="A16" s="8" t="s">
        <v>5</v>
      </c>
      <c r="B16" s="12">
        <f t="shared" ref="B16:J16" si="1">+B17+B18</f>
        <v>7.8840539999999999</v>
      </c>
      <c r="C16" s="12">
        <f t="shared" si="1"/>
        <v>7.7788309999999985</v>
      </c>
      <c r="D16" s="12">
        <f t="shared" si="1"/>
        <v>7.2722349999999985</v>
      </c>
      <c r="E16" s="12">
        <f t="shared" si="1"/>
        <v>7.1594259999999998</v>
      </c>
      <c r="F16" s="12">
        <f t="shared" si="1"/>
        <v>6.9760410000000004</v>
      </c>
      <c r="G16" s="12">
        <f t="shared" si="1"/>
        <v>7.1371130000000003</v>
      </c>
      <c r="H16" s="12">
        <f t="shared" si="1"/>
        <v>7.3983759999999998</v>
      </c>
      <c r="I16" s="12">
        <f t="shared" si="1"/>
        <v>7.5739890000000001</v>
      </c>
      <c r="J16" s="12">
        <f t="shared" si="1"/>
        <v>8.1600669999999997</v>
      </c>
      <c r="K16" s="12">
        <f>+K17+K18</f>
        <v>8.4805989999999998</v>
      </c>
      <c r="L16" s="12">
        <f>+L17+L18</f>
        <v>9.1804450000000006</v>
      </c>
    </row>
    <row r="17" spans="1:12" s="7" customFormat="1" ht="18.5" x14ac:dyDescent="0.35">
      <c r="A17" s="11" t="s">
        <v>9</v>
      </c>
      <c r="B17" s="9">
        <v>4.6214830000000005</v>
      </c>
      <c r="C17" s="9">
        <v>4.3801709999999989</v>
      </c>
      <c r="D17" s="9">
        <v>3.952850999999999</v>
      </c>
      <c r="E17" s="9">
        <v>3.7515659999999995</v>
      </c>
      <c r="F17" s="9">
        <v>3.4114470000000003</v>
      </c>
      <c r="G17" s="9">
        <v>3.2922949999999997</v>
      </c>
      <c r="H17" s="9">
        <v>3.2467389999999998</v>
      </c>
      <c r="I17" s="9">
        <v>3.0892059999999999</v>
      </c>
      <c r="J17" s="9">
        <v>2.7987959999999994</v>
      </c>
      <c r="K17" s="9">
        <v>2.6726829999999997</v>
      </c>
      <c r="L17" s="9">
        <v>2.0070390000000002</v>
      </c>
    </row>
    <row r="18" spans="1:12" s="7" customFormat="1" ht="18.5" x14ac:dyDescent="0.35">
      <c r="A18" s="11" t="s">
        <v>10</v>
      </c>
      <c r="B18" s="9">
        <v>3.2625709999999994</v>
      </c>
      <c r="C18" s="9">
        <v>3.39866</v>
      </c>
      <c r="D18" s="9">
        <v>3.3193839999999999</v>
      </c>
      <c r="E18" s="9">
        <v>3.4078599999999999</v>
      </c>
      <c r="F18" s="9">
        <v>3.5645940000000005</v>
      </c>
      <c r="G18" s="9">
        <v>3.8448180000000005</v>
      </c>
      <c r="H18" s="9">
        <v>4.151637</v>
      </c>
      <c r="I18" s="9">
        <v>4.4847830000000002</v>
      </c>
      <c r="J18" s="9">
        <v>5.3612710000000003</v>
      </c>
      <c r="K18" s="9">
        <v>5.8079159999999996</v>
      </c>
      <c r="L18" s="9">
        <v>7.1734059999999999</v>
      </c>
    </row>
    <row r="20" spans="1:12" s="7" customFormat="1" ht="23.5" x14ac:dyDescent="0.35">
      <c r="A20" s="3" t="s">
        <v>11</v>
      </c>
      <c r="B20" s="14">
        <f>+B8</f>
        <v>2016</v>
      </c>
      <c r="C20" s="14">
        <f>+C8</f>
        <v>2017</v>
      </c>
      <c r="D20" s="14">
        <f>+D8</f>
        <v>2018</v>
      </c>
      <c r="E20" s="14">
        <f>+E8</f>
        <v>2019</v>
      </c>
      <c r="F20" s="14">
        <f>+F8</f>
        <v>2020</v>
      </c>
    </row>
    <row r="21" spans="1:12" s="7" customFormat="1" ht="20.25" customHeight="1" x14ac:dyDescent="0.35">
      <c r="A21" s="8" t="s">
        <v>5</v>
      </c>
      <c r="B21" s="12">
        <f>+B22+B23</f>
        <v>141.25700000000001</v>
      </c>
      <c r="C21" s="12">
        <f>+C22+C23</f>
        <v>137.15450000000001</v>
      </c>
      <c r="D21" s="12">
        <f>+D22+D23</f>
        <v>134.45099999999999</v>
      </c>
      <c r="E21" s="12">
        <f>+E22+E23</f>
        <v>130.655</v>
      </c>
      <c r="F21" s="12">
        <f>+F22+F23</f>
        <v>125.607</v>
      </c>
    </row>
    <row r="22" spans="1:12" s="7" customFormat="1" ht="18.5" x14ac:dyDescent="0.35">
      <c r="A22" s="8" t="s">
        <v>4</v>
      </c>
      <c r="B22" s="9">
        <v>129.88</v>
      </c>
      <c r="C22" s="9">
        <v>125.506</v>
      </c>
      <c r="D22" s="9">
        <v>120.682</v>
      </c>
      <c r="E22" s="9">
        <v>116.53100000000001</v>
      </c>
      <c r="F22" s="9">
        <v>110.782</v>
      </c>
    </row>
    <row r="23" spans="1:12" s="7" customFormat="1" ht="18.5" x14ac:dyDescent="0.35">
      <c r="A23" s="8" t="s">
        <v>7</v>
      </c>
      <c r="B23" s="9">
        <v>11.37700000000001</v>
      </c>
      <c r="C23" s="9">
        <v>11.648500000000013</v>
      </c>
      <c r="D23" s="9">
        <v>13.768999999999991</v>
      </c>
      <c r="E23" s="9">
        <v>14.123999999999995</v>
      </c>
      <c r="F23" s="9">
        <v>14.825000000000003</v>
      </c>
    </row>
    <row r="24" spans="1:12" s="7" customFormat="1" ht="18.5" x14ac:dyDescent="0.35">
      <c r="A24" s="1"/>
      <c r="B24" s="1"/>
      <c r="C24" s="1"/>
      <c r="D24" s="1"/>
      <c r="E24" s="1"/>
      <c r="F24" s="1"/>
    </row>
    <row r="25" spans="1:12" s="7" customFormat="1" ht="24.75" customHeight="1" x14ac:dyDescent="0.35">
      <c r="A25" s="3" t="s">
        <v>13</v>
      </c>
      <c r="B25" s="4"/>
      <c r="C25" s="4"/>
      <c r="D25" s="4"/>
      <c r="E25" s="4"/>
      <c r="F25" s="4"/>
    </row>
    <row r="26" spans="1:12" s="7" customFormat="1" ht="18.5" x14ac:dyDescent="0.35">
      <c r="A26" s="1"/>
      <c r="B26" s="2">
        <f>+B8</f>
        <v>2016</v>
      </c>
      <c r="C26" s="2">
        <f>+C8</f>
        <v>2017</v>
      </c>
      <c r="D26" s="2">
        <f>+D8</f>
        <v>2018</v>
      </c>
      <c r="E26" s="2">
        <f>+E8</f>
        <v>2019</v>
      </c>
      <c r="F26" s="2">
        <f>+F8</f>
        <v>2020</v>
      </c>
      <c r="G26" s="2" t="s">
        <v>24</v>
      </c>
    </row>
    <row r="27" spans="1:12" s="7" customFormat="1" ht="21" x14ac:dyDescent="0.35">
      <c r="A27" s="15" t="s">
        <v>2</v>
      </c>
    </row>
    <row r="28" spans="1:12" s="7" customFormat="1" ht="18.5" x14ac:dyDescent="0.35">
      <c r="A28" s="17" t="s">
        <v>5</v>
      </c>
      <c r="B28" s="18">
        <v>12.382655078757976</v>
      </c>
      <c r="C28" s="18">
        <v>13.358432993598198</v>
      </c>
      <c r="D28" s="18">
        <v>12.745684108739178</v>
      </c>
      <c r="E28" s="18">
        <v>14.352020754663297</v>
      </c>
      <c r="F28" s="18">
        <v>11.148323792823573</v>
      </c>
      <c r="G28" s="18">
        <v>12.788899355431644</v>
      </c>
    </row>
    <row r="29" spans="1:12" s="7" customFormat="1" ht="18.5" x14ac:dyDescent="0.35">
      <c r="A29" s="21" t="s">
        <v>4</v>
      </c>
      <c r="B29" s="22">
        <v>15.843031938042701</v>
      </c>
      <c r="C29" s="22">
        <v>17.65182846493969</v>
      </c>
      <c r="D29" s="22">
        <v>16.226500230183159</v>
      </c>
      <c r="E29" s="22">
        <v>18.58754621037442</v>
      </c>
      <c r="F29" s="22">
        <v>14.319794577706563</v>
      </c>
      <c r="G29" s="22">
        <v>16.529362659484097</v>
      </c>
    </row>
    <row r="30" spans="1:12" ht="18.5" x14ac:dyDescent="0.35">
      <c r="A30" s="19" t="s">
        <v>7</v>
      </c>
      <c r="B30" s="20">
        <v>4.6656148303726175</v>
      </c>
      <c r="C30" s="20">
        <v>4.5493220338570426</v>
      </c>
      <c r="D30" s="20">
        <v>6.288190967705928</v>
      </c>
      <c r="E30" s="20">
        <v>6.5995062575727239</v>
      </c>
      <c r="F30" s="20">
        <v>5.8950919852743811</v>
      </c>
      <c r="G30" s="20">
        <v>5.6680040756122869</v>
      </c>
    </row>
    <row r="31" spans="1:12" ht="18" customHeight="1" x14ac:dyDescent="0.35">
      <c r="A31" s="35"/>
      <c r="B31" s="34"/>
      <c r="C31" s="34"/>
      <c r="D31" s="34"/>
      <c r="E31" s="34"/>
      <c r="F31" s="34"/>
      <c r="G31" s="34"/>
    </row>
    <row r="32" spans="1:12" ht="21" x14ac:dyDescent="0.35">
      <c r="A32" s="16" t="s">
        <v>3</v>
      </c>
      <c r="B32" s="2"/>
      <c r="C32" s="2"/>
      <c r="D32" s="2"/>
      <c r="E32" s="2"/>
      <c r="F32" s="2"/>
      <c r="G32" s="2"/>
    </row>
    <row r="33" spans="1:12" ht="18.5" x14ac:dyDescent="0.35">
      <c r="A33" s="17" t="s">
        <v>5</v>
      </c>
      <c r="B33" s="18">
        <v>5.887118412226803</v>
      </c>
      <c r="C33" s="18">
        <v>5.602332881718981</v>
      </c>
      <c r="D33" s="18">
        <v>5.5857660918704193</v>
      </c>
      <c r="E33" s="18">
        <v>6.1565090828945159</v>
      </c>
      <c r="F33" s="18">
        <v>3.4540982262599771</v>
      </c>
      <c r="G33" s="18">
        <v>5.3126659203947666</v>
      </c>
    </row>
    <row r="34" spans="1:12" ht="18.5" x14ac:dyDescent="0.35">
      <c r="A34" s="21" t="s">
        <v>4</v>
      </c>
      <c r="B34" s="22">
        <v>7.7611593383127619</v>
      </c>
      <c r="C34" s="22">
        <v>7.4978026414723287</v>
      </c>
      <c r="D34" s="22">
        <v>7.3862371811353427</v>
      </c>
      <c r="E34" s="22">
        <v>8.1209702622021336</v>
      </c>
      <c r="F34" s="22">
        <v>4.0043798265030892</v>
      </c>
      <c r="G34" s="22">
        <v>6.9520266538147384</v>
      </c>
    </row>
    <row r="35" spans="1:12" ht="18" customHeight="1" x14ac:dyDescent="0.35">
      <c r="A35" s="19" t="s">
        <v>7</v>
      </c>
      <c r="B35" s="20">
        <v>1.7077905985747075</v>
      </c>
      <c r="C35" s="20">
        <v>1.7132424063698823</v>
      </c>
      <c r="D35" s="20">
        <v>2.2455926084363762</v>
      </c>
      <c r="E35" s="20">
        <v>2.5608480649637366</v>
      </c>
      <c r="F35" s="20">
        <v>2.542610465034127</v>
      </c>
      <c r="G35" s="20">
        <v>2.191738067450971</v>
      </c>
    </row>
    <row r="36" spans="1:12" ht="18.5" x14ac:dyDescent="0.35">
      <c r="A36" s="35"/>
      <c r="B36" s="34"/>
      <c r="C36" s="34"/>
      <c r="D36" s="34"/>
      <c r="E36" s="34"/>
      <c r="F36" s="34"/>
      <c r="G36" s="34"/>
    </row>
    <row r="37" spans="1:12" ht="21" x14ac:dyDescent="0.35">
      <c r="A37" s="16" t="s">
        <v>15</v>
      </c>
      <c r="B37" s="2"/>
      <c r="C37" s="2"/>
      <c r="D37" s="2"/>
      <c r="E37" s="2"/>
      <c r="F37" s="2"/>
      <c r="G37" s="2"/>
    </row>
    <row r="38" spans="1:12" ht="18.5" x14ac:dyDescent="0.35">
      <c r="A38" s="17" t="s">
        <v>5</v>
      </c>
      <c r="B38" s="18">
        <v>4.6074206421161268</v>
      </c>
      <c r="C38" s="18">
        <v>4.6207194597341452</v>
      </c>
      <c r="D38" s="18">
        <v>4.171846959979308</v>
      </c>
      <c r="E38" s="18">
        <v>4.5070481689364223</v>
      </c>
      <c r="F38" s="18">
        <v>3.1517544963055157</v>
      </c>
      <c r="G38" s="18">
        <v>4.1941855373007249</v>
      </c>
    </row>
    <row r="39" spans="1:12" ht="18.5" x14ac:dyDescent="0.35">
      <c r="A39" s="21" t="s">
        <v>4</v>
      </c>
      <c r="B39" s="22">
        <v>6.0594285635337339</v>
      </c>
      <c r="C39" s="22">
        <v>5.9550604805501441</v>
      </c>
      <c r="D39" s="22">
        <v>5.5290198465648848</v>
      </c>
      <c r="E39" s="22">
        <v>6.2407280094625817</v>
      </c>
      <c r="F39" s="22">
        <v>3.7155461259260329</v>
      </c>
      <c r="G39" s="22">
        <v>5.4988208073704916</v>
      </c>
    </row>
    <row r="40" spans="1:12" ht="18.5" x14ac:dyDescent="0.35">
      <c r="A40" s="19" t="s">
        <v>7</v>
      </c>
      <c r="B40" s="20">
        <v>1.3692751954753215</v>
      </c>
      <c r="C40" s="20">
        <v>1.8829427538697521</v>
      </c>
      <c r="D40" s="20">
        <v>1.6540654108962098</v>
      </c>
      <c r="E40" s="20">
        <v>1.3337988902973541</v>
      </c>
      <c r="F40" s="20">
        <v>2.2178886900462396</v>
      </c>
      <c r="G40" s="20">
        <v>1.7104902350475002</v>
      </c>
    </row>
    <row r="43" spans="1:12" ht="23.5" x14ac:dyDescent="0.35">
      <c r="A43" s="3" t="s">
        <v>12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2" ht="18.5" x14ac:dyDescent="0.35">
      <c r="B44" s="2">
        <f t="shared" ref="B44:K44" si="2">+B15</f>
        <v>2010</v>
      </c>
      <c r="C44" s="2">
        <f t="shared" si="2"/>
        <v>2011</v>
      </c>
      <c r="D44" s="2">
        <f t="shared" si="2"/>
        <v>2012</v>
      </c>
      <c r="E44" s="2">
        <f t="shared" si="2"/>
        <v>2013</v>
      </c>
      <c r="F44" s="2">
        <f t="shared" si="2"/>
        <v>2014</v>
      </c>
      <c r="G44" s="2">
        <f t="shared" si="2"/>
        <v>2015</v>
      </c>
      <c r="H44" s="2">
        <f t="shared" si="2"/>
        <v>2016</v>
      </c>
      <c r="I44" s="2">
        <f t="shared" si="2"/>
        <v>2017</v>
      </c>
      <c r="J44" s="2">
        <f t="shared" si="2"/>
        <v>2018</v>
      </c>
      <c r="K44" s="2">
        <f t="shared" si="2"/>
        <v>2019</v>
      </c>
      <c r="L44" s="2">
        <f t="shared" ref="L44" si="3">+L15</f>
        <v>2020</v>
      </c>
    </row>
    <row r="45" spans="1:12" ht="21" x14ac:dyDescent="0.35">
      <c r="A45" s="15" t="s">
        <v>2</v>
      </c>
      <c r="B45" s="7"/>
      <c r="C45" s="7"/>
      <c r="D45" s="7"/>
      <c r="E45" s="7"/>
      <c r="F45" s="7"/>
      <c r="G45" s="7"/>
      <c r="H45" s="7"/>
      <c r="I45" s="7"/>
      <c r="J45" s="7"/>
      <c r="K45" s="7"/>
      <c r="L45" s="7"/>
    </row>
    <row r="46" spans="1:12" ht="18.5" x14ac:dyDescent="0.35">
      <c r="A46" s="17" t="s">
        <v>5</v>
      </c>
      <c r="B46" s="23">
        <f>+B47+B48</f>
        <v>2.4121340000000027</v>
      </c>
      <c r="C46" s="23">
        <f t="shared" ref="C46:J46" si="4">+C47+C48</f>
        <v>2.3156139999999996</v>
      </c>
      <c r="D46" s="23">
        <f t="shared" si="4"/>
        <v>1.863851000000001</v>
      </c>
      <c r="E46" s="23">
        <f t="shared" si="4"/>
        <v>1.7709799999999991</v>
      </c>
      <c r="F46" s="23">
        <f t="shared" si="4"/>
        <v>1.4111540000000014</v>
      </c>
      <c r="G46" s="23">
        <f t="shared" si="4"/>
        <v>1.4539795856122184</v>
      </c>
      <c r="H46" s="23">
        <f t="shared" si="4"/>
        <v>1.7233879999999995</v>
      </c>
      <c r="I46" s="23">
        <f t="shared" si="4"/>
        <v>1.8992620000000002</v>
      </c>
      <c r="J46" s="23">
        <f t="shared" si="4"/>
        <v>1.8833529999999996</v>
      </c>
      <c r="K46" s="23">
        <f>+K47+K48</f>
        <v>2.172898</v>
      </c>
      <c r="L46" s="23">
        <f>+L47+L48</f>
        <v>1.7406280000000023</v>
      </c>
    </row>
    <row r="47" spans="1:12" ht="18" customHeight="1" x14ac:dyDescent="0.35">
      <c r="A47" s="21" t="s">
        <v>4</v>
      </c>
      <c r="B47" s="25">
        <v>2.2331050000000028</v>
      </c>
      <c r="C47" s="25">
        <v>2.1473329999999993</v>
      </c>
      <c r="D47" s="25">
        <v>1.711764000000001</v>
      </c>
      <c r="E47" s="25">
        <v>1.6514909999999992</v>
      </c>
      <c r="F47" s="25">
        <v>1.2852430000000012</v>
      </c>
      <c r="G47" s="25">
        <v>1.3047749999999989</v>
      </c>
      <c r="H47" s="25">
        <v>1.5595379999999992</v>
      </c>
      <c r="I47" s="25">
        <v>1.7339670000000005</v>
      </c>
      <c r="J47" s="25">
        <v>1.5966859999999996</v>
      </c>
      <c r="K47" s="25">
        <v>1.8717619999999997</v>
      </c>
      <c r="L47" s="25">
        <v>1.4268050000000021</v>
      </c>
    </row>
    <row r="48" spans="1:12" ht="18.5" x14ac:dyDescent="0.35">
      <c r="A48" s="19" t="s">
        <v>7</v>
      </c>
      <c r="B48" s="24">
        <v>0.17902900000000002</v>
      </c>
      <c r="C48" s="24">
        <v>0.16828100000000018</v>
      </c>
      <c r="D48" s="24">
        <v>0.15208700000000014</v>
      </c>
      <c r="E48" s="24">
        <v>0.11948899999999989</v>
      </c>
      <c r="F48" s="24">
        <v>0.12591100000000002</v>
      </c>
      <c r="G48" s="24">
        <v>0.14920458561221955</v>
      </c>
      <c r="H48" s="24">
        <v>0.16385000000000022</v>
      </c>
      <c r="I48" s="24">
        <v>0.16529499999999972</v>
      </c>
      <c r="J48" s="24">
        <v>0.28666699999999989</v>
      </c>
      <c r="K48" s="24">
        <v>0.30113600000000007</v>
      </c>
      <c r="L48" s="24">
        <v>0.31382300000000013</v>
      </c>
    </row>
    <row r="49" spans="1:12" ht="18.5" x14ac:dyDescent="0.35">
      <c r="A49" s="35"/>
      <c r="B49" s="33"/>
      <c r="C49" s="33"/>
      <c r="D49" s="33"/>
      <c r="E49" s="33"/>
      <c r="F49" s="33"/>
      <c r="G49" s="33"/>
      <c r="H49" s="33"/>
      <c r="I49" s="33"/>
      <c r="J49" s="33"/>
      <c r="K49" s="33"/>
      <c r="L49" s="33"/>
    </row>
    <row r="50" spans="1:12" ht="21" x14ac:dyDescent="0.35">
      <c r="A50" s="16" t="s">
        <v>3</v>
      </c>
      <c r="B50" s="13"/>
      <c r="C50" s="13"/>
      <c r="D50" s="13"/>
      <c r="E50" s="13"/>
      <c r="F50" s="13"/>
      <c r="G50" s="13"/>
      <c r="H50" s="13"/>
      <c r="I50" s="13"/>
      <c r="J50" s="13"/>
      <c r="K50" s="13"/>
      <c r="L50" s="13"/>
    </row>
    <row r="51" spans="1:12" ht="18" customHeight="1" x14ac:dyDescent="0.35">
      <c r="A51" s="17" t="s">
        <v>5</v>
      </c>
      <c r="B51" s="23">
        <f t="shared" ref="B51:J51" si="5">+B52+B53</f>
        <v>1.4629420000000026</v>
      </c>
      <c r="C51" s="23">
        <f t="shared" si="5"/>
        <v>1.4395829999999994</v>
      </c>
      <c r="D51" s="23">
        <f t="shared" si="5"/>
        <v>0.93615000000000115</v>
      </c>
      <c r="E51" s="23">
        <f t="shared" si="5"/>
        <v>0.91145599999999916</v>
      </c>
      <c r="F51" s="23">
        <f t="shared" si="5"/>
        <v>0.39400100000000143</v>
      </c>
      <c r="G51" s="23">
        <f t="shared" si="5"/>
        <v>0.618112996022946</v>
      </c>
      <c r="H51" s="23">
        <f t="shared" si="5"/>
        <v>0.84839699999999929</v>
      </c>
      <c r="I51" s="23">
        <f t="shared" si="5"/>
        <v>0.8116880000000003</v>
      </c>
      <c r="J51" s="23">
        <f t="shared" si="5"/>
        <v>0.87368999999999952</v>
      </c>
      <c r="K51" s="23">
        <f>+K52+K53</f>
        <v>0.97829499999999969</v>
      </c>
      <c r="L51" s="23">
        <f>+L52+L53</f>
        <v>0.55561200000000222</v>
      </c>
    </row>
    <row r="52" spans="1:12" ht="18.5" x14ac:dyDescent="0.35">
      <c r="A52" s="21" t="s">
        <v>4</v>
      </c>
      <c r="B52" s="25">
        <v>1.4105850000000026</v>
      </c>
      <c r="C52" s="25">
        <v>1.3904799999999993</v>
      </c>
      <c r="D52" s="25">
        <v>0.88626000000000105</v>
      </c>
      <c r="E52" s="25">
        <v>0.89002699999999924</v>
      </c>
      <c r="F52" s="25">
        <v>0.35957400000000139</v>
      </c>
      <c r="G52" s="25">
        <v>0.56278399999999895</v>
      </c>
      <c r="H52" s="25">
        <v>0.76398399999999911</v>
      </c>
      <c r="I52" s="25">
        <v>0.73652100000000054</v>
      </c>
      <c r="J52" s="25">
        <v>0.72680499999999959</v>
      </c>
      <c r="K52" s="25">
        <v>0.81777999999999962</v>
      </c>
      <c r="L52" s="25">
        <v>0.39899100000000209</v>
      </c>
    </row>
    <row r="53" spans="1:12" ht="18.5" x14ac:dyDescent="0.35">
      <c r="A53" s="19" t="s">
        <v>7</v>
      </c>
      <c r="B53" s="24">
        <v>5.2357000000000015E-2</v>
      </c>
      <c r="C53" s="24">
        <v>4.9103000000000223E-2</v>
      </c>
      <c r="D53" s="24">
        <v>4.9890000000000122E-2</v>
      </c>
      <c r="E53" s="24">
        <v>2.1428999999999882E-2</v>
      </c>
      <c r="F53" s="24">
        <v>3.442700000000002E-2</v>
      </c>
      <c r="G53" s="24">
        <v>5.5328996022947038E-2</v>
      </c>
      <c r="H53" s="24">
        <v>8.4413000000000196E-2</v>
      </c>
      <c r="I53" s="24">
        <v>7.5166999999999748E-2</v>
      </c>
      <c r="J53" s="24">
        <v>0.14688499999999993</v>
      </c>
      <c r="K53" s="24">
        <v>0.16051500000000007</v>
      </c>
      <c r="L53" s="24">
        <v>0.15662100000000015</v>
      </c>
    </row>
    <row r="54" spans="1:12" ht="18.5" x14ac:dyDescent="0.35">
      <c r="A54" s="35"/>
      <c r="B54" s="33"/>
      <c r="C54" s="33"/>
      <c r="D54" s="33"/>
      <c r="E54" s="33"/>
      <c r="F54" s="33"/>
      <c r="G54" s="33"/>
      <c r="H54" s="33"/>
      <c r="I54" s="33"/>
      <c r="J54" s="33"/>
      <c r="K54" s="33"/>
      <c r="L54" s="33"/>
    </row>
    <row r="55" spans="1:12" ht="21" x14ac:dyDescent="0.35">
      <c r="A55" s="16" t="s">
        <v>15</v>
      </c>
      <c r="B55" s="13"/>
      <c r="C55" s="13"/>
      <c r="D55" s="13"/>
      <c r="E55" s="13"/>
      <c r="F55" s="13"/>
      <c r="G55" s="13"/>
      <c r="H55" s="13"/>
      <c r="I55" s="13"/>
      <c r="J55" s="13"/>
      <c r="K55" s="13"/>
      <c r="L55" s="13"/>
    </row>
    <row r="56" spans="1:12" ht="18.5" x14ac:dyDescent="0.35">
      <c r="A56" s="17" t="s">
        <v>5</v>
      </c>
      <c r="B56" s="23">
        <f t="shared" ref="B56:J56" si="6">+B57+B58</f>
        <v>0.69058900000000001</v>
      </c>
      <c r="C56" s="23">
        <f t="shared" si="6"/>
        <v>0.70567699999999989</v>
      </c>
      <c r="D56" s="23">
        <f t="shared" si="6"/>
        <v>0.68326799999999999</v>
      </c>
      <c r="E56" s="23">
        <f t="shared" si="6"/>
        <v>0.65875099999999986</v>
      </c>
      <c r="F56" s="23">
        <f t="shared" si="6"/>
        <v>8.0867000000000008E-2</v>
      </c>
      <c r="G56" s="23">
        <f t="shared" si="6"/>
        <v>0.4843046823989019</v>
      </c>
      <c r="H56" s="23">
        <f t="shared" si="6"/>
        <v>0.673983</v>
      </c>
      <c r="I56" s="23">
        <f t="shared" si="6"/>
        <v>0.67789300000000008</v>
      </c>
      <c r="J56" s="23">
        <f t="shared" si="6"/>
        <v>0.67468899999999987</v>
      </c>
      <c r="K56" s="23">
        <f>+K57+K58</f>
        <v>0.74370199999999986</v>
      </c>
      <c r="L56" s="23">
        <f>+L57+L58</f>
        <v>0.51436399999999993</v>
      </c>
    </row>
    <row r="57" spans="1:12" ht="18.5" x14ac:dyDescent="0.35">
      <c r="A57" s="21" t="s">
        <v>4</v>
      </c>
      <c r="B57" s="25">
        <v>0.69450999999999996</v>
      </c>
      <c r="C57" s="25">
        <v>0.69093799999999994</v>
      </c>
      <c r="D57" s="25">
        <v>0.67177100000000001</v>
      </c>
      <c r="E57" s="25">
        <v>0.68764299999999989</v>
      </c>
      <c r="F57" s="25">
        <v>3.5620000000000006E-2</v>
      </c>
      <c r="G57" s="25">
        <v>0.41144799999999998</v>
      </c>
      <c r="H57" s="25">
        <v>0.59647099999999997</v>
      </c>
      <c r="I57" s="25">
        <v>0.58497500000000002</v>
      </c>
      <c r="J57" s="25">
        <v>0.54405499999999996</v>
      </c>
      <c r="K57" s="25">
        <v>0.62843999999999989</v>
      </c>
      <c r="L57" s="25">
        <v>0.37021199999999999</v>
      </c>
    </row>
    <row r="58" spans="1:12" ht="18.5" x14ac:dyDescent="0.35">
      <c r="A58" s="19" t="s">
        <v>7</v>
      </c>
      <c r="B58" s="24">
        <v>-3.9210000000000009E-3</v>
      </c>
      <c r="C58" s="24">
        <v>1.4738999999999999E-2</v>
      </c>
      <c r="D58" s="24">
        <v>1.1496999999999999E-2</v>
      </c>
      <c r="E58" s="24">
        <v>-2.8892000000000004E-2</v>
      </c>
      <c r="F58" s="24">
        <v>4.5247000000000002E-2</v>
      </c>
      <c r="G58" s="24">
        <v>7.2856682398901904E-2</v>
      </c>
      <c r="H58" s="24">
        <v>7.7511999999999998E-2</v>
      </c>
      <c r="I58" s="24">
        <v>9.2918000000000001E-2</v>
      </c>
      <c r="J58" s="24">
        <v>0.13063399999999997</v>
      </c>
      <c r="K58" s="24">
        <v>0.115262</v>
      </c>
      <c r="L58" s="24">
        <v>0.14415199999999997</v>
      </c>
    </row>
    <row r="59" spans="1:12" ht="18.5" x14ac:dyDescent="0.35">
      <c r="A59" s="7"/>
      <c r="B59" s="7"/>
      <c r="C59" s="7"/>
      <c r="D59" s="7"/>
      <c r="E59" s="7"/>
      <c r="F59" s="7"/>
      <c r="G59" s="7"/>
      <c r="H59" s="7"/>
      <c r="I59" s="7"/>
      <c r="J59" s="7"/>
    </row>
    <row r="60" spans="1:12" ht="18.5" x14ac:dyDescent="0.35">
      <c r="A60" s="7"/>
      <c r="B60" s="7"/>
      <c r="C60" s="7"/>
      <c r="D60" s="7"/>
      <c r="E60" s="7"/>
      <c r="F60" s="7"/>
      <c r="G60" s="7"/>
      <c r="H60" s="7"/>
      <c r="I60" s="7"/>
      <c r="J60" s="7"/>
    </row>
    <row r="61" spans="1:12" ht="23.5" x14ac:dyDescent="0.35">
      <c r="A61" s="3" t="s">
        <v>14</v>
      </c>
      <c r="B61" s="4"/>
      <c r="C61" s="4"/>
      <c r="D61" s="4"/>
      <c r="E61" s="4"/>
      <c r="F61" s="4"/>
      <c r="G61" s="4"/>
      <c r="H61" s="7"/>
      <c r="I61" s="7"/>
      <c r="J61" s="7"/>
    </row>
    <row r="62" spans="1:12" ht="18.5" x14ac:dyDescent="0.35">
      <c r="A62" s="7"/>
      <c r="B62" s="2">
        <f>+B8</f>
        <v>2016</v>
      </c>
      <c r="C62" s="2">
        <f>+C8</f>
        <v>2017</v>
      </c>
      <c r="D62" s="2">
        <f>+D8</f>
        <v>2018</v>
      </c>
      <c r="E62" s="2">
        <f>+E8</f>
        <v>2019</v>
      </c>
      <c r="F62" s="2">
        <f>+F8</f>
        <v>2020</v>
      </c>
      <c r="G62" s="29" t="str">
        <f>+G26</f>
        <v>Avg '16-'20</v>
      </c>
      <c r="H62" s="7"/>
      <c r="I62" s="7"/>
      <c r="J62" s="7"/>
    </row>
    <row r="63" spans="1:12" ht="18.5" x14ac:dyDescent="0.35">
      <c r="A63" s="8" t="s">
        <v>5</v>
      </c>
      <c r="B63" s="9">
        <v>8.8736928978475138</v>
      </c>
      <c r="C63" s="9">
        <v>7.8462243063288177</v>
      </c>
      <c r="D63" s="9">
        <v>7.5461031818620752</v>
      </c>
      <c r="E63" s="9">
        <v>7.3146072070551629</v>
      </c>
      <c r="F63" s="9">
        <v>6.8717722831586041</v>
      </c>
      <c r="G63" s="30">
        <v>8.4591041356650631</v>
      </c>
      <c r="H63" s="7"/>
      <c r="I63" s="7"/>
      <c r="J63" s="7"/>
    </row>
    <row r="64" spans="1:12" ht="18.5" x14ac:dyDescent="0.35">
      <c r="A64" s="8" t="s">
        <v>4</v>
      </c>
      <c r="B64" s="9">
        <v>8.3053422404016111</v>
      </c>
      <c r="C64" s="9">
        <v>7.2108339100856025</v>
      </c>
      <c r="D64" s="9">
        <v>6.8046727129273883</v>
      </c>
      <c r="E64" s="9">
        <v>6.775604449203632</v>
      </c>
      <c r="F64" s="9">
        <v>6.3136623710156314</v>
      </c>
      <c r="G64" s="30">
        <v>7.8610847744364927</v>
      </c>
      <c r="H64" s="7"/>
      <c r="I64" s="7"/>
      <c r="J64" s="7"/>
    </row>
    <row r="65" spans="1:10" ht="18.5" x14ac:dyDescent="0.35">
      <c r="A65" s="8" t="s">
        <v>7</v>
      </c>
      <c r="B65" s="9">
        <v>25.946810701382212</v>
      </c>
      <c r="C65" s="9">
        <v>27.47387817892082</v>
      </c>
      <c r="D65" s="9">
        <v>30.105593518639107</v>
      </c>
      <c r="E65" s="9">
        <v>26.050018084519344</v>
      </c>
      <c r="F65" s="9">
        <v>27.86447869438128</v>
      </c>
      <c r="G65" s="30">
        <v>27.632984979652942</v>
      </c>
      <c r="H65" s="7"/>
      <c r="I65" s="7"/>
      <c r="J65" s="7"/>
    </row>
    <row r="66" spans="1:10" ht="18.5" x14ac:dyDescent="0.35">
      <c r="G66" s="31"/>
      <c r="H66" s="7"/>
      <c r="I66" s="7"/>
      <c r="J66" s="7"/>
    </row>
    <row r="67" spans="1:10" x14ac:dyDescent="0.35">
      <c r="G67" s="31"/>
    </row>
    <row r="68" spans="1:10" ht="23.5" x14ac:dyDescent="0.35">
      <c r="A68" s="3" t="s">
        <v>16</v>
      </c>
      <c r="B68" s="4"/>
      <c r="C68" s="4"/>
      <c r="D68" s="4"/>
      <c r="E68" s="4"/>
      <c r="F68" s="4"/>
      <c r="G68" s="32"/>
    </row>
    <row r="69" spans="1:10" ht="18.5" x14ac:dyDescent="0.35">
      <c r="A69" s="10"/>
      <c r="B69" s="2">
        <f t="shared" ref="B69:G69" si="7">+B62</f>
        <v>2016</v>
      </c>
      <c r="C69" s="2">
        <f t="shared" si="7"/>
        <v>2017</v>
      </c>
      <c r="D69" s="2">
        <f t="shared" si="7"/>
        <v>2018</v>
      </c>
      <c r="E69" s="2">
        <f t="shared" si="7"/>
        <v>2019</v>
      </c>
      <c r="F69" s="2">
        <f t="shared" si="7"/>
        <v>2020</v>
      </c>
      <c r="G69" s="29" t="str">
        <f t="shared" si="7"/>
        <v>Avg '16-'20</v>
      </c>
    </row>
    <row r="70" spans="1:10" ht="18.5" x14ac:dyDescent="0.35">
      <c r="A70" s="8" t="s">
        <v>5</v>
      </c>
      <c r="B70" s="9">
        <v>9.645260534808358</v>
      </c>
      <c r="C70" s="9">
        <v>10.948669355061046</v>
      </c>
      <c r="D70" s="9">
        <v>10.063188372740518</v>
      </c>
      <c r="E70" s="9">
        <v>9.96542061339815</v>
      </c>
      <c r="F70" s="9">
        <v>6.1757924364381438</v>
      </c>
      <c r="G70" s="30">
        <v>9.198930531743466</v>
      </c>
    </row>
    <row r="71" spans="1:10" ht="18.5" x14ac:dyDescent="0.35">
      <c r="A71" s="8" t="s">
        <v>4</v>
      </c>
      <c r="B71" s="9">
        <v>9.6686498763843947</v>
      </c>
      <c r="C71" s="9">
        <v>10.656808060316104</v>
      </c>
      <c r="D71" s="9">
        <v>9.9258138663832245</v>
      </c>
      <c r="E71" s="9">
        <v>9.9104645573628591</v>
      </c>
      <c r="F71" s="9">
        <v>5.0724485773558277</v>
      </c>
      <c r="G71" s="30">
        <v>8.8506256202643776</v>
      </c>
    </row>
    <row r="72" spans="1:10" ht="18.5" x14ac:dyDescent="0.35">
      <c r="A72" s="8" t="s">
        <v>7</v>
      </c>
      <c r="B72" s="9">
        <v>9.420361279997822</v>
      </c>
      <c r="C72" s="9">
        <v>13.314969189594771</v>
      </c>
      <c r="D72" s="9">
        <v>11.007956095302502</v>
      </c>
      <c r="E72" s="9">
        <v>10.462273488913214</v>
      </c>
      <c r="F72" s="9">
        <v>15.579302853169199</v>
      </c>
      <c r="G72" s="30">
        <v>12.117383064562418</v>
      </c>
    </row>
    <row r="73" spans="1:10" x14ac:dyDescent="0.35">
      <c r="G73" s="31"/>
    </row>
    <row r="74" spans="1:10" x14ac:dyDescent="0.35">
      <c r="G74" s="31"/>
    </row>
    <row r="75" spans="1:10" ht="23.5" x14ac:dyDescent="0.35">
      <c r="A75" s="6" t="s">
        <v>17</v>
      </c>
      <c r="B75" s="4"/>
      <c r="C75" s="4"/>
      <c r="D75" s="4"/>
      <c r="E75" s="4"/>
      <c r="F75" s="4"/>
      <c r="G75" s="32"/>
    </row>
    <row r="76" spans="1:10" ht="18.5" x14ac:dyDescent="0.35">
      <c r="A76" s="10"/>
      <c r="B76" s="2">
        <f>B8</f>
        <v>2016</v>
      </c>
      <c r="C76" s="2">
        <f>C8</f>
        <v>2017</v>
      </c>
      <c r="D76" s="2">
        <f>D8</f>
        <v>2018</v>
      </c>
      <c r="E76" s="2">
        <f>E8</f>
        <v>2019</v>
      </c>
      <c r="F76" s="2">
        <f>F8</f>
        <v>2020</v>
      </c>
      <c r="G76" s="29" t="str">
        <f>+G69</f>
        <v>Avg '16-'20</v>
      </c>
    </row>
    <row r="77" spans="1:10" ht="18.5" x14ac:dyDescent="0.35">
      <c r="A77" s="8" t="s">
        <v>5</v>
      </c>
      <c r="B77" s="9">
        <v>3.1655754993216232</v>
      </c>
      <c r="C77" s="9">
        <v>3.5112147712936337</v>
      </c>
      <c r="D77" s="9">
        <v>3.9311610053056336</v>
      </c>
      <c r="E77" s="9">
        <v>5.2413075751271565</v>
      </c>
      <c r="F77" s="9">
        <v>5.1223693507133943</v>
      </c>
      <c r="G77" s="30">
        <v>4.2273958401987928</v>
      </c>
    </row>
    <row r="78" spans="1:10" ht="18.5" x14ac:dyDescent="0.35">
      <c r="A78" s="8" t="s">
        <v>4</v>
      </c>
      <c r="B78" s="9">
        <v>3.9204631111685426</v>
      </c>
      <c r="C78" s="9">
        <v>4.1642005554629167</v>
      </c>
      <c r="D78" s="9">
        <v>4.8572610338018638</v>
      </c>
      <c r="E78" s="9">
        <v>6.6977200250367961</v>
      </c>
      <c r="F78" s="9">
        <v>6.5116498467211263</v>
      </c>
      <c r="G78" s="30">
        <v>5.2405401169737766</v>
      </c>
    </row>
    <row r="79" spans="1:10" ht="18.5" x14ac:dyDescent="0.35">
      <c r="A79" s="8" t="s">
        <v>7</v>
      </c>
      <c r="B79" s="9">
        <v>1.4820888964103072</v>
      </c>
      <c r="C79" s="9">
        <v>2.171430382392816</v>
      </c>
      <c r="D79" s="9">
        <v>2.2130913419635112</v>
      </c>
      <c r="E79" s="9">
        <v>2.5755560055212472</v>
      </c>
      <c r="F79" s="9">
        <v>2.8211618081363303</v>
      </c>
      <c r="G79" s="30">
        <v>2.2986256019112723</v>
      </c>
    </row>
    <row r="80" spans="1:10" x14ac:dyDescent="0.35">
      <c r="G80" s="31"/>
    </row>
    <row r="81" spans="1:7" x14ac:dyDescent="0.35">
      <c r="G81" s="31"/>
    </row>
    <row r="82" spans="1:7" ht="23.5" x14ac:dyDescent="0.35">
      <c r="A82" s="3" t="s">
        <v>18</v>
      </c>
      <c r="B82" s="26"/>
      <c r="C82" s="26"/>
      <c r="D82" s="26"/>
      <c r="E82" s="26"/>
      <c r="F82" s="26"/>
      <c r="G82" s="26"/>
    </row>
    <row r="83" spans="1:7" ht="23.5" x14ac:dyDescent="0.35">
      <c r="A83" s="3" t="s">
        <v>19</v>
      </c>
      <c r="B83" s="26"/>
      <c r="C83" s="26"/>
      <c r="D83" s="26"/>
      <c r="E83" s="26"/>
      <c r="F83" s="26"/>
      <c r="G83" s="26"/>
    </row>
    <row r="84" spans="1:7" ht="18.5" x14ac:dyDescent="0.35">
      <c r="A84" s="10"/>
      <c r="B84" s="2">
        <f>B69</f>
        <v>2016</v>
      </c>
      <c r="C84" s="2">
        <f>C69</f>
        <v>2017</v>
      </c>
      <c r="D84" s="2">
        <f>D69</f>
        <v>2018</v>
      </c>
      <c r="E84" s="2">
        <f>E69</f>
        <v>2019</v>
      </c>
      <c r="F84" s="2">
        <f>F69</f>
        <v>2020</v>
      </c>
      <c r="G84" s="28" t="str">
        <f>+G76</f>
        <v>Avg '16-'20</v>
      </c>
    </row>
    <row r="85" spans="1:7" ht="18.5" x14ac:dyDescent="0.35">
      <c r="A85" s="8" t="s">
        <v>5</v>
      </c>
      <c r="B85" s="9">
        <v>22.043215052766339</v>
      </c>
      <c r="C85" s="9">
        <v>14.992991770643632</v>
      </c>
      <c r="D85" s="9">
        <v>15.555410399496623</v>
      </c>
      <c r="E85" s="9">
        <v>13.15257787461821</v>
      </c>
      <c r="F85" s="9">
        <v>9.632826188144346</v>
      </c>
      <c r="G85" s="30">
        <v>14.813188308238113</v>
      </c>
    </row>
    <row r="86" spans="1:7" ht="18.5" x14ac:dyDescent="0.35">
      <c r="A86" s="8" t="s">
        <v>4</v>
      </c>
      <c r="B86" s="9">
        <v>40.455524880009278</v>
      </c>
      <c r="C86" s="9">
        <v>31.509105264916421</v>
      </c>
      <c r="D86" s="9">
        <v>31.515832040152752</v>
      </c>
      <c r="E86" s="9">
        <v>25.834347187094604</v>
      </c>
      <c r="F86" s="9">
        <v>17.365283762084971</v>
      </c>
      <c r="G86" s="30">
        <v>29.173497934623839</v>
      </c>
    </row>
    <row r="87" spans="1:7" ht="18.5" x14ac:dyDescent="0.35">
      <c r="A87" s="8" t="s">
        <v>7</v>
      </c>
      <c r="B87" s="9">
        <v>7.107712668750481</v>
      </c>
      <c r="C87" s="9">
        <v>3.2224989440061442</v>
      </c>
      <c r="D87" s="9">
        <v>5.0960989060466861</v>
      </c>
      <c r="E87" s="9">
        <v>4.8634646962531614</v>
      </c>
      <c r="F87" s="9">
        <v>4.7887052572869662</v>
      </c>
      <c r="G87" s="30">
        <v>4.9723675567448247</v>
      </c>
    </row>
    <row r="88" spans="1:7" x14ac:dyDescent="0.35">
      <c r="G88" s="31"/>
    </row>
    <row r="89" spans="1:7" x14ac:dyDescent="0.35">
      <c r="G89" s="31"/>
    </row>
    <row r="90" spans="1:7" ht="23.5" x14ac:dyDescent="0.35">
      <c r="A90" s="3" t="s">
        <v>20</v>
      </c>
      <c r="B90" s="27"/>
      <c r="C90" s="27"/>
      <c r="D90" s="27"/>
      <c r="E90" s="27"/>
      <c r="F90" s="27"/>
      <c r="G90" s="27"/>
    </row>
    <row r="91" spans="1:7" ht="23.5" x14ac:dyDescent="0.35">
      <c r="A91" s="3" t="s">
        <v>21</v>
      </c>
      <c r="B91" s="27"/>
      <c r="C91" s="27"/>
      <c r="D91" s="27"/>
      <c r="E91" s="27"/>
      <c r="F91" s="27"/>
      <c r="G91" s="27"/>
    </row>
    <row r="92" spans="1:7" ht="18.5" x14ac:dyDescent="0.35">
      <c r="A92" s="10"/>
      <c r="B92" s="2">
        <f>B84</f>
        <v>2016</v>
      </c>
      <c r="C92" s="2">
        <f>C84</f>
        <v>2017</v>
      </c>
      <c r="D92" s="2">
        <f>D84</f>
        <v>2018</v>
      </c>
      <c r="E92" s="2">
        <f>E84</f>
        <v>2019</v>
      </c>
      <c r="F92" s="2">
        <f>F84</f>
        <v>2020</v>
      </c>
      <c r="G92" s="28" t="str">
        <f>+G84</f>
        <v>Avg '16-'20</v>
      </c>
    </row>
    <row r="93" spans="1:7" ht="18.5" x14ac:dyDescent="0.35">
      <c r="A93" s="8" t="s">
        <v>5</v>
      </c>
      <c r="B93" s="9">
        <v>25.611600803319224</v>
      </c>
      <c r="C93" s="9">
        <v>41.730116032970137</v>
      </c>
      <c r="D93" s="9">
        <v>43.589984720650179</v>
      </c>
      <c r="E93" s="9">
        <v>68.20760368316985</v>
      </c>
      <c r="F93" s="9">
        <v>86.84924937007608</v>
      </c>
      <c r="G93" s="30">
        <v>43.826405789860317</v>
      </c>
    </row>
    <row r="94" spans="1:7" ht="18.5" x14ac:dyDescent="0.35">
      <c r="A94" s="8" t="s">
        <v>4</v>
      </c>
      <c r="B94" s="9">
        <v>26.642522216024254</v>
      </c>
      <c r="C94" s="9">
        <v>38.048712427389439</v>
      </c>
      <c r="D94" s="9">
        <v>43.630159557522049</v>
      </c>
      <c r="E94" s="9">
        <v>72.599991173371151</v>
      </c>
      <c r="F94" s="9">
        <v>99.146542542218256</v>
      </c>
      <c r="G94" s="30">
        <v>45.009610837949737</v>
      </c>
    </row>
    <row r="95" spans="1:7" ht="18.5" x14ac:dyDescent="0.35">
      <c r="A95" s="8" t="s">
        <v>7</v>
      </c>
      <c r="B95" s="9">
        <v>20.851840324474669</v>
      </c>
      <c r="C95" s="9">
        <v>67.383431930417913</v>
      </c>
      <c r="D95" s="9">
        <v>43.427166206244671</v>
      </c>
      <c r="E95" s="9">
        <v>52.957226306288788</v>
      </c>
      <c r="F95" s="9">
        <v>58.91283043247175</v>
      </c>
      <c r="G95" s="30">
        <v>39.069190437833626</v>
      </c>
    </row>
  </sheetData>
  <mergeCells count="3">
    <mergeCell ref="A1:K1"/>
    <mergeCell ref="A2:K2"/>
    <mergeCell ref="A3:K3"/>
  </mergeCells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89F8A49D1072C408F1D2F8100DCF7E1" ma:contentTypeVersion="2" ma:contentTypeDescription="Creare un nuovo documento." ma:contentTypeScope="" ma:versionID="af7414a0a011e1e2ba3820bda24943c5">
  <xsd:schema xmlns:xsd="http://www.w3.org/2001/XMLSchema" xmlns:xs="http://www.w3.org/2001/XMLSchema" xmlns:p="http://schemas.microsoft.com/office/2006/metadata/properties" xmlns:ns2="3727983f-e8d2-42c6-aaa9-e3e773964df3" targetNamespace="http://schemas.microsoft.com/office/2006/metadata/properties" ma:root="true" ma:fieldsID="bd71ddbf5e99bf3dbd5c0561412c709d" ns2:_="">
    <xsd:import namespace="3727983f-e8d2-42c6-aaa9-e3e773964df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727983f-e8d2-42c6-aaa9-e3e773964d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2641702-4587-4A71-9545-346D2CBF1F9E}"/>
</file>

<file path=customXml/itemProps2.xml><?xml version="1.0" encoding="utf-8"?>
<ds:datastoreItem xmlns:ds="http://schemas.openxmlformats.org/officeDocument/2006/customXml" ds:itemID="{1926F136-E07C-4C20-BEDC-AFBB9B388E00}"/>
</file>

<file path=customXml/itemProps3.xml><?xml version="1.0" encoding="utf-8"?>
<ds:datastoreItem xmlns:ds="http://schemas.openxmlformats.org/officeDocument/2006/customXml" ds:itemID="{0AD4B492-98C1-4D20-BC52-571CD7B6D4E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Open data 2016-2020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Otello Ardovino</dc:creator>
  <cp:lastModifiedBy>Nevio Capodaglio</cp:lastModifiedBy>
  <cp:lastPrinted>2015-04-14T14:00:34Z</cp:lastPrinted>
  <dcterms:created xsi:type="dcterms:W3CDTF">2015-04-08T12:40:46Z</dcterms:created>
  <dcterms:modified xsi:type="dcterms:W3CDTF">2021-12-23T16:05:10Z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0x010100F89F8A49D1072C408F1D2F8100DCF7E1</vt:lpwstr>
  </property>
</Properties>
</file>