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2060" yWindow="358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55" l="1"/>
  <c r="K22" i="55"/>
  <c r="K24" i="55"/>
  <c r="D30" i="55"/>
  <c r="K12" i="48"/>
  <c r="K13" i="48"/>
  <c r="K15" i="48"/>
  <c r="K16" i="48"/>
  <c r="K17" i="48"/>
  <c r="K19" i="48"/>
  <c r="K20" i="48"/>
  <c r="K21" i="48"/>
  <c r="K22" i="48"/>
  <c r="K23" i="48"/>
  <c r="K24" i="48"/>
  <c r="K25" i="48"/>
  <c r="K27" i="48"/>
  <c r="K15" i="53"/>
  <c r="K22" i="54"/>
  <c r="K25" i="54"/>
  <c r="K30" i="54"/>
  <c r="J30" i="54"/>
  <c r="E30" i="54"/>
  <c r="K28" i="44"/>
  <c r="E30" i="43"/>
  <c r="F30" i="43"/>
  <c r="G30" i="43"/>
  <c r="H30" i="43"/>
  <c r="I30" i="43"/>
  <c r="J30" i="43"/>
  <c r="K14" i="43"/>
  <c r="K15" i="43"/>
  <c r="K16" i="43"/>
  <c r="K17" i="43"/>
  <c r="K19" i="43"/>
  <c r="K20" i="43"/>
  <c r="K21" i="43"/>
  <c r="K22" i="43"/>
  <c r="K23" i="43"/>
  <c r="K24" i="43"/>
  <c r="K25" i="43"/>
  <c r="K28" i="43"/>
  <c r="K13" i="42"/>
  <c r="K15" i="42"/>
  <c r="K16" i="42"/>
  <c r="K17" i="42"/>
  <c r="K21" i="42"/>
  <c r="K22" i="42"/>
  <c r="K23" i="42"/>
  <c r="K24" i="42"/>
  <c r="K25" i="42"/>
  <c r="K26" i="42"/>
  <c r="D21" i="40"/>
  <c r="D22" i="40"/>
  <c r="D24" i="40"/>
  <c r="F13" i="33"/>
  <c r="F15" i="33"/>
  <c r="F16" i="33"/>
  <c r="F17" i="33"/>
  <c r="F19" i="33"/>
  <c r="F20" i="33"/>
  <c r="F21" i="33"/>
  <c r="F22" i="33"/>
  <c r="F23" i="33"/>
  <c r="F24" i="33"/>
  <c r="F25" i="33"/>
  <c r="F27" i="33"/>
  <c r="D15" i="38"/>
  <c r="D25" i="39"/>
  <c r="D22" i="39"/>
  <c r="D30" i="39"/>
  <c r="C30" i="39"/>
  <c r="F24" i="29"/>
  <c r="F26" i="29"/>
  <c r="F27" i="29"/>
  <c r="F28" i="29"/>
  <c r="D23" i="29"/>
  <c r="D24" i="29"/>
  <c r="D27" i="29"/>
  <c r="H28" i="27"/>
  <c r="F23" i="27"/>
  <c r="F24" i="27"/>
  <c r="F25" i="27"/>
  <c r="F26" i="27"/>
  <c r="G28" i="24"/>
  <c r="D28" i="24"/>
  <c r="D22" i="23"/>
  <c r="D23" i="23"/>
  <c r="F24" i="21"/>
  <c r="D16" i="21"/>
  <c r="D17" i="21"/>
  <c r="D18" i="21"/>
  <c r="D19" i="21"/>
  <c r="D20" i="21"/>
  <c r="D21" i="21"/>
  <c r="D22" i="21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11" i="18"/>
  <c r="F12" i="18"/>
  <c r="F13" i="18"/>
  <c r="F14" i="18"/>
  <c r="F15" i="18"/>
  <c r="F16" i="18"/>
  <c r="F17" i="18"/>
  <c r="F18" i="18"/>
  <c r="F19" i="18"/>
  <c r="D11" i="18"/>
  <c r="D28" i="12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8" i="11"/>
  <c r="F15" i="11"/>
  <c r="F21" i="11"/>
  <c r="F22" i="11"/>
  <c r="F25" i="11"/>
  <c r="G22" i="7"/>
  <c r="G10" i="7"/>
  <c r="G11" i="7"/>
  <c r="G12" i="7"/>
  <c r="G13" i="7"/>
  <c r="G14" i="7"/>
  <c r="G15" i="7"/>
  <c r="G16" i="7"/>
  <c r="G18" i="7"/>
  <c r="D11" i="7"/>
  <c r="D12" i="7"/>
  <c r="D13" i="7"/>
  <c r="D14" i="7"/>
  <c r="D15" i="7"/>
  <c r="D16" i="7"/>
  <c r="F25" i="14"/>
  <c r="F26" i="14"/>
  <c r="F27" i="14"/>
  <c r="G17" i="13"/>
  <c r="G18" i="13"/>
  <c r="G19" i="13"/>
  <c r="D28" i="13"/>
  <c r="G28" i="9"/>
  <c r="G28" i="13"/>
  <c r="G28" i="14"/>
  <c r="G28" i="7"/>
  <c r="G28" i="11"/>
  <c r="G28" i="15"/>
  <c r="G28" i="8"/>
  <c r="G28" i="12"/>
  <c r="G28" i="17"/>
  <c r="G28" i="6"/>
  <c r="F28" i="6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K13" i="43" l="1"/>
  <c r="C30" i="38"/>
  <c r="G23" i="24"/>
  <c r="G24" i="24"/>
  <c r="G25" i="24"/>
  <c r="G24" i="16"/>
  <c r="G25" i="16"/>
  <c r="G20" i="13"/>
  <c r="G21" i="13"/>
  <c r="G22" i="13"/>
  <c r="G23" i="13"/>
  <c r="G21" i="24" l="1"/>
  <c r="G22" i="24"/>
  <c r="D30" i="38" l="1"/>
  <c r="K25" i="55"/>
  <c r="K30" i="55" s="1"/>
  <c r="K8" i="44"/>
  <c r="K9" i="44"/>
  <c r="K10" i="44"/>
  <c r="K12" i="44"/>
  <c r="K13" i="44"/>
  <c r="K14" i="44"/>
  <c r="K15" i="44"/>
  <c r="K16" i="44"/>
  <c r="K17" i="44"/>
  <c r="K19" i="44"/>
  <c r="K20" i="44"/>
  <c r="K21" i="44"/>
  <c r="K7" i="43"/>
  <c r="K8" i="41"/>
  <c r="K9" i="41"/>
  <c r="K10" i="41"/>
  <c r="K11" i="41"/>
  <c r="K12" i="41"/>
  <c r="K13" i="41"/>
  <c r="K14" i="41"/>
  <c r="K15" i="41"/>
  <c r="K16" i="41"/>
  <c r="K17" i="41"/>
  <c r="K19" i="41"/>
  <c r="K30" i="41" s="1"/>
  <c r="K20" i="41"/>
  <c r="K21" i="41"/>
  <c r="K22" i="41"/>
  <c r="K23" i="41"/>
  <c r="K24" i="41"/>
  <c r="K25" i="41"/>
  <c r="K26" i="41"/>
  <c r="K27" i="41"/>
  <c r="K28" i="41"/>
  <c r="E30" i="29"/>
  <c r="F15" i="29" s="1"/>
  <c r="I7" i="27"/>
  <c r="G18" i="26"/>
  <c r="G19" i="26"/>
  <c r="G18" i="24"/>
  <c r="G26" i="24"/>
  <c r="G27" i="24"/>
  <c r="E30" i="24"/>
  <c r="E30" i="23"/>
  <c r="E30" i="21"/>
  <c r="I28" i="19"/>
  <c r="G18" i="12"/>
  <c r="E30" i="10"/>
  <c r="E30" i="11"/>
  <c r="G25" i="7"/>
  <c r="C30" i="7"/>
  <c r="D26" i="7" s="1"/>
  <c r="G24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G30" i="3"/>
  <c r="K9" i="48"/>
  <c r="C30" i="40"/>
  <c r="E30" i="33"/>
  <c r="C30" i="29"/>
  <c r="C30" i="24"/>
  <c r="D14" i="24"/>
  <c r="C30" i="23"/>
  <c r="G18" i="22"/>
  <c r="G19" i="22"/>
  <c r="G20" i="22"/>
  <c r="G21" i="22"/>
  <c r="C30" i="22"/>
  <c r="D19" i="22" s="1"/>
  <c r="E30" i="12"/>
  <c r="C30" i="12"/>
  <c r="C30" i="8"/>
  <c r="D26" i="8" s="1"/>
  <c r="C30" i="15"/>
  <c r="G17" i="11"/>
  <c r="G18" i="11"/>
  <c r="G19" i="11"/>
  <c r="G20" i="11"/>
  <c r="G21" i="11"/>
  <c r="G22" i="11"/>
  <c r="G23" i="11"/>
  <c r="G24" i="11"/>
  <c r="G25" i="11"/>
  <c r="C30" i="11"/>
  <c r="D8" i="11" s="1"/>
  <c r="G19" i="7"/>
  <c r="G21" i="7"/>
  <c r="G8" i="7"/>
  <c r="C30" i="13"/>
  <c r="D13" i="13" s="1"/>
  <c r="G11" i="13"/>
  <c r="K9" i="43"/>
  <c r="K10" i="43"/>
  <c r="K11" i="43"/>
  <c r="K12" i="43"/>
  <c r="I11" i="28"/>
  <c r="C30" i="28"/>
  <c r="D11" i="28" s="1"/>
  <c r="D13" i="28"/>
  <c r="D14" i="28"/>
  <c r="D19" i="28"/>
  <c r="D20" i="28"/>
  <c r="D24" i="28"/>
  <c r="D25" i="28"/>
  <c r="D26" i="28"/>
  <c r="D27" i="28"/>
  <c r="D28" i="28"/>
  <c r="I9" i="27"/>
  <c r="I16" i="27"/>
  <c r="G30" i="27"/>
  <c r="E30" i="27"/>
  <c r="G9" i="7"/>
  <c r="G26" i="7"/>
  <c r="G27" i="7"/>
  <c r="E30" i="14"/>
  <c r="F28" i="14" s="1"/>
  <c r="G23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6" i="16"/>
  <c r="G27" i="16"/>
  <c r="K22" i="44"/>
  <c r="K23" i="44"/>
  <c r="K24" i="44"/>
  <c r="K26" i="44"/>
  <c r="K27" i="44"/>
  <c r="J30" i="42"/>
  <c r="I10" i="27"/>
  <c r="I11" i="27"/>
  <c r="I12" i="27"/>
  <c r="I13" i="27"/>
  <c r="I14" i="27"/>
  <c r="I15" i="27"/>
  <c r="I17" i="27"/>
  <c r="I19" i="27"/>
  <c r="I20" i="27"/>
  <c r="I21" i="27"/>
  <c r="I22" i="27"/>
  <c r="I23" i="27"/>
  <c r="I24" i="27"/>
  <c r="I25" i="27"/>
  <c r="I26" i="27"/>
  <c r="I28" i="27"/>
  <c r="H13" i="27"/>
  <c r="H21" i="27"/>
  <c r="F13" i="27"/>
  <c r="F22" i="27"/>
  <c r="G23" i="22"/>
  <c r="G7" i="22"/>
  <c r="G8" i="22"/>
  <c r="G9" i="22"/>
  <c r="G10" i="22"/>
  <c r="G11" i="22"/>
  <c r="G12" i="22"/>
  <c r="G13" i="22"/>
  <c r="G14" i="22"/>
  <c r="G15" i="22"/>
  <c r="G16" i="22"/>
  <c r="G17" i="22"/>
  <c r="G22" i="22"/>
  <c r="G25" i="22"/>
  <c r="G26" i="22"/>
  <c r="G27" i="22"/>
  <c r="G28" i="22"/>
  <c r="D22" i="22"/>
  <c r="D8" i="12"/>
  <c r="G23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5" i="8"/>
  <c r="G26" i="8"/>
  <c r="G27" i="8"/>
  <c r="E30" i="15"/>
  <c r="F28" i="15" s="1"/>
  <c r="G8" i="11"/>
  <c r="G9" i="11"/>
  <c r="G10" i="11"/>
  <c r="G11" i="11"/>
  <c r="G12" i="11"/>
  <c r="G13" i="11"/>
  <c r="G14" i="11"/>
  <c r="G15" i="11"/>
  <c r="G16" i="11"/>
  <c r="G26" i="11"/>
  <c r="G27" i="11"/>
  <c r="G7" i="11"/>
  <c r="D9" i="11"/>
  <c r="D10" i="11"/>
  <c r="D11" i="11"/>
  <c r="D26" i="11"/>
  <c r="D27" i="11"/>
  <c r="D28" i="11"/>
  <c r="G7" i="7"/>
  <c r="C30" i="16"/>
  <c r="I7" i="4"/>
  <c r="E30" i="55"/>
  <c r="G30" i="55"/>
  <c r="H30" i="55"/>
  <c r="G30" i="19"/>
  <c r="H16" i="19" s="1"/>
  <c r="C30" i="19"/>
  <c r="D23" i="19" s="1"/>
  <c r="G22" i="9"/>
  <c r="C30" i="9"/>
  <c r="G30" i="4"/>
  <c r="K7" i="44"/>
  <c r="K30" i="44" s="1"/>
  <c r="G12" i="13"/>
  <c r="G13" i="13"/>
  <c r="G14" i="13"/>
  <c r="G15" i="13"/>
  <c r="G16" i="13"/>
  <c r="C30" i="53"/>
  <c r="H30" i="44"/>
  <c r="F30" i="42"/>
  <c r="G30" i="42"/>
  <c r="I19" i="28"/>
  <c r="I20" i="28"/>
  <c r="G25" i="13"/>
  <c r="G26" i="13"/>
  <c r="G27" i="13"/>
  <c r="G21" i="9"/>
  <c r="G23" i="9"/>
  <c r="G25" i="9"/>
  <c r="G26" i="9"/>
  <c r="I28" i="28"/>
  <c r="H30" i="42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5" i="23"/>
  <c r="G26" i="23"/>
  <c r="G27" i="23"/>
  <c r="G8" i="24"/>
  <c r="G9" i="24"/>
  <c r="G10" i="24"/>
  <c r="G11" i="24"/>
  <c r="G12" i="24"/>
  <c r="G13" i="24"/>
  <c r="G14" i="24"/>
  <c r="G15" i="24"/>
  <c r="G16" i="24"/>
  <c r="G17" i="24"/>
  <c r="G19" i="24"/>
  <c r="G2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2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7" i="6"/>
  <c r="G7" i="23"/>
  <c r="D30" i="43"/>
  <c r="E30" i="18"/>
  <c r="G7" i="12"/>
  <c r="G7" i="10"/>
  <c r="C30" i="4"/>
  <c r="D28" i="4" s="1"/>
  <c r="I8" i="28"/>
  <c r="I9" i="28"/>
  <c r="I10" i="28"/>
  <c r="I12" i="28"/>
  <c r="I13" i="28"/>
  <c r="I14" i="28"/>
  <c r="I15" i="28"/>
  <c r="I16" i="28"/>
  <c r="I17" i="28"/>
  <c r="I21" i="28"/>
  <c r="I22" i="28"/>
  <c r="I23" i="28"/>
  <c r="I24" i="28"/>
  <c r="I25" i="28"/>
  <c r="I26" i="28"/>
  <c r="I27" i="28"/>
  <c r="I7" i="28"/>
  <c r="G7" i="24"/>
  <c r="G7" i="21"/>
  <c r="E30" i="20"/>
  <c r="F22" i="20" s="1"/>
  <c r="G7" i="14"/>
  <c r="G7" i="13"/>
  <c r="G8" i="13"/>
  <c r="G9" i="13"/>
  <c r="G10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3"/>
  <c r="E30" i="42"/>
  <c r="C30" i="26"/>
  <c r="D18" i="26" s="1"/>
  <c r="G30" i="18"/>
  <c r="G21" i="17"/>
  <c r="G22" i="17"/>
  <c r="G23" i="17"/>
  <c r="G24" i="17"/>
  <c r="C30" i="17"/>
  <c r="D9" i="17" s="1"/>
  <c r="C30" i="6"/>
  <c r="H13" i="3"/>
  <c r="G7" i="26"/>
  <c r="G30" i="26" s="1"/>
  <c r="E30" i="19"/>
  <c r="C30" i="18"/>
  <c r="D18" i="18" s="1"/>
  <c r="C30" i="3"/>
  <c r="D18" i="3" s="1"/>
  <c r="D12" i="3"/>
  <c r="D13" i="3"/>
  <c r="D14" i="3"/>
  <c r="D15" i="3"/>
  <c r="D16" i="3"/>
  <c r="D17" i="3"/>
  <c r="D19" i="3"/>
  <c r="D20" i="3"/>
  <c r="D21" i="3"/>
  <c r="D22" i="3"/>
  <c r="D23" i="3"/>
  <c r="D24" i="3"/>
  <c r="D25" i="3"/>
  <c r="D26" i="3"/>
  <c r="D27" i="3"/>
  <c r="D28" i="3"/>
  <c r="G30" i="5"/>
  <c r="H28" i="5" s="1"/>
  <c r="D30" i="42"/>
  <c r="C30" i="42"/>
  <c r="K7" i="41"/>
  <c r="C30" i="10"/>
  <c r="D14" i="10" s="1"/>
  <c r="G7" i="15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I7" i="3"/>
  <c r="I8" i="3"/>
  <c r="I9" i="3"/>
  <c r="I10" i="3"/>
  <c r="I11" i="3"/>
  <c r="J11" i="3" s="1"/>
  <c r="I12" i="3"/>
  <c r="I13" i="3"/>
  <c r="I14" i="3"/>
  <c r="I15" i="3"/>
  <c r="I16" i="3"/>
  <c r="I17" i="3"/>
  <c r="I20" i="3"/>
  <c r="I21" i="3"/>
  <c r="J21" i="3" s="1"/>
  <c r="I22" i="3"/>
  <c r="I23" i="3"/>
  <c r="I24" i="3"/>
  <c r="I25" i="3"/>
  <c r="J25" i="3" s="1"/>
  <c r="I26" i="3"/>
  <c r="I27" i="3"/>
  <c r="I28" i="3"/>
  <c r="I7" i="19"/>
  <c r="C30" i="14"/>
  <c r="D12" i="14" s="1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C30" i="20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6" i="5" s="1"/>
  <c r="C30" i="5"/>
  <c r="D16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18" i="3"/>
  <c r="F23" i="3"/>
  <c r="D26" i="26"/>
  <c r="D22" i="26"/>
  <c r="D14" i="26"/>
  <c r="D10" i="26"/>
  <c r="D25" i="26"/>
  <c r="D21" i="26"/>
  <c r="D17" i="26"/>
  <c r="D13" i="26"/>
  <c r="D9" i="26"/>
  <c r="D28" i="26"/>
  <c r="D24" i="26"/>
  <c r="D20" i="26"/>
  <c r="D16" i="26"/>
  <c r="D12" i="26"/>
  <c r="D8" i="26"/>
  <c r="D27" i="26"/>
  <c r="D23" i="26"/>
  <c r="D19" i="26"/>
  <c r="D15" i="26"/>
  <c r="D11" i="26"/>
  <c r="D7" i="26"/>
  <c r="D27" i="23"/>
  <c r="D19" i="23"/>
  <c r="D11" i="23"/>
  <c r="D7" i="23"/>
  <c r="D26" i="23"/>
  <c r="D14" i="23"/>
  <c r="D10" i="23"/>
  <c r="D17" i="23"/>
  <c r="D13" i="23"/>
  <c r="D9" i="23"/>
  <c r="D16" i="23"/>
  <c r="D12" i="23"/>
  <c r="D8" i="23"/>
  <c r="D26" i="22"/>
  <c r="D14" i="22"/>
  <c r="D10" i="22"/>
  <c r="D21" i="22"/>
  <c r="D17" i="22"/>
  <c r="D13" i="22"/>
  <c r="D9" i="22"/>
  <c r="D28" i="22"/>
  <c r="D16" i="22"/>
  <c r="D12" i="22"/>
  <c r="D8" i="22"/>
  <c r="D27" i="22"/>
  <c r="D15" i="22"/>
  <c r="D11" i="22"/>
  <c r="D7" i="22"/>
  <c r="D7" i="24"/>
  <c r="D26" i="21"/>
  <c r="D27" i="21"/>
  <c r="D11" i="21"/>
  <c r="D23" i="21"/>
  <c r="H16" i="20"/>
  <c r="H27" i="20"/>
  <c r="H23" i="20"/>
  <c r="H19" i="20"/>
  <c r="H15" i="20"/>
  <c r="H11" i="20"/>
  <c r="H7" i="20"/>
  <c r="H26" i="20"/>
  <c r="H22" i="20"/>
  <c r="H18" i="20"/>
  <c r="H14" i="20"/>
  <c r="H10" i="20"/>
  <c r="H25" i="20"/>
  <c r="H21" i="20"/>
  <c r="H17" i="20"/>
  <c r="H13" i="20"/>
  <c r="H9" i="20"/>
  <c r="H28" i="20"/>
  <c r="H24" i="20"/>
  <c r="H20" i="20"/>
  <c r="H12" i="20"/>
  <c r="H8" i="20"/>
  <c r="F26" i="20"/>
  <c r="F10" i="20"/>
  <c r="F13" i="20"/>
  <c r="F20" i="20"/>
  <c r="F23" i="20"/>
  <c r="F7" i="20"/>
  <c r="D24" i="20"/>
  <c r="D27" i="20"/>
  <c r="D23" i="20"/>
  <c r="D19" i="20"/>
  <c r="D15" i="20"/>
  <c r="D11" i="20"/>
  <c r="D7" i="20"/>
  <c r="D26" i="20"/>
  <c r="D22" i="20"/>
  <c r="D18" i="20"/>
  <c r="D14" i="20"/>
  <c r="D10" i="20"/>
  <c r="D8" i="20"/>
  <c r="D30" i="20" s="1"/>
  <c r="D9" i="20"/>
  <c r="D12" i="20"/>
  <c r="D13" i="20"/>
  <c r="D16" i="20"/>
  <c r="D17" i="20"/>
  <c r="D20" i="20"/>
  <c r="D21" i="20"/>
  <c r="D25" i="20"/>
  <c r="D28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H11" i="18"/>
  <c r="H10" i="18"/>
  <c r="F28" i="18"/>
  <c r="F10" i="18"/>
  <c r="F21" i="18"/>
  <c r="F24" i="18"/>
  <c r="F20" i="18"/>
  <c r="D21" i="18"/>
  <c r="D26" i="18"/>
  <c r="D20" i="18"/>
  <c r="D27" i="18"/>
  <c r="D7" i="18"/>
  <c r="D7" i="12"/>
  <c r="D11" i="10"/>
  <c r="D9" i="10"/>
  <c r="D8" i="10"/>
  <c r="D11" i="8"/>
  <c r="D10" i="8"/>
  <c r="D12" i="8"/>
  <c r="D26" i="15"/>
  <c r="D14" i="15"/>
  <c r="D10" i="15"/>
  <c r="D16" i="15"/>
  <c r="D13" i="15"/>
  <c r="D9" i="15"/>
  <c r="D8" i="15"/>
  <c r="D27" i="15"/>
  <c r="D15" i="15"/>
  <c r="D11" i="15"/>
  <c r="D7" i="15"/>
  <c r="D12" i="15"/>
  <c r="D10" i="16"/>
  <c r="D11" i="16"/>
  <c r="D15" i="16"/>
  <c r="D8" i="16"/>
  <c r="D12" i="16"/>
  <c r="D16" i="16"/>
  <c r="D27" i="16"/>
  <c r="D9" i="16"/>
  <c r="D13" i="16"/>
  <c r="D7" i="16"/>
  <c r="D14" i="16"/>
  <c r="H16" i="5"/>
  <c r="H9" i="5"/>
  <c r="H14" i="5"/>
  <c r="H19" i="5"/>
  <c r="H25" i="5"/>
  <c r="F25" i="5"/>
  <c r="F9" i="5"/>
  <c r="F24" i="5"/>
  <c r="F8" i="5"/>
  <c r="F11" i="5"/>
  <c r="D12" i="5"/>
  <c r="D9" i="5"/>
  <c r="D25" i="5"/>
  <c r="D28" i="5"/>
  <c r="D22" i="5"/>
  <c r="H10" i="4"/>
  <c r="H25" i="4"/>
  <c r="H21" i="4"/>
  <c r="H17" i="4"/>
  <c r="H13" i="4"/>
  <c r="H9" i="4"/>
  <c r="H26" i="4"/>
  <c r="H18" i="4"/>
  <c r="H24" i="4"/>
  <c r="H20" i="4"/>
  <c r="H16" i="4"/>
  <c r="H12" i="4"/>
  <c r="H8" i="4"/>
  <c r="H22" i="4"/>
  <c r="H14" i="4"/>
  <c r="H27" i="4"/>
  <c r="H23" i="4"/>
  <c r="H19" i="4"/>
  <c r="H15" i="4"/>
  <c r="H11" i="4"/>
  <c r="H7" i="4"/>
  <c r="H30" i="4" s="1"/>
  <c r="F8" i="4"/>
  <c r="F9" i="4"/>
  <c r="F7" i="4"/>
  <c r="D26" i="4"/>
  <c r="H25" i="3"/>
  <c r="H10" i="3"/>
  <c r="H22" i="3"/>
  <c r="H9" i="3"/>
  <c r="H28" i="3"/>
  <c r="H21" i="3"/>
  <c r="F25" i="3"/>
  <c r="F22" i="3"/>
  <c r="F28" i="3"/>
  <c r="F24" i="3"/>
  <c r="F17" i="3"/>
  <c r="F27" i="3"/>
  <c r="F9" i="23"/>
  <c r="D13" i="17"/>
  <c r="D16" i="17"/>
  <c r="D12" i="17"/>
  <c r="D27" i="17"/>
  <c r="D15" i="17"/>
  <c r="D11" i="17"/>
  <c r="D26" i="17"/>
  <c r="D14" i="17"/>
  <c r="D10" i="17"/>
  <c r="F7" i="12"/>
  <c r="D7" i="11"/>
  <c r="D11" i="9"/>
  <c r="D15" i="9"/>
  <c r="D27" i="9"/>
  <c r="D8" i="9"/>
  <c r="D12" i="9"/>
  <c r="D16" i="9"/>
  <c r="D28" i="9"/>
  <c r="D9" i="9"/>
  <c r="D13" i="9"/>
  <c r="D7" i="9"/>
  <c r="D10" i="9"/>
  <c r="D14" i="9"/>
  <c r="D26" i="9"/>
  <c r="F23" i="6"/>
  <c r="F21" i="6"/>
  <c r="H16" i="3"/>
  <c r="H14" i="3"/>
  <c r="H7" i="3"/>
  <c r="F15" i="3"/>
  <c r="F14" i="3"/>
  <c r="F20" i="3"/>
  <c r="H23" i="3"/>
  <c r="H17" i="3"/>
  <c r="H12" i="3"/>
  <c r="F16" i="3"/>
  <c r="H24" i="3"/>
  <c r="H20" i="3"/>
  <c r="H15" i="3"/>
  <c r="H11" i="3"/>
  <c r="H8" i="3"/>
  <c r="I30" i="3"/>
  <c r="J15" i="3" s="1"/>
  <c r="K30" i="42"/>
  <c r="H30" i="20"/>
  <c r="K30" i="53"/>
  <c r="D18" i="23"/>
  <c r="D15" i="23"/>
  <c r="D23" i="22"/>
  <c r="F8" i="21"/>
  <c r="F10" i="21"/>
  <c r="F9" i="21"/>
  <c r="F7" i="21"/>
  <c r="D15" i="21"/>
  <c r="D8" i="21"/>
  <c r="D14" i="21"/>
  <c r="D24" i="21"/>
  <c r="H17" i="19"/>
  <c r="H14" i="19"/>
  <c r="H7" i="19"/>
  <c r="H23" i="19"/>
  <c r="D9" i="19"/>
  <c r="D17" i="19"/>
  <c r="D16" i="19"/>
  <c r="D7" i="19"/>
  <c r="F7" i="18"/>
  <c r="F8" i="18"/>
  <c r="H22" i="18"/>
  <c r="H24" i="18"/>
  <c r="H21" i="18"/>
  <c r="H7" i="18"/>
  <c r="H8" i="18"/>
  <c r="H28" i="18"/>
  <c r="H23" i="18"/>
  <c r="H14" i="18"/>
  <c r="H15" i="18"/>
  <c r="H20" i="18"/>
  <c r="H17" i="18"/>
  <c r="H19" i="18"/>
  <c r="H16" i="18"/>
  <c r="H9" i="18"/>
  <c r="H25" i="18"/>
  <c r="F9" i="18"/>
  <c r="F25" i="18"/>
  <c r="F22" i="18"/>
  <c r="F23" i="18"/>
  <c r="D10" i="12"/>
  <c r="D27" i="12"/>
  <c r="D9" i="12"/>
  <c r="D26" i="12"/>
  <c r="D13" i="10"/>
  <c r="D12" i="11"/>
  <c r="G30" i="14"/>
  <c r="F7" i="14"/>
  <c r="D16" i="4"/>
  <c r="D17" i="4"/>
  <c r="D10" i="4"/>
  <c r="F12" i="3"/>
  <c r="F8" i="3"/>
  <c r="F13" i="3"/>
  <c r="F9" i="3"/>
  <c r="F10" i="3"/>
  <c r="J9" i="3"/>
  <c r="J7" i="3"/>
  <c r="H19" i="3"/>
  <c r="J10" i="3"/>
  <c r="J23" i="3"/>
  <c r="F7" i="3"/>
  <c r="D8" i="18"/>
  <c r="D24" i="18"/>
  <c r="D9" i="18"/>
  <c r="D25" i="18"/>
  <c r="D15" i="18"/>
  <c r="D12" i="18"/>
  <c r="D28" i="18"/>
  <c r="D13" i="18"/>
  <c r="D14" i="18"/>
  <c r="D22" i="18"/>
  <c r="D23" i="18"/>
  <c r="D16" i="18"/>
  <c r="D10" i="18"/>
  <c r="D17" i="18"/>
  <c r="J17" i="3"/>
  <c r="J14" i="3"/>
  <c r="K30" i="48" l="1"/>
  <c r="F12" i="33"/>
  <c r="F9" i="33"/>
  <c r="F10" i="29"/>
  <c r="F16" i="29"/>
  <c r="F20" i="29"/>
  <c r="F17" i="29"/>
  <c r="F21" i="29"/>
  <c r="F19" i="29"/>
  <c r="F14" i="29"/>
  <c r="F22" i="29"/>
  <c r="F23" i="29"/>
  <c r="F13" i="29"/>
  <c r="D8" i="29"/>
  <c r="D13" i="29"/>
  <c r="D17" i="29"/>
  <c r="D9" i="29"/>
  <c r="D14" i="29"/>
  <c r="D10" i="29"/>
  <c r="D15" i="29"/>
  <c r="D7" i="29"/>
  <c r="D12" i="29"/>
  <c r="D16" i="29"/>
  <c r="F12" i="29"/>
  <c r="F9" i="29"/>
  <c r="D22" i="29"/>
  <c r="D20" i="29"/>
  <c r="D21" i="29"/>
  <c r="D19" i="29"/>
  <c r="D22" i="28"/>
  <c r="D15" i="28"/>
  <c r="D9" i="28"/>
  <c r="D23" i="28"/>
  <c r="D17" i="28"/>
  <c r="D10" i="28"/>
  <c r="H22" i="27"/>
  <c r="H15" i="27"/>
  <c r="F21" i="27"/>
  <c r="F16" i="27"/>
  <c r="F17" i="27"/>
  <c r="F30" i="27" s="1"/>
  <c r="F15" i="27"/>
  <c r="D30" i="26"/>
  <c r="F8" i="24"/>
  <c r="F12" i="24"/>
  <c r="F16" i="24"/>
  <c r="F20" i="24"/>
  <c r="F14" i="24"/>
  <c r="F22" i="24"/>
  <c r="F15" i="24"/>
  <c r="F23" i="24"/>
  <c r="F9" i="24"/>
  <c r="F13" i="24"/>
  <c r="F17" i="24"/>
  <c r="F21" i="24"/>
  <c r="F10" i="24"/>
  <c r="F18" i="24"/>
  <c r="F26" i="24"/>
  <c r="F11" i="24"/>
  <c r="F19" i="24"/>
  <c r="F27" i="24"/>
  <c r="F7" i="24"/>
  <c r="D20" i="24"/>
  <c r="D24" i="24"/>
  <c r="D21" i="24"/>
  <c r="D26" i="24"/>
  <c r="D25" i="24"/>
  <c r="D22" i="24"/>
  <c r="D23" i="24"/>
  <c r="D19" i="24"/>
  <c r="D27" i="24"/>
  <c r="D10" i="24"/>
  <c r="D9" i="24"/>
  <c r="D13" i="24"/>
  <c r="D8" i="24"/>
  <c r="D12" i="24"/>
  <c r="D15" i="24"/>
  <c r="F13" i="23"/>
  <c r="F14" i="23"/>
  <c r="F16" i="23"/>
  <c r="F15" i="23"/>
  <c r="D21" i="23"/>
  <c r="G30" i="22"/>
  <c r="G30" i="21"/>
  <c r="H17" i="21" s="1"/>
  <c r="F10" i="19"/>
  <c r="H18" i="18"/>
  <c r="H27" i="18"/>
  <c r="D28" i="17"/>
  <c r="F17" i="12"/>
  <c r="F21" i="12"/>
  <c r="F18" i="12"/>
  <c r="F22" i="12"/>
  <c r="F26" i="12"/>
  <c r="F19" i="12"/>
  <c r="F23" i="12"/>
  <c r="F27" i="12"/>
  <c r="F20" i="12"/>
  <c r="F14" i="10"/>
  <c r="F19" i="10"/>
  <c r="F23" i="10"/>
  <c r="F11" i="10"/>
  <c r="F15" i="10"/>
  <c r="F24" i="10"/>
  <c r="F12" i="10"/>
  <c r="F16" i="10"/>
  <c r="F21" i="10"/>
  <c r="F25" i="10"/>
  <c r="F13" i="10"/>
  <c r="F18" i="10"/>
  <c r="F22" i="10"/>
  <c r="F27" i="10"/>
  <c r="D9" i="8"/>
  <c r="D27" i="8"/>
  <c r="D8" i="8"/>
  <c r="D13" i="8"/>
  <c r="D7" i="8"/>
  <c r="D28" i="8"/>
  <c r="D14" i="8"/>
  <c r="D15" i="8"/>
  <c r="F28" i="11"/>
  <c r="D27" i="14"/>
  <c r="D9" i="13"/>
  <c r="D16" i="13"/>
  <c r="D8" i="13"/>
  <c r="D14" i="13"/>
  <c r="D26" i="13"/>
  <c r="D7" i="13"/>
  <c r="D15" i="13"/>
  <c r="D27" i="13"/>
  <c r="D10" i="13"/>
  <c r="D12" i="13"/>
  <c r="H7" i="14"/>
  <c r="H28" i="14"/>
  <c r="F7" i="15"/>
  <c r="F14" i="6"/>
  <c r="F24" i="6"/>
  <c r="F10" i="14"/>
  <c r="F24" i="14"/>
  <c r="G30" i="17"/>
  <c r="H28" i="17" s="1"/>
  <c r="F10" i="10"/>
  <c r="G30" i="16"/>
  <c r="H27" i="16" s="1"/>
  <c r="H14" i="16"/>
  <c r="F8" i="12"/>
  <c r="G30" i="13"/>
  <c r="G30" i="12"/>
  <c r="H28" i="12" s="1"/>
  <c r="G30" i="7"/>
  <c r="H22" i="7" s="1"/>
  <c r="D7" i="17"/>
  <c r="D8" i="17"/>
  <c r="D16" i="14"/>
  <c r="D18" i="16"/>
  <c r="D22" i="16"/>
  <c r="D19" i="16"/>
  <c r="D23" i="16"/>
  <c r="D20" i="16"/>
  <c r="D24" i="16"/>
  <c r="D17" i="16"/>
  <c r="D21" i="16"/>
  <c r="D25" i="16"/>
  <c r="D13" i="11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1" i="14"/>
  <c r="D25" i="14"/>
  <c r="D18" i="14"/>
  <c r="D22" i="14"/>
  <c r="D19" i="14"/>
  <c r="D23" i="14"/>
  <c r="D20" i="14"/>
  <c r="D24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9" i="13"/>
  <c r="D23" i="13"/>
  <c r="D20" i="13"/>
  <c r="D17" i="13"/>
  <c r="D21" i="13"/>
  <c r="D25" i="13"/>
  <c r="D18" i="13"/>
  <c r="D22" i="13"/>
  <c r="D16" i="8"/>
  <c r="D17" i="8"/>
  <c r="D21" i="8"/>
  <c r="D25" i="8"/>
  <c r="D18" i="8"/>
  <c r="D22" i="8"/>
  <c r="D19" i="8"/>
  <c r="D23" i="8"/>
  <c r="D20" i="8"/>
  <c r="D26" i="14"/>
  <c r="D20" i="9"/>
  <c r="D24" i="9"/>
  <c r="D17" i="9"/>
  <c r="D21" i="9"/>
  <c r="D25" i="9"/>
  <c r="D18" i="9"/>
  <c r="D30" i="9" s="1"/>
  <c r="D22" i="9"/>
  <c r="D19" i="9"/>
  <c r="D23" i="9"/>
  <c r="D16" i="11"/>
  <c r="D19" i="11"/>
  <c r="D23" i="11"/>
  <c r="D20" i="11"/>
  <c r="D24" i="11"/>
  <c r="D17" i="11"/>
  <c r="D21" i="11"/>
  <c r="D25" i="11"/>
  <c r="D18" i="11"/>
  <c r="D22" i="11"/>
  <c r="D12" i="12"/>
  <c r="D19" i="12"/>
  <c r="D23" i="12"/>
  <c r="D20" i="12"/>
  <c r="D24" i="12"/>
  <c r="D17" i="12"/>
  <c r="D21" i="12"/>
  <c r="D25" i="12"/>
  <c r="D18" i="12"/>
  <c r="D22" i="12"/>
  <c r="D7" i="7"/>
  <c r="D21" i="7"/>
  <c r="D25" i="7"/>
  <c r="D18" i="7"/>
  <c r="D22" i="7"/>
  <c r="D19" i="7"/>
  <c r="D9" i="14"/>
  <c r="D28" i="14"/>
  <c r="D8" i="7"/>
  <c r="D15" i="14"/>
  <c r="D11" i="14"/>
  <c r="G30" i="9"/>
  <c r="H28" i="9" s="1"/>
  <c r="D11" i="13"/>
  <c r="D28" i="7"/>
  <c r="H10" i="17"/>
  <c r="D14" i="14"/>
  <c r="D10" i="14"/>
  <c r="D26" i="16"/>
  <c r="G30" i="8"/>
  <c r="H10" i="8" s="1"/>
  <c r="D10" i="7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J27" i="3"/>
  <c r="J12" i="3"/>
  <c r="J19" i="3"/>
  <c r="H18" i="3"/>
  <c r="H27" i="3"/>
  <c r="H26" i="3"/>
  <c r="J16" i="3"/>
  <c r="J20" i="3"/>
  <c r="J13" i="3"/>
  <c r="J22" i="3"/>
  <c r="J18" i="3"/>
  <c r="J26" i="3"/>
  <c r="J8" i="3"/>
  <c r="J24" i="3"/>
  <c r="F19" i="3"/>
  <c r="F26" i="3"/>
  <c r="D10" i="3"/>
  <c r="D9" i="3"/>
  <c r="D11" i="3"/>
  <c r="K30" i="43"/>
  <c r="D25" i="40"/>
  <c r="F8" i="29"/>
  <c r="D8" i="28"/>
  <c r="J14" i="28"/>
  <c r="J9" i="28"/>
  <c r="I30" i="28"/>
  <c r="D21" i="28"/>
  <c r="D16" i="28"/>
  <c r="D12" i="28"/>
  <c r="D7" i="28"/>
  <c r="H7" i="27"/>
  <c r="H25" i="27"/>
  <c r="H20" i="27"/>
  <c r="H12" i="27"/>
  <c r="H16" i="27"/>
  <c r="H9" i="27"/>
  <c r="H24" i="27"/>
  <c r="H19" i="27"/>
  <c r="H11" i="27"/>
  <c r="H17" i="27"/>
  <c r="H23" i="27"/>
  <c r="H14" i="27"/>
  <c r="H10" i="27"/>
  <c r="I30" i="27"/>
  <c r="H18" i="26"/>
  <c r="H20" i="26"/>
  <c r="H21" i="26"/>
  <c r="H16" i="26"/>
  <c r="H28" i="26"/>
  <c r="H10" i="26"/>
  <c r="H17" i="26"/>
  <c r="H13" i="26"/>
  <c r="H7" i="26"/>
  <c r="H22" i="26"/>
  <c r="H26" i="26"/>
  <c r="H23" i="26"/>
  <c r="H15" i="26"/>
  <c r="H24" i="26"/>
  <c r="H9" i="26"/>
  <c r="H27" i="26"/>
  <c r="H19" i="26"/>
  <c r="H25" i="26"/>
  <c r="H8" i="26"/>
  <c r="H11" i="26"/>
  <c r="H14" i="26"/>
  <c r="H12" i="26"/>
  <c r="G30" i="24"/>
  <c r="D17" i="24"/>
  <c r="D18" i="24"/>
  <c r="D16" i="24"/>
  <c r="F25" i="23"/>
  <c r="F10" i="23"/>
  <c r="F21" i="23"/>
  <c r="F26" i="23"/>
  <c r="F11" i="23"/>
  <c r="F22" i="23"/>
  <c r="F27" i="23"/>
  <c r="F12" i="23"/>
  <c r="F23" i="23"/>
  <c r="G30" i="23"/>
  <c r="D25" i="23"/>
  <c r="D20" i="23"/>
  <c r="D30" i="23" s="1"/>
  <c r="H12" i="22"/>
  <c r="H28" i="22"/>
  <c r="H26" i="22"/>
  <c r="H11" i="22"/>
  <c r="H25" i="22"/>
  <c r="H20" i="22"/>
  <c r="H22" i="22"/>
  <c r="H17" i="22"/>
  <c r="H15" i="22"/>
  <c r="H27" i="22"/>
  <c r="H21" i="22"/>
  <c r="H14" i="22"/>
  <c r="H13" i="22"/>
  <c r="H16" i="22"/>
  <c r="H23" i="22"/>
  <c r="H19" i="22"/>
  <c r="H10" i="22"/>
  <c r="H7" i="22"/>
  <c r="H9" i="22"/>
  <c r="H8" i="22"/>
  <c r="H18" i="22"/>
  <c r="D25" i="22"/>
  <c r="D18" i="22"/>
  <c r="D20" i="22"/>
  <c r="F13" i="21"/>
  <c r="F26" i="21"/>
  <c r="F19" i="21"/>
  <c r="F14" i="21"/>
  <c r="F23" i="21"/>
  <c r="F21" i="21"/>
  <c r="F16" i="21"/>
  <c r="F12" i="21"/>
  <c r="F20" i="21"/>
  <c r="F15" i="21"/>
  <c r="F22" i="21"/>
  <c r="F17" i="21"/>
  <c r="H24" i="21"/>
  <c r="H26" i="21"/>
  <c r="H8" i="21"/>
  <c r="H21" i="21"/>
  <c r="D12" i="21"/>
  <c r="D9" i="21"/>
  <c r="D7" i="21"/>
  <c r="D10" i="21"/>
  <c r="D25" i="21"/>
  <c r="D13" i="21"/>
  <c r="F11" i="20"/>
  <c r="F8" i="20"/>
  <c r="F24" i="20"/>
  <c r="F17" i="20"/>
  <c r="F14" i="20"/>
  <c r="F27" i="20"/>
  <c r="I30" i="20"/>
  <c r="J11" i="20" s="1"/>
  <c r="F15" i="20"/>
  <c r="F12" i="20"/>
  <c r="F28" i="20"/>
  <c r="F21" i="20"/>
  <c r="F18" i="20"/>
  <c r="F19" i="20"/>
  <c r="F16" i="20"/>
  <c r="F9" i="20"/>
  <c r="F25" i="20"/>
  <c r="H30" i="19"/>
  <c r="F8" i="19"/>
  <c r="F7" i="19"/>
  <c r="F9" i="19"/>
  <c r="D22" i="19"/>
  <c r="D15" i="19"/>
  <c r="D11" i="19"/>
  <c r="D24" i="19"/>
  <c r="D28" i="19"/>
  <c r="D25" i="19"/>
  <c r="D12" i="19"/>
  <c r="D26" i="19"/>
  <c r="I30" i="19"/>
  <c r="J23" i="19" s="1"/>
  <c r="D8" i="19"/>
  <c r="D19" i="19"/>
  <c r="D27" i="19"/>
  <c r="D20" i="19"/>
  <c r="D14" i="19"/>
  <c r="D10" i="19"/>
  <c r="D21" i="19"/>
  <c r="D13" i="19"/>
  <c r="D19" i="18"/>
  <c r="D30" i="18"/>
  <c r="F26" i="18"/>
  <c r="F27" i="18"/>
  <c r="H13" i="18"/>
  <c r="H26" i="18"/>
  <c r="H12" i="18"/>
  <c r="H30" i="18" s="1"/>
  <c r="F16" i="12"/>
  <c r="F14" i="12"/>
  <c r="F12" i="12"/>
  <c r="F13" i="12"/>
  <c r="F15" i="12"/>
  <c r="F11" i="12"/>
  <c r="F10" i="12"/>
  <c r="F9" i="12"/>
  <c r="D14" i="12"/>
  <c r="H12" i="12"/>
  <c r="D15" i="12"/>
  <c r="D11" i="12"/>
  <c r="D13" i="12"/>
  <c r="D16" i="12"/>
  <c r="F26" i="10"/>
  <c r="F9" i="10"/>
  <c r="G30" i="10"/>
  <c r="D26" i="10"/>
  <c r="D10" i="10"/>
  <c r="D7" i="10"/>
  <c r="D27" i="10"/>
  <c r="D16" i="10"/>
  <c r="D12" i="10"/>
  <c r="H13" i="8"/>
  <c r="H17" i="8"/>
  <c r="G30" i="15"/>
  <c r="G30" i="11"/>
  <c r="F16" i="11"/>
  <c r="F12" i="11"/>
  <c r="F19" i="11"/>
  <c r="F14" i="11"/>
  <c r="F13" i="11"/>
  <c r="F9" i="11"/>
  <c r="D15" i="11"/>
  <c r="D14" i="11"/>
  <c r="D27" i="7"/>
  <c r="D9" i="7"/>
  <c r="F17" i="14"/>
  <c r="F13" i="14"/>
  <c r="F9" i="14"/>
  <c r="F20" i="14"/>
  <c r="F16" i="14"/>
  <c r="F12" i="14"/>
  <c r="F8" i="14"/>
  <c r="F23" i="14"/>
  <c r="F19" i="14"/>
  <c r="F15" i="14"/>
  <c r="F11" i="14"/>
  <c r="F22" i="14"/>
  <c r="F14" i="14"/>
  <c r="H13" i="14"/>
  <c r="H17" i="14"/>
  <c r="H27" i="14"/>
  <c r="H23" i="14"/>
  <c r="H19" i="14"/>
  <c r="H11" i="14"/>
  <c r="H18" i="14"/>
  <c r="H15" i="14"/>
  <c r="H9" i="14"/>
  <c r="H22" i="14"/>
  <c r="H10" i="14"/>
  <c r="H16" i="14"/>
  <c r="H25" i="14"/>
  <c r="H26" i="14"/>
  <c r="H20" i="14"/>
  <c r="D8" i="14"/>
  <c r="H8" i="14"/>
  <c r="H14" i="14"/>
  <c r="H21" i="14"/>
  <c r="H12" i="14"/>
  <c r="H24" i="14"/>
  <c r="H24" i="16"/>
  <c r="F16" i="6"/>
  <c r="F20" i="6"/>
  <c r="F8" i="6"/>
  <c r="F10" i="6"/>
  <c r="F17" i="6"/>
  <c r="F12" i="6"/>
  <c r="F19" i="6"/>
  <c r="F9" i="6"/>
  <c r="F7" i="6"/>
  <c r="F15" i="6"/>
  <c r="F22" i="6"/>
  <c r="F26" i="6"/>
  <c r="F13" i="6"/>
  <c r="G30" i="6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I30" i="5"/>
  <c r="J21" i="5" s="1"/>
  <c r="F19" i="5"/>
  <c r="F12" i="5"/>
  <c r="F28" i="5"/>
  <c r="F13" i="5"/>
  <c r="F14" i="5"/>
  <c r="F18" i="5"/>
  <c r="F23" i="5"/>
  <c r="F16" i="5"/>
  <c r="F10" i="5"/>
  <c r="F17" i="5"/>
  <c r="J23" i="5"/>
  <c r="J28" i="5"/>
  <c r="J27" i="5"/>
  <c r="J7" i="5"/>
  <c r="J26" i="5"/>
  <c r="J9" i="5"/>
  <c r="J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F30" i="4"/>
  <c r="I30" i="4"/>
  <c r="J19" i="4" s="1"/>
  <c r="D19" i="4"/>
  <c r="D30" i="4" s="1"/>
  <c r="J28" i="3"/>
  <c r="J30" i="3" s="1"/>
  <c r="F11" i="3"/>
  <c r="F30" i="3" s="1"/>
  <c r="D8" i="3"/>
  <c r="D7" i="3"/>
  <c r="D30" i="3" s="1"/>
  <c r="I30" i="18"/>
  <c r="J28" i="18" s="1"/>
  <c r="F30" i="33" l="1"/>
  <c r="D30" i="29"/>
  <c r="F30" i="29"/>
  <c r="H13" i="24"/>
  <c r="H28" i="24"/>
  <c r="H10" i="24"/>
  <c r="H15" i="24"/>
  <c r="H22" i="24"/>
  <c r="D30" i="24"/>
  <c r="H20" i="24"/>
  <c r="H18" i="24"/>
  <c r="H13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F30" i="20"/>
  <c r="D30" i="19"/>
  <c r="F30" i="18"/>
  <c r="H25" i="12"/>
  <c r="H14" i="12"/>
  <c r="H23" i="12"/>
  <c r="H11" i="12"/>
  <c r="H26" i="12"/>
  <c r="H8" i="12"/>
  <c r="H19" i="12"/>
  <c r="H17" i="12"/>
  <c r="H21" i="12"/>
  <c r="H16" i="12"/>
  <c r="H8" i="8"/>
  <c r="D30" i="8"/>
  <c r="D30" i="15"/>
  <c r="H26" i="7"/>
  <c r="H10" i="7"/>
  <c r="H12" i="7"/>
  <c r="H14" i="7"/>
  <c r="H16" i="7"/>
  <c r="H18" i="7"/>
  <c r="H15" i="7"/>
  <c r="H11" i="7"/>
  <c r="H13" i="7"/>
  <c r="D30" i="16"/>
  <c r="H8" i="13"/>
  <c r="H17" i="13"/>
  <c r="H19" i="13"/>
  <c r="H18" i="13"/>
  <c r="H16" i="13"/>
  <c r="D30" i="13"/>
  <c r="H25" i="9"/>
  <c r="H23" i="11"/>
  <c r="H28" i="11"/>
  <c r="H25" i="8"/>
  <c r="H27" i="8"/>
  <c r="H27" i="17"/>
  <c r="H19" i="17"/>
  <c r="H14" i="17"/>
  <c r="H28" i="7"/>
  <c r="H10" i="16"/>
  <c r="H19" i="7"/>
  <c r="H18" i="15"/>
  <c r="H28" i="15"/>
  <c r="H15" i="8"/>
  <c r="H26" i="8"/>
  <c r="H21" i="8"/>
  <c r="H14" i="8"/>
  <c r="H17" i="17"/>
  <c r="H21" i="6"/>
  <c r="H28" i="6"/>
  <c r="H12" i="8"/>
  <c r="H21" i="9"/>
  <c r="H11" i="8"/>
  <c r="H23" i="8"/>
  <c r="H20" i="8"/>
  <c r="H17" i="10"/>
  <c r="H21" i="13"/>
  <c r="H28" i="13"/>
  <c r="H18" i="8"/>
  <c r="H28" i="8"/>
  <c r="H26" i="16"/>
  <c r="H15" i="17"/>
  <c r="H22" i="17"/>
  <c r="H18" i="17"/>
  <c r="H25" i="17"/>
  <c r="H20" i="13"/>
  <c r="H9" i="7"/>
  <c r="H21" i="17"/>
  <c r="H23" i="17"/>
  <c r="H16" i="17"/>
  <c r="H12" i="16"/>
  <c r="H17" i="16"/>
  <c r="H11" i="16"/>
  <c r="H12" i="9"/>
  <c r="H13" i="13"/>
  <c r="H25" i="16"/>
  <c r="H15" i="12"/>
  <c r="H22" i="12"/>
  <c r="H24" i="12"/>
  <c r="H7" i="12"/>
  <c r="H26" i="17"/>
  <c r="H24" i="17"/>
  <c r="H8" i="17"/>
  <c r="H11" i="17"/>
  <c r="H7" i="17"/>
  <c r="H12" i="17"/>
  <c r="H20" i="17"/>
  <c r="H8" i="16"/>
  <c r="H13" i="16"/>
  <c r="H13" i="17"/>
  <c r="H9" i="17"/>
  <c r="H19" i="9"/>
  <c r="H10" i="9"/>
  <c r="H14" i="9"/>
  <c r="H8" i="9"/>
  <c r="H16" i="9"/>
  <c r="H16" i="16"/>
  <c r="H18" i="16"/>
  <c r="H21" i="16"/>
  <c r="H19" i="16"/>
  <c r="H9" i="9"/>
  <c r="H22" i="9"/>
  <c r="H13" i="9"/>
  <c r="H24" i="9"/>
  <c r="H20" i="9"/>
  <c r="H7" i="16"/>
  <c r="H20" i="16"/>
  <c r="H22" i="16"/>
  <c r="H23" i="16"/>
  <c r="H9" i="16"/>
  <c r="H15" i="16"/>
  <c r="H18" i="9"/>
  <c r="H15" i="9"/>
  <c r="H23" i="9"/>
  <c r="H17" i="9"/>
  <c r="H25" i="7"/>
  <c r="H21" i="7"/>
  <c r="H27" i="7"/>
  <c r="H9" i="12"/>
  <c r="H27" i="12"/>
  <c r="H20" i="12"/>
  <c r="H13" i="12"/>
  <c r="H10" i="12"/>
  <c r="H18" i="12"/>
  <c r="H25" i="13"/>
  <c r="H12" i="13"/>
  <c r="H14" i="13"/>
  <c r="H15" i="13"/>
  <c r="H7" i="13"/>
  <c r="H26" i="13"/>
  <c r="H22" i="13"/>
  <c r="H7" i="7"/>
  <c r="H8" i="7"/>
  <c r="H10" i="13"/>
  <c r="H9" i="13"/>
  <c r="H27" i="13"/>
  <c r="H23" i="13"/>
  <c r="F30" i="12"/>
  <c r="H11" i="13"/>
  <c r="D30" i="17"/>
  <c r="H27" i="9"/>
  <c r="H7" i="9"/>
  <c r="H26" i="9"/>
  <c r="H11" i="9"/>
  <c r="D30" i="14"/>
  <c r="H9" i="8"/>
  <c r="H16" i="8"/>
  <c r="H19" i="8"/>
  <c r="H22" i="8"/>
  <c r="H7" i="8"/>
  <c r="J22" i="5"/>
  <c r="D30" i="5"/>
  <c r="J13" i="5"/>
  <c r="J19" i="5"/>
  <c r="J10" i="5"/>
  <c r="J16" i="5"/>
  <c r="J25" i="5"/>
  <c r="J24" i="5"/>
  <c r="J20" i="5"/>
  <c r="J18" i="5"/>
  <c r="J14" i="4"/>
  <c r="H30" i="3"/>
  <c r="D30" i="40"/>
  <c r="D30" i="28"/>
  <c r="J11" i="28"/>
  <c r="J13" i="28"/>
  <c r="J16" i="28"/>
  <c r="J22" i="28"/>
  <c r="J23" i="28"/>
  <c r="J24" i="28"/>
  <c r="J10" i="28"/>
  <c r="J8" i="28"/>
  <c r="J12" i="28"/>
  <c r="J25" i="28"/>
  <c r="J15" i="28"/>
  <c r="J28" i="28"/>
  <c r="J27" i="28"/>
  <c r="J20" i="28"/>
  <c r="J7" i="28"/>
  <c r="J19" i="28"/>
  <c r="J26" i="28"/>
  <c r="J17" i="28"/>
  <c r="J21" i="28"/>
  <c r="J22" i="27"/>
  <c r="J13" i="27"/>
  <c r="J9" i="27"/>
  <c r="J23" i="27"/>
  <c r="J28" i="27"/>
  <c r="J17" i="27"/>
  <c r="J16" i="27"/>
  <c r="J19" i="27"/>
  <c r="J20" i="27"/>
  <c r="J10" i="27"/>
  <c r="J25" i="27"/>
  <c r="J11" i="27"/>
  <c r="J7" i="27"/>
  <c r="J21" i="27"/>
  <c r="H30" i="27"/>
  <c r="J12" i="27"/>
  <c r="J14" i="27"/>
  <c r="J26" i="27"/>
  <c r="J15" i="27"/>
  <c r="J24" i="27"/>
  <c r="H30" i="26"/>
  <c r="H21" i="24"/>
  <c r="H23" i="24"/>
  <c r="H25" i="24"/>
  <c r="H24" i="24"/>
  <c r="H26" i="24"/>
  <c r="H17" i="24"/>
  <c r="H8" i="24"/>
  <c r="H19" i="24"/>
  <c r="H11" i="24"/>
  <c r="H16" i="24"/>
  <c r="H27" i="24"/>
  <c r="F30" i="24"/>
  <c r="H9" i="24"/>
  <c r="H7" i="24"/>
  <c r="H14" i="24"/>
  <c r="H12" i="24"/>
  <c r="H23" i="23"/>
  <c r="F30" i="23"/>
  <c r="H12" i="23"/>
  <c r="H16" i="23"/>
  <c r="H14" i="23"/>
  <c r="H21" i="23"/>
  <c r="H19" i="23"/>
  <c r="H27" i="23"/>
  <c r="H9" i="23"/>
  <c r="H8" i="23"/>
  <c r="H18" i="23"/>
  <c r="H11" i="23"/>
  <c r="H20" i="23"/>
  <c r="H22" i="23"/>
  <c r="H13" i="23"/>
  <c r="H7" i="23"/>
  <c r="H15" i="23"/>
  <c r="H17" i="23"/>
  <c r="H25" i="23"/>
  <c r="H26" i="23"/>
  <c r="H10" i="23"/>
  <c r="H30" i="22"/>
  <c r="D30" i="22"/>
  <c r="F30" i="21"/>
  <c r="D30" i="21"/>
  <c r="J19" i="20"/>
  <c r="J27" i="20"/>
  <c r="J16" i="20"/>
  <c r="J9" i="20"/>
  <c r="J18" i="20"/>
  <c r="J24" i="20"/>
  <c r="J8" i="20"/>
  <c r="J23" i="20"/>
  <c r="J13" i="20"/>
  <c r="J20" i="20"/>
  <c r="J14" i="20"/>
  <c r="J10" i="20"/>
  <c r="J26" i="20"/>
  <c r="J7" i="20"/>
  <c r="J22" i="20"/>
  <c r="J28" i="20"/>
  <c r="J15" i="20"/>
  <c r="J12" i="20"/>
  <c r="J25" i="20"/>
  <c r="J17" i="20"/>
  <c r="J21" i="20"/>
  <c r="F30" i="19"/>
  <c r="J13" i="19"/>
  <c r="J26" i="19"/>
  <c r="J20" i="19"/>
  <c r="J22" i="19"/>
  <c r="J17" i="19"/>
  <c r="J9" i="19"/>
  <c r="J21" i="19"/>
  <c r="J24" i="19"/>
  <c r="J14" i="19"/>
  <c r="J10" i="19"/>
  <c r="J12" i="19"/>
  <c r="J16" i="19"/>
  <c r="J25" i="19"/>
  <c r="J18" i="19"/>
  <c r="J28" i="19"/>
  <c r="J7" i="19"/>
  <c r="J15" i="19"/>
  <c r="J8" i="19"/>
  <c r="J27" i="19"/>
  <c r="J11" i="19"/>
  <c r="J19" i="19"/>
  <c r="J11" i="18"/>
  <c r="J27" i="18"/>
  <c r="J24" i="18"/>
  <c r="J15" i="18"/>
  <c r="J19" i="18"/>
  <c r="J16" i="18"/>
  <c r="J13" i="18"/>
  <c r="J23" i="18"/>
  <c r="J25" i="18"/>
  <c r="J8" i="18"/>
  <c r="J20" i="18"/>
  <c r="J10" i="18"/>
  <c r="J14" i="18"/>
  <c r="J18" i="18"/>
  <c r="J17" i="18"/>
  <c r="J21" i="18"/>
  <c r="D30" i="12"/>
  <c r="H22" i="10"/>
  <c r="H11" i="10"/>
  <c r="H12" i="10"/>
  <c r="F30" i="10"/>
  <c r="H13" i="10"/>
  <c r="H20" i="10"/>
  <c r="H10" i="10"/>
  <c r="H15" i="10"/>
  <c r="H21" i="10"/>
  <c r="H9" i="10"/>
  <c r="H27" i="10"/>
  <c r="H19" i="10"/>
  <c r="H18" i="10"/>
  <c r="H25" i="10"/>
  <c r="H24" i="10"/>
  <c r="H7" i="10"/>
  <c r="H26" i="10"/>
  <c r="H14" i="10"/>
  <c r="H23" i="10"/>
  <c r="H8" i="10"/>
  <c r="H16" i="10"/>
  <c r="D30" i="10"/>
  <c r="F30" i="15"/>
  <c r="H24" i="15"/>
  <c r="H20" i="15"/>
  <c r="H12" i="15"/>
  <c r="H15" i="15"/>
  <c r="H8" i="15"/>
  <c r="H9" i="15"/>
  <c r="H11" i="15"/>
  <c r="H27" i="15"/>
  <c r="H19" i="15"/>
  <c r="H16" i="15"/>
  <c r="H23" i="15"/>
  <c r="H21" i="15"/>
  <c r="H13" i="15"/>
  <c r="H7" i="15"/>
  <c r="H25" i="15"/>
  <c r="H22" i="15"/>
  <c r="H17" i="15"/>
  <c r="H26" i="15"/>
  <c r="H14" i="15"/>
  <c r="H10" i="15"/>
  <c r="H13" i="11"/>
  <c r="H27" i="11"/>
  <c r="H7" i="11"/>
  <c r="H9" i="11"/>
  <c r="H14" i="11"/>
  <c r="H8" i="11"/>
  <c r="H15" i="11"/>
  <c r="H18" i="11"/>
  <c r="F30" i="11"/>
  <c r="H19" i="11"/>
  <c r="H10" i="11"/>
  <c r="H25" i="11"/>
  <c r="H21" i="11"/>
  <c r="H20" i="11"/>
  <c r="H24" i="11"/>
  <c r="H22" i="11"/>
  <c r="H12" i="11"/>
  <c r="H11" i="11"/>
  <c r="H17" i="11"/>
  <c r="H16" i="11"/>
  <c r="H26" i="11"/>
  <c r="D30" i="11"/>
  <c r="D30" i="7"/>
  <c r="F30" i="14"/>
  <c r="H30" i="14"/>
  <c r="H15" i="6"/>
  <c r="H19" i="6"/>
  <c r="H7" i="6"/>
  <c r="H14" i="6"/>
  <c r="H13" i="6"/>
  <c r="H8" i="6"/>
  <c r="F30" i="6"/>
  <c r="H16" i="6"/>
  <c r="H22" i="6"/>
  <c r="H25" i="6"/>
  <c r="H9" i="6"/>
  <c r="H18" i="6"/>
  <c r="H11" i="6"/>
  <c r="H24" i="6"/>
  <c r="H27" i="6"/>
  <c r="H17" i="6"/>
  <c r="H12" i="6"/>
  <c r="H20" i="6"/>
  <c r="H23" i="6"/>
  <c r="H10" i="6"/>
  <c r="H26" i="6"/>
  <c r="D30" i="6"/>
  <c r="H30" i="5"/>
  <c r="F30" i="5"/>
  <c r="J11" i="5"/>
  <c r="J12" i="5"/>
  <c r="J15" i="5"/>
  <c r="J8" i="5"/>
  <c r="J14" i="5"/>
  <c r="J16" i="4"/>
  <c r="J9" i="4"/>
  <c r="J28" i="4"/>
  <c r="J18" i="4"/>
  <c r="J12" i="4"/>
  <c r="J7" i="4"/>
  <c r="J15" i="4"/>
  <c r="J27" i="4"/>
  <c r="J23" i="4"/>
  <c r="J8" i="4"/>
  <c r="J10" i="4"/>
  <c r="J20" i="4"/>
  <c r="J25" i="4"/>
  <c r="J21" i="4"/>
  <c r="J24" i="4"/>
  <c r="J22" i="4"/>
  <c r="J17" i="4"/>
  <c r="J26" i="4"/>
  <c r="J13" i="4"/>
  <c r="J11" i="4"/>
  <c r="J9" i="18"/>
  <c r="J7" i="18"/>
  <c r="J12" i="18"/>
  <c r="J22" i="18"/>
  <c r="J26" i="18"/>
  <c r="H30" i="21" l="1"/>
  <c r="H30" i="17"/>
  <c r="H30" i="8"/>
  <c r="H30" i="16"/>
  <c r="H30" i="12"/>
  <c r="H30" i="7"/>
  <c r="H30" i="13"/>
  <c r="H30" i="9"/>
  <c r="J30" i="5"/>
  <c r="J30" i="28"/>
  <c r="J30" i="27"/>
  <c r="H30" i="24"/>
  <c r="H30" i="23"/>
  <c r="J30" i="20"/>
  <c r="J30" i="19"/>
  <c r="J30" i="18"/>
  <c r="H30" i="10"/>
  <c r="H30" i="15"/>
  <c r="H30" i="11"/>
  <c r="H30" i="6"/>
  <c r="J30" i="4"/>
</calcChain>
</file>

<file path=xl/sharedStrings.xml><?xml version="1.0" encoding="utf-8"?>
<sst xmlns="http://schemas.openxmlformats.org/spreadsheetml/2006/main" count="1994" uniqueCount="142">
  <si>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</si>
  <si>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</si>
  <si>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</si>
  <si>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</si>
  <si>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</si>
  <si>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</si>
  <si>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</si>
  <si>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</si>
  <si>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</si>
  <si>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</si>
  <si>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</si>
  <si>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</si>
  <si>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</si>
  <si>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</si>
  <si>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</si>
  <si>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</si>
  <si>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</si>
  <si>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</si>
  <si>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</si>
  <si>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</si>
  <si>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</si>
  <si>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</si>
  <si>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</si>
  <si>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</si>
  <si>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</si>
  <si>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</si>
  <si>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</si>
  <si>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</si>
  <si>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</si>
  <si>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</si>
  <si>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</si>
  <si>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</si>
  <si>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</si>
  <si>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</si>
  <si>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</si>
  <si>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</si>
  <si>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</si>
  <si>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</si>
  <si>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</si>
  <si>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</si>
  <si>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</si>
  <si>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</si>
  <si>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</si>
  <si>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</si>
  <si>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</si>
  <si>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</si>
  <si>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</si>
  <si>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</si>
  <si>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</si>
  <si>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</si>
  <si>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</si>
  <si>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</si>
  <si>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</si>
  <si>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</si>
  <si>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</si>
  <si>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</si>
  <si>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</si>
  <si>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</si>
  <si>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</si>
  <si>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</si>
  <si>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</si>
  <si>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</si>
  <si>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</si>
  <si>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</si>
  <si>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</si>
  <si>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</si>
  <si>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</si>
  <si>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</si>
  <si>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</si>
  <si>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</si>
  <si>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</si>
  <si>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</si>
  <si>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</si>
  <si>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</si>
  <si>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</si>
  <si>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</si>
  <si>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</si>
  <si>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</si>
  <si>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</si>
  <si>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</si>
  <si>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</si>
  <si>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</si>
  <si>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</si>
  <si>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</si>
  <si>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</si>
  <si>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</si>
  <si>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</si>
  <si>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</si>
  <si>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</si>
  <si>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</si>
  <si>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</si>
  <si>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</si>
  <si>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</si>
  <si>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</si>
  <si>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</si>
  <si>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</si>
  <si>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</si>
  <si>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</si>
  <si>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</si>
  <si>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</si>
  <si>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</si>
  <si>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</si>
  <si>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</si>
  <si>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</si>
  <si>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</si>
  <si>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</si>
  <si>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</si>
  <si>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</si>
  <si>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</si>
  <si>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</si>
  <si>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</si>
  <si>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</si>
  <si>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</si>
  <si>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</si>
  <si>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</si>
  <si>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</si>
  <si>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</si>
  <si>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</si>
  <si>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</si>
  <si>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</si>
  <si>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</si>
  <si>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</si>
  <si>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</si>
  <si>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</si>
  <si>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</si>
  <si>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</si>
  <si>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</si>
  <si>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</si>
  <si>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</si>
  <si>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</si>
  <si>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</si>
  <si>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>Tempo di Parola: indica il tempo in cui il soggetto politico/istituzionale parla direttamente in voce
Rete Radio Deejay: 
Testata Radio Deejay:</t>
  </si>
  <si>
    <t>Tempo di Parola: indica il tempo in cui il soggetto politico/istituzionale parla direttamente in voce
Rete Radio 101: 
Testata Pagina 101:</t>
  </si>
  <si>
    <t>Tempo di Parola: indica il tempo in cui il soggetto politico/istituzionale parla direttamente in voce
Rete RTL 102.5: 
Testata RTL 102.5: Non stop news</t>
  </si>
  <si>
    <t>Periodo dal 01.08.2018 al 31.08.2018</t>
  </si>
  <si>
    <t xml:space="preserve">Tempo di Parola: indica il tempo in cui il soggetto politico/istituzionale parla direttamente in voce
Radio Uno: 6 su Radio1, Ascolta si fa sera, Babele, Caffè Europa, Chiave di lettura, Coltivando il futuro, Culto evangelico, Eta Beta, Extratime, Fuorigioco, Global tutto è economia,  GR 1 economia, I viaggi di Radio1, Il cielo sopra San Pietro, Imbarco immediato, Inviato speciale, Life - obiettivo benessere, L'ultima spiaggia, Mangiafuoco, Mary pop, Radio anch'io, Radio1 musica, Speciale GR 1, Vieni via con me, Zapping Radio1
Radio Due: 
Radio Tre: </t>
  </si>
  <si>
    <t>Tempo di Parola: indica il tempo in cui il soggetto politico/istituzionale parla direttamente in voce
Radio Uno:
Radio Due: Bella davvero, CaterAgosto, Commessi viaggiatori, Decanter, Ettore, Gli sbandati di Radio2, Miracolo italiano, Non è un paese per giovani, Ovunque6, Pandora, Radio2 sunset, Senti che storia!, Sere d'estate, Week up
Radio Tre: Battiti, Fahrenheit, Fahrenheit party, La lingua batte, La notte di Radio3, Pantagruel, Pantheon, Radio3 mondo, Radio3 scienza, Radio3 suite, Tutta la città ne parla</t>
  </si>
  <si>
    <t>Tempo di Parola: indica il tempo in cui il soggetto politico/istituzionale parla direttamente in voce
Rete Radio 24: 2024, Ma cos'è questa estate
Testata Radio 24: #autotrasporti, Effetto notte estate, Europa Europa, Focus economia, Speciale GR 1</t>
  </si>
  <si>
    <t xml:space="preserve">Tempo di Parola: indica il tempo in cui il soggetto politico/istituzionale parla direttamente in voce
Rete Radio 105: 105 one more time, CSI Milano summer collection, Jake it up!
Testata Videonews: 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</si>
  <si>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</si>
  <si>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Capital: Daily Capital
Testata Radio Capital:</t>
  </si>
  <si>
    <t>Tempo di Parola: indica il tempo in cui il soggetto politico/istituzionale parla direttamente in voce
Rete Radio Italia: In compagnia di…Daniela Cappelletti, In compagnia di...Manola Moslehi &amp; Mauro Marino, In compagnia di…Mirko Mengozzi, In compagnia di…Paoletta, In compagnia di…Patrick, On air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</si>
</sst>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61" t="s">
        <v>18</v>
      </c>
      <c r="C3" s="162"/>
      <c r="D3" s="162"/>
      <c r="E3" s="162"/>
      <c r="F3" s="162"/>
      <c r="G3" s="162"/>
      <c r="H3" s="162"/>
      <c r="I3" s="162"/>
      <c r="J3" s="163"/>
    </row>
    <row r="4" spans="2:10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x14ac:dyDescent="0.25">
      <c r="B5" s="2"/>
      <c r="C5" s="167" t="s">
        <v>19</v>
      </c>
      <c r="D5" s="165"/>
      <c r="E5" s="167" t="s">
        <v>20</v>
      </c>
      <c r="F5" s="165"/>
      <c r="G5" s="165" t="s">
        <v>21</v>
      </c>
      <c r="H5" s="165"/>
      <c r="I5" s="167" t="s">
        <v>22</v>
      </c>
      <c r="J5" s="166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4">
        <v>4.664351851851851E-3</v>
      </c>
      <c r="D7" s="95">
        <f t="shared" ref="D7:D28" si="0">C7/$C$30</f>
        <v>1.0110640006021217E-2</v>
      </c>
      <c r="E7" s="94">
        <v>1.7129629629629626E-3</v>
      </c>
      <c r="F7" s="95">
        <f t="shared" ref="F7:F26" si="1">E7/$E$30</f>
        <v>1.2528570219249977E-2</v>
      </c>
      <c r="G7" s="94">
        <v>1.4236111111111112E-3</v>
      </c>
      <c r="H7" s="95">
        <f t="shared" ref="H7:H27" si="2">G7/$G$30</f>
        <v>8.8546540925779297E-3</v>
      </c>
      <c r="I7" s="94">
        <f t="shared" ref="I7:I17" si="3">C7+E7+G7</f>
        <v>7.8009259259259247E-3</v>
      </c>
      <c r="J7" s="96">
        <f>I7/$I$30</f>
        <v>1.0280188520964566E-2</v>
      </c>
    </row>
    <row r="8" spans="2:10" x14ac:dyDescent="0.25">
      <c r="B8" s="8" t="s">
        <v>13</v>
      </c>
      <c r="C8" s="94">
        <v>9.1435185185185185E-4</v>
      </c>
      <c r="D8" s="95">
        <f t="shared" si="0"/>
        <v>1.981986502421033E-3</v>
      </c>
      <c r="E8" s="94">
        <v>3.2407407407407406E-4</v>
      </c>
      <c r="F8" s="95">
        <f t="shared" si="1"/>
        <v>2.3702700414797257E-3</v>
      </c>
      <c r="G8" s="94">
        <v>5.4398148148148144E-4</v>
      </c>
      <c r="H8" s="95">
        <f t="shared" si="2"/>
        <v>3.3834857101720543E-3</v>
      </c>
      <c r="I8" s="94">
        <f t="shared" si="3"/>
        <v>1.7824074074074072E-3</v>
      </c>
      <c r="J8" s="96">
        <f t="shared" ref="J8:J28" si="4">I8/$I$30</f>
        <v>2.3488858044933875E-3</v>
      </c>
    </row>
    <row r="9" spans="2:10" x14ac:dyDescent="0.25">
      <c r="B9" s="8" t="s">
        <v>0</v>
      </c>
      <c r="C9" s="94">
        <v>7.2893518518518677E-2</v>
      </c>
      <c r="D9" s="95">
        <f t="shared" si="0"/>
        <v>0.15800697458541382</v>
      </c>
      <c r="E9" s="94">
        <v>2.0706018518518506E-2</v>
      </c>
      <c r="F9" s="95">
        <f t="shared" si="1"/>
        <v>0.1514433251502581</v>
      </c>
      <c r="G9" s="94">
        <v>2.3414351851851846E-2</v>
      </c>
      <c r="H9" s="95">
        <f t="shared" si="2"/>
        <v>0.14563386365272477</v>
      </c>
      <c r="I9" s="94">
        <f t="shared" si="3"/>
        <v>0.11701388888888903</v>
      </c>
      <c r="J9" s="96">
        <f t="shared" si="4"/>
        <v>0.15420282781446867</v>
      </c>
    </row>
    <row r="10" spans="2:10" x14ac:dyDescent="0.25">
      <c r="B10" s="8" t="s">
        <v>8</v>
      </c>
      <c r="C10" s="94">
        <v>1.1307870370370371E-2</v>
      </c>
      <c r="D10" s="95">
        <f t="shared" si="0"/>
        <v>2.4511402694498093E-2</v>
      </c>
      <c r="E10" s="94">
        <v>2.8587962962962963E-3</v>
      </c>
      <c r="F10" s="95">
        <f t="shared" si="1"/>
        <v>2.090916786591044E-2</v>
      </c>
      <c r="G10" s="94">
        <v>6.4583333333333324E-3</v>
      </c>
      <c r="H10" s="95">
        <f t="shared" si="2"/>
        <v>4.0169894176085234E-2</v>
      </c>
      <c r="I10" s="94">
        <f t="shared" si="3"/>
        <v>2.0625000000000001E-2</v>
      </c>
      <c r="J10" s="96">
        <f t="shared" si="4"/>
        <v>2.7179964309137772E-2</v>
      </c>
    </row>
    <row r="11" spans="2:10" x14ac:dyDescent="0.25">
      <c r="B11" s="8" t="s">
        <v>26</v>
      </c>
      <c r="C11" s="94">
        <v>1.0185185185185186E-3</v>
      </c>
      <c r="D11" s="95">
        <f t="shared" si="0"/>
        <v>2.2077824330765938E-3</v>
      </c>
      <c r="E11" s="94">
        <v>5.3240740740740744E-4</v>
      </c>
      <c r="F11" s="95">
        <f t="shared" si="1"/>
        <v>3.8940150681452644E-3</v>
      </c>
      <c r="G11" s="94">
        <v>1.6203703703703705E-3</v>
      </c>
      <c r="H11" s="95">
        <f t="shared" si="2"/>
        <v>1.0078468072852929E-2</v>
      </c>
      <c r="I11" s="94">
        <f t="shared" si="3"/>
        <v>3.1712962962962966E-3</v>
      </c>
      <c r="J11" s="96">
        <f t="shared" si="4"/>
        <v>4.1791864313713524E-3</v>
      </c>
    </row>
    <row r="12" spans="2:10" x14ac:dyDescent="0.25">
      <c r="B12" s="8" t="s">
        <v>3</v>
      </c>
      <c r="C12" s="94">
        <v>4.1331018518518559E-2</v>
      </c>
      <c r="D12" s="95">
        <f t="shared" si="0"/>
        <v>8.9590807596778677E-2</v>
      </c>
      <c r="E12" s="94">
        <v>6.7245370370370349E-3</v>
      </c>
      <c r="F12" s="95">
        <f t="shared" si="1"/>
        <v>4.9183103360704299E-2</v>
      </c>
      <c r="G12" s="94">
        <v>1.4166666666666654E-2</v>
      </c>
      <c r="H12" s="95">
        <f t="shared" si="2"/>
        <v>8.8114606579799803E-2</v>
      </c>
      <c r="I12" s="94">
        <f t="shared" si="3"/>
        <v>6.2222222222222248E-2</v>
      </c>
      <c r="J12" s="96">
        <f t="shared" si="4"/>
        <v>8.1997468084132843E-2</v>
      </c>
    </row>
    <row r="13" spans="2:10" x14ac:dyDescent="0.25">
      <c r="B13" s="8" t="s">
        <v>7</v>
      </c>
      <c r="C13" s="94">
        <v>2.3900462962962957E-2</v>
      </c>
      <c r="D13" s="95">
        <f t="shared" si="0"/>
        <v>5.1807621867081412E-2</v>
      </c>
      <c r="E13" s="94">
        <v>5.9143518518518529E-3</v>
      </c>
      <c r="F13" s="95">
        <f t="shared" si="1"/>
        <v>4.3257428257005008E-2</v>
      </c>
      <c r="G13" s="94">
        <v>7.7199074074074062E-3</v>
      </c>
      <c r="H13" s="95">
        <f t="shared" si="2"/>
        <v>4.8016701461377868E-2</v>
      </c>
      <c r="I13" s="94">
        <f t="shared" si="3"/>
        <v>3.7534722222222212E-2</v>
      </c>
      <c r="J13" s="96">
        <f t="shared" si="4"/>
        <v>4.9463874441376975E-2</v>
      </c>
    </row>
    <row r="14" spans="2:10" x14ac:dyDescent="0.25">
      <c r="B14" s="8" t="s">
        <v>2</v>
      </c>
      <c r="C14" s="94">
        <v>1.6574074074074067E-2</v>
      </c>
      <c r="D14" s="95">
        <f t="shared" si="0"/>
        <v>3.5926641410973646E-2</v>
      </c>
      <c r="E14" s="94">
        <v>4.4097222222222229E-3</v>
      </c>
      <c r="F14" s="95">
        <f t="shared" si="1"/>
        <v>3.2252603064420564E-2</v>
      </c>
      <c r="G14" s="94">
        <v>3.5995370370370369E-3</v>
      </c>
      <c r="H14" s="95">
        <f t="shared" si="2"/>
        <v>2.2388596933266145E-2</v>
      </c>
      <c r="I14" s="94">
        <f t="shared" si="3"/>
        <v>2.4583333333333329E-2</v>
      </c>
      <c r="J14" s="96">
        <f t="shared" si="4"/>
        <v>3.2396321095739963E-2</v>
      </c>
    </row>
    <row r="15" spans="2:10" x14ac:dyDescent="0.25">
      <c r="B15" s="8" t="s">
        <v>9</v>
      </c>
      <c r="C15" s="94">
        <v>4.9560185185185207E-2</v>
      </c>
      <c r="D15" s="95">
        <f t="shared" si="0"/>
        <v>0.10742868611856793</v>
      </c>
      <c r="E15" s="94">
        <v>2.1273148148148145E-2</v>
      </c>
      <c r="F15" s="95">
        <f t="shared" si="1"/>
        <v>0.15559129772284772</v>
      </c>
      <c r="G15" s="94">
        <v>8.0208333333333347E-3</v>
      </c>
      <c r="H15" s="95">
        <f t="shared" si="2"/>
        <v>4.9888416960622003E-2</v>
      </c>
      <c r="I15" s="94">
        <f t="shared" si="3"/>
        <v>7.8854166666666697E-2</v>
      </c>
      <c r="J15" s="96">
        <f t="shared" si="4"/>
        <v>0.10391531809099647</v>
      </c>
    </row>
    <row r="16" spans="2:10" x14ac:dyDescent="0.25">
      <c r="B16" s="8" t="s">
        <v>1</v>
      </c>
      <c r="C16" s="94">
        <v>3.1643518518518501E-2</v>
      </c>
      <c r="D16" s="95">
        <f t="shared" si="0"/>
        <v>6.8591786045811398E-2</v>
      </c>
      <c r="E16" s="94">
        <v>1.2372685185185184E-2</v>
      </c>
      <c r="F16" s="95">
        <f t="shared" si="1"/>
        <v>9.0493524083636673E-2</v>
      </c>
      <c r="G16" s="94">
        <v>1.1932870370370368E-2</v>
      </c>
      <c r="H16" s="95">
        <f t="shared" si="2"/>
        <v>7.4220718450795475E-2</v>
      </c>
      <c r="I16" s="94">
        <f t="shared" si="3"/>
        <v>5.5949074074074054E-2</v>
      </c>
      <c r="J16" s="96">
        <f t="shared" si="4"/>
        <v>7.3730610252733975E-2</v>
      </c>
    </row>
    <row r="17" spans="2:10" x14ac:dyDescent="0.25">
      <c r="B17" s="8" t="s">
        <v>27</v>
      </c>
      <c r="C17" s="94">
        <v>1.8298611111111106E-2</v>
      </c>
      <c r="D17" s="95">
        <f t="shared" si="0"/>
        <v>3.9664818485160153E-2</v>
      </c>
      <c r="E17" s="94">
        <v>7.2337962962962963E-3</v>
      </c>
      <c r="F17" s="95">
        <f t="shared" si="1"/>
        <v>5.2907813425886741E-2</v>
      </c>
      <c r="G17" s="94">
        <v>8.5995370370370375E-3</v>
      </c>
      <c r="H17" s="95">
        <f t="shared" si="2"/>
        <v>5.3487869843783759E-2</v>
      </c>
      <c r="I17" s="94">
        <f t="shared" si="3"/>
        <v>3.4131944444444437E-2</v>
      </c>
      <c r="J17" s="96">
        <f t="shared" si="4"/>
        <v>4.4979637905525963E-2</v>
      </c>
    </row>
    <row r="18" spans="2:10" x14ac:dyDescent="0.25">
      <c r="B18" s="8" t="s">
        <v>16</v>
      </c>
      <c r="C18" s="94">
        <v>8.7962962962962962E-4</v>
      </c>
      <c r="D18" s="95">
        <f t="shared" si="0"/>
        <v>1.9067211922025127E-3</v>
      </c>
      <c r="E18" s="94">
        <v>1.2962962962962963E-3</v>
      </c>
      <c r="F18" s="95">
        <f t="shared" si="1"/>
        <v>9.481080165918903E-3</v>
      </c>
      <c r="G18" s="94">
        <v>4.2824074074074075E-4</v>
      </c>
      <c r="H18" s="95">
        <f t="shared" si="2"/>
        <v>2.6635951335397022E-3</v>
      </c>
      <c r="I18" s="94">
        <f>G18+E18+C18</f>
        <v>2.6041666666666665E-3</v>
      </c>
      <c r="J18" s="96">
        <f t="shared" si="4"/>
        <v>3.4318136753961831E-3</v>
      </c>
    </row>
    <row r="19" spans="2:10" x14ac:dyDescent="0.25">
      <c r="B19" s="8" t="s">
        <v>4</v>
      </c>
      <c r="C19" s="94">
        <v>2.2870370370370367E-2</v>
      </c>
      <c r="D19" s="95">
        <f t="shared" si="0"/>
        <v>4.957475099726532E-2</v>
      </c>
      <c r="E19" s="94">
        <v>4.8611111111111103E-3</v>
      </c>
      <c r="F19" s="95">
        <f t="shared" si="1"/>
        <v>3.5554050622195882E-2</v>
      </c>
      <c r="G19" s="94">
        <v>7.3263888888888875E-3</v>
      </c>
      <c r="H19" s="95">
        <f t="shared" si="2"/>
        <v>4.5569073500827874E-2</v>
      </c>
      <c r="I19" s="94">
        <f t="shared" ref="I19:I28" si="5">C19+E19+G19</f>
        <v>3.5057870370370364E-2</v>
      </c>
      <c r="J19" s="96">
        <f t="shared" ref="J19" si="6">I19/$I$30</f>
        <v>4.6199838323444611E-2</v>
      </c>
    </row>
    <row r="20" spans="2:10" x14ac:dyDescent="0.25">
      <c r="B20" s="8" t="s">
        <v>14</v>
      </c>
      <c r="C20" s="94">
        <v>1.7534722222222219E-2</v>
      </c>
      <c r="D20" s="95">
        <f t="shared" si="0"/>
        <v>3.8008981660352714E-2</v>
      </c>
      <c r="E20" s="94">
        <v>4.6527777777777782E-3</v>
      </c>
      <c r="F20" s="95">
        <f t="shared" si="1"/>
        <v>3.4030305595530358E-2</v>
      </c>
      <c r="G20" s="94">
        <v>6.1342592592592586E-3</v>
      </c>
      <c r="H20" s="95">
        <f t="shared" si="2"/>
        <v>3.8154200561514653E-2</v>
      </c>
      <c r="I20" s="94">
        <f t="shared" si="5"/>
        <v>2.8321759259259258E-2</v>
      </c>
      <c r="J20" s="96">
        <f t="shared" si="4"/>
        <v>3.7322880283086488E-2</v>
      </c>
    </row>
    <row r="21" spans="2:10" x14ac:dyDescent="0.25">
      <c r="B21" s="8" t="s">
        <v>11</v>
      </c>
      <c r="C21" s="94">
        <v>5.000000000000001E-3</v>
      </c>
      <c r="D21" s="95">
        <f t="shared" si="0"/>
        <v>1.0838204671466916E-2</v>
      </c>
      <c r="E21" s="94">
        <v>2.1064814814814817E-3</v>
      </c>
      <c r="F21" s="95">
        <f t="shared" si="1"/>
        <v>1.5406755269618221E-2</v>
      </c>
      <c r="G21" s="94">
        <v>3.7847222222222219E-3</v>
      </c>
      <c r="H21" s="95">
        <f t="shared" si="2"/>
        <v>2.3540421855877909E-2</v>
      </c>
      <c r="I21" s="94">
        <f t="shared" si="5"/>
        <v>1.0891203703703705E-2</v>
      </c>
      <c r="J21" s="96">
        <f t="shared" si="4"/>
        <v>1.435260741576804E-2</v>
      </c>
    </row>
    <row r="22" spans="2:10" x14ac:dyDescent="0.25">
      <c r="B22" s="8" t="s">
        <v>15</v>
      </c>
      <c r="C22" s="94">
        <v>2.6168981481481477E-2</v>
      </c>
      <c r="D22" s="95">
        <f t="shared" si="0"/>
        <v>5.6724955468024738E-2</v>
      </c>
      <c r="E22" s="94">
        <v>1.1307870370370369E-2</v>
      </c>
      <c r="F22" s="95">
        <f t="shared" si="1"/>
        <v>8.2705493947346151E-2</v>
      </c>
      <c r="G22" s="94">
        <v>1.2094907407407405E-2</v>
      </c>
      <c r="H22" s="95">
        <f t="shared" si="2"/>
        <v>7.5228565258080762E-2</v>
      </c>
      <c r="I22" s="94">
        <f t="shared" si="5"/>
        <v>4.9571759259259246E-2</v>
      </c>
      <c r="J22" s="96">
        <f t="shared" si="4"/>
        <v>6.5326479874319332E-2</v>
      </c>
    </row>
    <row r="23" spans="2:10" x14ac:dyDescent="0.25">
      <c r="B23" s="8" t="s">
        <v>28</v>
      </c>
      <c r="C23" s="94">
        <v>4.4363425925925938E-2</v>
      </c>
      <c r="D23" s="95">
        <f t="shared" si="0"/>
        <v>9.6163978022529378E-2</v>
      </c>
      <c r="E23" s="94">
        <v>7.3148148148148148E-3</v>
      </c>
      <c r="F23" s="95">
        <f t="shared" si="1"/>
        <v>5.3500380936256677E-2</v>
      </c>
      <c r="G23" s="94">
        <v>2.2951388888888886E-2</v>
      </c>
      <c r="H23" s="95">
        <f t="shared" si="2"/>
        <v>0.14275430134619538</v>
      </c>
      <c r="I23" s="94">
        <f t="shared" si="5"/>
        <v>7.4629629629629643E-2</v>
      </c>
      <c r="J23" s="96">
        <f t="shared" si="4"/>
        <v>9.8348153684242642E-2</v>
      </c>
    </row>
    <row r="24" spans="2:10" x14ac:dyDescent="0.25">
      <c r="B24" s="8" t="s">
        <v>12</v>
      </c>
      <c r="C24" s="94">
        <v>4.1550925925925922E-3</v>
      </c>
      <c r="D24" s="95">
        <f t="shared" si="0"/>
        <v>9.0067487894829202E-3</v>
      </c>
      <c r="E24" s="94">
        <v>2.1527777777777778E-3</v>
      </c>
      <c r="F24" s="95">
        <f t="shared" si="1"/>
        <v>1.5745365275543894E-2</v>
      </c>
      <c r="G24" s="94">
        <v>5.5439814814814813E-3</v>
      </c>
      <c r="H24" s="95">
        <f t="shared" si="2"/>
        <v>3.4482758620689662E-2</v>
      </c>
      <c r="I24" s="94">
        <f t="shared" si="5"/>
        <v>1.1851851851851851E-2</v>
      </c>
      <c r="J24" s="96">
        <f t="shared" si="4"/>
        <v>1.5618565349358628E-2</v>
      </c>
    </row>
    <row r="25" spans="2:10" x14ac:dyDescent="0.25">
      <c r="B25" s="8" t="s">
        <v>5</v>
      </c>
      <c r="C25" s="94">
        <v>7.4999999999999989E-3</v>
      </c>
      <c r="D25" s="95">
        <f t="shared" si="0"/>
        <v>1.6257307007200367E-2</v>
      </c>
      <c r="E25" s="94">
        <v>3.1134259259259257E-3</v>
      </c>
      <c r="F25" s="95">
        <f t="shared" si="1"/>
        <v>2.2771522898501654E-2</v>
      </c>
      <c r="G25" s="94">
        <v>7.1527777777777779E-3</v>
      </c>
      <c r="H25" s="95">
        <f t="shared" si="2"/>
        <v>4.448923763587935E-2</v>
      </c>
      <c r="I25" s="94">
        <f t="shared" si="5"/>
        <v>1.7766203703703704E-2</v>
      </c>
      <c r="J25" s="96">
        <f t="shared" si="4"/>
        <v>2.3412595518813962E-2</v>
      </c>
    </row>
    <row r="26" spans="2:10" x14ac:dyDescent="0.25">
      <c r="B26" s="8" t="s">
        <v>6</v>
      </c>
      <c r="C26" s="94">
        <v>1.3391203703703707E-2</v>
      </c>
      <c r="D26" s="95">
        <f t="shared" si="0"/>
        <v>2.9027321307609311E-2</v>
      </c>
      <c r="E26" s="94">
        <v>7.5231481481481482E-4</v>
      </c>
      <c r="F26" s="95">
        <f t="shared" si="1"/>
        <v>5.5024125962922213E-3</v>
      </c>
      <c r="G26" s="97">
        <v>5.0925925925925932E-4</v>
      </c>
      <c r="H26" s="95">
        <f t="shared" si="2"/>
        <v>3.1675185371823492E-3</v>
      </c>
      <c r="I26" s="94">
        <f t="shared" si="5"/>
        <v>1.4652777777777782E-2</v>
      </c>
      <c r="J26" s="96">
        <f t="shared" si="4"/>
        <v>1.9309671613562531E-2</v>
      </c>
    </row>
    <row r="27" spans="2:10" x14ac:dyDescent="0.25">
      <c r="B27" s="8" t="s">
        <v>101</v>
      </c>
      <c r="C27" s="94">
        <v>2.7013888888888893E-2</v>
      </c>
      <c r="D27" s="95">
        <f t="shared" si="0"/>
        <v>5.8556411350008754E-2</v>
      </c>
      <c r="E27" s="94">
        <v>6.0416666666666665E-3</v>
      </c>
      <c r="F27" s="95">
        <f>E27/$E$30</f>
        <v>4.4188605773300603E-2</v>
      </c>
      <c r="G27" s="97">
        <v>6.3078703703703708E-3</v>
      </c>
      <c r="H27" s="95">
        <f t="shared" si="2"/>
        <v>3.9234036426463184E-2</v>
      </c>
      <c r="I27" s="94">
        <f t="shared" si="5"/>
        <v>3.9363425925925934E-2</v>
      </c>
      <c r="J27" s="96">
        <f t="shared" si="4"/>
        <v>5.1873770266766317E-2</v>
      </c>
    </row>
    <row r="28" spans="2:10" x14ac:dyDescent="0.25">
      <c r="B28" s="8" t="s">
        <v>17</v>
      </c>
      <c r="C28" s="94">
        <v>2.0347222222222218E-2</v>
      </c>
      <c r="D28" s="95">
        <f t="shared" si="0"/>
        <v>4.4105471788052845E-2</v>
      </c>
      <c r="E28" s="94">
        <v>9.0624999999999976E-3</v>
      </c>
      <c r="F28" s="95">
        <f>E28/$E$30</f>
        <v>6.6282908659950887E-2</v>
      </c>
      <c r="G28" s="97">
        <v>1.0416666666666667E-3</v>
      </c>
      <c r="H28" s="95">
        <f>G28/$G$30</f>
        <v>6.4790151896911676E-3</v>
      </c>
      <c r="I28" s="94">
        <f t="shared" si="5"/>
        <v>3.0451388888888882E-2</v>
      </c>
      <c r="J28" s="96">
        <f t="shared" si="4"/>
        <v>4.0129341244299357E-2</v>
      </c>
    </row>
    <row r="29" spans="2:10" x14ac:dyDescent="0.25">
      <c r="B29" s="8"/>
      <c r="C29" s="98"/>
      <c r="D29" s="98"/>
      <c r="E29" s="98"/>
      <c r="F29" s="98"/>
      <c r="G29" s="98"/>
      <c r="H29" s="98"/>
      <c r="I29" s="98"/>
      <c r="J29" s="99"/>
    </row>
    <row r="30" spans="2:10" x14ac:dyDescent="0.25">
      <c r="B30" s="11" t="s">
        <v>29</v>
      </c>
      <c r="C30" s="100">
        <f t="shared" ref="C30:J30" si="7">SUM(C7:C28)</f>
        <v>0.46133101851851882</v>
      </c>
      <c r="D30" s="101">
        <f t="shared" si="7"/>
        <v>0.99999999999999956</v>
      </c>
      <c r="E30" s="100">
        <f>SUM(E7:E28)</f>
        <v>0.13672453703703702</v>
      </c>
      <c r="F30" s="101">
        <f t="shared" si="7"/>
        <v>1</v>
      </c>
      <c r="G30" s="100">
        <f>SUM(G7:G28)</f>
        <v>0.16077546296296294</v>
      </c>
      <c r="H30" s="101">
        <f>SUM(H7:H28)</f>
        <v>0.99999999999999989</v>
      </c>
      <c r="I30" s="100">
        <f>SUM(I7:I28)</f>
        <v>0.75883101851851864</v>
      </c>
      <c r="J30" s="102">
        <f t="shared" si="7"/>
        <v>1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8" t="s">
        <v>30</v>
      </c>
      <c r="C32" s="159"/>
      <c r="D32" s="159"/>
      <c r="E32" s="159"/>
      <c r="F32" s="159"/>
      <c r="G32" s="159"/>
      <c r="H32" s="159"/>
      <c r="I32" s="159"/>
      <c r="J32" s="160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86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2.0601851851851849E-3</v>
      </c>
      <c r="D7" s="95">
        <f t="shared" ref="D7:F28" si="0">C7/C$30</f>
        <v>7.0721919822003257E-3</v>
      </c>
      <c r="E7" s="97"/>
      <c r="F7" s="95"/>
      <c r="G7" s="97">
        <f>C7+E7</f>
        <v>2.0601851851851849E-3</v>
      </c>
      <c r="H7" s="96">
        <f>G7/$G$30</f>
        <v>6.6716641679160421E-3</v>
      </c>
    </row>
    <row r="8" spans="2:8" s="1" customFormat="1" x14ac:dyDescent="0.25">
      <c r="B8" s="8" t="s">
        <v>13</v>
      </c>
      <c r="C8" s="97">
        <v>4.2708333333333339E-3</v>
      </c>
      <c r="D8" s="95">
        <f t="shared" si="0"/>
        <v>1.4660892367595062E-2</v>
      </c>
      <c r="E8" s="97">
        <v>3.1250000000000001E-4</v>
      </c>
      <c r="F8" s="95">
        <f t="shared" si="0"/>
        <v>1.7868960953011249E-2</v>
      </c>
      <c r="G8" s="97">
        <f t="shared" ref="G8:G28" si="1">C8+E8</f>
        <v>4.5833333333333342E-3</v>
      </c>
      <c r="H8" s="96">
        <f t="shared" ref="H8:H28" si="2">G8/$G$30</f>
        <v>1.4842578710644684E-2</v>
      </c>
    </row>
    <row r="9" spans="2:8" s="1" customFormat="1" x14ac:dyDescent="0.25">
      <c r="B9" s="8" t="s">
        <v>0</v>
      </c>
      <c r="C9" s="97">
        <v>5.1932870370370338E-2</v>
      </c>
      <c r="D9" s="95">
        <f t="shared" si="0"/>
        <v>0.17827486193333061</v>
      </c>
      <c r="E9" s="97">
        <v>8.1018518518518497E-3</v>
      </c>
      <c r="F9" s="95">
        <f t="shared" si="0"/>
        <v>0.46326935804103225</v>
      </c>
      <c r="G9" s="97">
        <f t="shared" si="1"/>
        <v>6.0034722222222184E-2</v>
      </c>
      <c r="H9" s="96">
        <f t="shared" si="2"/>
        <v>0.19441529235382302</v>
      </c>
    </row>
    <row r="10" spans="2:8" s="1" customFormat="1" x14ac:dyDescent="0.25">
      <c r="B10" s="8" t="s">
        <v>8</v>
      </c>
      <c r="C10" s="97">
        <v>9.8379629629629642E-4</v>
      </c>
      <c r="D10" s="95">
        <f t="shared" si="0"/>
        <v>3.3771703285788083E-3</v>
      </c>
      <c r="E10" s="97"/>
      <c r="F10" s="95"/>
      <c r="G10" s="97">
        <f t="shared" si="1"/>
        <v>9.8379629629629642E-4</v>
      </c>
      <c r="H10" s="96">
        <f t="shared" si="2"/>
        <v>3.1859070464767625E-3</v>
      </c>
    </row>
    <row r="11" spans="2:8" s="1" customFormat="1" x14ac:dyDescent="0.25">
      <c r="B11" s="8" t="s">
        <v>26</v>
      </c>
      <c r="C11" s="97">
        <v>5.9027777777777768E-4</v>
      </c>
      <c r="D11" s="95">
        <f t="shared" si="0"/>
        <v>2.0263021971472844E-3</v>
      </c>
      <c r="E11" s="97"/>
      <c r="F11" s="95"/>
      <c r="G11" s="97">
        <f t="shared" si="1"/>
        <v>5.9027777777777768E-4</v>
      </c>
      <c r="H11" s="96">
        <f t="shared" si="2"/>
        <v>1.9115442278860571E-3</v>
      </c>
    </row>
    <row r="12" spans="2:8" s="1" customFormat="1" x14ac:dyDescent="0.25">
      <c r="B12" s="8" t="s">
        <v>3</v>
      </c>
      <c r="C12" s="97">
        <v>7.3495370370370355E-3</v>
      </c>
      <c r="D12" s="95">
        <f t="shared" si="0"/>
        <v>2.5229448925265206E-2</v>
      </c>
      <c r="E12" s="97">
        <v>2.0254629629629629E-3</v>
      </c>
      <c r="F12" s="95">
        <f t="shared" si="0"/>
        <v>0.11581733951025809</v>
      </c>
      <c r="G12" s="97">
        <f t="shared" si="1"/>
        <v>9.3749999999999979E-3</v>
      </c>
      <c r="H12" s="96">
        <f t="shared" si="2"/>
        <v>3.0359820089955022E-2</v>
      </c>
    </row>
    <row r="13" spans="2:8" s="1" customFormat="1" x14ac:dyDescent="0.25">
      <c r="B13" s="8" t="s">
        <v>7</v>
      </c>
      <c r="C13" s="97">
        <v>4.3634259259259234E-3</v>
      </c>
      <c r="D13" s="95">
        <f t="shared" si="0"/>
        <v>1.4978743692637762E-2</v>
      </c>
      <c r="E13" s="97">
        <v>1.6550925925925928E-3</v>
      </c>
      <c r="F13" s="95">
        <f t="shared" si="0"/>
        <v>9.4639311714096619E-2</v>
      </c>
      <c r="G13" s="97">
        <f t="shared" si="1"/>
        <v>6.0185185185185159E-3</v>
      </c>
      <c r="H13" s="96">
        <f t="shared" si="2"/>
        <v>1.9490254872563714E-2</v>
      </c>
    </row>
    <row r="14" spans="2:8" s="1" customFormat="1" x14ac:dyDescent="0.25">
      <c r="B14" s="8" t="s">
        <v>2</v>
      </c>
      <c r="C14" s="97">
        <v>1.1898148148148151E-2</v>
      </c>
      <c r="D14" s="95">
        <f t="shared" si="0"/>
        <v>4.0843895267988414E-2</v>
      </c>
      <c r="E14" s="97">
        <v>1.8518518518518518E-4</v>
      </c>
      <c r="F14" s="95">
        <f t="shared" si="0"/>
        <v>1.058901389808074E-2</v>
      </c>
      <c r="G14" s="97">
        <f t="shared" si="1"/>
        <v>1.2083333333333337E-2</v>
      </c>
      <c r="H14" s="96">
        <f t="shared" si="2"/>
        <v>3.9130434782608713E-2</v>
      </c>
    </row>
    <row r="15" spans="2:8" s="1" customFormat="1" x14ac:dyDescent="0.25">
      <c r="B15" s="8" t="s">
        <v>9</v>
      </c>
      <c r="C15" s="97">
        <v>1.502314814814815E-2</v>
      </c>
      <c r="D15" s="95">
        <f t="shared" si="0"/>
        <v>5.1571377488179922E-2</v>
      </c>
      <c r="E15" s="97">
        <v>1.9791666666666668E-3</v>
      </c>
      <c r="F15" s="95">
        <f t="shared" si="0"/>
        <v>0.11317008603573792</v>
      </c>
      <c r="G15" s="97">
        <f t="shared" si="1"/>
        <v>1.7002314814814817E-2</v>
      </c>
      <c r="H15" s="96">
        <f t="shared" si="2"/>
        <v>5.5059970014992521E-2</v>
      </c>
    </row>
    <row r="16" spans="2:8" s="1" customFormat="1" x14ac:dyDescent="0.25">
      <c r="B16" s="8" t="s">
        <v>1</v>
      </c>
      <c r="C16" s="97">
        <v>5.4629629629629637E-3</v>
      </c>
      <c r="D16" s="95">
        <f t="shared" si="0"/>
        <v>1.8753228177519971E-2</v>
      </c>
      <c r="E16" s="97">
        <v>1.25E-3</v>
      </c>
      <c r="F16" s="95">
        <f t="shared" si="0"/>
        <v>7.1475843812044998E-2</v>
      </c>
      <c r="G16" s="97">
        <f t="shared" si="1"/>
        <v>6.712962962962964E-3</v>
      </c>
      <c r="H16" s="96">
        <f t="shared" si="2"/>
        <v>2.1739130434782615E-2</v>
      </c>
    </row>
    <row r="17" spans="2:8" s="1" customFormat="1" x14ac:dyDescent="0.25">
      <c r="B17" s="8" t="s">
        <v>27</v>
      </c>
      <c r="C17" s="97">
        <v>2.6736111111111114E-3</v>
      </c>
      <c r="D17" s="95">
        <f t="shared" si="0"/>
        <v>9.1779570106082908E-3</v>
      </c>
      <c r="E17" s="97"/>
      <c r="F17" s="95"/>
      <c r="G17" s="97">
        <f t="shared" ref="G17:G25" si="3">C17+E17</f>
        <v>2.6736111111111114E-3</v>
      </c>
      <c r="H17" s="96">
        <f t="shared" ref="H17:H25" si="4">G17/$G$30</f>
        <v>8.6581709145427312E-3</v>
      </c>
    </row>
    <row r="18" spans="2:8" s="1" customFormat="1" x14ac:dyDescent="0.25">
      <c r="B18" s="8" t="s">
        <v>16</v>
      </c>
      <c r="C18" s="97">
        <v>8.2175925925925906E-3</v>
      </c>
      <c r="D18" s="95">
        <f t="shared" si="0"/>
        <v>2.8209305097540625E-2</v>
      </c>
      <c r="E18" s="97"/>
      <c r="F18" s="95"/>
      <c r="G18" s="97">
        <f t="shared" si="3"/>
        <v>8.2175925925925906E-3</v>
      </c>
      <c r="H18" s="96">
        <f t="shared" si="4"/>
        <v>2.6611694152923537E-2</v>
      </c>
    </row>
    <row r="19" spans="2:8" s="1" customFormat="1" x14ac:dyDescent="0.25">
      <c r="B19" s="8" t="s">
        <v>4</v>
      </c>
      <c r="C19" s="97">
        <v>1.2326388888888882E-2</v>
      </c>
      <c r="D19" s="95">
        <f t="shared" si="0"/>
        <v>4.2313957646310921E-2</v>
      </c>
      <c r="E19" s="97">
        <v>6.5972222222222224E-4</v>
      </c>
      <c r="F19" s="95">
        <f t="shared" si="0"/>
        <v>3.7723362011912634E-2</v>
      </c>
      <c r="G19" s="97">
        <f t="shared" si="3"/>
        <v>1.2986111111111105E-2</v>
      </c>
      <c r="H19" s="96">
        <f t="shared" si="4"/>
        <v>4.2053973013493243E-2</v>
      </c>
    </row>
    <row r="20" spans="2:8" s="1" customFormat="1" x14ac:dyDescent="0.25">
      <c r="B20" s="8" t="s">
        <v>14</v>
      </c>
      <c r="C20" s="97">
        <v>6.8287037037037036E-4</v>
      </c>
      <c r="D20" s="95">
        <f t="shared" si="0"/>
        <v>2.344153522189996E-3</v>
      </c>
      <c r="E20" s="97"/>
      <c r="F20" s="95"/>
      <c r="G20" s="97">
        <f t="shared" si="3"/>
        <v>6.8287037037037036E-4</v>
      </c>
      <c r="H20" s="96">
        <f t="shared" si="4"/>
        <v>2.2113943028485763E-3</v>
      </c>
    </row>
    <row r="21" spans="2:8" s="1" customFormat="1" x14ac:dyDescent="0.25">
      <c r="B21" s="8" t="s">
        <v>11</v>
      </c>
      <c r="C21" s="97">
        <v>1.423611111111111E-3</v>
      </c>
      <c r="D21" s="95">
        <f t="shared" si="0"/>
        <v>4.8869641225316859E-3</v>
      </c>
      <c r="E21" s="97">
        <v>2.0833333333333335E-4</v>
      </c>
      <c r="F21" s="95">
        <f t="shared" si="0"/>
        <v>1.1912640635340832E-2</v>
      </c>
      <c r="G21" s="97">
        <f t="shared" si="3"/>
        <v>1.6319444444444443E-3</v>
      </c>
      <c r="H21" s="96">
        <f t="shared" si="4"/>
        <v>5.2848575712143931E-3</v>
      </c>
    </row>
    <row r="22" spans="2:8" s="1" customFormat="1" x14ac:dyDescent="0.25">
      <c r="B22" s="8" t="s">
        <v>15</v>
      </c>
      <c r="C22" s="97">
        <v>1.2499999999999998E-3</v>
      </c>
      <c r="D22" s="95">
        <f t="shared" si="0"/>
        <v>4.2909928880766023E-3</v>
      </c>
      <c r="E22" s="97">
        <v>6.1342592592592601E-4</v>
      </c>
      <c r="F22" s="95">
        <f t="shared" si="0"/>
        <v>3.5076108537392459E-2</v>
      </c>
      <c r="G22" s="97">
        <f t="shared" si="3"/>
        <v>1.8634259259259259E-3</v>
      </c>
      <c r="H22" s="96">
        <f t="shared" si="4"/>
        <v>6.0344827586206904E-3</v>
      </c>
    </row>
    <row r="23" spans="2:8" s="1" customFormat="1" x14ac:dyDescent="0.25">
      <c r="B23" s="8" t="s">
        <v>91</v>
      </c>
      <c r="C23" s="97">
        <v>5.3240740740740733E-4</v>
      </c>
      <c r="D23" s="95">
        <f t="shared" si="0"/>
        <v>1.82764511899559E-3</v>
      </c>
      <c r="E23" s="97"/>
      <c r="F23" s="95"/>
      <c r="G23" s="97">
        <f t="shared" si="3"/>
        <v>5.3240740740740733E-4</v>
      </c>
      <c r="H23" s="96">
        <f t="shared" si="4"/>
        <v>1.724137931034483E-3</v>
      </c>
    </row>
    <row r="24" spans="2:8" s="1" customFormat="1" x14ac:dyDescent="0.25">
      <c r="B24" s="8" t="s">
        <v>12</v>
      </c>
      <c r="C24" s="97">
        <v>1.1574074074074073E-4</v>
      </c>
      <c r="D24" s="95">
        <f t="shared" si="0"/>
        <v>3.9731415630338913E-4</v>
      </c>
      <c r="E24" s="97"/>
      <c r="F24" s="95"/>
      <c r="G24" s="97">
        <f t="shared" si="3"/>
        <v>1.1574074074074073E-4</v>
      </c>
      <c r="H24" s="96">
        <f t="shared" si="4"/>
        <v>3.7481259370314847E-4</v>
      </c>
    </row>
    <row r="25" spans="2:8" s="1" customFormat="1" x14ac:dyDescent="0.25">
      <c r="B25" s="8" t="s">
        <v>5</v>
      </c>
      <c r="C25" s="97">
        <v>3.5300925925925929E-3</v>
      </c>
      <c r="D25" s="95">
        <f t="shared" si="0"/>
        <v>1.2118081767253371E-2</v>
      </c>
      <c r="E25" s="97">
        <v>3.0092592592592595E-4</v>
      </c>
      <c r="F25" s="95">
        <f t="shared" si="0"/>
        <v>1.7207147584381202E-2</v>
      </c>
      <c r="G25" s="97">
        <f t="shared" si="3"/>
        <v>3.8310185185185188E-3</v>
      </c>
      <c r="H25" s="96">
        <f t="shared" si="4"/>
        <v>1.2406296851574216E-2</v>
      </c>
    </row>
    <row r="26" spans="2:8" s="1" customFormat="1" x14ac:dyDescent="0.25">
      <c r="B26" s="8" t="s">
        <v>6</v>
      </c>
      <c r="C26" s="97">
        <v>0.10908564814814811</v>
      </c>
      <c r="D26" s="95">
        <f t="shared" si="0"/>
        <v>0.37446859231594415</v>
      </c>
      <c r="E26" s="97"/>
      <c r="F26" s="95"/>
      <c r="G26" s="97">
        <f t="shared" si="1"/>
        <v>0.10908564814814811</v>
      </c>
      <c r="H26" s="96">
        <f t="shared" si="2"/>
        <v>0.35326086956521735</v>
      </c>
    </row>
    <row r="27" spans="2:8" s="1" customFormat="1" x14ac:dyDescent="0.25">
      <c r="B27" s="8" t="s">
        <v>101</v>
      </c>
      <c r="C27" s="97">
        <v>4.3738425925925917E-2</v>
      </c>
      <c r="D27" s="95">
        <f t="shared" si="0"/>
        <v>0.15014501966705074</v>
      </c>
      <c r="E27" s="97"/>
      <c r="F27" s="95"/>
      <c r="G27" s="97">
        <f t="shared" si="1"/>
        <v>4.3738425925925917E-2</v>
      </c>
      <c r="H27" s="96">
        <f t="shared" si="2"/>
        <v>0.14164167916041978</v>
      </c>
    </row>
    <row r="28" spans="2:8" s="1" customFormat="1" x14ac:dyDescent="0.25">
      <c r="B28" s="36" t="s">
        <v>17</v>
      </c>
      <c r="C28" s="107">
        <v>3.7962962962962963E-3</v>
      </c>
      <c r="D28" s="95">
        <f t="shared" si="0"/>
        <v>1.3031904326751165E-2</v>
      </c>
      <c r="E28" s="107">
        <v>1.9675925925925926E-4</v>
      </c>
      <c r="F28" s="95">
        <f t="shared" si="0"/>
        <v>1.1250827266710787E-2</v>
      </c>
      <c r="G28" s="97">
        <f t="shared" ref="G28" si="5">C28+E28</f>
        <v>3.9930555555555552E-3</v>
      </c>
      <c r="H28" s="96">
        <f t="shared" ref="H28" si="6">G28/$G$30</f>
        <v>1.2931034482758622E-2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7">SUM(C7:C28)</f>
        <v>0.29130787037037031</v>
      </c>
      <c r="D30" s="110">
        <f t="shared" si="7"/>
        <v>0.99999999999999989</v>
      </c>
      <c r="E30" s="109">
        <f>SUM(E7:E28)</f>
        <v>1.7488425925925928E-2</v>
      </c>
      <c r="F30" s="110">
        <f>SUM(F7:F28)</f>
        <v>1</v>
      </c>
      <c r="G30" s="109">
        <f>SUM(G7:G28)</f>
        <v>0.30879629629629624</v>
      </c>
      <c r="H30" s="113">
        <f t="shared" si="7"/>
        <v>0.99999999999999989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87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3.9236111111111112E-3</v>
      </c>
      <c r="D7" s="95">
        <f t="shared" ref="D7:D28" si="0">C7/C$30</f>
        <v>4.7976903154587523E-3</v>
      </c>
      <c r="E7" s="97">
        <v>1.261574074074074E-3</v>
      </c>
      <c r="F7" s="95">
        <f t="shared" ref="F7:F28" si="1">E7/E$30</f>
        <v>6.5718075485349083E-3</v>
      </c>
      <c r="G7" s="97">
        <f>E7+C7</f>
        <v>5.185185185185185E-3</v>
      </c>
      <c r="H7" s="96">
        <f>G7/$G$30</f>
        <v>5.1349647544271862E-3</v>
      </c>
    </row>
    <row r="8" spans="2:8" s="1" customFormat="1" x14ac:dyDescent="0.25">
      <c r="B8" s="8" t="s">
        <v>13</v>
      </c>
      <c r="C8" s="97">
        <v>1.1643518518518513E-2</v>
      </c>
      <c r="D8" s="95">
        <f t="shared" si="0"/>
        <v>1.4237393679502957E-2</v>
      </c>
      <c r="E8" s="97">
        <v>3.2407407407407406E-4</v>
      </c>
      <c r="F8" s="95">
        <f t="shared" si="1"/>
        <v>1.6881707464126369E-3</v>
      </c>
      <c r="G8" s="97">
        <f t="shared" ref="G8:G28" si="2">E8+C8</f>
        <v>1.1967592592592587E-2</v>
      </c>
      <c r="H8" s="96">
        <f t="shared" ref="H8:H28" si="3">G8/$G$30</f>
        <v>1.1851682044816314E-2</v>
      </c>
    </row>
    <row r="9" spans="2:8" s="1" customFormat="1" x14ac:dyDescent="0.25">
      <c r="B9" s="8" t="s">
        <v>0</v>
      </c>
      <c r="C9" s="97">
        <v>0.11516203703703717</v>
      </c>
      <c r="D9" s="95">
        <f t="shared" si="0"/>
        <v>0.14081716412629688</v>
      </c>
      <c r="E9" s="97">
        <v>2.902777777777777E-2</v>
      </c>
      <c r="F9" s="95">
        <f t="shared" si="1"/>
        <v>0.15121186542867474</v>
      </c>
      <c r="G9" s="97">
        <f t="shared" si="2"/>
        <v>0.14418981481481494</v>
      </c>
      <c r="H9" s="96">
        <f t="shared" si="3"/>
        <v>0.14279328328270971</v>
      </c>
    </row>
    <row r="10" spans="2:8" s="1" customFormat="1" x14ac:dyDescent="0.25">
      <c r="B10" s="8" t="s">
        <v>8</v>
      </c>
      <c r="C10" s="97">
        <v>1.252314814814815E-2</v>
      </c>
      <c r="D10" s="95">
        <f t="shared" si="0"/>
        <v>1.5312982068809353E-2</v>
      </c>
      <c r="E10" s="97">
        <v>6.1805555555555563E-3</v>
      </c>
      <c r="F10" s="95">
        <f t="shared" si="1"/>
        <v>3.2195827806583865E-2</v>
      </c>
      <c r="G10" s="97">
        <f t="shared" si="2"/>
        <v>1.8703703703703705E-2</v>
      </c>
      <c r="H10" s="96">
        <f t="shared" si="3"/>
        <v>1.8522551435612353E-2</v>
      </c>
    </row>
    <row r="11" spans="2:8" s="1" customFormat="1" x14ac:dyDescent="0.25">
      <c r="B11" s="8" t="s">
        <v>26</v>
      </c>
      <c r="C11" s="97">
        <v>4.5486111111111109E-3</v>
      </c>
      <c r="D11" s="95">
        <f t="shared" si="0"/>
        <v>5.5619241710185537E-3</v>
      </c>
      <c r="E11" s="97">
        <v>4.2824074074074075E-4</v>
      </c>
      <c r="F11" s="95">
        <f t="shared" si="1"/>
        <v>2.2307970577595563E-3</v>
      </c>
      <c r="G11" s="97">
        <f t="shared" si="2"/>
        <v>4.9768518518518521E-3</v>
      </c>
      <c r="H11" s="96">
        <f t="shared" si="3"/>
        <v>4.9286492062582373E-3</v>
      </c>
    </row>
    <row r="12" spans="2:8" s="1" customFormat="1" x14ac:dyDescent="0.25">
      <c r="B12" s="8" t="s">
        <v>3</v>
      </c>
      <c r="C12" s="97">
        <v>2.1122685185185189E-2</v>
      </c>
      <c r="D12" s="95">
        <f t="shared" si="0"/>
        <v>2.5828273822159954E-2</v>
      </c>
      <c r="E12" s="97">
        <v>6.4930555555555566E-3</v>
      </c>
      <c r="F12" s="95">
        <f t="shared" si="1"/>
        <v>3.3823706740624626E-2</v>
      </c>
      <c r="G12" s="97">
        <f t="shared" si="2"/>
        <v>2.7615740740740746E-2</v>
      </c>
      <c r="H12" s="96">
        <f t="shared" si="3"/>
        <v>2.7348272107284084E-2</v>
      </c>
    </row>
    <row r="13" spans="2:8" s="1" customFormat="1" x14ac:dyDescent="0.25">
      <c r="B13" s="8" t="s">
        <v>7</v>
      </c>
      <c r="C13" s="97">
        <v>2.4421296296296299E-2</v>
      </c>
      <c r="D13" s="95">
        <f t="shared" si="0"/>
        <v>2.9861730282058904E-2</v>
      </c>
      <c r="E13" s="97">
        <v>2.3564814814814816E-2</v>
      </c>
      <c r="F13" s="95">
        <f t="shared" si="1"/>
        <v>0.12275412998914748</v>
      </c>
      <c r="G13" s="97">
        <f t="shared" si="2"/>
        <v>4.7986111111111118E-2</v>
      </c>
      <c r="H13" s="96">
        <f t="shared" si="3"/>
        <v>4.7521347928248032E-2</v>
      </c>
    </row>
    <row r="14" spans="2:8" s="1" customFormat="1" x14ac:dyDescent="0.25">
      <c r="B14" s="8" t="s">
        <v>2</v>
      </c>
      <c r="C14" s="97">
        <v>2.3773148148148147E-2</v>
      </c>
      <c r="D14" s="95">
        <f t="shared" si="0"/>
        <v>2.9069191468885772E-2</v>
      </c>
      <c r="E14" s="97">
        <v>8.4837962962962948E-3</v>
      </c>
      <c r="F14" s="95">
        <f t="shared" si="1"/>
        <v>4.4193898468587955E-2</v>
      </c>
      <c r="G14" s="97">
        <f t="shared" si="2"/>
        <v>3.2256944444444442E-2</v>
      </c>
      <c r="H14" s="96">
        <f t="shared" si="3"/>
        <v>3.1944524041492339E-2</v>
      </c>
    </row>
    <row r="15" spans="2:8" s="1" customFormat="1" x14ac:dyDescent="0.25">
      <c r="B15" s="8" t="s">
        <v>9</v>
      </c>
      <c r="C15" s="97">
        <v>4.1643518518518524E-2</v>
      </c>
      <c r="D15" s="95">
        <f t="shared" si="0"/>
        <v>5.0920618746373429E-2</v>
      </c>
      <c r="E15" s="97">
        <v>1.4479166666666664E-2</v>
      </c>
      <c r="F15" s="95">
        <f t="shared" si="1"/>
        <v>7.5425057277221735E-2</v>
      </c>
      <c r="G15" s="97">
        <f t="shared" si="2"/>
        <v>5.6122685185185192E-2</v>
      </c>
      <c r="H15" s="96">
        <f t="shared" si="3"/>
        <v>5.5579116281735334E-2</v>
      </c>
    </row>
    <row r="16" spans="2:8" s="1" customFormat="1" x14ac:dyDescent="0.25">
      <c r="B16" s="8" t="s">
        <v>1</v>
      </c>
      <c r="C16" s="97">
        <v>8.2291666666666641E-3</v>
      </c>
      <c r="D16" s="95">
        <f t="shared" si="0"/>
        <v>1.006241243153738E-2</v>
      </c>
      <c r="E16" s="97">
        <v>7.6736111111111093E-3</v>
      </c>
      <c r="F16" s="95">
        <f t="shared" si="1"/>
        <v>3.9973471602556362E-2</v>
      </c>
      <c r="G16" s="97">
        <f t="shared" si="2"/>
        <v>1.5902777777777773E-2</v>
      </c>
      <c r="H16" s="96">
        <f t="shared" si="3"/>
        <v>1.5748753510229804E-2</v>
      </c>
    </row>
    <row r="17" spans="2:8" s="1" customFormat="1" x14ac:dyDescent="0.25">
      <c r="B17" s="8" t="s">
        <v>27</v>
      </c>
      <c r="C17" s="97">
        <v>8.2407407407407395E-3</v>
      </c>
      <c r="D17" s="95">
        <f t="shared" si="0"/>
        <v>1.0076564910344045E-2</v>
      </c>
      <c r="E17" s="97">
        <v>1.3622685185185186E-2</v>
      </c>
      <c r="F17" s="95">
        <f t="shared" si="1"/>
        <v>7.0963463161702642E-2</v>
      </c>
      <c r="G17" s="97">
        <f t="shared" si="2"/>
        <v>2.1863425925925925E-2</v>
      </c>
      <c r="H17" s="96">
        <f t="shared" si="3"/>
        <v>2.1651670582841419E-2</v>
      </c>
    </row>
    <row r="18" spans="2:8" s="1" customFormat="1" x14ac:dyDescent="0.25">
      <c r="B18" s="8" t="s">
        <v>16</v>
      </c>
      <c r="C18" s="97">
        <v>3.7210648148148145E-2</v>
      </c>
      <c r="D18" s="95">
        <f t="shared" si="0"/>
        <v>4.5500219363421496E-2</v>
      </c>
      <c r="E18" s="97">
        <v>2.3379629629629631E-3</v>
      </c>
      <c r="F18" s="95">
        <f t="shared" si="1"/>
        <v>1.217894609911974E-2</v>
      </c>
      <c r="G18" s="97">
        <f t="shared" si="2"/>
        <v>3.9548611111111111E-2</v>
      </c>
      <c r="H18" s="96">
        <f t="shared" si="3"/>
        <v>3.9165568227405571E-2</v>
      </c>
    </row>
    <row r="19" spans="2:8" s="1" customFormat="1" x14ac:dyDescent="0.25">
      <c r="B19" s="8" t="s">
        <v>4</v>
      </c>
      <c r="C19" s="97">
        <v>3.7106481481481476E-2</v>
      </c>
      <c r="D19" s="95">
        <f t="shared" si="0"/>
        <v>4.537284705416153E-2</v>
      </c>
      <c r="E19" s="97">
        <v>6.2847222222222219E-3</v>
      </c>
      <c r="F19" s="95">
        <f t="shared" si="1"/>
        <v>3.2738454117930783E-2</v>
      </c>
      <c r="G19" s="97">
        <f t="shared" si="2"/>
        <v>4.3391203703703696E-2</v>
      </c>
      <c r="H19" s="96">
        <f t="shared" si="3"/>
        <v>4.2970943893632853E-2</v>
      </c>
    </row>
    <row r="20" spans="2:8" s="1" customFormat="1" x14ac:dyDescent="0.25">
      <c r="B20" s="8" t="s">
        <v>14</v>
      </c>
      <c r="C20" s="97">
        <v>9.6296296296296269E-3</v>
      </c>
      <c r="D20" s="95">
        <f t="shared" si="0"/>
        <v>1.1774862367143601E-2</v>
      </c>
      <c r="E20" s="97">
        <v>6.7476851851851856E-3</v>
      </c>
      <c r="F20" s="95">
        <f t="shared" si="1"/>
        <v>3.5150126612805983E-2</v>
      </c>
      <c r="G20" s="97">
        <f t="shared" si="2"/>
        <v>1.6377314814814813E-2</v>
      </c>
      <c r="H20" s="96">
        <f t="shared" si="3"/>
        <v>1.621869448105908E-2</v>
      </c>
    </row>
    <row r="21" spans="2:8" s="1" customFormat="1" x14ac:dyDescent="0.25">
      <c r="B21" s="8" t="s">
        <v>11</v>
      </c>
      <c r="C21" s="97">
        <v>4.6412037037037038E-3</v>
      </c>
      <c r="D21" s="95">
        <f t="shared" si="0"/>
        <v>5.6751440014718574E-3</v>
      </c>
      <c r="E21" s="97">
        <v>6.0879629629629634E-3</v>
      </c>
      <c r="F21" s="95">
        <f t="shared" si="1"/>
        <v>3.171349330760883E-2</v>
      </c>
      <c r="G21" s="97">
        <f t="shared" si="2"/>
        <v>1.0729166666666668E-2</v>
      </c>
      <c r="H21" s="96">
        <f t="shared" si="3"/>
        <v>1.0625250730700898E-2</v>
      </c>
    </row>
    <row r="22" spans="2:8" s="1" customFormat="1" x14ac:dyDescent="0.25">
      <c r="B22" s="8" t="s">
        <v>15</v>
      </c>
      <c r="C22" s="97">
        <v>4.386574074074074E-3</v>
      </c>
      <c r="D22" s="95">
        <f t="shared" si="0"/>
        <v>5.3637894677252716E-3</v>
      </c>
      <c r="E22" s="97">
        <v>1.4490740740740742E-2</v>
      </c>
      <c r="F22" s="95">
        <f t="shared" si="1"/>
        <v>7.5485349089593631E-2</v>
      </c>
      <c r="G22" s="97">
        <f t="shared" si="2"/>
        <v>1.8877314814814816E-2</v>
      </c>
      <c r="H22" s="96">
        <f t="shared" si="3"/>
        <v>1.8694481059086478E-2</v>
      </c>
    </row>
    <row r="23" spans="2:8" s="1" customFormat="1" x14ac:dyDescent="0.25">
      <c r="B23" s="8" t="s">
        <v>91</v>
      </c>
      <c r="C23" s="97">
        <v>9.0509259259259241E-3</v>
      </c>
      <c r="D23" s="95">
        <f t="shared" si="0"/>
        <v>1.1067238426810453E-2</v>
      </c>
      <c r="E23" s="97">
        <v>8.472222222222223E-3</v>
      </c>
      <c r="F23" s="95">
        <f t="shared" si="1"/>
        <v>4.4133606656216087E-2</v>
      </c>
      <c r="G23" s="97">
        <f t="shared" si="2"/>
        <v>1.7523148148148149E-2</v>
      </c>
      <c r="H23" s="96">
        <f t="shared" si="3"/>
        <v>1.7353429995988306E-2</v>
      </c>
    </row>
    <row r="24" spans="2:8" s="1" customFormat="1" x14ac:dyDescent="0.25">
      <c r="B24" s="8" t="s">
        <v>12</v>
      </c>
      <c r="C24" s="97">
        <v>2.4652777777777776E-3</v>
      </c>
      <c r="D24" s="95">
        <f t="shared" si="0"/>
        <v>3.014477985819216E-3</v>
      </c>
      <c r="E24" s="97">
        <v>3.6226851851851849E-3</v>
      </c>
      <c r="F24" s="95">
        <f t="shared" si="1"/>
        <v>1.8871337272398404E-2</v>
      </c>
      <c r="G24" s="97">
        <f t="shared" si="2"/>
        <v>6.0879629629629626E-3</v>
      </c>
      <c r="H24" s="96">
        <f t="shared" si="3"/>
        <v>6.0289987964926338E-3</v>
      </c>
    </row>
    <row r="25" spans="2:8" s="1" customFormat="1" x14ac:dyDescent="0.25">
      <c r="B25" s="8" t="s">
        <v>5</v>
      </c>
      <c r="C25" s="97">
        <v>2.2847222222222227E-2</v>
      </c>
      <c r="D25" s="95">
        <f t="shared" si="0"/>
        <v>2.793699316435274E-2</v>
      </c>
      <c r="E25" s="97">
        <v>4.2824074074074066E-3</v>
      </c>
      <c r="F25" s="95">
        <f t="shared" si="1"/>
        <v>2.2307970577595558E-2</v>
      </c>
      <c r="G25" s="97">
        <f t="shared" si="2"/>
        <v>2.7129629629629635E-2</v>
      </c>
      <c r="H25" s="96">
        <f t="shared" si="3"/>
        <v>2.6866869161556537E-2</v>
      </c>
    </row>
    <row r="26" spans="2:8" s="1" customFormat="1" x14ac:dyDescent="0.25">
      <c r="B26" s="8" t="s">
        <v>6</v>
      </c>
      <c r="C26" s="97">
        <v>0.25276620370370373</v>
      </c>
      <c r="D26" s="95">
        <f t="shared" si="0"/>
        <v>0.309075984658713</v>
      </c>
      <c r="E26" s="97">
        <v>7.418981481481483E-3</v>
      </c>
      <c r="F26" s="95">
        <f t="shared" si="1"/>
        <v>3.8647051730375019E-2</v>
      </c>
      <c r="G26" s="97">
        <f t="shared" si="2"/>
        <v>0.26018518518518519</v>
      </c>
      <c r="H26" s="96">
        <f t="shared" si="3"/>
        <v>0.25766519571322133</v>
      </c>
    </row>
    <row r="27" spans="2:8" s="1" customFormat="1" x14ac:dyDescent="0.25">
      <c r="B27" s="8" t="s">
        <v>101</v>
      </c>
      <c r="C27" s="97">
        <v>0.16247685185185173</v>
      </c>
      <c r="D27" s="95">
        <f t="shared" si="0"/>
        <v>0.19867249748793486</v>
      </c>
      <c r="E27" s="97">
        <v>1.699074074074074E-2</v>
      </c>
      <c r="F27" s="95">
        <f t="shared" si="1"/>
        <v>8.8508380561919689E-2</v>
      </c>
      <c r="G27" s="97">
        <f t="shared" si="2"/>
        <v>0.17946759259259248</v>
      </c>
      <c r="H27" s="96">
        <f t="shared" si="3"/>
        <v>0.17772938277265157</v>
      </c>
    </row>
    <row r="28" spans="2:8" s="1" customFormat="1" x14ac:dyDescent="0.25">
      <c r="B28" s="36" t="s">
        <v>17</v>
      </c>
      <c r="C28" s="107"/>
      <c r="D28" s="95"/>
      <c r="E28" s="107">
        <v>3.6921296296296294E-3</v>
      </c>
      <c r="F28" s="95">
        <f t="shared" si="1"/>
        <v>1.9233088146629686E-2</v>
      </c>
      <c r="G28" s="97">
        <f t="shared" ref="G28" si="4">E28+C28</f>
        <v>3.6921296296296294E-3</v>
      </c>
      <c r="H28" s="96">
        <f t="shared" ref="H28" si="5">G28/$G$30</f>
        <v>3.6563699925497152E-3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6">SUM(C7:C28)</f>
        <v>0.81781250000000005</v>
      </c>
      <c r="D30" s="110">
        <f t="shared" si="6"/>
        <v>1</v>
      </c>
      <c r="E30" s="109">
        <f t="shared" si="6"/>
        <v>0.19196759259259261</v>
      </c>
      <c r="F30" s="110">
        <f t="shared" si="6"/>
        <v>1</v>
      </c>
      <c r="G30" s="109">
        <f t="shared" si="6"/>
        <v>1.0097800925925928</v>
      </c>
      <c r="H30" s="113">
        <f t="shared" si="6"/>
        <v>0.99999999999999989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88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8.564814814814815E-4</v>
      </c>
      <c r="D7" s="95">
        <f t="shared" ref="D7:D28" si="0">C7/C$30</f>
        <v>6.5083553210202299E-3</v>
      </c>
      <c r="E7" s="97"/>
      <c r="F7" s="95"/>
      <c r="G7" s="97">
        <f>C7</f>
        <v>8.564814814814815E-4</v>
      </c>
      <c r="H7" s="96">
        <f t="shared" ref="H7:H28" si="1">G7/$G$30</f>
        <v>6.5083553210202299E-3</v>
      </c>
    </row>
    <row r="8" spans="2:8" s="1" customFormat="1" x14ac:dyDescent="0.25">
      <c r="B8" s="8" t="s">
        <v>13</v>
      </c>
      <c r="C8" s="97">
        <v>2.3958333333333336E-3</v>
      </c>
      <c r="D8" s="95">
        <f t="shared" si="0"/>
        <v>1.8205804749340374E-2</v>
      </c>
      <c r="E8" s="97"/>
      <c r="F8" s="95"/>
      <c r="G8" s="97">
        <f t="shared" ref="G8:G28" si="2">C8</f>
        <v>2.3958333333333336E-3</v>
      </c>
      <c r="H8" s="96">
        <f t="shared" si="1"/>
        <v>1.8205804749340374E-2</v>
      </c>
    </row>
    <row r="9" spans="2:8" s="1" customFormat="1" x14ac:dyDescent="0.25">
      <c r="B9" s="8" t="s">
        <v>0</v>
      </c>
      <c r="C9" s="97">
        <v>3.3263888888888843E-2</v>
      </c>
      <c r="D9" s="95">
        <f t="shared" si="0"/>
        <v>0.25277044854881237</v>
      </c>
      <c r="E9" s="97"/>
      <c r="F9" s="95"/>
      <c r="G9" s="97">
        <f t="shared" si="2"/>
        <v>3.3263888888888843E-2</v>
      </c>
      <c r="H9" s="96">
        <f t="shared" si="1"/>
        <v>0.25277044854881237</v>
      </c>
    </row>
    <row r="10" spans="2:8" s="1" customFormat="1" x14ac:dyDescent="0.25">
      <c r="B10" s="8" t="s">
        <v>8</v>
      </c>
      <c r="C10" s="97">
        <v>2.9398148148148148E-3</v>
      </c>
      <c r="D10" s="95">
        <f t="shared" si="0"/>
        <v>2.2339489885664032E-2</v>
      </c>
      <c r="E10" s="97"/>
      <c r="F10" s="95"/>
      <c r="G10" s="97">
        <f t="shared" si="2"/>
        <v>2.9398148148148148E-3</v>
      </c>
      <c r="H10" s="96">
        <f t="shared" si="1"/>
        <v>2.2339489885664032E-2</v>
      </c>
    </row>
    <row r="11" spans="2:8" s="1" customFormat="1" x14ac:dyDescent="0.25">
      <c r="B11" s="8" t="s">
        <v>26</v>
      </c>
      <c r="C11" s="97">
        <v>2.1875000000000006E-3</v>
      </c>
      <c r="D11" s="95">
        <f t="shared" si="0"/>
        <v>1.6622691292875996E-2</v>
      </c>
      <c r="E11" s="97"/>
      <c r="F11" s="95"/>
      <c r="G11" s="97">
        <f t="shared" si="2"/>
        <v>2.1875000000000006E-3</v>
      </c>
      <c r="H11" s="96">
        <f t="shared" si="1"/>
        <v>1.6622691292875996E-2</v>
      </c>
    </row>
    <row r="12" spans="2:8" s="1" customFormat="1" x14ac:dyDescent="0.25">
      <c r="B12" s="8" t="s">
        <v>3</v>
      </c>
      <c r="C12" s="97">
        <v>6.2384259259259242E-3</v>
      </c>
      <c r="D12" s="95">
        <f t="shared" si="0"/>
        <v>4.7405452946350041E-2</v>
      </c>
      <c r="E12" s="97"/>
      <c r="F12" s="95"/>
      <c r="G12" s="97">
        <f t="shared" si="2"/>
        <v>6.2384259259259242E-3</v>
      </c>
      <c r="H12" s="96">
        <f t="shared" si="1"/>
        <v>4.7405452946350041E-2</v>
      </c>
    </row>
    <row r="13" spans="2:8" s="1" customFormat="1" x14ac:dyDescent="0.25">
      <c r="B13" s="8" t="s">
        <v>7</v>
      </c>
      <c r="C13" s="97">
        <v>3.5879629629629616E-3</v>
      </c>
      <c r="D13" s="95">
        <f t="shared" si="0"/>
        <v>2.7264731750219873E-2</v>
      </c>
      <c r="E13" s="97"/>
      <c r="F13" s="95"/>
      <c r="G13" s="97">
        <f t="shared" si="2"/>
        <v>3.5879629629629616E-3</v>
      </c>
      <c r="H13" s="96">
        <f t="shared" si="1"/>
        <v>2.7264731750219873E-2</v>
      </c>
    </row>
    <row r="14" spans="2:8" s="1" customFormat="1" x14ac:dyDescent="0.25">
      <c r="B14" s="8" t="s">
        <v>2</v>
      </c>
      <c r="C14" s="97">
        <v>8.472222222222223E-3</v>
      </c>
      <c r="D14" s="95">
        <f t="shared" si="0"/>
        <v>6.4379947229551468E-2</v>
      </c>
      <c r="E14" s="97"/>
      <c r="F14" s="95"/>
      <c r="G14" s="97">
        <f t="shared" si="2"/>
        <v>8.472222222222223E-3</v>
      </c>
      <c r="H14" s="96">
        <f t="shared" si="1"/>
        <v>6.4379947229551468E-2</v>
      </c>
    </row>
    <row r="15" spans="2:8" s="1" customFormat="1" x14ac:dyDescent="0.25">
      <c r="B15" s="8" t="s">
        <v>9</v>
      </c>
      <c r="C15" s="97">
        <v>9.8263888888888862E-3</v>
      </c>
      <c r="D15" s="95">
        <f t="shared" si="0"/>
        <v>7.4670184696569913E-2</v>
      </c>
      <c r="E15" s="97"/>
      <c r="F15" s="95"/>
      <c r="G15" s="97">
        <f t="shared" si="2"/>
        <v>9.8263888888888862E-3</v>
      </c>
      <c r="H15" s="96">
        <f t="shared" si="1"/>
        <v>7.4670184696569913E-2</v>
      </c>
    </row>
    <row r="16" spans="2:8" s="1" customFormat="1" x14ac:dyDescent="0.25">
      <c r="B16" s="8" t="s">
        <v>1</v>
      </c>
      <c r="C16" s="97">
        <v>3.8888888888888875E-3</v>
      </c>
      <c r="D16" s="95">
        <f t="shared" si="0"/>
        <v>2.9551451187335088E-2</v>
      </c>
      <c r="E16" s="97"/>
      <c r="F16" s="95"/>
      <c r="G16" s="97">
        <f t="shared" si="2"/>
        <v>3.8888888888888875E-3</v>
      </c>
      <c r="H16" s="96">
        <f t="shared" si="1"/>
        <v>2.9551451187335088E-2</v>
      </c>
    </row>
    <row r="17" spans="2:8" s="1" customFormat="1" x14ac:dyDescent="0.25">
      <c r="B17" s="8" t="s">
        <v>27</v>
      </c>
      <c r="C17" s="97">
        <v>8.564814814814815E-4</v>
      </c>
      <c r="D17" s="95">
        <f t="shared" si="0"/>
        <v>6.5083553210202299E-3</v>
      </c>
      <c r="E17" s="97"/>
      <c r="F17" s="95"/>
      <c r="G17" s="97">
        <f t="shared" si="2"/>
        <v>8.564814814814815E-4</v>
      </c>
      <c r="H17" s="96">
        <f t="shared" si="1"/>
        <v>6.5083553210202299E-3</v>
      </c>
    </row>
    <row r="18" spans="2:8" s="1" customFormat="1" x14ac:dyDescent="0.25">
      <c r="B18" s="8" t="s">
        <v>16</v>
      </c>
      <c r="C18" s="97">
        <v>1.2037037037037038E-3</v>
      </c>
      <c r="D18" s="95">
        <f t="shared" si="0"/>
        <v>9.1468777484608639E-3</v>
      </c>
      <c r="E18" s="97"/>
      <c r="F18" s="95"/>
      <c r="G18" s="97">
        <f t="shared" ref="G18" si="3">C18</f>
        <v>1.2037037037037038E-3</v>
      </c>
      <c r="H18" s="96">
        <f t="shared" ref="H18" si="4">G18/$G$30</f>
        <v>9.1468777484608639E-3</v>
      </c>
    </row>
    <row r="19" spans="2:8" s="1" customFormat="1" x14ac:dyDescent="0.25">
      <c r="B19" s="8" t="s">
        <v>4</v>
      </c>
      <c r="C19" s="97">
        <v>6.0532407407407418E-3</v>
      </c>
      <c r="D19" s="95">
        <f t="shared" si="0"/>
        <v>4.5998240985048393E-2</v>
      </c>
      <c r="E19" s="97"/>
      <c r="F19" s="95"/>
      <c r="G19" s="97">
        <f t="shared" si="2"/>
        <v>6.0532407407407418E-3</v>
      </c>
      <c r="H19" s="96">
        <f t="shared" si="1"/>
        <v>4.5998240985048393E-2</v>
      </c>
    </row>
    <row r="20" spans="2:8" s="1" customFormat="1" x14ac:dyDescent="0.25">
      <c r="B20" s="8" t="s">
        <v>14</v>
      </c>
      <c r="C20" s="97">
        <v>1.8171296296296295E-3</v>
      </c>
      <c r="D20" s="95">
        <f t="shared" si="0"/>
        <v>1.3808267370272648E-2</v>
      </c>
      <c r="E20" s="97"/>
      <c r="F20" s="95"/>
      <c r="G20" s="97">
        <f t="shared" si="2"/>
        <v>1.8171296296296295E-3</v>
      </c>
      <c r="H20" s="96">
        <f t="shared" si="1"/>
        <v>1.3808267370272648E-2</v>
      </c>
    </row>
    <row r="21" spans="2:8" s="1" customFormat="1" x14ac:dyDescent="0.25">
      <c r="B21" s="8" t="s">
        <v>11</v>
      </c>
      <c r="C21" s="97">
        <v>1.3194444444444445E-3</v>
      </c>
      <c r="D21" s="95">
        <f t="shared" si="0"/>
        <v>1.0026385224274409E-2</v>
      </c>
      <c r="E21" s="97"/>
      <c r="F21" s="95"/>
      <c r="G21" s="97">
        <f t="shared" si="2"/>
        <v>1.3194444444444445E-3</v>
      </c>
      <c r="H21" s="96">
        <f t="shared" si="1"/>
        <v>1.0026385224274409E-2</v>
      </c>
    </row>
    <row r="22" spans="2:8" s="1" customFormat="1" x14ac:dyDescent="0.25">
      <c r="B22" s="8" t="s">
        <v>15</v>
      </c>
      <c r="C22" s="97">
        <v>1.3773148148148147E-3</v>
      </c>
      <c r="D22" s="95">
        <f t="shared" si="0"/>
        <v>1.046613896218118E-2</v>
      </c>
      <c r="E22" s="97"/>
      <c r="F22" s="95"/>
      <c r="G22" s="97">
        <f t="shared" ref="G22" si="5">C22</f>
        <v>1.3773148148148147E-3</v>
      </c>
      <c r="H22" s="96">
        <f t="shared" ref="H22" si="6">G22/$G$30</f>
        <v>1.046613896218118E-2</v>
      </c>
    </row>
    <row r="23" spans="2:8" s="1" customFormat="1" x14ac:dyDescent="0.25">
      <c r="B23" s="8" t="s">
        <v>91</v>
      </c>
      <c r="C23" s="97">
        <v>5.0925925925925921E-4</v>
      </c>
      <c r="D23" s="95">
        <f t="shared" si="0"/>
        <v>3.8698328935795959E-3</v>
      </c>
      <c r="E23" s="100"/>
      <c r="F23" s="95"/>
      <c r="G23" s="97">
        <f t="shared" ref="G23" si="7">C23</f>
        <v>5.0925925925925921E-4</v>
      </c>
      <c r="H23" s="96">
        <f t="shared" ref="H23" si="8">G23/$G$30</f>
        <v>3.8698328935795959E-3</v>
      </c>
    </row>
    <row r="24" spans="2:8" s="1" customFormat="1" x14ac:dyDescent="0.25">
      <c r="B24" s="8" t="s">
        <v>12</v>
      </c>
      <c r="C24" s="97"/>
      <c r="D24" s="95"/>
      <c r="E24" s="114"/>
      <c r="F24" s="95"/>
      <c r="G24" s="97"/>
      <c r="H24" s="96"/>
    </row>
    <row r="25" spans="2:8" s="1" customFormat="1" x14ac:dyDescent="0.25">
      <c r="B25" s="8" t="s">
        <v>5</v>
      </c>
      <c r="C25" s="97">
        <v>1.226851851851852E-3</v>
      </c>
      <c r="D25" s="95">
        <f t="shared" si="0"/>
        <v>9.3227792436235742E-3</v>
      </c>
      <c r="E25" s="83"/>
      <c r="F25" s="95"/>
      <c r="G25" s="97">
        <f t="shared" ref="G25" si="9">C25</f>
        <v>1.226851851851852E-3</v>
      </c>
      <c r="H25" s="96">
        <f t="shared" ref="H25" si="10">G25/$G$30</f>
        <v>9.3227792436235742E-3</v>
      </c>
    </row>
    <row r="26" spans="2:8" s="1" customFormat="1" x14ac:dyDescent="0.25">
      <c r="B26" s="8" t="s">
        <v>6</v>
      </c>
      <c r="C26" s="97">
        <v>1.9756944444444455E-2</v>
      </c>
      <c r="D26" s="95">
        <f t="shared" si="0"/>
        <v>0.15013192612137213</v>
      </c>
      <c r="E26" s="115"/>
      <c r="F26" s="95"/>
      <c r="G26" s="97">
        <f t="shared" si="2"/>
        <v>1.9756944444444455E-2</v>
      </c>
      <c r="H26" s="96">
        <f t="shared" si="1"/>
        <v>0.15013192612137213</v>
      </c>
    </row>
    <row r="27" spans="2:8" s="1" customFormat="1" x14ac:dyDescent="0.25">
      <c r="B27" s="8" t="s">
        <v>101</v>
      </c>
      <c r="C27" s="97">
        <v>2.1874999999999999E-2</v>
      </c>
      <c r="D27" s="95">
        <f t="shared" si="0"/>
        <v>0.16622691292875991</v>
      </c>
      <c r="E27" s="97"/>
      <c r="F27" s="95"/>
      <c r="G27" s="97">
        <f t="shared" si="2"/>
        <v>2.1874999999999999E-2</v>
      </c>
      <c r="H27" s="96">
        <f t="shared" si="1"/>
        <v>0.16622691292875991</v>
      </c>
    </row>
    <row r="28" spans="2:8" s="1" customFormat="1" x14ac:dyDescent="0.25">
      <c r="B28" s="36" t="s">
        <v>17</v>
      </c>
      <c r="C28" s="107">
        <v>1.9444444444444446E-3</v>
      </c>
      <c r="D28" s="95">
        <f t="shared" si="0"/>
        <v>1.4775725593667551E-2</v>
      </c>
      <c r="E28" s="107"/>
      <c r="F28" s="95"/>
      <c r="G28" s="97">
        <f t="shared" ref="G28" si="11">C28</f>
        <v>1.9444444444444446E-3</v>
      </c>
      <c r="H28" s="96">
        <f t="shared" ref="H28" si="12">G28/$G$30</f>
        <v>1.4775725593667551E-2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>SUM(C7:C28)</f>
        <v>0.1315972222222222</v>
      </c>
      <c r="D30" s="110">
        <f>SUM(D7:D28)</f>
        <v>0.99999999999999989</v>
      </c>
      <c r="E30" s="109"/>
      <c r="F30" s="110"/>
      <c r="G30" s="109">
        <f>SUM(G7:G28)</f>
        <v>0.1315972222222222</v>
      </c>
      <c r="H30" s="113">
        <f>SUM(H7:H28)</f>
        <v>0.99999999999999989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89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1.1574074074074073E-3</v>
      </c>
      <c r="D7" s="95">
        <f t="shared" ref="D7:D27" si="0">C7/C$30</f>
        <v>9.2911761699913541E-4</v>
      </c>
      <c r="E7" s="97"/>
      <c r="F7" s="95"/>
      <c r="G7" s="97">
        <f t="shared" ref="G7:G27" si="1">C7+E7</f>
        <v>1.1574074074074073E-3</v>
      </c>
      <c r="H7" s="96">
        <f t="shared" ref="H7" si="2">G7/$G$30</f>
        <v>8.477018802027699E-4</v>
      </c>
    </row>
    <row r="8" spans="2:8" s="1" customFormat="1" x14ac:dyDescent="0.25">
      <c r="B8" s="8" t="s">
        <v>13</v>
      </c>
      <c r="C8" s="97">
        <v>1.8483796296296297E-2</v>
      </c>
      <c r="D8" s="95">
        <f t="shared" si="0"/>
        <v>1.4838008343476193E-2</v>
      </c>
      <c r="E8" s="97"/>
      <c r="F8" s="95"/>
      <c r="G8" s="97">
        <f t="shared" si="1"/>
        <v>1.8483796296296297E-2</v>
      </c>
      <c r="H8" s="96">
        <f t="shared" ref="H8:H27" si="3">G8/$G$30</f>
        <v>1.3537799026838236E-2</v>
      </c>
    </row>
    <row r="9" spans="2:8" s="1" customFormat="1" x14ac:dyDescent="0.25">
      <c r="B9" s="8" t="s">
        <v>0</v>
      </c>
      <c r="C9" s="97">
        <v>0.26250000000000084</v>
      </c>
      <c r="D9" s="95">
        <f t="shared" si="0"/>
        <v>0.21072387553540459</v>
      </c>
      <c r="E9" s="97">
        <v>5.429398148148145E-2</v>
      </c>
      <c r="F9" s="95">
        <f t="shared" ref="F9:F28" si="4">E9/E$30</f>
        <v>0.45380671374673487</v>
      </c>
      <c r="G9" s="97">
        <f t="shared" si="1"/>
        <v>0.3167939814814823</v>
      </c>
      <c r="H9" s="96">
        <f t="shared" si="3"/>
        <v>0.23202448163030076</v>
      </c>
    </row>
    <row r="10" spans="2:8" s="1" customFormat="1" x14ac:dyDescent="0.25">
      <c r="B10" s="8" t="s">
        <v>8</v>
      </c>
      <c r="C10" s="97">
        <v>9.6296296296296286E-3</v>
      </c>
      <c r="D10" s="95">
        <f t="shared" si="0"/>
        <v>7.7302585734328058E-3</v>
      </c>
      <c r="E10" s="97">
        <v>1.3773148148148147E-3</v>
      </c>
      <c r="F10" s="95">
        <f t="shared" si="4"/>
        <v>1.1512044113379125E-2</v>
      </c>
      <c r="G10" s="97">
        <f t="shared" si="1"/>
        <v>1.1006944444444444E-2</v>
      </c>
      <c r="H10" s="96">
        <f t="shared" si="3"/>
        <v>8.0616448807283424E-3</v>
      </c>
    </row>
    <row r="11" spans="2:8" s="1" customFormat="1" x14ac:dyDescent="0.25">
      <c r="B11" s="8" t="s">
        <v>26</v>
      </c>
      <c r="C11" s="97">
        <v>8.5185185185185155E-3</v>
      </c>
      <c r="D11" s="95">
        <f t="shared" si="0"/>
        <v>6.8383056611136346E-3</v>
      </c>
      <c r="E11" s="97">
        <v>7.8703703703703705E-4</v>
      </c>
      <c r="F11" s="95">
        <f t="shared" si="4"/>
        <v>6.5783109219309287E-3</v>
      </c>
      <c r="G11" s="97">
        <f t="shared" si="1"/>
        <v>9.305555555555553E-3</v>
      </c>
      <c r="H11" s="96">
        <f t="shared" si="3"/>
        <v>6.815523116830269E-3</v>
      </c>
    </row>
    <row r="12" spans="2:8" s="1" customFormat="1" x14ac:dyDescent="0.25">
      <c r="B12" s="8" t="s">
        <v>3</v>
      </c>
      <c r="C12" s="97">
        <v>3.5868055555555528E-2</v>
      </c>
      <c r="D12" s="95">
        <f t="shared" si="0"/>
        <v>2.8793354950803186E-2</v>
      </c>
      <c r="E12" s="97">
        <v>5.2662037037037044E-3</v>
      </c>
      <c r="F12" s="95">
        <f t="shared" si="4"/>
        <v>4.4016639257037839E-2</v>
      </c>
      <c r="G12" s="97">
        <f t="shared" si="1"/>
        <v>4.1134259259259232E-2</v>
      </c>
      <c r="H12" s="96">
        <f t="shared" si="3"/>
        <v>3.0127324822406425E-2</v>
      </c>
    </row>
    <row r="13" spans="2:8" s="1" customFormat="1" x14ac:dyDescent="0.25">
      <c r="B13" s="8" t="s">
        <v>7</v>
      </c>
      <c r="C13" s="97">
        <v>3.2407407407407399E-2</v>
      </c>
      <c r="D13" s="95">
        <f t="shared" si="0"/>
        <v>2.6015293275975786E-2</v>
      </c>
      <c r="E13" s="97">
        <v>8.1365740740740738E-3</v>
      </c>
      <c r="F13" s="95">
        <f t="shared" si="4"/>
        <v>6.800812614878593E-2</v>
      </c>
      <c r="G13" s="97">
        <f t="shared" si="1"/>
        <v>4.0543981481481473E-2</v>
      </c>
      <c r="H13" s="96">
        <f t="shared" si="3"/>
        <v>2.9694996863503027E-2</v>
      </c>
    </row>
    <row r="14" spans="2:8" s="1" customFormat="1" x14ac:dyDescent="0.25">
      <c r="B14" s="8" t="s">
        <v>2</v>
      </c>
      <c r="C14" s="97">
        <v>4.710648148148143E-2</v>
      </c>
      <c r="D14" s="95">
        <f t="shared" si="0"/>
        <v>3.781508701186477E-2</v>
      </c>
      <c r="E14" s="97">
        <v>8.0439814814814818E-3</v>
      </c>
      <c r="F14" s="95">
        <f t="shared" si="4"/>
        <v>6.7234207216794059E-2</v>
      </c>
      <c r="G14" s="97">
        <f t="shared" si="1"/>
        <v>5.5150462962962915E-2</v>
      </c>
      <c r="H14" s="96">
        <f t="shared" si="3"/>
        <v>4.0392994591661957E-2</v>
      </c>
    </row>
    <row r="15" spans="2:8" s="1" customFormat="1" x14ac:dyDescent="0.25">
      <c r="B15" s="8" t="s">
        <v>9</v>
      </c>
      <c r="C15" s="97">
        <v>3.5590277777777797E-2</v>
      </c>
      <c r="D15" s="95">
        <f t="shared" si="0"/>
        <v>2.857036672272343E-2</v>
      </c>
      <c r="E15" s="97">
        <v>7.4652777777777773E-3</v>
      </c>
      <c r="F15" s="95">
        <f t="shared" si="4"/>
        <v>6.2397213891844834E-2</v>
      </c>
      <c r="G15" s="97">
        <f t="shared" si="1"/>
        <v>4.3055555555555576E-2</v>
      </c>
      <c r="H15" s="96">
        <f t="shared" si="3"/>
        <v>3.1534509943543058E-2</v>
      </c>
    </row>
    <row r="16" spans="2:8" s="1" customFormat="1" x14ac:dyDescent="0.25">
      <c r="B16" s="8" t="s">
        <v>1</v>
      </c>
      <c r="C16" s="97">
        <v>3.1840277777777766E-2</v>
      </c>
      <c r="D16" s="95">
        <f t="shared" si="0"/>
        <v>2.5560025643646206E-2</v>
      </c>
      <c r="E16" s="97">
        <v>1.2210648148148148E-2</v>
      </c>
      <c r="F16" s="95">
        <f t="shared" si="4"/>
        <v>0.10206055915642838</v>
      </c>
      <c r="G16" s="97">
        <f t="shared" si="1"/>
        <v>4.405092592592591E-2</v>
      </c>
      <c r="H16" s="96">
        <f t="shared" si="3"/>
        <v>3.2263533560517414E-2</v>
      </c>
    </row>
    <row r="17" spans="2:8" s="1" customFormat="1" x14ac:dyDescent="0.25">
      <c r="B17" s="8" t="s">
        <v>27</v>
      </c>
      <c r="C17" s="97">
        <v>3.0787037037037037E-3</v>
      </c>
      <c r="D17" s="95">
        <f t="shared" si="0"/>
        <v>2.4714528612177003E-3</v>
      </c>
      <c r="E17" s="97"/>
      <c r="F17" s="95"/>
      <c r="G17" s="97">
        <f t="shared" si="1"/>
        <v>3.0787037037037037E-3</v>
      </c>
      <c r="H17" s="96">
        <f t="shared" si="3"/>
        <v>2.254887001339368E-3</v>
      </c>
    </row>
    <row r="18" spans="2:8" s="1" customFormat="1" x14ac:dyDescent="0.25">
      <c r="B18" s="8" t="s">
        <v>16</v>
      </c>
      <c r="C18" s="97">
        <v>3.7349537037037049E-2</v>
      </c>
      <c r="D18" s="95">
        <f t="shared" si="0"/>
        <v>2.9982625500562111E-2</v>
      </c>
      <c r="E18" s="97">
        <v>1.8518518518518518E-4</v>
      </c>
      <c r="F18" s="95">
        <f t="shared" si="4"/>
        <v>1.5478378639837479E-3</v>
      </c>
      <c r="G18" s="97">
        <f t="shared" si="1"/>
        <v>3.7534722222222233E-2</v>
      </c>
      <c r="H18" s="96">
        <f t="shared" si="3"/>
        <v>2.7490971974975839E-2</v>
      </c>
    </row>
    <row r="19" spans="2:8" s="1" customFormat="1" x14ac:dyDescent="0.25">
      <c r="B19" s="8" t="s">
        <v>4</v>
      </c>
      <c r="C19" s="97">
        <v>5.322916666666664E-2</v>
      </c>
      <c r="D19" s="95">
        <f t="shared" si="0"/>
        <v>4.2730119205790215E-2</v>
      </c>
      <c r="E19" s="97">
        <v>2.3611111111111107E-3</v>
      </c>
      <c r="F19" s="95">
        <f t="shared" si="4"/>
        <v>1.9734932765792784E-2</v>
      </c>
      <c r="G19" s="97">
        <f t="shared" si="1"/>
        <v>5.5590277777777752E-2</v>
      </c>
      <c r="H19" s="96">
        <f t="shared" si="3"/>
        <v>4.0715121306139024E-2</v>
      </c>
    </row>
    <row r="20" spans="2:8" s="1" customFormat="1" x14ac:dyDescent="0.25">
      <c r="B20" s="8" t="s">
        <v>14</v>
      </c>
      <c r="C20" s="97">
        <v>7.0370370370370361E-3</v>
      </c>
      <c r="D20" s="95">
        <f t="shared" si="0"/>
        <v>5.6490351113547424E-3</v>
      </c>
      <c r="E20" s="97"/>
      <c r="F20" s="95"/>
      <c r="G20" s="97">
        <f t="shared" si="1"/>
        <v>7.0370370370370361E-3</v>
      </c>
      <c r="H20" s="96">
        <f t="shared" si="3"/>
        <v>5.1540274316328408E-3</v>
      </c>
    </row>
    <row r="21" spans="2:8" s="1" customFormat="1" x14ac:dyDescent="0.25">
      <c r="B21" s="8" t="s">
        <v>11</v>
      </c>
      <c r="C21" s="97">
        <v>1.4374999999999999E-2</v>
      </c>
      <c r="D21" s="95">
        <f t="shared" si="0"/>
        <v>1.1539640803129261E-2</v>
      </c>
      <c r="E21" s="97">
        <v>5.1388888888888899E-3</v>
      </c>
      <c r="F21" s="95">
        <f t="shared" si="4"/>
        <v>4.2952500725549014E-2</v>
      </c>
      <c r="G21" s="97">
        <f t="shared" si="1"/>
        <v>1.951388888888889E-2</v>
      </c>
      <c r="H21" s="96">
        <f t="shared" si="3"/>
        <v>1.4292253700218702E-2</v>
      </c>
    </row>
    <row r="22" spans="2:8" s="1" customFormat="1" x14ac:dyDescent="0.25">
      <c r="B22" s="8" t="s">
        <v>15</v>
      </c>
      <c r="C22" s="97">
        <v>2.1180555555555558E-3</v>
      </c>
      <c r="D22" s="95">
        <f t="shared" si="0"/>
        <v>1.7002852391084181E-3</v>
      </c>
      <c r="E22" s="97">
        <v>3.5879629629629629E-3</v>
      </c>
      <c r="F22" s="95">
        <f t="shared" si="4"/>
        <v>2.9989358614685116E-2</v>
      </c>
      <c r="G22" s="97">
        <f t="shared" si="1"/>
        <v>5.7060185185185183E-3</v>
      </c>
      <c r="H22" s="96">
        <f t="shared" si="3"/>
        <v>4.1791702693996556E-3</v>
      </c>
    </row>
    <row r="23" spans="2:8" s="1" customFormat="1" x14ac:dyDescent="0.25">
      <c r="B23" s="8" t="s">
        <v>91</v>
      </c>
      <c r="C23" s="97">
        <v>9.6064814814814745E-3</v>
      </c>
      <c r="D23" s="95">
        <f t="shared" si="0"/>
        <v>7.7116762210928183E-3</v>
      </c>
      <c r="E23" s="97">
        <v>1.724537037037037E-3</v>
      </c>
      <c r="F23" s="95">
        <f t="shared" si="4"/>
        <v>1.4414240108348653E-2</v>
      </c>
      <c r="G23" s="97">
        <f t="shared" si="1"/>
        <v>1.1331018518518511E-2</v>
      </c>
      <c r="H23" s="96">
        <f t="shared" si="3"/>
        <v>8.2990014071851123E-3</v>
      </c>
    </row>
    <row r="24" spans="2:8" s="1" customFormat="1" x14ac:dyDescent="0.25">
      <c r="B24" s="8" t="s">
        <v>12</v>
      </c>
      <c r="C24" s="97">
        <v>1.4814814814814814E-3</v>
      </c>
      <c r="D24" s="95">
        <f t="shared" si="0"/>
        <v>1.1892705497588932E-3</v>
      </c>
      <c r="E24" s="97">
        <v>1.2037037037037036E-3</v>
      </c>
      <c r="F24" s="95">
        <f t="shared" si="4"/>
        <v>1.0060946115894361E-2</v>
      </c>
      <c r="G24" s="97">
        <f t="shared" si="1"/>
        <v>2.685185185185185E-3</v>
      </c>
      <c r="H24" s="96">
        <f t="shared" ref="H24" si="5">G24/$G$30</f>
        <v>1.9666683620704261E-3</v>
      </c>
    </row>
    <row r="25" spans="2:8" s="1" customFormat="1" x14ac:dyDescent="0.25">
      <c r="B25" s="8" t="s">
        <v>5</v>
      </c>
      <c r="C25" s="97">
        <v>2.1759259259259256E-2</v>
      </c>
      <c r="D25" s="95">
        <f t="shared" si="0"/>
        <v>1.7467411199583744E-2</v>
      </c>
      <c r="E25" s="97">
        <v>3.5763888888888889E-3</v>
      </c>
      <c r="F25" s="95">
        <f t="shared" si="4"/>
        <v>2.9892618748186134E-2</v>
      </c>
      <c r="G25" s="97">
        <f t="shared" si="1"/>
        <v>2.5335648148148145E-2</v>
      </c>
      <c r="H25" s="96">
        <f t="shared" si="3"/>
        <v>1.8556194157638633E-2</v>
      </c>
    </row>
    <row r="26" spans="2:8" s="1" customFormat="1" x14ac:dyDescent="0.25">
      <c r="B26" s="8" t="s">
        <v>6</v>
      </c>
      <c r="C26" s="97">
        <v>0.36424768518518502</v>
      </c>
      <c r="D26" s="95">
        <f t="shared" si="0"/>
        <v>0.29240260524579781</v>
      </c>
      <c r="E26" s="97">
        <v>7.8703703703703694E-4</v>
      </c>
      <c r="F26" s="95">
        <f t="shared" si="4"/>
        <v>6.5783109219309278E-3</v>
      </c>
      <c r="G26" s="97">
        <f t="shared" si="1"/>
        <v>0.36503472222222205</v>
      </c>
      <c r="H26" s="96">
        <f t="shared" si="3"/>
        <v>0.26735669599715151</v>
      </c>
    </row>
    <row r="27" spans="2:8" s="1" customFormat="1" x14ac:dyDescent="0.25">
      <c r="B27" s="8" t="s">
        <v>101</v>
      </c>
      <c r="C27" s="97">
        <v>0.24832175925925909</v>
      </c>
      <c r="D27" s="95">
        <f t="shared" si="0"/>
        <v>0.19934218472716436</v>
      </c>
      <c r="E27" s="97">
        <v>3.49537037037037E-3</v>
      </c>
      <c r="F27" s="95">
        <f t="shared" si="4"/>
        <v>2.9215439682693242E-2</v>
      </c>
      <c r="G27" s="97">
        <f t="shared" si="1"/>
        <v>0.25181712962962943</v>
      </c>
      <c r="H27" s="96">
        <f t="shared" si="3"/>
        <v>0.18443449807571652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 t="shared" ref="C30:H30" si="6">SUM(C7:C28)</f>
        <v>1.2457060185185191</v>
      </c>
      <c r="D30" s="110">
        <f t="shared" si="6"/>
        <v>0.99999999999999978</v>
      </c>
      <c r="E30" s="109">
        <f t="shared" si="6"/>
        <v>0.11964120370370368</v>
      </c>
      <c r="F30" s="110">
        <f t="shared" si="6"/>
        <v>1</v>
      </c>
      <c r="G30" s="109">
        <f t="shared" si="6"/>
        <v>1.3653472222222227</v>
      </c>
      <c r="H30" s="113">
        <f t="shared" si="6"/>
        <v>0.99999999999999978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90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2.1874999999999998E-3</v>
      </c>
      <c r="D7" s="95">
        <f t="shared" ref="D7:D28" si="0">C7/C$30</f>
        <v>4.4678738593919897E-3</v>
      </c>
      <c r="E7" s="97">
        <v>1.261574074074074E-3</v>
      </c>
      <c r="F7" s="95">
        <f t="shared" ref="F7:F28" si="1">E7/E$30</f>
        <v>6.2012857711782436E-3</v>
      </c>
      <c r="G7" s="97">
        <f>E7+C7</f>
        <v>3.449074074074074E-3</v>
      </c>
      <c r="H7" s="96">
        <f>G7/$G$30</f>
        <v>4.9767030177524669E-3</v>
      </c>
    </row>
    <row r="8" spans="2:8" s="1" customFormat="1" x14ac:dyDescent="0.25">
      <c r="B8" s="8" t="s">
        <v>13</v>
      </c>
      <c r="C8" s="97">
        <v>4.131944444444445E-3</v>
      </c>
      <c r="D8" s="95">
        <f t="shared" si="0"/>
        <v>8.4393172899626476E-3</v>
      </c>
      <c r="E8" s="97">
        <v>9.8379629629629642E-4</v>
      </c>
      <c r="F8" s="95">
        <f t="shared" si="1"/>
        <v>4.8358650509188143E-3</v>
      </c>
      <c r="G8" s="97">
        <f t="shared" ref="G8:G27" si="2">E8+C8</f>
        <v>5.1157407407407419E-3</v>
      </c>
      <c r="H8" s="96">
        <f t="shared" ref="H8:H27" si="3">G8/$G$30</f>
        <v>7.381552798142922E-3</v>
      </c>
    </row>
    <row r="9" spans="2:8" s="1" customFormat="1" x14ac:dyDescent="0.25">
      <c r="B9" s="8" t="s">
        <v>0</v>
      </c>
      <c r="C9" s="97">
        <v>0.13118055555555569</v>
      </c>
      <c r="D9" s="95">
        <f t="shared" si="0"/>
        <v>0.26793059429814214</v>
      </c>
      <c r="E9" s="97">
        <v>6.2280092592592595E-2</v>
      </c>
      <c r="F9" s="95">
        <f t="shared" si="1"/>
        <v>0.30613870398816634</v>
      </c>
      <c r="G9" s="97">
        <f t="shared" si="2"/>
        <v>0.19346064814814828</v>
      </c>
      <c r="H9" s="96">
        <f t="shared" si="3"/>
        <v>0.27914627832796152</v>
      </c>
    </row>
    <row r="10" spans="2:8" s="1" customFormat="1" x14ac:dyDescent="0.25">
      <c r="B10" s="8" t="s">
        <v>8</v>
      </c>
      <c r="C10" s="97">
        <v>9.8726851851851805E-3</v>
      </c>
      <c r="D10" s="95">
        <f t="shared" si="0"/>
        <v>2.0164531227837911E-2</v>
      </c>
      <c r="E10" s="97">
        <v>6.8749999999999992E-3</v>
      </c>
      <c r="F10" s="95">
        <f t="shared" si="1"/>
        <v>3.3794162826420886E-2</v>
      </c>
      <c r="G10" s="97">
        <f t="shared" si="2"/>
        <v>1.6747685185185178E-2</v>
      </c>
      <c r="H10" s="96">
        <f t="shared" si="3"/>
        <v>2.4165400223784616E-2</v>
      </c>
    </row>
    <row r="11" spans="2:8" s="1" customFormat="1" x14ac:dyDescent="0.25">
      <c r="B11" s="8" t="s">
        <v>26</v>
      </c>
      <c r="C11" s="97">
        <v>5.7870370370370378E-4</v>
      </c>
      <c r="D11" s="95">
        <f t="shared" si="0"/>
        <v>1.1819772114793625E-3</v>
      </c>
      <c r="E11" s="97">
        <v>2.5231481481481485E-3</v>
      </c>
      <c r="F11" s="95">
        <f t="shared" si="1"/>
        <v>1.2402571542356489E-2</v>
      </c>
      <c r="G11" s="97">
        <f t="shared" si="2"/>
        <v>3.1018518518518522E-3</v>
      </c>
      <c r="H11" s="96">
        <f t="shared" si="3"/>
        <v>4.4756926468377889E-3</v>
      </c>
    </row>
    <row r="12" spans="2:8" s="1" customFormat="1" x14ac:dyDescent="0.25">
      <c r="B12" s="8" t="s">
        <v>3</v>
      </c>
      <c r="C12" s="97">
        <v>1.7071759259259252E-2</v>
      </c>
      <c r="D12" s="95">
        <f t="shared" si="0"/>
        <v>3.4868327738641174E-2</v>
      </c>
      <c r="E12" s="97">
        <v>1.6504629629629626E-2</v>
      </c>
      <c r="F12" s="95">
        <f t="shared" si="1"/>
        <v>8.112874779541443E-2</v>
      </c>
      <c r="G12" s="97">
        <f t="shared" si="2"/>
        <v>3.3576388888888878E-2</v>
      </c>
      <c r="H12" s="96">
        <f t="shared" si="3"/>
        <v>4.844770286744933E-2</v>
      </c>
    </row>
    <row r="13" spans="2:8" s="1" customFormat="1" x14ac:dyDescent="0.25">
      <c r="B13" s="8" t="s">
        <v>7</v>
      </c>
      <c r="C13" s="97">
        <v>1.6030092592592589E-2</v>
      </c>
      <c r="D13" s="95">
        <f t="shared" si="0"/>
        <v>3.2740768757978329E-2</v>
      </c>
      <c r="E13" s="97">
        <v>2.6319444444444447E-2</v>
      </c>
      <c r="F13" s="95">
        <f t="shared" si="1"/>
        <v>0.12937361324458099</v>
      </c>
      <c r="G13" s="97">
        <f t="shared" si="2"/>
        <v>4.2349537037037033E-2</v>
      </c>
      <c r="H13" s="96">
        <f t="shared" si="3"/>
        <v>6.1106564905893536E-2</v>
      </c>
    </row>
    <row r="14" spans="2:8" s="1" customFormat="1" x14ac:dyDescent="0.25">
      <c r="B14" s="8" t="s">
        <v>2</v>
      </c>
      <c r="C14" s="97">
        <v>2.679398148148145E-2</v>
      </c>
      <c r="D14" s="95">
        <f t="shared" si="0"/>
        <v>5.4725544891494414E-2</v>
      </c>
      <c r="E14" s="97">
        <v>6.3657407407407395E-3</v>
      </c>
      <c r="F14" s="95">
        <f t="shared" si="1"/>
        <v>3.1290891505945259E-2</v>
      </c>
      <c r="G14" s="97">
        <f t="shared" si="2"/>
        <v>3.3159722222222188E-2</v>
      </c>
      <c r="H14" s="96">
        <f t="shared" si="3"/>
        <v>4.7846490422351687E-2</v>
      </c>
    </row>
    <row r="15" spans="2:8" s="1" customFormat="1" x14ac:dyDescent="0.25">
      <c r="B15" s="8" t="s">
        <v>9</v>
      </c>
      <c r="C15" s="97">
        <v>3.7013888888888916E-2</v>
      </c>
      <c r="D15" s="95">
        <f t="shared" si="0"/>
        <v>7.5599262446220075E-2</v>
      </c>
      <c r="E15" s="97">
        <v>2.0300925925925934E-2</v>
      </c>
      <c r="F15" s="95">
        <f t="shared" si="1"/>
        <v>9.9789497638960029E-2</v>
      </c>
      <c r="G15" s="97">
        <f t="shared" si="2"/>
        <v>5.7314814814814846E-2</v>
      </c>
      <c r="H15" s="96">
        <f t="shared" si="3"/>
        <v>8.27001118923162E-2</v>
      </c>
    </row>
    <row r="16" spans="2:8" s="1" customFormat="1" x14ac:dyDescent="0.25">
      <c r="B16" s="8" t="s">
        <v>1</v>
      </c>
      <c r="C16" s="97">
        <v>1.4456018518518505E-2</v>
      </c>
      <c r="D16" s="95">
        <f t="shared" si="0"/>
        <v>2.9525790742754444E-2</v>
      </c>
      <c r="E16" s="97">
        <v>1.4282407407407407E-2</v>
      </c>
      <c r="F16" s="95">
        <f t="shared" si="1"/>
        <v>7.0205382033339009E-2</v>
      </c>
      <c r="G16" s="97">
        <f t="shared" si="2"/>
        <v>2.873842592592591E-2</v>
      </c>
      <c r="H16" s="96">
        <f t="shared" si="3"/>
        <v>4.1466958366038149E-2</v>
      </c>
    </row>
    <row r="17" spans="2:8" s="1" customFormat="1" x14ac:dyDescent="0.25">
      <c r="B17" s="8" t="s">
        <v>27</v>
      </c>
      <c r="C17" s="97">
        <v>4.1666666666666666E-3</v>
      </c>
      <c r="D17" s="95">
        <f t="shared" si="0"/>
        <v>8.5102359226514081E-3</v>
      </c>
      <c r="E17" s="97">
        <v>2.8935185185185184E-3</v>
      </c>
      <c r="F17" s="95">
        <f t="shared" si="1"/>
        <v>1.4223132502702393E-2</v>
      </c>
      <c r="G17" s="97">
        <f t="shared" si="2"/>
        <v>7.060185185185185E-3</v>
      </c>
      <c r="H17" s="96">
        <f t="shared" si="3"/>
        <v>1.0187210875265116E-2</v>
      </c>
    </row>
    <row r="18" spans="2:8" s="1" customFormat="1" x14ac:dyDescent="0.25">
      <c r="B18" s="8" t="s">
        <v>16</v>
      </c>
      <c r="C18" s="97">
        <v>3.0787037037037029E-3</v>
      </c>
      <c r="D18" s="95">
        <f t="shared" si="0"/>
        <v>6.2881187650702056E-3</v>
      </c>
      <c r="E18" s="97">
        <v>9.0277777777777774E-4</v>
      </c>
      <c r="F18" s="95">
        <f t="shared" si="1"/>
        <v>4.4376173408431467E-3</v>
      </c>
      <c r="G18" s="97">
        <f t="shared" ref="G18" si="4">E18+C18</f>
        <v>3.9814814814814808E-3</v>
      </c>
      <c r="H18" s="96">
        <f t="shared" ref="H18" si="5">G18/$G$30</f>
        <v>5.744918919821638E-3</v>
      </c>
    </row>
    <row r="19" spans="2:8" s="1" customFormat="1" x14ac:dyDescent="0.25">
      <c r="B19" s="8" t="s">
        <v>4</v>
      </c>
      <c r="C19" s="97">
        <v>1.9421296296296287E-2</v>
      </c>
      <c r="D19" s="95">
        <f t="shared" si="0"/>
        <v>3.9667155217247382E-2</v>
      </c>
      <c r="E19" s="97">
        <v>7.013888888888889E-3</v>
      </c>
      <c r="F19" s="95">
        <f t="shared" si="1"/>
        <v>3.44768731865506E-2</v>
      </c>
      <c r="G19" s="97">
        <f t="shared" si="2"/>
        <v>2.6435185185185176E-2</v>
      </c>
      <c r="H19" s="96">
        <f t="shared" si="3"/>
        <v>3.8143589572304126E-2</v>
      </c>
    </row>
    <row r="20" spans="2:8" s="1" customFormat="1" x14ac:dyDescent="0.25">
      <c r="B20" s="8" t="s">
        <v>14</v>
      </c>
      <c r="C20" s="97">
        <v>1.1932870370370366E-2</v>
      </c>
      <c r="D20" s="95">
        <f t="shared" si="0"/>
        <v>2.4372370100704442E-2</v>
      </c>
      <c r="E20" s="97">
        <v>1.4166666666666668E-2</v>
      </c>
      <c r="F20" s="95">
        <f t="shared" si="1"/>
        <v>6.963645673323092E-2</v>
      </c>
      <c r="G20" s="97">
        <f t="shared" si="2"/>
        <v>2.6099537037037032E-2</v>
      </c>
      <c r="H20" s="96">
        <f t="shared" si="3"/>
        <v>3.7659279547086609E-2</v>
      </c>
    </row>
    <row r="21" spans="2:8" s="1" customFormat="1" x14ac:dyDescent="0.25">
      <c r="B21" s="8" t="s">
        <v>11</v>
      </c>
      <c r="C21" s="97">
        <v>6.8287037037037036E-4</v>
      </c>
      <c r="D21" s="95">
        <f t="shared" si="0"/>
        <v>1.3947331095456475E-3</v>
      </c>
      <c r="E21" s="97">
        <v>4.3750000000000004E-3</v>
      </c>
      <c r="F21" s="95">
        <f t="shared" si="1"/>
        <v>2.150537634408602E-2</v>
      </c>
      <c r="G21" s="97">
        <f t="shared" si="2"/>
        <v>5.0578703703703706E-3</v>
      </c>
      <c r="H21" s="96">
        <f t="shared" si="3"/>
        <v>7.298051069657141E-3</v>
      </c>
    </row>
    <row r="22" spans="2:8" s="1" customFormat="1" x14ac:dyDescent="0.25">
      <c r="B22" s="8" t="s">
        <v>15</v>
      </c>
      <c r="C22" s="97">
        <v>1.7592592592592588E-3</v>
      </c>
      <c r="D22" s="95">
        <f t="shared" si="0"/>
        <v>3.5932107228972606E-3</v>
      </c>
      <c r="E22" s="97">
        <v>2.1527777777777778E-3</v>
      </c>
      <c r="F22" s="95">
        <f t="shared" si="1"/>
        <v>1.0582010582010581E-2</v>
      </c>
      <c r="G22" s="97">
        <f t="shared" si="2"/>
        <v>3.9120370370370368E-3</v>
      </c>
      <c r="H22" s="96">
        <f t="shared" si="3"/>
        <v>5.6447168456387033E-3</v>
      </c>
    </row>
    <row r="23" spans="2:8" s="1" customFormat="1" x14ac:dyDescent="0.25">
      <c r="B23" s="8" t="s">
        <v>91</v>
      </c>
      <c r="C23" s="97">
        <v>7.858796296296296E-3</v>
      </c>
      <c r="D23" s="95">
        <f t="shared" si="0"/>
        <v>1.605125053188974E-2</v>
      </c>
      <c r="E23" s="97">
        <v>6.8287037037037023E-3</v>
      </c>
      <c r="F23" s="95">
        <f t="shared" si="1"/>
        <v>3.3566592706377643E-2</v>
      </c>
      <c r="G23" s="97">
        <f t="shared" si="2"/>
        <v>1.4687499999999999E-2</v>
      </c>
      <c r="H23" s="96">
        <f t="shared" si="3"/>
        <v>2.1192738689690873E-2</v>
      </c>
    </row>
    <row r="24" spans="2:8" s="1" customFormat="1" x14ac:dyDescent="0.25">
      <c r="B24" s="8" t="s">
        <v>12</v>
      </c>
      <c r="C24" s="97">
        <v>8.3333333333333328E-4</v>
      </c>
      <c r="D24" s="95">
        <f t="shared" si="0"/>
        <v>1.7020471845302816E-3</v>
      </c>
      <c r="E24" s="97"/>
      <c r="F24" s="95"/>
      <c r="G24" s="97">
        <f t="shared" si="2"/>
        <v>8.3333333333333328E-4</v>
      </c>
      <c r="H24" s="96">
        <f t="shared" ref="H24" si="6">G24/$G$30</f>
        <v>1.2024248901952267E-3</v>
      </c>
    </row>
    <row r="25" spans="2:8" s="1" customFormat="1" x14ac:dyDescent="0.25">
      <c r="B25" s="8" t="s">
        <v>5</v>
      </c>
      <c r="C25" s="97">
        <v>1.2962962962962965E-3</v>
      </c>
      <c r="D25" s="95">
        <f t="shared" si="0"/>
        <v>2.647628953713772E-3</v>
      </c>
      <c r="E25" s="97"/>
      <c r="F25" s="95"/>
      <c r="G25" s="97">
        <f t="shared" si="2"/>
        <v>1.2962962962962965E-3</v>
      </c>
      <c r="H25" s="96">
        <f t="shared" si="3"/>
        <v>1.8704387180814642E-3</v>
      </c>
    </row>
    <row r="26" spans="2:8" s="1" customFormat="1" x14ac:dyDescent="0.25">
      <c r="B26" s="8" t="s">
        <v>6</v>
      </c>
      <c r="C26" s="97">
        <v>0.12417824074074069</v>
      </c>
      <c r="D26" s="95">
        <f t="shared" si="0"/>
        <v>0.25362867003924144</v>
      </c>
      <c r="E26" s="97">
        <v>6.9444444444444441E-3</v>
      </c>
      <c r="F26" s="95">
        <f t="shared" si="1"/>
        <v>3.4135518006485746E-2</v>
      </c>
      <c r="G26" s="97">
        <f t="shared" si="2"/>
        <v>0.13112268518518513</v>
      </c>
      <c r="H26" s="96">
        <f t="shared" si="3"/>
        <v>0.18919821640307943</v>
      </c>
    </row>
    <row r="27" spans="2:8" s="1" customFormat="1" x14ac:dyDescent="0.25">
      <c r="B27" s="8" t="s">
        <v>101</v>
      </c>
      <c r="C27" s="97">
        <v>5.4953703703703775E-2</v>
      </c>
      <c r="D27" s="95">
        <f t="shared" si="0"/>
        <v>0.1122405560020804</v>
      </c>
      <c r="E27" s="97">
        <v>4.6296296296296298E-4</v>
      </c>
      <c r="F27" s="95">
        <f t="shared" si="1"/>
        <v>2.2757012004323831E-3</v>
      </c>
      <c r="G27" s="97">
        <f t="shared" si="2"/>
        <v>5.5416666666666739E-2</v>
      </c>
      <c r="H27" s="96">
        <f t="shared" si="3"/>
        <v>7.9961255197982695E-2</v>
      </c>
    </row>
    <row r="28" spans="2:8" s="1" customFormat="1" x14ac:dyDescent="0.25">
      <c r="B28" s="36" t="s">
        <v>17</v>
      </c>
      <c r="C28" s="107">
        <v>1.273148148148148E-4</v>
      </c>
      <c r="D28" s="95">
        <f t="shared" si="0"/>
        <v>2.6003498652545971E-4</v>
      </c>
      <c r="E28" s="107"/>
      <c r="F28" s="95"/>
      <c r="G28" s="97">
        <f t="shared" ref="G28" si="7">E28+C28</f>
        <v>1.273148148148148E-4</v>
      </c>
      <c r="H28" s="96">
        <f t="shared" ref="H28" si="8">G28/$G$30</f>
        <v>1.837038026687152E-4</v>
      </c>
    </row>
    <row r="29" spans="2:8" s="1" customFormat="1" x14ac:dyDescent="0.25">
      <c r="B29" s="8"/>
      <c r="C29" s="98"/>
      <c r="D29" s="108"/>
      <c r="E29" s="98"/>
      <c r="F29" s="95"/>
      <c r="G29" s="98"/>
      <c r="H29" s="99"/>
    </row>
    <row r="30" spans="2:8" s="1" customFormat="1" x14ac:dyDescent="0.25">
      <c r="B30" s="37" t="s">
        <v>29</v>
      </c>
      <c r="C30" s="109">
        <f t="shared" ref="C30:H30" si="9">SUM(C7:C28)</f>
        <v>0.48960648148148161</v>
      </c>
      <c r="D30" s="110">
        <f t="shared" si="9"/>
        <v>0.99999999999999978</v>
      </c>
      <c r="E30" s="109">
        <f t="shared" si="9"/>
        <v>0.20343750000000002</v>
      </c>
      <c r="F30" s="110">
        <f t="shared" si="9"/>
        <v>0.99999999999999978</v>
      </c>
      <c r="G30" s="109">
        <f t="shared" si="9"/>
        <v>0.69304398148148161</v>
      </c>
      <c r="H30" s="113">
        <f t="shared" si="9"/>
        <v>1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40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1.5509259259259259E-3</v>
      </c>
      <c r="D7" s="95">
        <f t="shared" ref="D7:D28" si="0">C7/C$30</f>
        <v>4.574784063364176E-3</v>
      </c>
      <c r="E7" s="97"/>
      <c r="F7" s="95"/>
      <c r="G7" s="97">
        <f>C7+E7</f>
        <v>1.5509259259259259E-3</v>
      </c>
      <c r="H7" s="96">
        <f>G7/$G$30</f>
        <v>4.574784063364176E-3</v>
      </c>
    </row>
    <row r="8" spans="2:8" s="1" customFormat="1" x14ac:dyDescent="0.25">
      <c r="B8" s="8" t="s">
        <v>13</v>
      </c>
      <c r="C8" s="97">
        <v>4.664351851851851E-3</v>
      </c>
      <c r="D8" s="95">
        <f t="shared" si="0"/>
        <v>1.375849236966987E-2</v>
      </c>
      <c r="E8" s="97"/>
      <c r="F8" s="95"/>
      <c r="G8" s="97">
        <f t="shared" ref="G8:G28" si="1">C8+E8</f>
        <v>4.664351851851851E-3</v>
      </c>
      <c r="H8" s="96">
        <f t="shared" ref="H8:H28" si="2">G8/$G$30</f>
        <v>1.375849236966987E-2</v>
      </c>
    </row>
    <row r="9" spans="2:8" s="1" customFormat="1" x14ac:dyDescent="0.25">
      <c r="B9" s="8" t="s">
        <v>0</v>
      </c>
      <c r="C9" s="97">
        <v>4.0289351851851597E-2</v>
      </c>
      <c r="D9" s="95">
        <f t="shared" si="0"/>
        <v>0.11884196510873579</v>
      </c>
      <c r="E9" s="97"/>
      <c r="F9" s="95"/>
      <c r="G9" s="97">
        <f t="shared" si="1"/>
        <v>4.0289351851851597E-2</v>
      </c>
      <c r="H9" s="96">
        <f t="shared" si="2"/>
        <v>0.11884196510873579</v>
      </c>
    </row>
    <row r="10" spans="2:8" s="1" customFormat="1" x14ac:dyDescent="0.25">
      <c r="B10" s="8" t="s">
        <v>8</v>
      </c>
      <c r="C10" s="97">
        <v>2.5347222222222216E-3</v>
      </c>
      <c r="D10" s="95">
        <f t="shared" si="0"/>
        <v>7.4766993274384651E-3</v>
      </c>
      <c r="E10" s="97"/>
      <c r="F10" s="95"/>
      <c r="G10" s="97">
        <f t="shared" si="1"/>
        <v>2.5347222222222216E-3</v>
      </c>
      <c r="H10" s="96">
        <f t="shared" si="2"/>
        <v>7.4766993274384651E-3</v>
      </c>
    </row>
    <row r="11" spans="2:8" s="1" customFormat="1" x14ac:dyDescent="0.25">
      <c r="B11" s="8" t="s">
        <v>26</v>
      </c>
      <c r="C11" s="97">
        <v>1.4814814814814816E-3</v>
      </c>
      <c r="D11" s="95">
        <f t="shared" si="0"/>
        <v>4.3699429859001089E-3</v>
      </c>
      <c r="E11" s="97"/>
      <c r="F11" s="95"/>
      <c r="G11" s="97">
        <f t="shared" si="1"/>
        <v>1.4814814814814816E-3</v>
      </c>
      <c r="H11" s="96">
        <f t="shared" si="2"/>
        <v>4.3699429859001089E-3</v>
      </c>
    </row>
    <row r="12" spans="2:8" s="1" customFormat="1" x14ac:dyDescent="0.25">
      <c r="B12" s="8" t="s">
        <v>3</v>
      </c>
      <c r="C12" s="97">
        <v>1.1956018518518515E-2</v>
      </c>
      <c r="D12" s="95">
        <f t="shared" si="0"/>
        <v>3.5266805503396961E-2</v>
      </c>
      <c r="E12" s="97"/>
      <c r="F12" s="95"/>
      <c r="G12" s="97">
        <f t="shared" si="1"/>
        <v>1.1956018518518515E-2</v>
      </c>
      <c r="H12" s="96">
        <f t="shared" si="2"/>
        <v>3.5266805503396961E-2</v>
      </c>
    </row>
    <row r="13" spans="2:8" s="1" customFormat="1" x14ac:dyDescent="0.25">
      <c r="B13" s="8" t="s">
        <v>7</v>
      </c>
      <c r="C13" s="97">
        <v>1.0173611111111105E-2</v>
      </c>
      <c r="D13" s="95">
        <f t="shared" si="0"/>
        <v>3.0009217848485883E-2</v>
      </c>
      <c r="E13" s="97"/>
      <c r="F13" s="95"/>
      <c r="G13" s="97">
        <f t="shared" si="1"/>
        <v>1.0173611111111105E-2</v>
      </c>
      <c r="H13" s="96">
        <f t="shared" si="2"/>
        <v>3.0009217848485883E-2</v>
      </c>
    </row>
    <row r="14" spans="2:8" s="1" customFormat="1" x14ac:dyDescent="0.25">
      <c r="B14" s="8" t="s">
        <v>2</v>
      </c>
      <c r="C14" s="97">
        <v>1.1203703703703705E-2</v>
      </c>
      <c r="D14" s="95">
        <f t="shared" si="0"/>
        <v>3.3047693830869578E-2</v>
      </c>
      <c r="E14" s="97"/>
      <c r="F14" s="95"/>
      <c r="G14" s="97">
        <f t="shared" si="1"/>
        <v>1.1203703703703705E-2</v>
      </c>
      <c r="H14" s="96">
        <f t="shared" si="2"/>
        <v>3.3047693830869578E-2</v>
      </c>
    </row>
    <row r="15" spans="2:8" s="1" customFormat="1" x14ac:dyDescent="0.25">
      <c r="B15" s="8" t="s">
        <v>9</v>
      </c>
      <c r="C15" s="97">
        <v>1.9583333333333335E-2</v>
      </c>
      <c r="D15" s="95">
        <f t="shared" si="0"/>
        <v>5.7765183844867063E-2</v>
      </c>
      <c r="E15" s="97"/>
      <c r="F15" s="95"/>
      <c r="G15" s="97">
        <f t="shared" si="1"/>
        <v>1.9583333333333335E-2</v>
      </c>
      <c r="H15" s="96">
        <f t="shared" si="2"/>
        <v>5.7765183844867063E-2</v>
      </c>
    </row>
    <row r="16" spans="2:8" s="1" customFormat="1" x14ac:dyDescent="0.25">
      <c r="B16" s="8" t="s">
        <v>1</v>
      </c>
      <c r="C16" s="97">
        <v>7.1990740740740704E-3</v>
      </c>
      <c r="D16" s="95">
        <f t="shared" si="0"/>
        <v>2.123519169710833E-2</v>
      </c>
      <c r="E16" s="97"/>
      <c r="F16" s="95"/>
      <c r="G16" s="97">
        <f t="shared" si="1"/>
        <v>7.1990740740740704E-3</v>
      </c>
      <c r="H16" s="96">
        <f t="shared" si="2"/>
        <v>2.123519169710833E-2</v>
      </c>
    </row>
    <row r="17" spans="2:8" s="1" customFormat="1" x14ac:dyDescent="0.25">
      <c r="B17" s="8" t="s">
        <v>27</v>
      </c>
      <c r="C17" s="97">
        <v>3.0902777777777777E-3</v>
      </c>
      <c r="D17" s="95">
        <f t="shared" si="0"/>
        <v>9.1154279471510075E-3</v>
      </c>
      <c r="E17" s="97"/>
      <c r="F17" s="95"/>
      <c r="G17" s="97">
        <f t="shared" si="1"/>
        <v>3.0902777777777777E-3</v>
      </c>
      <c r="H17" s="96">
        <f t="shared" si="2"/>
        <v>9.1154279471510075E-3</v>
      </c>
    </row>
    <row r="18" spans="2:8" s="1" customFormat="1" x14ac:dyDescent="0.25">
      <c r="B18" s="8" t="s">
        <v>16</v>
      </c>
      <c r="C18" s="97">
        <v>1.5740740740740741E-3</v>
      </c>
      <c r="D18" s="95">
        <f t="shared" si="0"/>
        <v>4.6430644225188651E-3</v>
      </c>
      <c r="E18" s="97"/>
      <c r="F18" s="95"/>
      <c r="G18" s="97">
        <f t="shared" si="1"/>
        <v>1.5740740740740741E-3</v>
      </c>
      <c r="H18" s="96">
        <f t="shared" si="2"/>
        <v>4.6430644225188651E-3</v>
      </c>
    </row>
    <row r="19" spans="2:8" s="1" customFormat="1" x14ac:dyDescent="0.25">
      <c r="B19" s="8" t="s">
        <v>4</v>
      </c>
      <c r="C19" s="97">
        <v>1.2222222222222218E-2</v>
      </c>
      <c r="D19" s="95">
        <f t="shared" si="0"/>
        <v>3.6052029633675882E-2</v>
      </c>
      <c r="E19" s="97"/>
      <c r="F19" s="95"/>
      <c r="G19" s="97">
        <f t="shared" si="1"/>
        <v>1.2222222222222218E-2</v>
      </c>
      <c r="H19" s="96">
        <f t="shared" si="2"/>
        <v>3.6052029633675882E-2</v>
      </c>
    </row>
    <row r="20" spans="2:8" s="1" customFormat="1" x14ac:dyDescent="0.25">
      <c r="B20" s="8" t="s">
        <v>14</v>
      </c>
      <c r="C20" s="97">
        <v>6.1921296296296325E-3</v>
      </c>
      <c r="D20" s="95">
        <f t="shared" si="0"/>
        <v>1.8264996073879367E-2</v>
      </c>
      <c r="E20" s="97"/>
      <c r="F20" s="95"/>
      <c r="G20" s="97">
        <f t="shared" si="1"/>
        <v>6.1921296296296325E-3</v>
      </c>
      <c r="H20" s="96">
        <f t="shared" si="2"/>
        <v>1.8264996073879367E-2</v>
      </c>
    </row>
    <row r="21" spans="2:8" s="1" customFormat="1" x14ac:dyDescent="0.25">
      <c r="B21" s="8" t="s">
        <v>11</v>
      </c>
      <c r="C21" s="97">
        <v>2.2569444444444438E-3</v>
      </c>
      <c r="D21" s="95">
        <f t="shared" si="0"/>
        <v>6.6573350175821947E-3</v>
      </c>
      <c r="E21" s="97"/>
      <c r="F21" s="95"/>
      <c r="G21" s="97">
        <f t="shared" ref="G21:G24" si="3">C21+E21</f>
        <v>2.2569444444444438E-3</v>
      </c>
      <c r="H21" s="96">
        <f t="shared" ref="H21:H24" si="4">G21/$G$30</f>
        <v>6.6573350175821947E-3</v>
      </c>
    </row>
    <row r="22" spans="2:8" s="1" customFormat="1" x14ac:dyDescent="0.25">
      <c r="B22" s="8" t="s">
        <v>15</v>
      </c>
      <c r="C22" s="97">
        <v>2.8356481481481479E-3</v>
      </c>
      <c r="D22" s="95">
        <f t="shared" si="0"/>
        <v>8.3643439964494262E-3</v>
      </c>
      <c r="E22" s="97"/>
      <c r="F22" s="95"/>
      <c r="G22" s="97">
        <f t="shared" si="3"/>
        <v>2.8356481481481479E-3</v>
      </c>
      <c r="H22" s="96">
        <f t="shared" si="4"/>
        <v>8.3643439964494262E-3</v>
      </c>
    </row>
    <row r="23" spans="2:8" s="1" customFormat="1" x14ac:dyDescent="0.25">
      <c r="B23" s="8" t="s">
        <v>91</v>
      </c>
      <c r="C23" s="97">
        <v>9.5370370370370366E-3</v>
      </c>
      <c r="D23" s="95">
        <f t="shared" si="0"/>
        <v>2.8131507971731948E-2</v>
      </c>
      <c r="E23" s="97"/>
      <c r="F23" s="95"/>
      <c r="G23" s="97">
        <f t="shared" si="3"/>
        <v>9.5370370370370366E-3</v>
      </c>
      <c r="H23" s="96">
        <f t="shared" si="4"/>
        <v>2.8131507971731948E-2</v>
      </c>
    </row>
    <row r="24" spans="2:8" s="1" customFormat="1" x14ac:dyDescent="0.25">
      <c r="B24" s="8" t="s">
        <v>12</v>
      </c>
      <c r="C24" s="97">
        <v>1.1574074074074073E-3</v>
      </c>
      <c r="D24" s="95">
        <f t="shared" si="0"/>
        <v>3.4140179577344595E-3</v>
      </c>
      <c r="E24" s="97"/>
      <c r="F24" s="95"/>
      <c r="G24" s="97">
        <f t="shared" si="3"/>
        <v>1.1574074074074073E-3</v>
      </c>
      <c r="H24" s="96">
        <f t="shared" si="4"/>
        <v>3.4140179577344595E-3</v>
      </c>
    </row>
    <row r="25" spans="2:8" s="1" customFormat="1" x14ac:dyDescent="0.25">
      <c r="B25" s="8" t="s">
        <v>5</v>
      </c>
      <c r="C25" s="97">
        <v>2.0682870370370372E-2</v>
      </c>
      <c r="D25" s="95">
        <f t="shared" si="0"/>
        <v>6.1008500904714803E-2</v>
      </c>
      <c r="E25" s="97"/>
      <c r="F25" s="95"/>
      <c r="G25" s="97">
        <f t="shared" si="1"/>
        <v>2.0682870370370372E-2</v>
      </c>
      <c r="H25" s="96">
        <f t="shared" si="2"/>
        <v>6.1008500904714803E-2</v>
      </c>
    </row>
    <row r="26" spans="2:8" s="1" customFormat="1" x14ac:dyDescent="0.25">
      <c r="B26" s="8" t="s">
        <v>6</v>
      </c>
      <c r="C26" s="97">
        <v>0.12013888888888892</v>
      </c>
      <c r="D26" s="95">
        <f t="shared" si="0"/>
        <v>0.35437506401283703</v>
      </c>
      <c r="E26" s="115"/>
      <c r="F26" s="95"/>
      <c r="G26" s="97">
        <f t="shared" si="1"/>
        <v>0.12013888888888892</v>
      </c>
      <c r="H26" s="96">
        <f t="shared" si="2"/>
        <v>0.35437506401283703</v>
      </c>
    </row>
    <row r="27" spans="2:8" s="1" customFormat="1" x14ac:dyDescent="0.25">
      <c r="B27" s="8" t="s">
        <v>101</v>
      </c>
      <c r="C27" s="97">
        <v>4.2129629629629649E-2</v>
      </c>
      <c r="D27" s="95">
        <f t="shared" si="0"/>
        <v>0.12427025366153439</v>
      </c>
      <c r="E27" s="97"/>
      <c r="F27" s="95"/>
      <c r="G27" s="97">
        <f t="shared" si="1"/>
        <v>4.2129629629629649E-2</v>
      </c>
      <c r="H27" s="96">
        <f t="shared" si="2"/>
        <v>0.12427025366153439</v>
      </c>
    </row>
    <row r="28" spans="2:8" s="1" customFormat="1" x14ac:dyDescent="0.25">
      <c r="B28" s="36" t="s">
        <v>17</v>
      </c>
      <c r="C28" s="107">
        <v>6.5625000000000015E-3</v>
      </c>
      <c r="D28" s="95">
        <f t="shared" si="0"/>
        <v>1.9357481820354391E-2</v>
      </c>
      <c r="E28" s="107"/>
      <c r="F28" s="95"/>
      <c r="G28" s="97">
        <f t="shared" ref="G28" si="5">C28+E28</f>
        <v>6.5625000000000015E-3</v>
      </c>
      <c r="H28" s="96">
        <f t="shared" ref="H28" si="6">G28/$G$30</f>
        <v>1.9357481820354391E-2</v>
      </c>
    </row>
    <row r="29" spans="2:8" s="1" customFormat="1" x14ac:dyDescent="0.25">
      <c r="B29" s="8"/>
      <c r="C29" s="98"/>
      <c r="D29" s="108"/>
      <c r="E29" s="98"/>
      <c r="F29" s="108"/>
      <c r="G29" s="98"/>
      <c r="H29" s="99"/>
    </row>
    <row r="30" spans="2:8" s="1" customFormat="1" x14ac:dyDescent="0.25">
      <c r="B30" s="37" t="s">
        <v>29</v>
      </c>
      <c r="C30" s="109">
        <f t="shared" ref="C30:H30" si="7">SUM(C7:C28)</f>
        <v>0.3390162037037035</v>
      </c>
      <c r="D30" s="110">
        <f t="shared" si="7"/>
        <v>1</v>
      </c>
      <c r="E30" s="109"/>
      <c r="F30" s="110"/>
      <c r="G30" s="109">
        <f t="shared" si="7"/>
        <v>0.3390162037037035</v>
      </c>
      <c r="H30" s="113">
        <f t="shared" si="7"/>
        <v>1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61" t="s">
        <v>41</v>
      </c>
      <c r="C3" s="162"/>
      <c r="D3" s="162"/>
      <c r="E3" s="162"/>
      <c r="F3" s="163"/>
      <c r="G3" s="162"/>
      <c r="H3" s="162"/>
      <c r="I3" s="162"/>
      <c r="J3" s="163"/>
    </row>
    <row r="4" spans="2:10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x14ac:dyDescent="0.25">
      <c r="B5" s="2"/>
      <c r="C5" s="171" t="s">
        <v>19</v>
      </c>
      <c r="D5" s="171"/>
      <c r="E5" s="171" t="s">
        <v>20</v>
      </c>
      <c r="F5" s="171"/>
      <c r="G5" s="171" t="s">
        <v>21</v>
      </c>
      <c r="H5" s="171"/>
      <c r="I5" s="165" t="s">
        <v>22</v>
      </c>
      <c r="J5" s="166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7">
        <v>2.5462962962962961E-3</v>
      </c>
      <c r="D7" s="95">
        <f t="shared" ref="D7:F28" si="0">C7/C$30</f>
        <v>1.1487050960735171E-2</v>
      </c>
      <c r="E7" s="97">
        <v>1.1921296296296296E-3</v>
      </c>
      <c r="F7" s="95">
        <f t="shared" si="0"/>
        <v>1.4439927099397173E-2</v>
      </c>
      <c r="G7" s="97">
        <v>1.0532407407407409E-3</v>
      </c>
      <c r="H7" s="95">
        <f t="shared" ref="H7" si="1">G7/G$30</f>
        <v>7.6541340735133308E-3</v>
      </c>
      <c r="I7" s="98">
        <f>C7+E7+G7</f>
        <v>4.7916666666666663E-3</v>
      </c>
      <c r="J7" s="96">
        <f>I7/$I$30</f>
        <v>1.0845077801645099E-2</v>
      </c>
    </row>
    <row r="8" spans="2:10" x14ac:dyDescent="0.25">
      <c r="B8" s="8" t="s">
        <v>13</v>
      </c>
      <c r="C8" s="97">
        <v>2.5462962962962966E-4</v>
      </c>
      <c r="D8" s="95">
        <f t="shared" si="0"/>
        <v>1.1487050960735173E-3</v>
      </c>
      <c r="E8" s="97">
        <v>2.6620370370370372E-4</v>
      </c>
      <c r="F8" s="95">
        <f t="shared" si="0"/>
        <v>3.2244497406420875E-3</v>
      </c>
      <c r="G8" s="97">
        <v>5.4398148148148144E-4</v>
      </c>
      <c r="H8" s="95">
        <f t="shared" ref="H8" si="2">G8/G$30</f>
        <v>3.9532340819244671E-3</v>
      </c>
      <c r="I8" s="98">
        <f t="shared" ref="I8:I28" si="3">C8+E8+G8</f>
        <v>1.0648148148148149E-3</v>
      </c>
      <c r="J8" s="96">
        <f t="shared" ref="J8:J28" si="4">I8/$I$30</f>
        <v>2.4100172892544667E-3</v>
      </c>
    </row>
    <row r="9" spans="2:10" x14ac:dyDescent="0.25">
      <c r="B9" s="8" t="s">
        <v>0</v>
      </c>
      <c r="C9" s="97">
        <v>2.8969907407407403E-2</v>
      </c>
      <c r="D9" s="95">
        <f t="shared" si="0"/>
        <v>0.13069131161236422</v>
      </c>
      <c r="E9" s="97">
        <v>1.1990740740740734E-2</v>
      </c>
      <c r="F9" s="95">
        <f t="shared" si="0"/>
        <v>0.14524043179587828</v>
      </c>
      <c r="G9" s="97">
        <v>1.8645833333333323E-2</v>
      </c>
      <c r="H9" s="95">
        <f t="shared" ref="H9" si="5">G9/G$30</f>
        <v>0.13550340651021944</v>
      </c>
      <c r="I9" s="98">
        <f t="shared" si="3"/>
        <v>5.9606481481481455E-2</v>
      </c>
      <c r="J9" s="96">
        <f t="shared" si="4"/>
        <v>0.13490857651804888</v>
      </c>
    </row>
    <row r="10" spans="2:10" x14ac:dyDescent="0.25">
      <c r="B10" s="8" t="s">
        <v>8</v>
      </c>
      <c r="C10" s="97">
        <v>6.3888888888888893E-3</v>
      </c>
      <c r="D10" s="95">
        <f t="shared" si="0"/>
        <v>2.8822055137844617E-2</v>
      </c>
      <c r="E10" s="97">
        <v>1.5856481481481481E-3</v>
      </c>
      <c r="F10" s="95">
        <f t="shared" si="0"/>
        <v>1.9206504976868086E-2</v>
      </c>
      <c r="G10" s="97">
        <v>6.0879629629629626E-3</v>
      </c>
      <c r="H10" s="95">
        <f t="shared" ref="H10" si="6">G10/G$30</f>
        <v>4.4242577172175952E-2</v>
      </c>
      <c r="I10" s="98">
        <f t="shared" si="3"/>
        <v>1.4062499999999999E-2</v>
      </c>
      <c r="J10" s="96">
        <f t="shared" si="4"/>
        <v>3.1827945722219315E-2</v>
      </c>
    </row>
    <row r="11" spans="2:10" x14ac:dyDescent="0.25">
      <c r="B11" s="8" t="s">
        <v>26</v>
      </c>
      <c r="C11" s="97">
        <v>3.1250000000000001E-4</v>
      </c>
      <c r="D11" s="95">
        <f t="shared" si="0"/>
        <v>1.4097744360902257E-3</v>
      </c>
      <c r="E11" s="97">
        <v>1.5046296296296297E-4</v>
      </c>
      <c r="F11" s="95">
        <f t="shared" si="0"/>
        <v>1.8225150707977017E-3</v>
      </c>
      <c r="G11" s="97">
        <v>1.3541666666666667E-3</v>
      </c>
      <c r="H11" s="95">
        <f t="shared" ref="H11" si="7">G11/G$30</f>
        <v>9.8410295230885684E-3</v>
      </c>
      <c r="I11" s="98">
        <f t="shared" si="3"/>
        <v>1.8171296296296297E-3</v>
      </c>
      <c r="J11" s="96">
        <f t="shared" si="4"/>
        <v>4.112746895792949E-3</v>
      </c>
    </row>
    <row r="12" spans="2:10" x14ac:dyDescent="0.25">
      <c r="B12" s="8" t="s">
        <v>3</v>
      </c>
      <c r="C12" s="97">
        <v>1.9722222222222207E-2</v>
      </c>
      <c r="D12" s="95">
        <f t="shared" si="0"/>
        <v>8.8972431077694175E-2</v>
      </c>
      <c r="E12" s="97">
        <v>4.2245370370370371E-3</v>
      </c>
      <c r="F12" s="95">
        <f t="shared" si="0"/>
        <v>5.1170615449320084E-2</v>
      </c>
      <c r="G12" s="97">
        <v>1.2094907407407407E-2</v>
      </c>
      <c r="H12" s="95">
        <f t="shared" ref="H12" si="8">G12/G$30</f>
        <v>8.7896374800235488E-2</v>
      </c>
      <c r="I12" s="98">
        <f t="shared" si="3"/>
        <v>3.6041666666666652E-2</v>
      </c>
      <c r="J12" s="96">
        <f t="shared" si="4"/>
        <v>8.1573846073243542E-2</v>
      </c>
    </row>
    <row r="13" spans="2:10" x14ac:dyDescent="0.25">
      <c r="B13" s="8" t="s">
        <v>7</v>
      </c>
      <c r="C13" s="97">
        <v>1.1087962962962961E-2</v>
      </c>
      <c r="D13" s="95">
        <f t="shared" si="0"/>
        <v>5.0020885547201334E-2</v>
      </c>
      <c r="E13" s="97">
        <v>4.2708333333333322E-3</v>
      </c>
      <c r="F13" s="95">
        <f t="shared" si="0"/>
        <v>5.173138931725782E-2</v>
      </c>
      <c r="G13" s="97">
        <v>5.9027777777777776E-3</v>
      </c>
      <c r="H13" s="95">
        <f t="shared" ref="H13" si="9">G13/G$30</f>
        <v>4.2896795357052729E-2</v>
      </c>
      <c r="I13" s="98">
        <f t="shared" si="3"/>
        <v>2.1261574074074072E-2</v>
      </c>
      <c r="J13" s="96">
        <f t="shared" si="4"/>
        <v>4.8121758264787554E-2</v>
      </c>
    </row>
    <row r="14" spans="2:10" x14ac:dyDescent="0.25">
      <c r="B14" s="8" t="s">
        <v>2</v>
      </c>
      <c r="C14" s="97">
        <v>6.2731481481481475E-3</v>
      </c>
      <c r="D14" s="95">
        <f t="shared" si="0"/>
        <v>2.8299916457811193E-2</v>
      </c>
      <c r="E14" s="97">
        <v>2.7893518518518519E-3</v>
      </c>
      <c r="F14" s="95">
        <f t="shared" si="0"/>
        <v>3.3786625543249696E-2</v>
      </c>
      <c r="G14" s="97">
        <v>3.1365740740740737E-3</v>
      </c>
      <c r="H14" s="95">
        <f t="shared" ref="H14" si="10">G14/G$30</f>
        <v>2.2794179493649584E-2</v>
      </c>
      <c r="I14" s="98">
        <f t="shared" si="3"/>
        <v>1.2199074074074074E-2</v>
      </c>
      <c r="J14" s="96">
        <f t="shared" si="4"/>
        <v>2.7610415466024E-2</v>
      </c>
    </row>
    <row r="15" spans="2:10" x14ac:dyDescent="0.25">
      <c r="B15" s="8" t="s">
        <v>9</v>
      </c>
      <c r="C15" s="97">
        <v>1.997685185185185E-2</v>
      </c>
      <c r="D15" s="95">
        <f t="shared" si="0"/>
        <v>9.0121136173767755E-2</v>
      </c>
      <c r="E15" s="97">
        <v>1.0902777777777777E-2</v>
      </c>
      <c r="F15" s="95">
        <f t="shared" si="0"/>
        <v>0.13206224589934112</v>
      </c>
      <c r="G15" s="97">
        <v>6.0648148148148145E-3</v>
      </c>
      <c r="H15" s="95">
        <f t="shared" ref="H15" si="11">G15/G$30</f>
        <v>4.4074354445285548E-2</v>
      </c>
      <c r="I15" s="98">
        <f t="shared" si="3"/>
        <v>3.6944444444444439E-2</v>
      </c>
      <c r="J15" s="96">
        <f t="shared" si="4"/>
        <v>8.361712160108975E-2</v>
      </c>
    </row>
    <row r="16" spans="2:10" x14ac:dyDescent="0.25">
      <c r="B16" s="8" t="s">
        <v>1</v>
      </c>
      <c r="C16" s="97">
        <v>1.3668981481481483E-2</v>
      </c>
      <c r="D16" s="95">
        <f t="shared" si="0"/>
        <v>6.1664578111946547E-2</v>
      </c>
      <c r="E16" s="97">
        <v>5.9953703703703679E-3</v>
      </c>
      <c r="F16" s="95">
        <f t="shared" si="0"/>
        <v>7.2620215897939155E-2</v>
      </c>
      <c r="G16" s="97">
        <v>8.9120370370370395E-3</v>
      </c>
      <c r="H16" s="95">
        <f t="shared" ref="H16" si="12">G16/G$30</f>
        <v>6.4765749852805116E-2</v>
      </c>
      <c r="I16" s="98">
        <f t="shared" si="3"/>
        <v>2.8576388888888887E-2</v>
      </c>
      <c r="J16" s="96">
        <f t="shared" si="4"/>
        <v>6.4677529208361714E-2</v>
      </c>
    </row>
    <row r="17" spans="2:10" x14ac:dyDescent="0.25">
      <c r="B17" s="8" t="s">
        <v>27</v>
      </c>
      <c r="C17" s="97">
        <v>1.0324074074074074E-2</v>
      </c>
      <c r="D17" s="95">
        <f t="shared" si="0"/>
        <v>4.657477025898079E-2</v>
      </c>
      <c r="E17" s="97">
        <v>4.8726851851851848E-3</v>
      </c>
      <c r="F17" s="95">
        <f t="shared" si="0"/>
        <v>5.9021449600448639E-2</v>
      </c>
      <c r="G17" s="97">
        <v>8.3680555555555557E-3</v>
      </c>
      <c r="H17" s="95">
        <f t="shared" ref="H17:H18" si="13">G17/G$30</f>
        <v>6.0812515770880635E-2</v>
      </c>
      <c r="I17" s="98">
        <f t="shared" si="3"/>
        <v>2.3564814814814816E-2</v>
      </c>
      <c r="J17" s="96">
        <f t="shared" si="4"/>
        <v>5.3334730444805377E-2</v>
      </c>
    </row>
    <row r="18" spans="2:10" x14ac:dyDescent="0.25">
      <c r="B18" s="8" t="s">
        <v>16</v>
      </c>
      <c r="C18" s="97">
        <v>9.2592592592592588E-5</v>
      </c>
      <c r="D18" s="95">
        <f t="shared" si="0"/>
        <v>4.1771094402673353E-4</v>
      </c>
      <c r="E18" s="97">
        <v>9.4907407407407408E-4</v>
      </c>
      <c r="F18" s="95">
        <f t="shared" si="0"/>
        <v>1.1495864292723965E-2</v>
      </c>
      <c r="G18" s="97">
        <v>2.8935185185185184E-4</v>
      </c>
      <c r="H18" s="95">
        <f t="shared" si="13"/>
        <v>2.1027840861300357E-3</v>
      </c>
      <c r="I18" s="98">
        <f t="shared" si="3"/>
        <v>1.3310185185185185E-3</v>
      </c>
      <c r="J18" s="96">
        <f t="shared" si="4"/>
        <v>3.0125216115680833E-3</v>
      </c>
    </row>
    <row r="19" spans="2:10" x14ac:dyDescent="0.25">
      <c r="B19" s="8" t="s">
        <v>4</v>
      </c>
      <c r="C19" s="97">
        <v>8.4375000000000006E-3</v>
      </c>
      <c r="D19" s="95">
        <f t="shared" si="0"/>
        <v>3.8063909774436099E-2</v>
      </c>
      <c r="E19" s="97">
        <v>3.0787037037037042E-3</v>
      </c>
      <c r="F19" s="95">
        <f t="shared" si="0"/>
        <v>3.7291462217860671E-2</v>
      </c>
      <c r="G19" s="97">
        <v>6.9097222222222216E-3</v>
      </c>
      <c r="H19" s="95">
        <f t="shared" ref="H19" si="14">G19/G$30</f>
        <v>5.0214483976785247E-2</v>
      </c>
      <c r="I19" s="98">
        <f t="shared" si="3"/>
        <v>1.8425925925925929E-2</v>
      </c>
      <c r="J19" s="96">
        <f t="shared" si="4"/>
        <v>4.1703777440142517E-2</v>
      </c>
    </row>
    <row r="20" spans="2:10" x14ac:dyDescent="0.25">
      <c r="B20" s="8" t="s">
        <v>14</v>
      </c>
      <c r="C20" s="97">
        <v>8.7037037037037031E-3</v>
      </c>
      <c r="D20" s="95">
        <f t="shared" si="0"/>
        <v>3.9264828738512947E-2</v>
      </c>
      <c r="E20" s="97">
        <v>3.3796296296296296E-3</v>
      </c>
      <c r="F20" s="95">
        <f t="shared" si="0"/>
        <v>4.0936492359456067E-2</v>
      </c>
      <c r="G20" s="97">
        <v>5.9490740740740745E-3</v>
      </c>
      <c r="H20" s="95">
        <f t="shared" ref="H20" si="15">G20/G$30</f>
        <v>4.3233240810833538E-2</v>
      </c>
      <c r="I20" s="98">
        <f t="shared" si="3"/>
        <v>1.8032407407407407E-2</v>
      </c>
      <c r="J20" s="96">
        <f t="shared" si="4"/>
        <v>4.0813118876722378E-2</v>
      </c>
    </row>
    <row r="21" spans="2:10" x14ac:dyDescent="0.25">
      <c r="B21" s="8" t="s">
        <v>11</v>
      </c>
      <c r="C21" s="97">
        <v>3.5532407407407405E-3</v>
      </c>
      <c r="D21" s="95">
        <f t="shared" si="0"/>
        <v>1.6029657477025897E-2</v>
      </c>
      <c r="E21" s="97">
        <v>8.2175925925925927E-4</v>
      </c>
      <c r="F21" s="95">
        <f t="shared" si="0"/>
        <v>9.95373615589514E-3</v>
      </c>
      <c r="G21" s="97">
        <v>3.4837962962962965E-3</v>
      </c>
      <c r="H21" s="95">
        <f t="shared" ref="H21" si="16">G21/G$30</f>
        <v>2.5317520397005633E-2</v>
      </c>
      <c r="I21" s="98">
        <f t="shared" si="3"/>
        <v>7.858796296296296E-3</v>
      </c>
      <c r="J21" s="96">
        <f t="shared" si="4"/>
        <v>1.7786975428301988E-2</v>
      </c>
    </row>
    <row r="22" spans="2:10" x14ac:dyDescent="0.25">
      <c r="B22" s="8" t="s">
        <v>15</v>
      </c>
      <c r="C22" s="97">
        <v>1.3090277777777779E-2</v>
      </c>
      <c r="D22" s="95">
        <f t="shared" si="0"/>
        <v>5.9053884711779456E-2</v>
      </c>
      <c r="E22" s="97">
        <v>6.6435185185185174E-3</v>
      </c>
      <c r="F22" s="95">
        <f t="shared" si="0"/>
        <v>8.0471050049067738E-2</v>
      </c>
      <c r="G22" s="97">
        <v>1.0462962962962962E-2</v>
      </c>
      <c r="H22" s="95">
        <f t="shared" ref="H22" si="17">G22/G$30</f>
        <v>7.6036672554462087E-2</v>
      </c>
      <c r="I22" s="98">
        <f t="shared" si="3"/>
        <v>3.019675925925926E-2</v>
      </c>
      <c r="J22" s="96">
        <f t="shared" si="4"/>
        <v>6.8344946822444602E-2</v>
      </c>
    </row>
    <row r="23" spans="2:10" x14ac:dyDescent="0.25">
      <c r="B23" s="8" t="s">
        <v>91</v>
      </c>
      <c r="C23" s="97">
        <v>2.7141203703703706E-2</v>
      </c>
      <c r="D23" s="95">
        <f t="shared" si="0"/>
        <v>0.12244152046783627</v>
      </c>
      <c r="E23" s="97">
        <v>5.5902777777777773E-3</v>
      </c>
      <c r="F23" s="95">
        <f t="shared" si="0"/>
        <v>6.7713444553483826E-2</v>
      </c>
      <c r="G23" s="97">
        <v>2.1504629629629634E-2</v>
      </c>
      <c r="H23" s="95">
        <f t="shared" ref="H23" si="18">G23/G$30</f>
        <v>0.15627891328118429</v>
      </c>
      <c r="I23" s="98">
        <f t="shared" si="3"/>
        <v>5.4236111111111124E-2</v>
      </c>
      <c r="J23" s="96">
        <f t="shared" si="4"/>
        <v>0.12275370671137428</v>
      </c>
    </row>
    <row r="24" spans="2:10" x14ac:dyDescent="0.25">
      <c r="B24" s="8" t="s">
        <v>12</v>
      </c>
      <c r="C24" s="97">
        <v>3.0787037037037037E-3</v>
      </c>
      <c r="D24" s="95">
        <f t="shared" si="0"/>
        <v>1.388888888888889E-2</v>
      </c>
      <c r="E24" s="97">
        <v>1.0995370370370371E-3</v>
      </c>
      <c r="F24" s="95">
        <f t="shared" si="0"/>
        <v>1.3318379363521666E-2</v>
      </c>
      <c r="G24" s="97">
        <v>5.1273148148148146E-3</v>
      </c>
      <c r="H24" s="95">
        <f t="shared" ref="H24" si="19">G24/G$30</f>
        <v>3.726133400622423E-2</v>
      </c>
      <c r="I24" s="98">
        <f t="shared" si="3"/>
        <v>9.3055555555555565E-3</v>
      </c>
      <c r="J24" s="96">
        <f t="shared" si="4"/>
        <v>2.1061455440875995E-2</v>
      </c>
    </row>
    <row r="25" spans="2:10" x14ac:dyDescent="0.25">
      <c r="B25" s="8" t="s">
        <v>5</v>
      </c>
      <c r="C25" s="97">
        <v>5.0925925925925921E-3</v>
      </c>
      <c r="D25" s="95">
        <f t="shared" si="0"/>
        <v>2.2974101921470341E-2</v>
      </c>
      <c r="E25" s="97">
        <v>3.1134259259259257E-3</v>
      </c>
      <c r="F25" s="95">
        <f t="shared" si="0"/>
        <v>3.7712042618813973E-2</v>
      </c>
      <c r="G25" s="97">
        <v>5.7638888888888896E-3</v>
      </c>
      <c r="H25" s="95">
        <f t="shared" ref="H25:H27" si="20">G25/G$30</f>
        <v>4.1887458995710315E-2</v>
      </c>
      <c r="I25" s="98">
        <f t="shared" si="3"/>
        <v>1.3969907407407408E-2</v>
      </c>
      <c r="J25" s="96">
        <f t="shared" si="4"/>
        <v>3.1618379001414579E-2</v>
      </c>
    </row>
    <row r="26" spans="2:10" x14ac:dyDescent="0.25">
      <c r="B26" s="8" t="s">
        <v>6</v>
      </c>
      <c r="C26" s="97">
        <v>6.2962962962962972E-3</v>
      </c>
      <c r="D26" s="95">
        <f t="shared" si="0"/>
        <v>2.8404344193817883E-2</v>
      </c>
      <c r="E26" s="97">
        <v>3.7037037037037035E-4</v>
      </c>
      <c r="F26" s="95">
        <f t="shared" si="0"/>
        <v>4.4861909435020345E-3</v>
      </c>
      <c r="G26" s="97">
        <v>3.7037037037037041E-4</v>
      </c>
      <c r="H26" s="95">
        <f t="shared" si="20"/>
        <v>2.6915636302464459E-3</v>
      </c>
      <c r="I26" s="98">
        <f t="shared" si="3"/>
        <v>7.0370370370370387E-3</v>
      </c>
      <c r="J26" s="96">
        <f t="shared" si="4"/>
        <v>1.5927070781159958E-2</v>
      </c>
    </row>
    <row r="27" spans="2:10" x14ac:dyDescent="0.25">
      <c r="B27" s="8" t="s">
        <v>101</v>
      </c>
      <c r="C27" s="97">
        <v>1.4270833333333338E-2</v>
      </c>
      <c r="D27" s="95">
        <f t="shared" si="0"/>
        <v>6.4379699248120328E-2</v>
      </c>
      <c r="E27" s="97">
        <v>3.5416666666666665E-3</v>
      </c>
      <c r="F27" s="95">
        <f t="shared" si="0"/>
        <v>4.2899200897238206E-2</v>
      </c>
      <c r="G27" s="97">
        <v>4.8842592592592592E-3</v>
      </c>
      <c r="H27" s="95">
        <f t="shared" si="20"/>
        <v>3.5494995373875002E-2</v>
      </c>
      <c r="I27" s="98">
        <f t="shared" si="3"/>
        <v>2.2696759259259264E-2</v>
      </c>
      <c r="J27" s="96">
        <f t="shared" si="4"/>
        <v>5.1370042437260982E-2</v>
      </c>
    </row>
    <row r="28" spans="2:10" x14ac:dyDescent="0.25">
      <c r="B28" s="8" t="s">
        <v>17</v>
      </c>
      <c r="C28" s="97">
        <v>1.2384259259259258E-2</v>
      </c>
      <c r="D28" s="95">
        <f t="shared" si="0"/>
        <v>5.5868838763575603E-2</v>
      </c>
      <c r="E28" s="97">
        <v>5.7291666666666663E-3</v>
      </c>
      <c r="F28" s="95">
        <f t="shared" si="0"/>
        <v>6.939576615729709E-2</v>
      </c>
      <c r="G28" s="97">
        <v>6.9444444444444447E-4</v>
      </c>
      <c r="H28" s="95">
        <f t="shared" ref="H28" si="21">G28/G$30</f>
        <v>5.0466818067120859E-3</v>
      </c>
      <c r="I28" s="98">
        <f t="shared" si="3"/>
        <v>1.8807870370370371E-2</v>
      </c>
      <c r="J28" s="96">
        <f t="shared" si="4"/>
        <v>4.256824016346205E-2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00">
        <f t="shared" ref="C30:J30" si="22">SUM(C7:C28)</f>
        <v>0.22166666666666665</v>
      </c>
      <c r="D30" s="116">
        <f t="shared" si="22"/>
        <v>1</v>
      </c>
      <c r="E30" s="100">
        <f t="shared" si="22"/>
        <v>8.2557870370370337E-2</v>
      </c>
      <c r="F30" s="116">
        <f t="shared" si="22"/>
        <v>1.0000000000000002</v>
      </c>
      <c r="G30" s="100">
        <f t="shared" si="22"/>
        <v>0.13760416666666669</v>
      </c>
      <c r="H30" s="116">
        <f t="shared" si="22"/>
        <v>1</v>
      </c>
      <c r="I30" s="100">
        <f t="shared" si="22"/>
        <v>0.44182870370370364</v>
      </c>
      <c r="J30" s="117">
        <f t="shared" si="22"/>
        <v>1</v>
      </c>
    </row>
    <row r="31" spans="2:10" ht="66" customHeight="1" thickBot="1" x14ac:dyDescent="0.3">
      <c r="B31" s="183" t="s">
        <v>42</v>
      </c>
      <c r="C31" s="184"/>
      <c r="D31" s="184"/>
      <c r="E31" s="184"/>
      <c r="F31" s="185"/>
      <c r="G31" s="184"/>
      <c r="H31" s="184"/>
      <c r="I31" s="184"/>
      <c r="J31" s="185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61" t="s">
        <v>43</v>
      </c>
      <c r="C3" s="162"/>
      <c r="D3" s="162"/>
      <c r="E3" s="162"/>
      <c r="F3" s="163"/>
      <c r="G3" s="162"/>
      <c r="H3" s="162"/>
      <c r="I3" s="162"/>
      <c r="J3" s="163"/>
    </row>
    <row r="4" spans="2:10" s="1" customFormat="1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s="1" customFormat="1" x14ac:dyDescent="0.25">
      <c r="B5" s="2"/>
      <c r="C5" s="167" t="s">
        <v>19</v>
      </c>
      <c r="D5" s="165"/>
      <c r="E5" s="167" t="s">
        <v>20</v>
      </c>
      <c r="F5" s="165"/>
      <c r="G5" s="171" t="s">
        <v>21</v>
      </c>
      <c r="H5" s="171"/>
      <c r="I5" s="165" t="s">
        <v>22</v>
      </c>
      <c r="J5" s="166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7">
        <v>1.3750000000000002E-2</v>
      </c>
      <c r="D7" s="95">
        <f t="shared" ref="D7:D28" si="0">C7/C$30</f>
        <v>1.4074662054095043E-2</v>
      </c>
      <c r="E7" s="97">
        <v>1.9560185185185184E-3</v>
      </c>
      <c r="F7" s="95">
        <f t="shared" ref="F7:F28" si="1">E7/E$30</f>
        <v>4.8128951415389865E-3</v>
      </c>
      <c r="G7" s="97">
        <v>2.1990740740740742E-3</v>
      </c>
      <c r="H7" s="95">
        <f t="shared" ref="H7:H27" si="2">G7/G$30</f>
        <v>5.588070939090025E-3</v>
      </c>
      <c r="I7" s="121">
        <f>C7+E7+G7</f>
        <v>1.7905092592592597E-2</v>
      </c>
      <c r="J7" s="122">
        <f>I7/$I$30</f>
        <v>1.0076731673636352E-2</v>
      </c>
    </row>
    <row r="8" spans="2:10" s="1" customFormat="1" x14ac:dyDescent="0.25">
      <c r="B8" s="8" t="s">
        <v>13</v>
      </c>
      <c r="C8" s="97">
        <v>2.1828703703703704E-2</v>
      </c>
      <c r="D8" s="95">
        <f t="shared" si="0"/>
        <v>2.2344118378807447E-2</v>
      </c>
      <c r="E8" s="97">
        <v>3.645833333333333E-3</v>
      </c>
      <c r="F8" s="95">
        <f t="shared" si="1"/>
        <v>8.970780885117045E-3</v>
      </c>
      <c r="G8" s="97">
        <v>1.3194444444444448E-2</v>
      </c>
      <c r="H8" s="95">
        <f t="shared" si="2"/>
        <v>3.3528425634540157E-2</v>
      </c>
      <c r="I8" s="121">
        <f t="shared" ref="I8:I28" si="3">C8+E8+G8</f>
        <v>3.8668981481481485E-2</v>
      </c>
      <c r="J8" s="122">
        <f t="shared" ref="J8:J28" si="4">I8/$I$30</f>
        <v>2.1762353278357495E-2</v>
      </c>
    </row>
    <row r="9" spans="2:10" s="1" customFormat="1" x14ac:dyDescent="0.25">
      <c r="B9" s="8" t="s">
        <v>0</v>
      </c>
      <c r="C9" s="97">
        <v>0.20150462962962962</v>
      </c>
      <c r="D9" s="95">
        <f t="shared" si="0"/>
        <v>0.20626251377255442</v>
      </c>
      <c r="E9" s="97">
        <v>8.6759259259259258E-2</v>
      </c>
      <c r="F9" s="95">
        <f t="shared" si="1"/>
        <v>0.21347610639630912</v>
      </c>
      <c r="G9" s="97">
        <v>0.12274305555555574</v>
      </c>
      <c r="H9" s="95">
        <f t="shared" si="2"/>
        <v>0.31190259110026208</v>
      </c>
      <c r="I9" s="121">
        <f t="shared" si="3"/>
        <v>0.41100694444444463</v>
      </c>
      <c r="J9" s="122">
        <f t="shared" si="4"/>
        <v>0.23130886778442183</v>
      </c>
    </row>
    <row r="10" spans="2:10" s="1" customFormat="1" x14ac:dyDescent="0.25">
      <c r="B10" s="8" t="s">
        <v>8</v>
      </c>
      <c r="C10" s="97">
        <v>1.6018518518518519E-2</v>
      </c>
      <c r="D10" s="95">
        <f t="shared" si="0"/>
        <v>1.6396744345848095E-2</v>
      </c>
      <c r="E10" s="97">
        <v>5.3240740740740748E-3</v>
      </c>
      <c r="F10" s="95">
        <f t="shared" si="1"/>
        <v>1.3100187959218546E-2</v>
      </c>
      <c r="G10" s="97">
        <v>4.7337962962962967E-3</v>
      </c>
      <c r="H10" s="95">
        <f t="shared" si="2"/>
        <v>1.2029057968883265E-2</v>
      </c>
      <c r="I10" s="121">
        <f t="shared" si="3"/>
        <v>2.6076388888888892E-2</v>
      </c>
      <c r="J10" s="122">
        <f t="shared" si="4"/>
        <v>1.4675421112283579E-2</v>
      </c>
    </row>
    <row r="11" spans="2:10" s="1" customFormat="1" x14ac:dyDescent="0.25">
      <c r="B11" s="8" t="s">
        <v>26</v>
      </c>
      <c r="C11" s="97">
        <v>8.1250000000000003E-3</v>
      </c>
      <c r="D11" s="95">
        <f t="shared" si="0"/>
        <v>8.3168457592379796E-3</v>
      </c>
      <c r="E11" s="97">
        <v>1.9560185185185184E-3</v>
      </c>
      <c r="F11" s="95">
        <f t="shared" si="1"/>
        <v>4.8128951415389865E-3</v>
      </c>
      <c r="G11" s="97">
        <v>8.0902777777777778E-3</v>
      </c>
      <c r="H11" s="95">
        <f t="shared" si="2"/>
        <v>2.0558218875915406E-2</v>
      </c>
      <c r="I11" s="121">
        <f t="shared" si="3"/>
        <v>1.8171296296296297E-2</v>
      </c>
      <c r="J11" s="122">
        <f t="shared" si="4"/>
        <v>1.0226547335235339E-2</v>
      </c>
    </row>
    <row r="12" spans="2:10" s="1" customFormat="1" x14ac:dyDescent="0.25">
      <c r="B12" s="8" t="s">
        <v>3</v>
      </c>
      <c r="C12" s="97">
        <v>5.8182870370370302E-2</v>
      </c>
      <c r="D12" s="95">
        <f t="shared" si="0"/>
        <v>5.9556671840013203E-2</v>
      </c>
      <c r="E12" s="97">
        <v>1.9351851851851853E-2</v>
      </c>
      <c r="F12" s="95">
        <f t="shared" si="1"/>
        <v>4.7616335364811753E-2</v>
      </c>
      <c r="G12" s="97">
        <v>2.6782407407407404E-2</v>
      </c>
      <c r="H12" s="95">
        <f t="shared" si="2"/>
        <v>6.8056821858180599E-2</v>
      </c>
      <c r="I12" s="121">
        <f t="shared" si="3"/>
        <v>0.10431712962962957</v>
      </c>
      <c r="J12" s="122">
        <f t="shared" si="4"/>
        <v>5.8708198173551621E-2</v>
      </c>
    </row>
    <row r="13" spans="2:10" s="1" customFormat="1" x14ac:dyDescent="0.25">
      <c r="B13" s="8" t="s">
        <v>7</v>
      </c>
      <c r="C13" s="97">
        <v>1.8298611111111102E-2</v>
      </c>
      <c r="D13" s="95">
        <f t="shared" si="0"/>
        <v>1.8730673996232534E-2</v>
      </c>
      <c r="E13" s="97">
        <v>8.1944444444444434E-3</v>
      </c>
      <c r="F13" s="95">
        <f t="shared" si="1"/>
        <v>2.0162897989405928E-2</v>
      </c>
      <c r="G13" s="97">
        <v>8.0092592592592611E-3</v>
      </c>
      <c r="H13" s="95">
        <f t="shared" si="2"/>
        <v>2.0352342578159464E-2</v>
      </c>
      <c r="I13" s="121">
        <f t="shared" si="3"/>
        <v>3.4502314814814805E-2</v>
      </c>
      <c r="J13" s="122">
        <f t="shared" si="4"/>
        <v>1.9417412488112441E-2</v>
      </c>
    </row>
    <row r="14" spans="2:10" s="1" customFormat="1" x14ac:dyDescent="0.25">
      <c r="B14" s="8" t="s">
        <v>2</v>
      </c>
      <c r="C14" s="97">
        <v>4.8611111111111112E-2</v>
      </c>
      <c r="D14" s="95">
        <f t="shared" si="0"/>
        <v>4.9758906251851157E-2</v>
      </c>
      <c r="E14" s="97">
        <v>2.599537037037036E-2</v>
      </c>
      <c r="F14" s="95">
        <f t="shared" si="1"/>
        <v>6.3963091644358344E-2</v>
      </c>
      <c r="G14" s="97">
        <v>1.3217592592592595E-2</v>
      </c>
      <c r="H14" s="95">
        <f t="shared" si="2"/>
        <v>3.3587247433898994E-2</v>
      </c>
      <c r="I14" s="121">
        <f t="shared" si="3"/>
        <v>8.7824074074074068E-2</v>
      </c>
      <c r="J14" s="122">
        <f t="shared" si="4"/>
        <v>4.9426140878831681E-2</v>
      </c>
    </row>
    <row r="15" spans="2:10" s="1" customFormat="1" x14ac:dyDescent="0.25">
      <c r="B15" s="8" t="s">
        <v>9</v>
      </c>
      <c r="C15" s="97">
        <v>6.896990740740741E-2</v>
      </c>
      <c r="D15" s="95">
        <f t="shared" si="0"/>
        <v>7.059841008447168E-2</v>
      </c>
      <c r="E15" s="97">
        <v>2.075231481481481E-2</v>
      </c>
      <c r="F15" s="95">
        <f t="shared" si="1"/>
        <v>5.1062254371475747E-2</v>
      </c>
      <c r="G15" s="97">
        <v>8.7152777777777767E-3</v>
      </c>
      <c r="H15" s="95">
        <f t="shared" si="2"/>
        <v>2.2146407458604148E-2</v>
      </c>
      <c r="I15" s="121">
        <f t="shared" si="3"/>
        <v>9.8437499999999997E-2</v>
      </c>
      <c r="J15" s="122">
        <f t="shared" si="4"/>
        <v>5.5399226169539205E-2</v>
      </c>
    </row>
    <row r="16" spans="2:10" s="1" customFormat="1" x14ac:dyDescent="0.25">
      <c r="B16" s="8" t="s">
        <v>1</v>
      </c>
      <c r="C16" s="97">
        <v>3.0740740740740735E-2</v>
      </c>
      <c r="D16" s="95">
        <f t="shared" si="0"/>
        <v>3.1466584524980155E-2</v>
      </c>
      <c r="E16" s="97">
        <v>1.1319444444444446E-2</v>
      </c>
      <c r="F16" s="95">
        <f t="shared" si="1"/>
        <v>2.7852138748077689E-2</v>
      </c>
      <c r="G16" s="97">
        <v>1.7002314814814817E-2</v>
      </c>
      <c r="H16" s="95">
        <f t="shared" si="2"/>
        <v>4.3204611629069724E-2</v>
      </c>
      <c r="I16" s="121">
        <f t="shared" si="3"/>
        <v>5.9062499999999997E-2</v>
      </c>
      <c r="J16" s="122">
        <f t="shared" si="4"/>
        <v>3.323953570172352E-2</v>
      </c>
    </row>
    <row r="17" spans="2:10" s="1" customFormat="1" x14ac:dyDescent="0.25">
      <c r="B17" s="8" t="s">
        <v>27</v>
      </c>
      <c r="C17" s="97">
        <v>9.8842592592592593E-3</v>
      </c>
      <c r="D17" s="95">
        <f t="shared" si="0"/>
        <v>1.0117644271209736E-2</v>
      </c>
      <c r="E17" s="97">
        <v>7.5925925925925926E-3</v>
      </c>
      <c r="F17" s="95">
        <f t="shared" si="1"/>
        <v>1.8682007176624705E-2</v>
      </c>
      <c r="G17" s="97">
        <v>4.4444444444444444E-3</v>
      </c>
      <c r="H17" s="95">
        <f t="shared" si="2"/>
        <v>1.1293785476897734E-2</v>
      </c>
      <c r="I17" s="121">
        <f t="shared" si="3"/>
        <v>2.1921296296296296E-2</v>
      </c>
      <c r="J17" s="122">
        <f t="shared" si="4"/>
        <v>1.233699404645588E-2</v>
      </c>
    </row>
    <row r="18" spans="2:10" s="1" customFormat="1" x14ac:dyDescent="0.25">
      <c r="B18" s="8" t="s">
        <v>16</v>
      </c>
      <c r="C18" s="97">
        <v>2.2743055555555558E-2</v>
      </c>
      <c r="D18" s="95">
        <f t="shared" si="0"/>
        <v>2.3280059710687508E-2</v>
      </c>
      <c r="E18" s="97">
        <v>1.3784722222222223E-2</v>
      </c>
      <c r="F18" s="95">
        <f t="shared" si="1"/>
        <v>3.3918095346585402E-2</v>
      </c>
      <c r="G18" s="97">
        <v>2.0393518518518512E-2</v>
      </c>
      <c r="H18" s="95">
        <f t="shared" si="2"/>
        <v>5.1822005235140106E-2</v>
      </c>
      <c r="I18" s="121">
        <f t="shared" si="3"/>
        <v>5.6921296296296296E-2</v>
      </c>
      <c r="J18" s="122">
        <f t="shared" si="4"/>
        <v>3.2034496684514267E-2</v>
      </c>
    </row>
    <row r="19" spans="2:10" s="1" customFormat="1" x14ac:dyDescent="0.25">
      <c r="B19" s="8" t="s">
        <v>4</v>
      </c>
      <c r="C19" s="97">
        <v>8.9594907407407443E-2</v>
      </c>
      <c r="D19" s="95">
        <f t="shared" si="0"/>
        <v>9.1710403165614268E-2</v>
      </c>
      <c r="E19" s="97">
        <v>2.1956018518518521E-2</v>
      </c>
      <c r="F19" s="95">
        <f t="shared" si="1"/>
        <v>5.4024035997038214E-2</v>
      </c>
      <c r="G19" s="97">
        <v>3.680555555555555E-2</v>
      </c>
      <c r="H19" s="95">
        <f t="shared" si="2"/>
        <v>9.352666098055934E-2</v>
      </c>
      <c r="I19" s="121">
        <f t="shared" si="3"/>
        <v>0.14835648148148151</v>
      </c>
      <c r="J19" s="122">
        <f t="shared" si="4"/>
        <v>8.3492919581558342E-2</v>
      </c>
    </row>
    <row r="20" spans="2:10" s="1" customFormat="1" x14ac:dyDescent="0.25">
      <c r="B20" s="8" t="s">
        <v>14</v>
      </c>
      <c r="C20" s="97">
        <v>1.3495370370370364E-2</v>
      </c>
      <c r="D20" s="95">
        <f t="shared" si="0"/>
        <v>1.3814020164204386E-2</v>
      </c>
      <c r="E20" s="97">
        <v>5.6828703703703694E-3</v>
      </c>
      <c r="F20" s="95">
        <f t="shared" si="1"/>
        <v>1.3983026712991965E-2</v>
      </c>
      <c r="G20" s="97">
        <v>2.6388888888888885E-3</v>
      </c>
      <c r="H20" s="95">
        <f t="shared" si="2"/>
        <v>6.7056851269080286E-3</v>
      </c>
      <c r="I20" s="121">
        <f t="shared" si="3"/>
        <v>2.181712962962962E-2</v>
      </c>
      <c r="J20" s="122">
        <f t="shared" si="4"/>
        <v>1.2278370526699748E-2</v>
      </c>
    </row>
    <row r="21" spans="2:10" s="1" customFormat="1" x14ac:dyDescent="0.25">
      <c r="B21" s="8" t="s">
        <v>11</v>
      </c>
      <c r="C21" s="97">
        <v>2.3958333333333335E-2</v>
      </c>
      <c r="D21" s="95">
        <f t="shared" si="0"/>
        <v>2.4524032366983785E-2</v>
      </c>
      <c r="E21" s="97">
        <v>2.4421296296296292E-3</v>
      </c>
      <c r="F21" s="95">
        <f t="shared" si="1"/>
        <v>6.0089992595545915E-3</v>
      </c>
      <c r="G21" s="97">
        <v>6.6319444444444438E-3</v>
      </c>
      <c r="H21" s="95">
        <f t="shared" si="2"/>
        <v>1.6852445516308337E-2</v>
      </c>
      <c r="I21" s="121">
        <f t="shared" si="3"/>
        <v>3.3032407407407413E-2</v>
      </c>
      <c r="J21" s="122">
        <f t="shared" si="4"/>
        <v>1.8590169487109339E-2</v>
      </c>
    </row>
    <row r="22" spans="2:10" s="1" customFormat="1" x14ac:dyDescent="0.25">
      <c r="B22" s="8" t="s">
        <v>15</v>
      </c>
      <c r="C22" s="97">
        <v>7.7314814814814807E-3</v>
      </c>
      <c r="D22" s="95">
        <f t="shared" si="0"/>
        <v>7.9140355657706125E-3</v>
      </c>
      <c r="E22" s="97">
        <v>2.9282407407407404E-3</v>
      </c>
      <c r="F22" s="95">
        <f t="shared" si="1"/>
        <v>7.2051033775701982E-3</v>
      </c>
      <c r="G22" s="97">
        <v>5.3703703703703708E-3</v>
      </c>
      <c r="H22" s="95">
        <f t="shared" si="2"/>
        <v>1.364665745125143E-2</v>
      </c>
      <c r="I22" s="121">
        <f t="shared" si="3"/>
        <v>1.6030092592592592E-2</v>
      </c>
      <c r="J22" s="122">
        <f t="shared" si="4"/>
        <v>9.0215083180260787E-3</v>
      </c>
    </row>
    <row r="23" spans="2:10" s="1" customFormat="1" x14ac:dyDescent="0.25">
      <c r="B23" s="8" t="s">
        <v>91</v>
      </c>
      <c r="C23" s="97">
        <v>1.7893518518518524E-2</v>
      </c>
      <c r="D23" s="95">
        <f t="shared" si="0"/>
        <v>1.831601644413379E-2</v>
      </c>
      <c r="E23" s="97">
        <v>4.7222222222222205E-3</v>
      </c>
      <c r="F23" s="95">
        <f t="shared" si="1"/>
        <v>1.1619297146437313E-2</v>
      </c>
      <c r="G23" s="97">
        <v>4.6412037037037029E-3</v>
      </c>
      <c r="H23" s="95">
        <f t="shared" si="2"/>
        <v>1.1793770771447892E-2</v>
      </c>
      <c r="I23" s="121">
        <f t="shared" si="3"/>
        <v>2.7256944444444448E-2</v>
      </c>
      <c r="J23" s="122">
        <f t="shared" si="4"/>
        <v>1.533982100285301E-2</v>
      </c>
    </row>
    <row r="24" spans="2:10" s="1" customFormat="1" x14ac:dyDescent="0.25">
      <c r="B24" s="8" t="s">
        <v>12</v>
      </c>
      <c r="C24" s="97">
        <v>4.0497685185185192E-2</v>
      </c>
      <c r="D24" s="95">
        <f t="shared" si="0"/>
        <v>4.145390785124458E-2</v>
      </c>
      <c r="E24" s="97">
        <v>3.05324074074074E-2</v>
      </c>
      <c r="F24" s="95">
        <f t="shared" si="1"/>
        <v>7.5126730079170673E-2</v>
      </c>
      <c r="G24" s="97">
        <v>1.9976851851851839E-2</v>
      </c>
      <c r="H24" s="95">
        <f t="shared" si="2"/>
        <v>5.0763212846680929E-2</v>
      </c>
      <c r="I24" s="121">
        <f t="shared" si="3"/>
        <v>9.1006944444444432E-2</v>
      </c>
      <c r="J24" s="122">
        <f t="shared" si="4"/>
        <v>5.1217415093602198E-2</v>
      </c>
    </row>
    <row r="25" spans="2:10" s="1" customFormat="1" x14ac:dyDescent="0.25">
      <c r="B25" s="8" t="s">
        <v>5</v>
      </c>
      <c r="C25" s="97">
        <v>7.0972222222222214E-2</v>
      </c>
      <c r="D25" s="95">
        <f t="shared" si="0"/>
        <v>7.2648003127702684E-2</v>
      </c>
      <c r="E25" s="97">
        <v>3.623842592592591E-2</v>
      </c>
      <c r="F25" s="95">
        <f t="shared" si="1"/>
        <v>8.9166714131115737E-2</v>
      </c>
      <c r="G25" s="97">
        <v>2.0729166666666674E-2</v>
      </c>
      <c r="H25" s="95">
        <f t="shared" si="2"/>
        <v>5.2674921325843352E-2</v>
      </c>
      <c r="I25" s="121">
        <f t="shared" si="3"/>
        <v>0.12793981481481481</v>
      </c>
      <c r="J25" s="122">
        <f t="shared" si="4"/>
        <v>7.2002709709357599E-2</v>
      </c>
    </row>
    <row r="26" spans="2:10" s="1" customFormat="1" x14ac:dyDescent="0.25">
      <c r="B26" s="8" t="s">
        <v>6</v>
      </c>
      <c r="C26" s="97">
        <v>5.0219907407407421E-2</v>
      </c>
      <c r="D26" s="95">
        <f t="shared" si="0"/>
        <v>5.1405689101614818E-2</v>
      </c>
      <c r="E26" s="97">
        <v>5.1157407407407419E-3</v>
      </c>
      <c r="F26" s="95">
        <f t="shared" si="1"/>
        <v>1.2587571908640429E-2</v>
      </c>
      <c r="G26" s="97">
        <v>1.8055555555555555E-3</v>
      </c>
      <c r="H26" s="95">
        <f t="shared" si="2"/>
        <v>4.5881003499897042E-3</v>
      </c>
      <c r="I26" s="121">
        <f t="shared" si="3"/>
        <v>5.7141203703703715E-2</v>
      </c>
      <c r="J26" s="122">
        <f t="shared" si="4"/>
        <v>3.2158257448443868E-2</v>
      </c>
    </row>
    <row r="27" spans="2:10" s="1" customFormat="1" x14ac:dyDescent="0.25">
      <c r="B27" s="8" t="s">
        <v>101</v>
      </c>
      <c r="C27" s="97">
        <v>0.14366898148148149</v>
      </c>
      <c r="D27" s="95">
        <f t="shared" si="0"/>
        <v>0.14706126269148298</v>
      </c>
      <c r="E27" s="97">
        <v>8.9108796296296366E-2</v>
      </c>
      <c r="F27" s="95">
        <f t="shared" si="1"/>
        <v>0.2192572763000514</v>
      </c>
      <c r="G27" s="97">
        <v>4.5405092592592594E-2</v>
      </c>
      <c r="H27" s="95">
        <f t="shared" si="2"/>
        <v>0.1153789594423693</v>
      </c>
      <c r="I27" s="121">
        <f t="shared" si="3"/>
        <v>0.27818287037037048</v>
      </c>
      <c r="J27" s="122">
        <f t="shared" si="4"/>
        <v>0.15655736637094361</v>
      </c>
    </row>
    <row r="28" spans="2:10" s="1" customFormat="1" x14ac:dyDescent="0.25">
      <c r="B28" s="8" t="s">
        <v>17</v>
      </c>
      <c r="C28" s="97">
        <v>2.4305555555555555E-4</v>
      </c>
      <c r="D28" s="95">
        <f t="shared" si="0"/>
        <v>2.4879453125925576E-4</v>
      </c>
      <c r="E28" s="97">
        <v>1.0532407407407407E-3</v>
      </c>
      <c r="F28" s="95">
        <f t="shared" si="1"/>
        <v>2.5915589223671465E-3</v>
      </c>
      <c r="G28" s="97"/>
      <c r="H28" s="95"/>
      <c r="I28" s="121">
        <f t="shared" si="3"/>
        <v>1.2962962962962963E-3</v>
      </c>
      <c r="J28" s="122">
        <f t="shared" si="4"/>
        <v>7.2953713474290308E-4</v>
      </c>
    </row>
    <row r="29" spans="2:10" s="1" customFormat="1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1" customFormat="1" x14ac:dyDescent="0.25">
      <c r="B30" s="11" t="s">
        <v>29</v>
      </c>
      <c r="C30" s="100">
        <f t="shared" ref="C30:J30" si="5">SUM(C7:C28)</f>
        <v>0.97693287037037024</v>
      </c>
      <c r="D30" s="123">
        <f t="shared" si="5"/>
        <v>1.0000000000000002</v>
      </c>
      <c r="E30" s="100">
        <f t="shared" si="5"/>
        <v>0.4064120370370371</v>
      </c>
      <c r="F30" s="123">
        <f t="shared" si="5"/>
        <v>1</v>
      </c>
      <c r="G30" s="100">
        <f t="shared" si="5"/>
        <v>0.39353009259259275</v>
      </c>
      <c r="H30" s="123">
        <f t="shared" si="5"/>
        <v>1.0000000000000002</v>
      </c>
      <c r="I30" s="100">
        <f t="shared" si="5"/>
        <v>1.7768750000000004</v>
      </c>
      <c r="J30" s="120">
        <f t="shared" si="5"/>
        <v>1</v>
      </c>
    </row>
    <row r="31" spans="2:10" s="1" customFormat="1" ht="66" customHeight="1" thickBot="1" x14ac:dyDescent="0.3">
      <c r="B31" s="183" t="s">
        <v>32</v>
      </c>
      <c r="C31" s="184"/>
      <c r="D31" s="184"/>
      <c r="E31" s="184"/>
      <c r="F31" s="184"/>
      <c r="G31" s="184"/>
      <c r="H31" s="184"/>
      <c r="I31" s="184"/>
      <c r="J31" s="185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61" t="s">
        <v>115</v>
      </c>
      <c r="C3" s="162"/>
      <c r="D3" s="162"/>
      <c r="E3" s="162"/>
      <c r="F3" s="162"/>
      <c r="G3" s="162"/>
      <c r="H3" s="162"/>
      <c r="I3" s="162"/>
      <c r="J3" s="163"/>
    </row>
    <row r="4" spans="2:10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x14ac:dyDescent="0.25">
      <c r="B5" s="2"/>
      <c r="C5" s="167" t="s">
        <v>19</v>
      </c>
      <c r="D5" s="165"/>
      <c r="E5" s="171" t="s">
        <v>20</v>
      </c>
      <c r="F5" s="171"/>
      <c r="G5" s="165" t="s">
        <v>21</v>
      </c>
      <c r="H5" s="165"/>
      <c r="I5" s="167" t="s">
        <v>22</v>
      </c>
      <c r="J5" s="166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4">
        <v>1.6296296296296298E-2</v>
      </c>
      <c r="D7" s="95">
        <f t="shared" ref="D7:D28" si="0">C7/C$30</f>
        <v>1.3596114292335766E-2</v>
      </c>
      <c r="E7" s="94">
        <v>3.1481481481481482E-3</v>
      </c>
      <c r="F7" s="95">
        <f t="shared" ref="F7:F28" si="1">E7/E$30</f>
        <v>6.4383269817975229E-3</v>
      </c>
      <c r="G7" s="94">
        <v>3.2523148148148151E-3</v>
      </c>
      <c r="H7" s="95">
        <f t="shared" ref="H7:H28" si="2">G7/G$30</f>
        <v>6.1233384179559805E-3</v>
      </c>
      <c r="I7" s="94">
        <f>C7+E7+G7</f>
        <v>2.269675925925926E-2</v>
      </c>
      <c r="J7" s="96">
        <f>I7/$I$30</f>
        <v>1.0229738753025623E-2</v>
      </c>
    </row>
    <row r="8" spans="2:10" x14ac:dyDescent="0.25">
      <c r="B8" s="8" t="s">
        <v>13</v>
      </c>
      <c r="C8" s="94">
        <v>2.2083333333333333E-2</v>
      </c>
      <c r="D8" s="95">
        <f t="shared" si="0"/>
        <v>1.8424279879102726E-2</v>
      </c>
      <c r="E8" s="94">
        <v>3.9120370370370368E-3</v>
      </c>
      <c r="F8" s="95">
        <f t="shared" si="1"/>
        <v>8.0005680876748617E-3</v>
      </c>
      <c r="G8" s="94">
        <v>1.373842592592593E-2</v>
      </c>
      <c r="H8" s="95">
        <f t="shared" si="2"/>
        <v>2.5866201786881676E-2</v>
      </c>
      <c r="I8" s="94">
        <f t="shared" ref="I8:I28" si="3">C8+E8+G8</f>
        <v>3.9733796296296302E-2</v>
      </c>
      <c r="J8" s="96">
        <f t="shared" ref="J8:J28" si="4">I8/$I$30</f>
        <v>1.7908563558968367E-2</v>
      </c>
    </row>
    <row r="9" spans="2:10" x14ac:dyDescent="0.25">
      <c r="B9" s="8" t="s">
        <v>0</v>
      </c>
      <c r="C9" s="94">
        <v>0.2304745370370373</v>
      </c>
      <c r="D9" s="95">
        <f t="shared" si="0"/>
        <v>0.19228652265858123</v>
      </c>
      <c r="E9" s="94">
        <v>9.8749999999999991E-2</v>
      </c>
      <c r="F9" s="95">
        <f t="shared" si="1"/>
        <v>0.2019551684143252</v>
      </c>
      <c r="G9" s="94">
        <v>0.14138888888888898</v>
      </c>
      <c r="H9" s="95">
        <f t="shared" si="2"/>
        <v>0.26620178688167367</v>
      </c>
      <c r="I9" s="94">
        <f t="shared" si="3"/>
        <v>0.47061342592592625</v>
      </c>
      <c r="J9" s="96">
        <f t="shared" si="4"/>
        <v>0.21211188548535195</v>
      </c>
    </row>
    <row r="10" spans="2:10" x14ac:dyDescent="0.25">
      <c r="B10" s="8" t="s">
        <v>8</v>
      </c>
      <c r="C10" s="94">
        <v>2.2407407407407404E-2</v>
      </c>
      <c r="D10" s="95">
        <f t="shared" si="0"/>
        <v>1.8694657151961672E-2</v>
      </c>
      <c r="E10" s="94">
        <v>6.9097222222222207E-3</v>
      </c>
      <c r="F10" s="95">
        <f t="shared" si="1"/>
        <v>1.4131180912254118E-2</v>
      </c>
      <c r="G10" s="94">
        <v>1.0821759259259258E-2</v>
      </c>
      <c r="H10" s="95">
        <f t="shared" si="2"/>
        <v>2.0374809326650679E-2</v>
      </c>
      <c r="I10" s="94">
        <f t="shared" si="3"/>
        <v>4.0138888888888884E-2</v>
      </c>
      <c r="J10" s="96">
        <f t="shared" si="4"/>
        <v>1.8091144311827057E-2</v>
      </c>
    </row>
    <row r="11" spans="2:10" x14ac:dyDescent="0.25">
      <c r="B11" s="8" t="s">
        <v>26</v>
      </c>
      <c r="C11" s="94">
        <v>8.4375000000000006E-3</v>
      </c>
      <c r="D11" s="95">
        <f t="shared" si="0"/>
        <v>7.0394654255062309E-3</v>
      </c>
      <c r="E11" s="94">
        <v>2.1064814814814817E-3</v>
      </c>
      <c r="F11" s="95">
        <f t="shared" si="1"/>
        <v>4.3079982010556959E-3</v>
      </c>
      <c r="G11" s="94">
        <v>9.4444444444444445E-3</v>
      </c>
      <c r="H11" s="95">
        <f t="shared" si="2"/>
        <v>1.7781651775986049E-2</v>
      </c>
      <c r="I11" s="94">
        <f t="shared" si="3"/>
        <v>1.9988425925925927E-2</v>
      </c>
      <c r="J11" s="96">
        <f t="shared" si="4"/>
        <v>9.0090560053417909E-3</v>
      </c>
    </row>
    <row r="12" spans="2:10" x14ac:dyDescent="0.25">
      <c r="B12" s="8" t="s">
        <v>3</v>
      </c>
      <c r="C12" s="94">
        <v>7.7905092592592567E-2</v>
      </c>
      <c r="D12" s="95">
        <f t="shared" si="0"/>
        <v>6.4996765129056819E-2</v>
      </c>
      <c r="E12" s="94">
        <v>2.3576388888888876E-2</v>
      </c>
      <c r="F12" s="95">
        <f t="shared" si="1"/>
        <v>4.8216441404123331E-2</v>
      </c>
      <c r="G12" s="94">
        <v>3.8877314814814816E-2</v>
      </c>
      <c r="H12" s="95">
        <f t="shared" si="2"/>
        <v>7.3196774896491595E-2</v>
      </c>
      <c r="I12" s="94">
        <f t="shared" si="3"/>
        <v>0.14035879629629627</v>
      </c>
      <c r="J12" s="96">
        <f t="shared" si="4"/>
        <v>6.3261622569067671E-2</v>
      </c>
    </row>
    <row r="13" spans="2:10" x14ac:dyDescent="0.25">
      <c r="B13" s="8" t="s">
        <v>7</v>
      </c>
      <c r="C13" s="94">
        <v>2.9386574074074065E-2</v>
      </c>
      <c r="D13" s="95">
        <f t="shared" si="0"/>
        <v>2.4517424849602624E-2</v>
      </c>
      <c r="E13" s="94">
        <v>1.2465277777777778E-2</v>
      </c>
      <c r="F13" s="95">
        <f t="shared" si="1"/>
        <v>2.5492934409543866E-2</v>
      </c>
      <c r="G13" s="94">
        <v>1.3912037037037034E-2</v>
      </c>
      <c r="H13" s="95">
        <f t="shared" si="2"/>
        <v>2.6193070385704932E-2</v>
      </c>
      <c r="I13" s="94">
        <f t="shared" si="3"/>
        <v>5.5763888888888877E-2</v>
      </c>
      <c r="J13" s="96">
        <f t="shared" si="4"/>
        <v>2.5133544779233779E-2</v>
      </c>
    </row>
    <row r="14" spans="2:10" x14ac:dyDescent="0.25">
      <c r="B14" s="8" t="s">
        <v>2</v>
      </c>
      <c r="C14" s="94">
        <v>5.4884259259259251E-2</v>
      </c>
      <c r="D14" s="95">
        <f t="shared" si="0"/>
        <v>4.5790322424897861E-2</v>
      </c>
      <c r="E14" s="94">
        <v>2.8784722222222215E-2</v>
      </c>
      <c r="F14" s="95">
        <f t="shared" si="1"/>
        <v>5.8868085307832482E-2</v>
      </c>
      <c r="G14" s="94">
        <v>1.6354166666666666E-2</v>
      </c>
      <c r="H14" s="95">
        <f t="shared" si="2"/>
        <v>3.0791022009152312E-2</v>
      </c>
      <c r="I14" s="94">
        <f t="shared" si="3"/>
        <v>0.10002314814814814</v>
      </c>
      <c r="J14" s="96">
        <f t="shared" si="4"/>
        <v>4.508179617728069E-2</v>
      </c>
    </row>
    <row r="15" spans="2:10" x14ac:dyDescent="0.25">
      <c r="B15" s="8" t="s">
        <v>9</v>
      </c>
      <c r="C15" s="94">
        <v>8.8946759259259295E-2</v>
      </c>
      <c r="D15" s="95">
        <f t="shared" si="0"/>
        <v>7.4208905068608236E-2</v>
      </c>
      <c r="E15" s="94">
        <v>3.1655092592592582E-2</v>
      </c>
      <c r="F15" s="95">
        <f t="shared" si="1"/>
        <v>6.4738324614765502E-2</v>
      </c>
      <c r="G15" s="94">
        <v>1.4780092592592596E-2</v>
      </c>
      <c r="H15" s="95">
        <f t="shared" si="2"/>
        <v>2.7827413379821312E-2</v>
      </c>
      <c r="I15" s="94">
        <f t="shared" si="3"/>
        <v>0.13538194444444449</v>
      </c>
      <c r="J15" s="96">
        <f t="shared" si="4"/>
        <v>6.1018487605375191E-2</v>
      </c>
    </row>
    <row r="16" spans="2:10" x14ac:dyDescent="0.25">
      <c r="B16" s="8" t="s">
        <v>1</v>
      </c>
      <c r="C16" s="94">
        <v>4.4409722222222212E-2</v>
      </c>
      <c r="D16" s="95">
        <f t="shared" si="0"/>
        <v>3.7051342712849655E-2</v>
      </c>
      <c r="E16" s="94">
        <v>1.7314814814814818E-2</v>
      </c>
      <c r="F16" s="95">
        <f t="shared" si="1"/>
        <v>3.5410798399886381E-2</v>
      </c>
      <c r="G16" s="94">
        <v>2.5914351851851845E-2</v>
      </c>
      <c r="H16" s="95">
        <f t="shared" si="2"/>
        <v>4.8790586184353862E-2</v>
      </c>
      <c r="I16" s="94">
        <f t="shared" si="3"/>
        <v>8.7638888888888877E-2</v>
      </c>
      <c r="J16" s="96">
        <f t="shared" si="4"/>
        <v>3.9500041732743504E-2</v>
      </c>
    </row>
    <row r="17" spans="2:10" x14ac:dyDescent="0.25">
      <c r="B17" s="8" t="s">
        <v>27</v>
      </c>
      <c r="C17" s="94">
        <v>2.0208333333333328E-2</v>
      </c>
      <c r="D17" s="95">
        <f t="shared" si="0"/>
        <v>1.6859954228990226E-2</v>
      </c>
      <c r="E17" s="94">
        <v>1.2465277777777782E-2</v>
      </c>
      <c r="F17" s="95">
        <f t="shared" si="1"/>
        <v>2.5492934409543873E-2</v>
      </c>
      <c r="G17" s="94">
        <v>1.2812499999999996E-2</v>
      </c>
      <c r="H17" s="95">
        <f t="shared" si="2"/>
        <v>2.4122902593157535E-2</v>
      </c>
      <c r="I17" s="94">
        <f t="shared" si="3"/>
        <v>4.5486111111111109E-2</v>
      </c>
      <c r="J17" s="96">
        <f t="shared" si="4"/>
        <v>2.0501210249561804E-2</v>
      </c>
    </row>
    <row r="18" spans="2:10" x14ac:dyDescent="0.25">
      <c r="B18" s="8" t="s">
        <v>16</v>
      </c>
      <c r="C18" s="94">
        <v>2.283564814814815E-2</v>
      </c>
      <c r="D18" s="95">
        <f t="shared" si="0"/>
        <v>1.9051941405382435E-2</v>
      </c>
      <c r="E18" s="94">
        <v>1.4733796296296295E-2</v>
      </c>
      <c r="F18" s="95">
        <f t="shared" si="1"/>
        <v>3.0132317087603843E-2</v>
      </c>
      <c r="G18" s="94">
        <v>2.0682870370370362E-2</v>
      </c>
      <c r="H18" s="95">
        <f t="shared" si="2"/>
        <v>3.894094573981257E-2</v>
      </c>
      <c r="I18" s="94">
        <f t="shared" si="3"/>
        <v>5.8252314814814812E-2</v>
      </c>
      <c r="J18" s="96">
        <f t="shared" si="4"/>
        <v>2.625511226108004E-2</v>
      </c>
    </row>
    <row r="19" spans="2:10" x14ac:dyDescent="0.25">
      <c r="B19" s="8" t="s">
        <v>4</v>
      </c>
      <c r="C19" s="94">
        <v>9.8032407407407429E-2</v>
      </c>
      <c r="D19" s="95">
        <f t="shared" si="0"/>
        <v>8.178912503983235E-2</v>
      </c>
      <c r="E19" s="94">
        <v>2.5034722222222215E-2</v>
      </c>
      <c r="F19" s="95">
        <f t="shared" si="1"/>
        <v>5.1198901697161903E-2</v>
      </c>
      <c r="G19" s="94">
        <v>4.3715277777777783E-2</v>
      </c>
      <c r="H19" s="95">
        <f t="shared" si="2"/>
        <v>8.2305513183700149E-2</v>
      </c>
      <c r="I19" s="94">
        <f t="shared" si="3"/>
        <v>0.16678240740740743</v>
      </c>
      <c r="J19" s="96">
        <f t="shared" si="4"/>
        <v>7.5171104248393295E-2</v>
      </c>
    </row>
    <row r="20" spans="2:10" x14ac:dyDescent="0.25">
      <c r="B20" s="8" t="s">
        <v>14</v>
      </c>
      <c r="C20" s="94">
        <v>2.2199074074074079E-2</v>
      </c>
      <c r="D20" s="95">
        <f t="shared" si="0"/>
        <v>1.852084319083807E-2</v>
      </c>
      <c r="E20" s="94">
        <v>9.0624999999999994E-3</v>
      </c>
      <c r="F20" s="95">
        <f t="shared" si="1"/>
        <v>1.8533860392453895E-2</v>
      </c>
      <c r="G20" s="94">
        <v>8.5879629629629622E-3</v>
      </c>
      <c r="H20" s="95">
        <f t="shared" si="2"/>
        <v>1.6169100021791234E-2</v>
      </c>
      <c r="I20" s="94">
        <f t="shared" si="3"/>
        <v>3.9849537037037044E-2</v>
      </c>
      <c r="J20" s="96">
        <f t="shared" si="4"/>
        <v>1.7960729488356565E-2</v>
      </c>
    </row>
    <row r="21" spans="2:10" x14ac:dyDescent="0.25">
      <c r="B21" s="8" t="s">
        <v>11</v>
      </c>
      <c r="C21" s="94">
        <v>2.7511574074074084E-2</v>
      </c>
      <c r="D21" s="95">
        <f t="shared" si="0"/>
        <v>2.2953099199490144E-2</v>
      </c>
      <c r="E21" s="94">
        <v>3.2638888888888887E-3</v>
      </c>
      <c r="F21" s="95">
        <f t="shared" si="1"/>
        <v>6.6750301796577247E-3</v>
      </c>
      <c r="G21" s="94">
        <v>1.0115740740740741E-2</v>
      </c>
      <c r="H21" s="95">
        <f t="shared" si="2"/>
        <v>1.9045543691436038E-2</v>
      </c>
      <c r="I21" s="94">
        <f t="shared" si="3"/>
        <v>4.0891203703703714E-2</v>
      </c>
      <c r="J21" s="96">
        <f t="shared" si="4"/>
        <v>1.8430222852850349E-2</v>
      </c>
    </row>
    <row r="22" spans="2:10" x14ac:dyDescent="0.25">
      <c r="B22" s="8" t="s">
        <v>15</v>
      </c>
      <c r="C22" s="94">
        <v>2.0821759259259255E-2</v>
      </c>
      <c r="D22" s="95">
        <f t="shared" si="0"/>
        <v>1.7371739781187525E-2</v>
      </c>
      <c r="E22" s="94">
        <v>9.571759259259259E-3</v>
      </c>
      <c r="F22" s="95">
        <f t="shared" si="1"/>
        <v>1.9575354463038791E-2</v>
      </c>
      <c r="G22" s="94">
        <v>1.5833333333333335E-2</v>
      </c>
      <c r="H22" s="95">
        <f t="shared" si="2"/>
        <v>2.9810416212682496E-2</v>
      </c>
      <c r="I22" s="94">
        <f t="shared" si="3"/>
        <v>4.6226851851851852E-2</v>
      </c>
      <c r="J22" s="96">
        <f t="shared" si="4"/>
        <v>2.083507219764627E-2</v>
      </c>
    </row>
    <row r="23" spans="2:10" x14ac:dyDescent="0.25">
      <c r="B23" s="8" t="s">
        <v>91</v>
      </c>
      <c r="C23" s="94">
        <v>4.5034722222222219E-2</v>
      </c>
      <c r="D23" s="95">
        <f t="shared" si="0"/>
        <v>3.7572784596220495E-2</v>
      </c>
      <c r="E23" s="94">
        <v>1.0312499999999997E-2</v>
      </c>
      <c r="F23" s="95">
        <f t="shared" si="1"/>
        <v>2.1090254929344084E-2</v>
      </c>
      <c r="G23" s="94">
        <v>2.6145833333333344E-2</v>
      </c>
      <c r="H23" s="95">
        <f t="shared" si="2"/>
        <v>4.9226410982784928E-2</v>
      </c>
      <c r="I23" s="94">
        <f t="shared" si="3"/>
        <v>8.1493055555555555E-2</v>
      </c>
      <c r="J23" s="96">
        <f t="shared" si="4"/>
        <v>3.6730030882230195E-2</v>
      </c>
    </row>
    <row r="24" spans="2:10" x14ac:dyDescent="0.25">
      <c r="B24" s="8" t="s">
        <v>12</v>
      </c>
      <c r="C24" s="94">
        <v>4.3576388888888887E-2</v>
      </c>
      <c r="D24" s="95">
        <f t="shared" si="0"/>
        <v>3.6356086868355224E-2</v>
      </c>
      <c r="E24" s="94">
        <v>3.1631944444444435E-2</v>
      </c>
      <c r="F24" s="95">
        <f t="shared" si="1"/>
        <v>6.4690983975193475E-2</v>
      </c>
      <c r="G24" s="94">
        <v>2.510416666666665E-2</v>
      </c>
      <c r="H24" s="95">
        <f t="shared" si="2"/>
        <v>4.726519938984524E-2</v>
      </c>
      <c r="I24" s="94">
        <f t="shared" si="3"/>
        <v>0.10031249999999997</v>
      </c>
      <c r="J24" s="96">
        <f t="shared" si="4"/>
        <v>4.5212211000751172E-2</v>
      </c>
    </row>
    <row r="25" spans="2:10" x14ac:dyDescent="0.25">
      <c r="B25" s="8" t="s">
        <v>5</v>
      </c>
      <c r="C25" s="94">
        <v>7.6064814814814835E-2</v>
      </c>
      <c r="D25" s="95">
        <f t="shared" si="0"/>
        <v>6.3461408472464967E-2</v>
      </c>
      <c r="E25" s="94">
        <v>3.9351851851851839E-2</v>
      </c>
      <c r="F25" s="95">
        <f t="shared" si="1"/>
        <v>8.047908727246901E-2</v>
      </c>
      <c r="G25" s="94">
        <v>2.6493055555555561E-2</v>
      </c>
      <c r="H25" s="95">
        <f t="shared" si="2"/>
        <v>4.9880148180431468E-2</v>
      </c>
      <c r="I25" s="94">
        <f t="shared" si="3"/>
        <v>0.14190972222222223</v>
      </c>
      <c r="J25" s="96">
        <f t="shared" si="4"/>
        <v>6.3960646022869536E-2</v>
      </c>
    </row>
    <row r="26" spans="2:10" x14ac:dyDescent="0.25">
      <c r="B26" s="8" t="s">
        <v>6</v>
      </c>
      <c r="C26" s="94">
        <v>5.6516203703703714E-2</v>
      </c>
      <c r="D26" s="95">
        <f t="shared" si="0"/>
        <v>4.7151865120366163E-2</v>
      </c>
      <c r="E26" s="94">
        <v>5.4861111111111117E-3</v>
      </c>
      <c r="F26" s="95">
        <f t="shared" si="1"/>
        <v>1.1219731578573625E-2</v>
      </c>
      <c r="G26" s="94">
        <v>2.1759259259259262E-3</v>
      </c>
      <c r="H26" s="95">
        <f t="shared" si="2"/>
        <v>4.0967531052516883E-3</v>
      </c>
      <c r="I26" s="94">
        <f t="shared" si="3"/>
        <v>6.4178240740740758E-2</v>
      </c>
      <c r="J26" s="96">
        <f t="shared" si="4"/>
        <v>2.8926007845755785E-2</v>
      </c>
    </row>
    <row r="27" spans="2:10" x14ac:dyDescent="0.25">
      <c r="B27" s="8" t="s">
        <v>101</v>
      </c>
      <c r="C27" s="94">
        <v>0.1579398148148147</v>
      </c>
      <c r="D27" s="95">
        <f t="shared" si="0"/>
        <v>0.13177029519404382</v>
      </c>
      <c r="E27" s="94">
        <v>9.2650462962963059E-2</v>
      </c>
      <c r="F27" s="95">
        <f t="shared" si="1"/>
        <v>0.18948090988709274</v>
      </c>
      <c r="G27" s="94">
        <v>5.0289351851851849E-2</v>
      </c>
      <c r="H27" s="95">
        <f t="shared" si="2"/>
        <v>9.46829374591414E-2</v>
      </c>
      <c r="I27" s="94">
        <f t="shared" si="3"/>
        <v>0.30087962962962961</v>
      </c>
      <c r="J27" s="96">
        <f t="shared" si="4"/>
        <v>0.13561055003755945</v>
      </c>
    </row>
    <row r="28" spans="2:10" x14ac:dyDescent="0.25">
      <c r="B28" s="8" t="s">
        <v>17</v>
      </c>
      <c r="C28" s="94">
        <v>1.2627314814814813E-2</v>
      </c>
      <c r="D28" s="95">
        <f t="shared" si="0"/>
        <v>1.0535057310325511E-2</v>
      </c>
      <c r="E28" s="94">
        <v>6.7824074074074063E-3</v>
      </c>
      <c r="F28" s="95">
        <f t="shared" si="1"/>
        <v>1.3870807394607896E-2</v>
      </c>
      <c r="G28" s="94">
        <v>6.9444444444444447E-4</v>
      </c>
      <c r="H28" s="95">
        <f t="shared" si="2"/>
        <v>1.307474395293092E-3</v>
      </c>
      <c r="I28" s="94">
        <f t="shared" si="3"/>
        <v>2.0104166666666666E-2</v>
      </c>
      <c r="J28" s="96">
        <f t="shared" si="4"/>
        <v>9.0612219347299891E-3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18">
        <f t="shared" ref="C30:J30" si="5">SUM(C7:C28)</f>
        <v>1.1985995370370375</v>
      </c>
      <c r="D30" s="119">
        <f t="shared" si="5"/>
        <v>0.99999999999999989</v>
      </c>
      <c r="E30" s="118">
        <f t="shared" si="5"/>
        <v>0.48896990740740753</v>
      </c>
      <c r="F30" s="119">
        <f t="shared" si="5"/>
        <v>0.99999999999999989</v>
      </c>
      <c r="G30" s="118">
        <f t="shared" si="5"/>
        <v>0.53113425925925939</v>
      </c>
      <c r="H30" s="119">
        <f t="shared" si="5"/>
        <v>1</v>
      </c>
      <c r="I30" s="118">
        <f t="shared" si="5"/>
        <v>2.2187037037037038</v>
      </c>
      <c r="J30" s="120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8" t="s">
        <v>34</v>
      </c>
      <c r="C32" s="169"/>
      <c r="D32" s="169"/>
      <c r="E32" s="169"/>
      <c r="F32" s="169"/>
      <c r="G32" s="169"/>
      <c r="H32" s="169"/>
      <c r="I32" s="169"/>
      <c r="J32" s="170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116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71" t="s">
        <v>36</v>
      </c>
      <c r="D5" s="171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3.0092592592592597E-3</v>
      </c>
      <c r="D7" s="95">
        <f t="shared" ref="D7:D27" si="0">C7/C$30</f>
        <v>5.3902767699803046E-3</v>
      </c>
      <c r="E7" s="97">
        <v>4.9768518518518521E-4</v>
      </c>
      <c r="F7" s="95">
        <f t="shared" ref="F7:F26" si="1">E7/E$30</f>
        <v>7.3428961748633909E-3</v>
      </c>
      <c r="G7" s="98">
        <f>E7+C7</f>
        <v>3.5069444444444449E-3</v>
      </c>
      <c r="H7" s="96">
        <f>G7/$G$30</f>
        <v>5.601671257695365E-3</v>
      </c>
    </row>
    <row r="8" spans="2:8" s="1" customFormat="1" x14ac:dyDescent="0.25">
      <c r="B8" s="8" t="s">
        <v>13</v>
      </c>
      <c r="C8" s="97">
        <v>1.1342592592592592E-2</v>
      </c>
      <c r="D8" s="95">
        <f t="shared" si="0"/>
        <v>2.0317197056079605E-2</v>
      </c>
      <c r="E8" s="97">
        <v>1.273148148148148E-4</v>
      </c>
      <c r="F8" s="95">
        <f t="shared" si="1"/>
        <v>1.8784153005464484E-3</v>
      </c>
      <c r="G8" s="98">
        <f t="shared" ref="G8:G27" si="2">E8+C8</f>
        <v>1.1469907407407406E-2</v>
      </c>
      <c r="H8" s="96">
        <f t="shared" ref="H8:H27" si="3">G8/$G$30</f>
        <v>1.8320977611802326E-2</v>
      </c>
    </row>
    <row r="9" spans="2:8" s="1" customFormat="1" x14ac:dyDescent="0.25">
      <c r="B9" s="8" t="s">
        <v>0</v>
      </c>
      <c r="C9" s="97">
        <v>0.11322916666666671</v>
      </c>
      <c r="D9" s="95">
        <f t="shared" si="0"/>
        <v>0.20281952938737438</v>
      </c>
      <c r="E9" s="97">
        <v>2.3310185185185184E-2</v>
      </c>
      <c r="F9" s="95">
        <f t="shared" si="1"/>
        <v>0.34392076502732249</v>
      </c>
      <c r="G9" s="98">
        <f t="shared" si="2"/>
        <v>0.1365393518518519</v>
      </c>
      <c r="H9" s="96">
        <f t="shared" si="3"/>
        <v>0.21809543177238361</v>
      </c>
    </row>
    <row r="10" spans="2:8" s="1" customFormat="1" x14ac:dyDescent="0.25">
      <c r="B10" s="8" t="s">
        <v>8</v>
      </c>
      <c r="C10" s="97">
        <v>5.9722222222222234E-3</v>
      </c>
      <c r="D10" s="95">
        <f t="shared" si="0"/>
        <v>1.0697626205037836E-2</v>
      </c>
      <c r="E10" s="97">
        <v>1.1921296296296296E-3</v>
      </c>
      <c r="F10" s="95">
        <f t="shared" si="1"/>
        <v>1.7588797814207656E-2</v>
      </c>
      <c r="G10" s="98">
        <f t="shared" si="2"/>
        <v>7.1643518518518532E-3</v>
      </c>
      <c r="H10" s="96">
        <f t="shared" si="3"/>
        <v>1.1443678245918914E-2</v>
      </c>
    </row>
    <row r="11" spans="2:8" s="1" customFormat="1" x14ac:dyDescent="0.25">
      <c r="B11" s="8" t="s">
        <v>26</v>
      </c>
      <c r="C11" s="97">
        <v>1.7592592592592592E-3</v>
      </c>
      <c r="D11" s="95">
        <f t="shared" si="0"/>
        <v>3.1512387270654085E-3</v>
      </c>
      <c r="E11" s="97"/>
      <c r="F11" s="95"/>
      <c r="G11" s="98">
        <f t="shared" si="2"/>
        <v>1.7592592592592592E-3</v>
      </c>
      <c r="H11" s="96">
        <f t="shared" si="3"/>
        <v>2.8100793107910735E-3</v>
      </c>
    </row>
    <row r="12" spans="2:8" s="1" customFormat="1" x14ac:dyDescent="0.25">
      <c r="B12" s="8" t="s">
        <v>3</v>
      </c>
      <c r="C12" s="97">
        <v>1.4178240740740736E-2</v>
      </c>
      <c r="D12" s="95">
        <f t="shared" si="0"/>
        <v>2.53964963200995E-2</v>
      </c>
      <c r="E12" s="97">
        <v>1.0081018518518517E-2</v>
      </c>
      <c r="F12" s="95">
        <f t="shared" si="1"/>
        <v>0.14873633879781423</v>
      </c>
      <c r="G12" s="98">
        <f t="shared" si="2"/>
        <v>2.4259259259259251E-2</v>
      </c>
      <c r="H12" s="96">
        <f t="shared" si="3"/>
        <v>3.8749514706697949E-2</v>
      </c>
    </row>
    <row r="13" spans="2:8" s="1" customFormat="1" x14ac:dyDescent="0.25">
      <c r="B13" s="8" t="s">
        <v>7</v>
      </c>
      <c r="C13" s="97">
        <v>4.479166666666666E-3</v>
      </c>
      <c r="D13" s="95">
        <f t="shared" si="0"/>
        <v>8.023219653778375E-3</v>
      </c>
      <c r="E13" s="97">
        <v>5.4513888888888884E-3</v>
      </c>
      <c r="F13" s="95">
        <f t="shared" si="1"/>
        <v>8.0430327868852472E-2</v>
      </c>
      <c r="G13" s="98">
        <f t="shared" si="2"/>
        <v>9.9305555555555536E-3</v>
      </c>
      <c r="H13" s="96">
        <f t="shared" si="3"/>
        <v>1.5862158214860138E-2</v>
      </c>
    </row>
    <row r="14" spans="2:8" s="1" customFormat="1" x14ac:dyDescent="0.25">
      <c r="B14" s="8" t="s">
        <v>2</v>
      </c>
      <c r="C14" s="97">
        <v>9.259259259259257E-3</v>
      </c>
      <c r="D14" s="95">
        <f t="shared" si="0"/>
        <v>1.6585466984554778E-2</v>
      </c>
      <c r="E14" s="97">
        <v>1.6550925925925926E-3</v>
      </c>
      <c r="F14" s="95">
        <f t="shared" si="1"/>
        <v>2.4419398907103831E-2</v>
      </c>
      <c r="G14" s="98">
        <f t="shared" si="2"/>
        <v>1.0914351851851849E-2</v>
      </c>
      <c r="H14" s="96">
        <f t="shared" si="3"/>
        <v>1.743358414523672E-2</v>
      </c>
    </row>
    <row r="15" spans="2:8" s="1" customFormat="1" x14ac:dyDescent="0.25">
      <c r="B15" s="8" t="s">
        <v>9</v>
      </c>
      <c r="C15" s="97">
        <v>1.5381944444444441E-2</v>
      </c>
      <c r="D15" s="95">
        <f t="shared" si="0"/>
        <v>2.7552607028091626E-2</v>
      </c>
      <c r="E15" s="97">
        <v>5.3356481481481484E-3</v>
      </c>
      <c r="F15" s="95">
        <f t="shared" si="1"/>
        <v>7.872267759562844E-2</v>
      </c>
      <c r="G15" s="98">
        <f t="shared" si="2"/>
        <v>2.071759259259259E-2</v>
      </c>
      <c r="H15" s="96">
        <f t="shared" si="3"/>
        <v>3.3092381357342243E-2</v>
      </c>
    </row>
    <row r="16" spans="2:8" s="1" customFormat="1" x14ac:dyDescent="0.25">
      <c r="B16" s="8" t="s">
        <v>1</v>
      </c>
      <c r="C16" s="97">
        <v>1.3113425925925924E-2</v>
      </c>
      <c r="D16" s="95">
        <f t="shared" si="0"/>
        <v>2.3489167616875705E-2</v>
      </c>
      <c r="E16" s="97">
        <v>1.9675925925925924E-3</v>
      </c>
      <c r="F16" s="95">
        <f t="shared" si="1"/>
        <v>2.9030054644808751E-2</v>
      </c>
      <c r="G16" s="98">
        <f t="shared" si="2"/>
        <v>1.5081018518518516E-2</v>
      </c>
      <c r="H16" s="96">
        <f t="shared" si="3"/>
        <v>2.408903514447874E-2</v>
      </c>
    </row>
    <row r="17" spans="2:8" s="1" customFormat="1" x14ac:dyDescent="0.25">
      <c r="B17" s="8" t="s">
        <v>27</v>
      </c>
      <c r="C17" s="97">
        <v>3.0092592592592589E-4</v>
      </c>
      <c r="D17" s="95">
        <f t="shared" si="0"/>
        <v>5.3902767699803031E-4</v>
      </c>
      <c r="E17" s="97">
        <v>7.1759259259259259E-4</v>
      </c>
      <c r="F17" s="95">
        <f t="shared" si="1"/>
        <v>1.0587431693989074E-2</v>
      </c>
      <c r="G17" s="98">
        <f t="shared" si="2"/>
        <v>1.0185185185185184E-3</v>
      </c>
      <c r="H17" s="96">
        <f t="shared" si="3"/>
        <v>1.6268880220369373E-3</v>
      </c>
    </row>
    <row r="18" spans="2:8" s="1" customFormat="1" x14ac:dyDescent="0.25">
      <c r="B18" s="8" t="s">
        <v>16</v>
      </c>
      <c r="C18" s="97">
        <v>3.5937500000000004E-2</v>
      </c>
      <c r="D18" s="95">
        <f t="shared" si="0"/>
        <v>6.4372343733803253E-2</v>
      </c>
      <c r="E18" s="97"/>
      <c r="F18" s="95"/>
      <c r="G18" s="98">
        <f t="shared" si="2"/>
        <v>3.5937500000000004E-2</v>
      </c>
      <c r="H18" s="96">
        <f t="shared" si="3"/>
        <v>5.7403264868462402E-2</v>
      </c>
    </row>
    <row r="19" spans="2:8" s="1" customFormat="1" x14ac:dyDescent="0.25">
      <c r="B19" s="8" t="s">
        <v>4</v>
      </c>
      <c r="C19" s="97">
        <v>4.0381944444444449E-2</v>
      </c>
      <c r="D19" s="95">
        <f t="shared" si="0"/>
        <v>7.2333367886389555E-2</v>
      </c>
      <c r="E19" s="97">
        <v>1.273148148148148E-3</v>
      </c>
      <c r="F19" s="95">
        <f t="shared" si="1"/>
        <v>1.8784153005464484E-2</v>
      </c>
      <c r="G19" s="98">
        <f t="shared" si="2"/>
        <v>4.1655092592592598E-2</v>
      </c>
      <c r="H19" s="96">
        <f t="shared" si="3"/>
        <v>6.6536022628533392E-2</v>
      </c>
    </row>
    <row r="20" spans="2:8" s="1" customFormat="1" x14ac:dyDescent="0.25">
      <c r="B20" s="8" t="s">
        <v>14</v>
      </c>
      <c r="C20" s="97">
        <v>5.3009259259259251E-3</v>
      </c>
      <c r="D20" s="95">
        <f t="shared" si="0"/>
        <v>9.4951798486576106E-3</v>
      </c>
      <c r="E20" s="97">
        <v>1.9560185185185188E-3</v>
      </c>
      <c r="F20" s="95">
        <f t="shared" si="1"/>
        <v>2.8859289617486353E-2</v>
      </c>
      <c r="G20" s="98">
        <f t="shared" si="2"/>
        <v>7.2569444444444443E-3</v>
      </c>
      <c r="H20" s="96">
        <f t="shared" si="3"/>
        <v>1.1591577157013179E-2</v>
      </c>
    </row>
    <row r="21" spans="2:8" s="1" customFormat="1" x14ac:dyDescent="0.25">
      <c r="B21" s="8" t="s">
        <v>11</v>
      </c>
      <c r="C21" s="97">
        <v>8.2175925925925927E-4</v>
      </c>
      <c r="D21" s="95">
        <f t="shared" si="0"/>
        <v>1.4719601948792369E-3</v>
      </c>
      <c r="E21" s="97">
        <v>5.9837962962962961E-3</v>
      </c>
      <c r="F21" s="95">
        <f t="shared" si="1"/>
        <v>8.8285519125683082E-2</v>
      </c>
      <c r="G21" s="98">
        <f t="shared" si="2"/>
        <v>6.8055555555555551E-3</v>
      </c>
      <c r="H21" s="96">
        <f t="shared" si="3"/>
        <v>1.0870569965428626E-2</v>
      </c>
    </row>
    <row r="22" spans="2:8" s="1" customFormat="1" x14ac:dyDescent="0.25">
      <c r="B22" s="8" t="s">
        <v>15</v>
      </c>
      <c r="C22" s="97">
        <v>5.0925925925925921E-4</v>
      </c>
      <c r="D22" s="95">
        <f t="shared" si="0"/>
        <v>9.1220068415051288E-4</v>
      </c>
      <c r="E22" s="97">
        <v>9.3749999999999997E-4</v>
      </c>
      <c r="F22" s="95">
        <f t="shared" si="1"/>
        <v>1.3831967213114757E-2</v>
      </c>
      <c r="G22" s="98">
        <f t="shared" si="2"/>
        <v>1.4467592592592592E-3</v>
      </c>
      <c r="H22" s="96">
        <f t="shared" si="3"/>
        <v>2.3109204858479224E-3</v>
      </c>
    </row>
    <row r="23" spans="2:8" s="1" customFormat="1" x14ac:dyDescent="0.25">
      <c r="B23" s="8" t="s">
        <v>91</v>
      </c>
      <c r="C23" s="97">
        <v>1.5856481481481481E-3</v>
      </c>
      <c r="D23" s="95">
        <f t="shared" si="0"/>
        <v>2.8402612211050064E-3</v>
      </c>
      <c r="E23" s="97">
        <v>4.9537037037037032E-3</v>
      </c>
      <c r="F23" s="95">
        <f t="shared" si="1"/>
        <v>7.3087431693989083E-2</v>
      </c>
      <c r="G23" s="98">
        <f t="shared" si="2"/>
        <v>6.5393518518518517E-3</v>
      </c>
      <c r="H23" s="96">
        <f t="shared" si="3"/>
        <v>1.0445360596032609E-2</v>
      </c>
    </row>
    <row r="24" spans="2:8" s="1" customFormat="1" x14ac:dyDescent="0.25">
      <c r="B24" s="8" t="s">
        <v>12</v>
      </c>
      <c r="C24" s="97">
        <v>5.983796296296297E-3</v>
      </c>
      <c r="D24" s="95">
        <f t="shared" si="0"/>
        <v>1.0718358038768529E-2</v>
      </c>
      <c r="E24" s="97">
        <v>5.6712962962962956E-4</v>
      </c>
      <c r="F24" s="95">
        <f t="shared" si="1"/>
        <v>8.3674863387978166E-3</v>
      </c>
      <c r="G24" s="98">
        <f t="shared" si="2"/>
        <v>6.5509259259259262E-3</v>
      </c>
      <c r="H24" s="96">
        <f t="shared" si="3"/>
        <v>1.0463847959919394E-2</v>
      </c>
    </row>
    <row r="25" spans="2:8" s="1" customFormat="1" x14ac:dyDescent="0.25">
      <c r="B25" s="8" t="s">
        <v>5</v>
      </c>
      <c r="C25" s="97">
        <v>1.9988425925925927E-2</v>
      </c>
      <c r="D25" s="95">
        <f t="shared" si="0"/>
        <v>3.5803876852907639E-2</v>
      </c>
      <c r="E25" s="97"/>
      <c r="F25" s="95"/>
      <c r="G25" s="98">
        <f t="shared" si="2"/>
        <v>1.9988425925925927E-2</v>
      </c>
      <c r="H25" s="96">
        <f t="shared" si="3"/>
        <v>3.1927677432474898E-2</v>
      </c>
    </row>
    <row r="26" spans="2:8" s="1" customFormat="1" x14ac:dyDescent="0.25">
      <c r="B26" s="8" t="s">
        <v>6</v>
      </c>
      <c r="C26" s="97">
        <v>8.8344907407407414E-2</v>
      </c>
      <c r="D26" s="95">
        <f t="shared" si="0"/>
        <v>0.15824608686638331</v>
      </c>
      <c r="E26" s="97">
        <v>1.7708333333333335E-3</v>
      </c>
      <c r="F26" s="95">
        <f t="shared" si="1"/>
        <v>2.6127049180327881E-2</v>
      </c>
      <c r="G26" s="98">
        <f t="shared" si="2"/>
        <v>9.0115740740740746E-2</v>
      </c>
      <c r="H26" s="96">
        <f t="shared" si="3"/>
        <v>0.14394261522249541</v>
      </c>
    </row>
    <row r="27" spans="2:8" s="1" customFormat="1" x14ac:dyDescent="0.25">
      <c r="B27" s="8" t="s">
        <v>101</v>
      </c>
      <c r="C27" s="97">
        <v>0.16739583333333338</v>
      </c>
      <c r="D27" s="95">
        <f t="shared" si="0"/>
        <v>0.29984451124701983</v>
      </c>
      <c r="E27" s="97"/>
      <c r="F27" s="95"/>
      <c r="G27" s="98">
        <f t="shared" si="2"/>
        <v>0.16739583333333338</v>
      </c>
      <c r="H27" s="96">
        <f t="shared" si="3"/>
        <v>0.26738274389454808</v>
      </c>
    </row>
    <row r="28" spans="2:8" s="1" customFormat="1" x14ac:dyDescent="0.25">
      <c r="B28" s="8" t="s">
        <v>17</v>
      </c>
      <c r="C28" s="97"/>
      <c r="D28" s="95"/>
      <c r="E28" s="97"/>
      <c r="F28" s="95"/>
      <c r="G28" s="98"/>
      <c r="H28" s="96"/>
    </row>
    <row r="29" spans="2:8" s="1" customFormat="1" x14ac:dyDescent="0.25">
      <c r="B29" s="8"/>
      <c r="C29" s="98"/>
      <c r="D29" s="108"/>
      <c r="E29" s="98"/>
      <c r="F29" s="108"/>
      <c r="G29" s="98"/>
      <c r="H29" s="122"/>
    </row>
    <row r="30" spans="2:8" s="1" customFormat="1" x14ac:dyDescent="0.25">
      <c r="B30" s="11" t="s">
        <v>29</v>
      </c>
      <c r="C30" s="100">
        <f t="shared" ref="C30:H30" si="4">SUM(C7:C28)</f>
        <v>0.55827546296296304</v>
      </c>
      <c r="D30" s="116">
        <f t="shared" si="4"/>
        <v>1</v>
      </c>
      <c r="E30" s="100">
        <f>SUM(E7:E28)</f>
        <v>6.7777777777777756E-2</v>
      </c>
      <c r="F30" s="116">
        <f t="shared" si="4"/>
        <v>1.0000000000000004</v>
      </c>
      <c r="G30" s="100">
        <f t="shared" si="4"/>
        <v>0.62605324074074087</v>
      </c>
      <c r="H30" s="117">
        <f t="shared" si="4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8" t="s">
        <v>39</v>
      </c>
      <c r="C32" s="159"/>
      <c r="D32" s="159"/>
      <c r="E32" s="159"/>
      <c r="F32" s="159"/>
      <c r="G32" s="159"/>
      <c r="H32" s="160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7" zoomScaleNormal="117" zoomScaleSheetLayoutView="100" zoomScalePageLayoutView="117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61" t="s">
        <v>31</v>
      </c>
      <c r="C3" s="162"/>
      <c r="D3" s="162"/>
      <c r="E3" s="162"/>
      <c r="F3" s="162"/>
      <c r="G3" s="162"/>
      <c r="H3" s="162"/>
      <c r="I3" s="162"/>
      <c r="J3" s="163"/>
    </row>
    <row r="4" spans="2:10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x14ac:dyDescent="0.25">
      <c r="B5" s="2"/>
      <c r="C5" s="171" t="s">
        <v>19</v>
      </c>
      <c r="D5" s="171"/>
      <c r="E5" s="171" t="s">
        <v>20</v>
      </c>
      <c r="F5" s="171"/>
      <c r="G5" s="171" t="s">
        <v>21</v>
      </c>
      <c r="H5" s="171"/>
      <c r="I5" s="171" t="s">
        <v>22</v>
      </c>
      <c r="J5" s="172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7">
        <v>3.0636574074074063E-2</v>
      </c>
      <c r="D7" s="95">
        <f>C7/$C$30</f>
        <v>1.0009832098018433E-2</v>
      </c>
      <c r="E7" s="151">
        <v>2.9050925925925919E-3</v>
      </c>
      <c r="F7" s="95">
        <f>E7/E$30</f>
        <v>2.9910506810300638E-3</v>
      </c>
      <c r="G7" s="97">
        <v>2.8472222222222219E-3</v>
      </c>
      <c r="H7" s="95">
        <f>G7/G$30</f>
        <v>5.455876156046929E-3</v>
      </c>
      <c r="I7" s="97">
        <f>C7+E7+G7</f>
        <v>3.638888888888888E-2</v>
      </c>
      <c r="J7" s="96">
        <f>I7/$I$30</f>
        <v>7.9909314111720423E-3</v>
      </c>
    </row>
    <row r="8" spans="2:10" x14ac:dyDescent="0.25">
      <c r="B8" s="8" t="s">
        <v>13</v>
      </c>
      <c r="C8" s="97">
        <v>5.8240740740740746E-2</v>
      </c>
      <c r="D8" s="95">
        <f t="shared" ref="D8:D28" si="0">C8/$C$30</f>
        <v>1.9028891241869579E-2</v>
      </c>
      <c r="E8" s="97">
        <v>6.6319444444444455E-3</v>
      </c>
      <c r="F8" s="95">
        <f t="shared" ref="F8:H27" si="1">E8/E$30</f>
        <v>6.8281754590845713E-3</v>
      </c>
      <c r="G8" s="97">
        <v>2.3298611111111103E-2</v>
      </c>
      <c r="H8" s="95">
        <f t="shared" si="1"/>
        <v>4.4645035374481563E-2</v>
      </c>
      <c r="I8" s="97">
        <f t="shared" ref="I8:I27" si="2">C8+E8+G8</f>
        <v>8.8171296296296289E-2</v>
      </c>
      <c r="J8" s="96">
        <f t="shared" ref="J8:J27" si="3">I8/$I$30</f>
        <v>1.936225047401674E-2</v>
      </c>
    </row>
    <row r="9" spans="2:10" x14ac:dyDescent="0.25">
      <c r="B9" s="8" t="s">
        <v>0</v>
      </c>
      <c r="C9" s="97">
        <v>0.58805555555555877</v>
      </c>
      <c r="D9" s="95">
        <f t="shared" si="0"/>
        <v>0.19213432158523744</v>
      </c>
      <c r="E9" s="97">
        <v>0.14988425925925933</v>
      </c>
      <c r="F9" s="95">
        <f t="shared" si="1"/>
        <v>0.15431914868262692</v>
      </c>
      <c r="G9" s="97">
        <v>0.16603009259259258</v>
      </c>
      <c r="H9" s="95">
        <f t="shared" si="1"/>
        <v>0.31814855064428127</v>
      </c>
      <c r="I9" s="97">
        <f t="shared" si="2"/>
        <v>0.90396990740741068</v>
      </c>
      <c r="J9" s="96">
        <f t="shared" si="3"/>
        <v>0.19851008778841361</v>
      </c>
    </row>
    <row r="10" spans="2:10" x14ac:dyDescent="0.25">
      <c r="B10" s="8" t="s">
        <v>8</v>
      </c>
      <c r="C10" s="97">
        <v>4.188657407407409E-2</v>
      </c>
      <c r="D10" s="95">
        <f t="shared" si="0"/>
        <v>1.3685524126455888E-2</v>
      </c>
      <c r="E10" s="97">
        <v>7.6041666666666653E-3</v>
      </c>
      <c r="F10" s="95">
        <f t="shared" si="1"/>
        <v>7.8291645316205267E-3</v>
      </c>
      <c r="G10" s="97">
        <v>6.2615740740740739E-3</v>
      </c>
      <c r="H10" s="95">
        <f t="shared" si="1"/>
        <v>1.1998491871631661E-2</v>
      </c>
      <c r="I10" s="97">
        <f t="shared" si="2"/>
        <v>5.5752314814814824E-2</v>
      </c>
      <c r="J10" s="96">
        <f t="shared" si="3"/>
        <v>1.2243103246697119E-2</v>
      </c>
    </row>
    <row r="11" spans="2:10" x14ac:dyDescent="0.25">
      <c r="B11" s="8" t="s">
        <v>26</v>
      </c>
      <c r="C11" s="97">
        <v>2.3020833333333338E-2</v>
      </c>
      <c r="D11" s="95">
        <f t="shared" si="0"/>
        <v>7.5215549841173689E-3</v>
      </c>
      <c r="E11" s="97">
        <v>3.7847222222222223E-3</v>
      </c>
      <c r="F11" s="95">
        <f t="shared" si="1"/>
        <v>3.8967074609435504E-3</v>
      </c>
      <c r="G11" s="97">
        <v>9.4097222222222204E-3</v>
      </c>
      <c r="H11" s="95">
        <f t="shared" si="1"/>
        <v>1.803100534498436E-2</v>
      </c>
      <c r="I11" s="97">
        <f t="shared" si="2"/>
        <v>3.6215277777777784E-2</v>
      </c>
      <c r="J11" s="96">
        <f t="shared" si="3"/>
        <v>7.95280673840882E-3</v>
      </c>
    </row>
    <row r="12" spans="2:10" x14ac:dyDescent="0.25">
      <c r="B12" s="8" t="s">
        <v>3</v>
      </c>
      <c r="C12" s="97">
        <v>0.15309027777777837</v>
      </c>
      <c r="D12" s="95">
        <f t="shared" si="0"/>
        <v>5.0018907880804826E-2</v>
      </c>
      <c r="E12" s="97">
        <v>2.9537037037037008E-2</v>
      </c>
      <c r="F12" s="95">
        <f t="shared" si="1"/>
        <v>3.0411001346568597E-2</v>
      </c>
      <c r="G12" s="97">
        <v>3.6365740740740705E-2</v>
      </c>
      <c r="H12" s="95">
        <f t="shared" si="1"/>
        <v>6.9684401960566814E-2</v>
      </c>
      <c r="I12" s="97">
        <f t="shared" si="2"/>
        <v>0.21899305555555607</v>
      </c>
      <c r="J12" s="96">
        <f t="shared" si="3"/>
        <v>4.809046222353263E-2</v>
      </c>
    </row>
    <row r="13" spans="2:10" x14ac:dyDescent="0.25">
      <c r="B13" s="8" t="s">
        <v>7</v>
      </c>
      <c r="C13" s="97">
        <v>5.6539351851851834E-2</v>
      </c>
      <c r="D13" s="95">
        <f t="shared" si="0"/>
        <v>1.8472999546210823E-2</v>
      </c>
      <c r="E13" s="97">
        <v>1.3761574074074075E-2</v>
      </c>
      <c r="F13" s="95">
        <f t="shared" si="1"/>
        <v>1.416876199101493E-2</v>
      </c>
      <c r="G13" s="97">
        <v>1.1817129629629631E-2</v>
      </c>
      <c r="H13" s="95">
        <f t="shared" si="1"/>
        <v>2.264410388343055E-2</v>
      </c>
      <c r="I13" s="97">
        <f t="shared" si="2"/>
        <v>8.2118055555555541E-2</v>
      </c>
      <c r="J13" s="96">
        <f t="shared" si="3"/>
        <v>1.803297021700561E-2</v>
      </c>
    </row>
    <row r="14" spans="2:10" x14ac:dyDescent="0.25">
      <c r="B14" s="8" t="s">
        <v>2</v>
      </c>
      <c r="C14" s="97">
        <v>0.1336921296296297</v>
      </c>
      <c r="D14" s="95">
        <f t="shared" si="0"/>
        <v>4.3680986235062724E-2</v>
      </c>
      <c r="E14" s="97">
        <v>4.9780092592592584E-2</v>
      </c>
      <c r="F14" s="95">
        <f t="shared" si="1"/>
        <v>5.1253023821156596E-2</v>
      </c>
      <c r="G14" s="97">
        <v>1.9131944444444444E-2</v>
      </c>
      <c r="H14" s="95">
        <f t="shared" si="1"/>
        <v>3.6660826365632414E-2</v>
      </c>
      <c r="I14" s="97">
        <f t="shared" si="2"/>
        <v>0.20260416666666672</v>
      </c>
      <c r="J14" s="96">
        <f t="shared" si="3"/>
        <v>4.4491493114684054E-2</v>
      </c>
    </row>
    <row r="15" spans="2:10" x14ac:dyDescent="0.25">
      <c r="B15" s="8" t="s">
        <v>9</v>
      </c>
      <c r="C15" s="97">
        <v>0.23546296296296318</v>
      </c>
      <c r="D15" s="95">
        <f t="shared" si="0"/>
        <v>7.6932385418242266E-2</v>
      </c>
      <c r="E15" s="97">
        <v>4.268518518518518E-2</v>
      </c>
      <c r="F15" s="95">
        <f t="shared" si="1"/>
        <v>4.3948186898959671E-2</v>
      </c>
      <c r="G15" s="97">
        <v>1.2546296296296292E-2</v>
      </c>
      <c r="H15" s="95">
        <f t="shared" si="1"/>
        <v>2.4041340459979143E-2</v>
      </c>
      <c r="I15" s="97">
        <f t="shared" si="2"/>
        <v>0.29069444444444464</v>
      </c>
      <c r="J15" s="96">
        <f t="shared" si="3"/>
        <v>6.3835952074744656E-2</v>
      </c>
    </row>
    <row r="16" spans="2:10" x14ac:dyDescent="0.25">
      <c r="B16" s="8" t="s">
        <v>1</v>
      </c>
      <c r="C16" s="97">
        <v>8.040509259259257E-2</v>
      </c>
      <c r="D16" s="95">
        <f t="shared" si="0"/>
        <v>2.6270609590077092E-2</v>
      </c>
      <c r="E16" s="97">
        <v>2.2615740740740735E-2</v>
      </c>
      <c r="F16" s="95">
        <f t="shared" si="1"/>
        <v>2.3284912473038825E-2</v>
      </c>
      <c r="G16" s="97">
        <v>2.193287037037037E-2</v>
      </c>
      <c r="H16" s="95">
        <f t="shared" si="1"/>
        <v>4.2027989088247689E-2</v>
      </c>
      <c r="I16" s="97">
        <f t="shared" si="2"/>
        <v>0.12495370370370368</v>
      </c>
      <c r="J16" s="96">
        <f t="shared" si="3"/>
        <v>2.7439597810118756E-2</v>
      </c>
    </row>
    <row r="17" spans="2:10" x14ac:dyDescent="0.25">
      <c r="B17" s="8" t="s">
        <v>27</v>
      </c>
      <c r="C17" s="97">
        <v>3.2407407407407399E-2</v>
      </c>
      <c r="D17" s="95">
        <f t="shared" si="0"/>
        <v>1.0588413250642846E-2</v>
      </c>
      <c r="E17" s="97">
        <v>1.4340277777777778E-2</v>
      </c>
      <c r="F17" s="95">
        <f t="shared" si="1"/>
        <v>1.476458881990538E-2</v>
      </c>
      <c r="G17" s="97">
        <v>5.9837962962962961E-3</v>
      </c>
      <c r="H17" s="95">
        <f t="shared" si="1"/>
        <v>1.1466211271041717E-2</v>
      </c>
      <c r="I17" s="97">
        <f t="shared" si="2"/>
        <v>5.2731481481481476E-2</v>
      </c>
      <c r="J17" s="96">
        <f t="shared" si="3"/>
        <v>1.1579733940616994E-2</v>
      </c>
    </row>
    <row r="18" spans="2:10" x14ac:dyDescent="0.25">
      <c r="B18" s="8" t="s">
        <v>16</v>
      </c>
      <c r="C18" s="97">
        <v>5.9895833333333356E-2</v>
      </c>
      <c r="D18" s="95">
        <f t="shared" si="0"/>
        <v>1.9569656632884562E-2</v>
      </c>
      <c r="E18" s="97">
        <v>2.8564814814814821E-2</v>
      </c>
      <c r="F18" s="95">
        <f t="shared" si="1"/>
        <v>2.9410012274032674E-2</v>
      </c>
      <c r="G18" s="97">
        <v>2.7685185185185184E-2</v>
      </c>
      <c r="H18" s="95">
        <f t="shared" si="1"/>
        <v>5.3050633192131116E-2</v>
      </c>
      <c r="I18" s="97">
        <f t="shared" si="2"/>
        <v>0.11614583333333336</v>
      </c>
      <c r="J18" s="96">
        <f t="shared" si="3"/>
        <v>2.55054060785978E-2</v>
      </c>
    </row>
    <row r="19" spans="2:10" x14ac:dyDescent="0.25">
      <c r="B19" s="8" t="s">
        <v>4</v>
      </c>
      <c r="C19" s="97">
        <v>0.23862268518518515</v>
      </c>
      <c r="D19" s="95">
        <f t="shared" si="0"/>
        <v>7.7964755710179856E-2</v>
      </c>
      <c r="E19" s="97">
        <v>4.4953703703703697E-2</v>
      </c>
      <c r="F19" s="95">
        <f t="shared" si="1"/>
        <v>4.6283828068210235E-2</v>
      </c>
      <c r="G19" s="97">
        <v>4.1909722222222223E-2</v>
      </c>
      <c r="H19" s="95">
        <f t="shared" si="1"/>
        <v>8.0307835614007853E-2</v>
      </c>
      <c r="I19" s="97">
        <f t="shared" si="2"/>
        <v>0.32548611111111109</v>
      </c>
      <c r="J19" s="96">
        <f t="shared" si="3"/>
        <v>7.147613649649498E-2</v>
      </c>
    </row>
    <row r="20" spans="2:10" x14ac:dyDescent="0.25">
      <c r="B20" s="8" t="s">
        <v>14</v>
      </c>
      <c r="C20" s="97">
        <v>3.5416666666666624E-2</v>
      </c>
      <c r="D20" s="95">
        <f t="shared" si="0"/>
        <v>1.1571623052488244E-2</v>
      </c>
      <c r="E20" s="97">
        <v>1.2418981481481482E-2</v>
      </c>
      <c r="F20" s="95">
        <f t="shared" si="1"/>
        <v>1.2786443747989082E-2</v>
      </c>
      <c r="G20" s="97">
        <v>3.4027777777777776E-3</v>
      </c>
      <c r="H20" s="95">
        <f t="shared" si="1"/>
        <v>6.5204373572268172E-3</v>
      </c>
      <c r="I20" s="97">
        <f t="shared" si="2"/>
        <v>5.1238425925925882E-2</v>
      </c>
      <c r="J20" s="96">
        <f t="shared" si="3"/>
        <v>1.1251861754853248E-2</v>
      </c>
    </row>
    <row r="21" spans="2:10" x14ac:dyDescent="0.25">
      <c r="B21" s="8" t="s">
        <v>11</v>
      </c>
      <c r="C21" s="97">
        <v>3.922453703703703E-2</v>
      </c>
      <c r="D21" s="95">
        <f t="shared" si="0"/>
        <v>1.281576160943879E-2</v>
      </c>
      <c r="E21" s="97">
        <v>3.6921296296296303E-3</v>
      </c>
      <c r="F21" s="95">
        <f t="shared" si="1"/>
        <v>3.8013751683210789E-3</v>
      </c>
      <c r="G21" s="97">
        <v>8.1365740740740738E-3</v>
      </c>
      <c r="H21" s="95">
        <f t="shared" si="1"/>
        <v>1.5591385925613785E-2</v>
      </c>
      <c r="I21" s="97">
        <f t="shared" si="2"/>
        <v>5.1053240740740732E-2</v>
      </c>
      <c r="J21" s="96">
        <f t="shared" si="3"/>
        <v>1.1211195437239148E-2</v>
      </c>
    </row>
    <row r="22" spans="2:10" x14ac:dyDescent="0.25">
      <c r="B22" s="8" t="s">
        <v>15</v>
      </c>
      <c r="C22" s="97">
        <v>1.7106481481481476E-2</v>
      </c>
      <c r="D22" s="95">
        <f t="shared" si="0"/>
        <v>5.5891695658750453E-3</v>
      </c>
      <c r="E22" s="97">
        <v>3.7384259259259254E-3</v>
      </c>
      <c r="F22" s="95">
        <f t="shared" si="1"/>
        <v>3.8490413146323138E-3</v>
      </c>
      <c r="G22" s="97">
        <v>6.2268518518518515E-3</v>
      </c>
      <c r="H22" s="95">
        <f t="shared" si="1"/>
        <v>1.1931956796557917E-2</v>
      </c>
      <c r="I22" s="97">
        <f t="shared" si="2"/>
        <v>2.7071759259259254E-2</v>
      </c>
      <c r="J22" s="96">
        <f t="shared" si="3"/>
        <v>5.9449073062122796E-3</v>
      </c>
    </row>
    <row r="23" spans="2:10" s="17" customFormat="1" x14ac:dyDescent="0.25">
      <c r="B23" s="8" t="s">
        <v>91</v>
      </c>
      <c r="C23" s="97">
        <v>3.7256944444444447E-2</v>
      </c>
      <c r="D23" s="95">
        <f t="shared" si="0"/>
        <v>1.2172893662078334E-2</v>
      </c>
      <c r="E23" s="97">
        <v>8.7152777777777801E-3</v>
      </c>
      <c r="F23" s="95">
        <f t="shared" si="1"/>
        <v>8.9731520430901962E-3</v>
      </c>
      <c r="G23" s="97">
        <v>6.1111111111111114E-3</v>
      </c>
      <c r="H23" s="95">
        <f t="shared" si="1"/>
        <v>1.1710173212978776E-2</v>
      </c>
      <c r="I23" s="97">
        <f t="shared" si="2"/>
        <v>5.2083333333333336E-2</v>
      </c>
      <c r="J23" s="96">
        <f t="shared" si="3"/>
        <v>1.1437401828967622E-2</v>
      </c>
    </row>
    <row r="24" spans="2:10" x14ac:dyDescent="0.25">
      <c r="B24" s="8" t="s">
        <v>12</v>
      </c>
      <c r="C24" s="97">
        <v>0.10964120370370373</v>
      </c>
      <c r="D24" s="95">
        <f t="shared" si="0"/>
        <v>3.5822870972621337E-2</v>
      </c>
      <c r="E24" s="97">
        <v>4.6192129629629618E-2</v>
      </c>
      <c r="F24" s="95">
        <f t="shared" si="1"/>
        <v>4.7558897482035796E-2</v>
      </c>
      <c r="G24" s="97">
        <v>2.1828703703703708E-2</v>
      </c>
      <c r="H24" s="95">
        <f t="shared" si="1"/>
        <v>4.1828383863026466E-2</v>
      </c>
      <c r="I24" s="97">
        <f t="shared" si="2"/>
        <v>0.17766203703703706</v>
      </c>
      <c r="J24" s="96">
        <f t="shared" si="3"/>
        <v>3.9014248461033997E-2</v>
      </c>
    </row>
    <row r="25" spans="2:10" x14ac:dyDescent="0.25">
      <c r="B25" s="8" t="s">
        <v>5</v>
      </c>
      <c r="C25" s="97">
        <v>0.13042824074074064</v>
      </c>
      <c r="D25" s="95">
        <f t="shared" si="0"/>
        <v>4.2614581757676497E-2</v>
      </c>
      <c r="E25" s="97">
        <v>4.8449074074074082E-2</v>
      </c>
      <c r="F25" s="95">
        <f t="shared" si="1"/>
        <v>4.9882622114708577E-2</v>
      </c>
      <c r="G25" s="97">
        <v>2.310185185185186E-2</v>
      </c>
      <c r="H25" s="95">
        <f t="shared" si="1"/>
        <v>4.426800328239705E-2</v>
      </c>
      <c r="I25" s="97">
        <f t="shared" si="2"/>
        <v>0.2019791666666666</v>
      </c>
      <c r="J25" s="96">
        <f t="shared" si="3"/>
        <v>4.4354244292736419E-2</v>
      </c>
    </row>
    <row r="26" spans="2:10" x14ac:dyDescent="0.25">
      <c r="B26" s="8" t="s">
        <v>6</v>
      </c>
      <c r="C26" s="97">
        <v>0.52565972222222279</v>
      </c>
      <c r="D26" s="95">
        <f t="shared" si="0"/>
        <v>0.17174784450158817</v>
      </c>
      <c r="E26" s="97">
        <v>0.24384259259259281</v>
      </c>
      <c r="F26" s="95">
        <f t="shared" si="1"/>
        <v>0.25105759262128069</v>
      </c>
      <c r="G26" s="97">
        <v>1.8055555555555555E-3</v>
      </c>
      <c r="H26" s="95">
        <f t="shared" si="1"/>
        <v>3.4598239038346381E-3</v>
      </c>
      <c r="I26" s="97">
        <f t="shared" si="2"/>
        <v>0.77130787037037107</v>
      </c>
      <c r="J26" s="96">
        <f t="shared" si="3"/>
        <v>0.16937775450760709</v>
      </c>
    </row>
    <row r="27" spans="2:10" x14ac:dyDescent="0.25">
      <c r="B27" s="8" t="s">
        <v>101</v>
      </c>
      <c r="C27" s="97">
        <v>0.4337152777777788</v>
      </c>
      <c r="D27" s="95">
        <f t="shared" si="0"/>
        <v>0.14170700347905016</v>
      </c>
      <c r="E27" s="97">
        <v>0.18565972222222224</v>
      </c>
      <c r="F27" s="95">
        <f t="shared" si="1"/>
        <v>0.19115316324463455</v>
      </c>
      <c r="G27" s="97">
        <v>6.6030092592592599E-2</v>
      </c>
      <c r="H27" s="95">
        <f t="shared" si="1"/>
        <v>0.12652753443190135</v>
      </c>
      <c r="I27" s="97">
        <f t="shared" si="2"/>
        <v>0.68540509259259363</v>
      </c>
      <c r="J27" s="96">
        <f t="shared" si="3"/>
        <v>0.15051366642436323</v>
      </c>
    </row>
    <row r="28" spans="2:10" x14ac:dyDescent="0.25">
      <c r="B28" s="8" t="s">
        <v>17</v>
      </c>
      <c r="C28" s="97">
        <v>2.4305555555555555E-4</v>
      </c>
      <c r="D28" s="95">
        <f t="shared" si="0"/>
        <v>7.9413099379821369E-5</v>
      </c>
      <c r="E28" s="97">
        <v>1.5046296296296298E-3</v>
      </c>
      <c r="F28" s="95">
        <f t="shared" ref="F28" si="4">E28/E$30</f>
        <v>1.5491497551151732E-3</v>
      </c>
      <c r="G28" s="97"/>
      <c r="H28" s="95"/>
      <c r="I28" s="97">
        <f t="shared" ref="I28" si="5">C28+E28+G28</f>
        <v>1.7476851851851855E-3</v>
      </c>
      <c r="J28" s="96">
        <f t="shared" ref="J28" si="6">I28/$I$30</f>
        <v>3.8378837248313579E-4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00">
        <f t="shared" ref="C30:J30" si="7">SUM(C7:C28)</f>
        <v>3.0606481481481533</v>
      </c>
      <c r="D30" s="101">
        <f t="shared" si="7"/>
        <v>1.0000000000000002</v>
      </c>
      <c r="E30" s="100">
        <f t="shared" si="7"/>
        <v>0.97126157407407432</v>
      </c>
      <c r="F30" s="101">
        <f t="shared" si="7"/>
        <v>1.0000000000000002</v>
      </c>
      <c r="G30" s="100">
        <f t="shared" si="7"/>
        <v>0.52186342592592594</v>
      </c>
      <c r="H30" s="101">
        <f t="shared" si="7"/>
        <v>0.99999999999999989</v>
      </c>
      <c r="I30" s="100">
        <f t="shared" si="7"/>
        <v>4.5537731481481538</v>
      </c>
      <c r="J30" s="102">
        <f t="shared" si="7"/>
        <v>0.99999999999999989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8" t="s">
        <v>32</v>
      </c>
      <c r="C32" s="169"/>
      <c r="D32" s="169"/>
      <c r="E32" s="169"/>
      <c r="F32" s="169"/>
      <c r="G32" s="169"/>
      <c r="H32" s="169"/>
      <c r="I32" s="169"/>
      <c r="J32" s="170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126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71" t="s">
        <v>36</v>
      </c>
      <c r="D5" s="171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8.5648148148148139E-4</v>
      </c>
      <c r="D7" s="95">
        <f t="shared" ref="D7:D28" si="0">C7/C$30</f>
        <v>6.5083553210202316E-3</v>
      </c>
      <c r="E7" s="97"/>
      <c r="F7" s="95"/>
      <c r="G7" s="98">
        <f>E7+C7</f>
        <v>8.5648148148148139E-4</v>
      </c>
      <c r="H7" s="96">
        <f t="shared" ref="H7:H27" si="1">G7/$G$30</f>
        <v>6.5083553210202316E-3</v>
      </c>
    </row>
    <row r="8" spans="2:8" s="1" customFormat="1" x14ac:dyDescent="0.25">
      <c r="B8" s="8" t="s">
        <v>13</v>
      </c>
      <c r="C8" s="97">
        <v>2.3958333333333336E-3</v>
      </c>
      <c r="D8" s="95">
        <f t="shared" si="0"/>
        <v>1.8205804749340384E-2</v>
      </c>
      <c r="E8" s="97"/>
      <c r="F8" s="95"/>
      <c r="G8" s="98">
        <f t="shared" ref="G8:G27" si="2">E8+C8</f>
        <v>2.3958333333333336E-3</v>
      </c>
      <c r="H8" s="96">
        <f t="shared" si="1"/>
        <v>1.8205804749340384E-2</v>
      </c>
    </row>
    <row r="9" spans="2:8" s="1" customFormat="1" x14ac:dyDescent="0.25">
      <c r="B9" s="8" t="s">
        <v>0</v>
      </c>
      <c r="C9" s="97">
        <v>3.3263888888888822E-2</v>
      </c>
      <c r="D9" s="95">
        <f t="shared" si="0"/>
        <v>0.25277044854881231</v>
      </c>
      <c r="E9" s="97"/>
      <c r="F9" s="95"/>
      <c r="G9" s="98">
        <f t="shared" si="2"/>
        <v>3.3263888888888822E-2</v>
      </c>
      <c r="H9" s="96">
        <f t="shared" si="1"/>
        <v>0.25277044854881231</v>
      </c>
    </row>
    <row r="10" spans="2:8" s="1" customFormat="1" x14ac:dyDescent="0.25">
      <c r="B10" s="8" t="s">
        <v>8</v>
      </c>
      <c r="C10" s="97">
        <v>2.9398148148148157E-3</v>
      </c>
      <c r="D10" s="95">
        <f t="shared" si="0"/>
        <v>2.233948988566405E-2</v>
      </c>
      <c r="E10" s="97"/>
      <c r="F10" s="95"/>
      <c r="G10" s="98">
        <f t="shared" si="2"/>
        <v>2.9398148148148157E-3</v>
      </c>
      <c r="H10" s="96">
        <f t="shared" si="1"/>
        <v>2.233948988566405E-2</v>
      </c>
    </row>
    <row r="11" spans="2:8" s="1" customFormat="1" x14ac:dyDescent="0.25">
      <c r="B11" s="8" t="s">
        <v>26</v>
      </c>
      <c r="C11" s="97">
        <v>2.1874999999999998E-3</v>
      </c>
      <c r="D11" s="95">
        <f t="shared" si="0"/>
        <v>1.6622691292875996E-2</v>
      </c>
      <c r="E11" s="97"/>
      <c r="F11" s="95"/>
      <c r="G11" s="98">
        <f t="shared" si="2"/>
        <v>2.1874999999999998E-3</v>
      </c>
      <c r="H11" s="96">
        <f t="shared" si="1"/>
        <v>1.6622691292875996E-2</v>
      </c>
    </row>
    <row r="12" spans="2:8" s="1" customFormat="1" x14ac:dyDescent="0.25">
      <c r="B12" s="8" t="s">
        <v>3</v>
      </c>
      <c r="C12" s="97">
        <v>6.2384259259259259E-3</v>
      </c>
      <c r="D12" s="95">
        <f t="shared" si="0"/>
        <v>4.7405452946350075E-2</v>
      </c>
      <c r="E12" s="97"/>
      <c r="F12" s="95"/>
      <c r="G12" s="98">
        <f t="shared" si="2"/>
        <v>6.2384259259259259E-3</v>
      </c>
      <c r="H12" s="96">
        <f t="shared" si="1"/>
        <v>4.7405452946350075E-2</v>
      </c>
    </row>
    <row r="13" spans="2:8" s="1" customFormat="1" x14ac:dyDescent="0.25">
      <c r="B13" s="8" t="s">
        <v>7</v>
      </c>
      <c r="C13" s="97">
        <v>3.5879629629629629E-3</v>
      </c>
      <c r="D13" s="95">
        <f t="shared" si="0"/>
        <v>2.7264731750219894E-2</v>
      </c>
      <c r="E13" s="97"/>
      <c r="F13" s="95"/>
      <c r="G13" s="98">
        <f t="shared" si="2"/>
        <v>3.5879629629629629E-3</v>
      </c>
      <c r="H13" s="96">
        <f t="shared" si="1"/>
        <v>2.7264731750219894E-2</v>
      </c>
    </row>
    <row r="14" spans="2:8" s="1" customFormat="1" x14ac:dyDescent="0.25">
      <c r="B14" s="8" t="s">
        <v>2</v>
      </c>
      <c r="C14" s="97">
        <v>8.4722222222222247E-3</v>
      </c>
      <c r="D14" s="95">
        <f t="shared" si="0"/>
        <v>6.437994722955151E-2</v>
      </c>
      <c r="E14" s="97"/>
      <c r="F14" s="95"/>
      <c r="G14" s="98">
        <f t="shared" si="2"/>
        <v>8.4722222222222247E-3</v>
      </c>
      <c r="H14" s="96">
        <f t="shared" si="1"/>
        <v>6.437994722955151E-2</v>
      </c>
    </row>
    <row r="15" spans="2:8" s="1" customFormat="1" x14ac:dyDescent="0.25">
      <c r="B15" s="8" t="s">
        <v>9</v>
      </c>
      <c r="C15" s="97">
        <v>9.8263888888888862E-3</v>
      </c>
      <c r="D15" s="95">
        <f t="shared" si="0"/>
        <v>7.4670184696569941E-2</v>
      </c>
      <c r="E15" s="97"/>
      <c r="F15" s="95"/>
      <c r="G15" s="98">
        <f t="shared" si="2"/>
        <v>9.8263888888888862E-3</v>
      </c>
      <c r="H15" s="96">
        <f t="shared" si="1"/>
        <v>7.4670184696569941E-2</v>
      </c>
    </row>
    <row r="16" spans="2:8" s="1" customFormat="1" x14ac:dyDescent="0.25">
      <c r="B16" s="8" t="s">
        <v>1</v>
      </c>
      <c r="C16" s="97">
        <v>3.8888888888888883E-3</v>
      </c>
      <c r="D16" s="95">
        <f t="shared" si="0"/>
        <v>2.9551451187335105E-2</v>
      </c>
      <c r="E16" s="97"/>
      <c r="F16" s="95"/>
      <c r="G16" s="98">
        <f t="shared" si="2"/>
        <v>3.8888888888888883E-3</v>
      </c>
      <c r="H16" s="96">
        <f t="shared" si="1"/>
        <v>2.9551451187335105E-2</v>
      </c>
    </row>
    <row r="17" spans="2:8" s="1" customFormat="1" x14ac:dyDescent="0.25">
      <c r="B17" s="8" t="s">
        <v>27</v>
      </c>
      <c r="C17" s="97">
        <v>8.5648148148148161E-4</v>
      </c>
      <c r="D17" s="95">
        <f t="shared" si="0"/>
        <v>6.5083553210202334E-3</v>
      </c>
      <c r="E17" s="97"/>
      <c r="F17" s="95"/>
      <c r="G17" s="98">
        <f t="shared" si="2"/>
        <v>8.5648148148148161E-4</v>
      </c>
      <c r="H17" s="96">
        <f t="shared" si="1"/>
        <v>6.5083553210202334E-3</v>
      </c>
    </row>
    <row r="18" spans="2:8" s="1" customFormat="1" x14ac:dyDescent="0.25">
      <c r="B18" s="8" t="s">
        <v>16</v>
      </c>
      <c r="C18" s="97">
        <v>1.2037037037037038E-3</v>
      </c>
      <c r="D18" s="95">
        <f t="shared" si="0"/>
        <v>9.1468777484608674E-3</v>
      </c>
      <c r="E18" s="97"/>
      <c r="F18" s="95"/>
      <c r="G18" s="98">
        <f t="shared" ref="G18:G21" si="3">E18+C18</f>
        <v>1.2037037037037038E-3</v>
      </c>
      <c r="H18" s="96">
        <f t="shared" ref="H18:H21" si="4">G18/$G$30</f>
        <v>9.1468777484608674E-3</v>
      </c>
    </row>
    <row r="19" spans="2:8" s="1" customFormat="1" x14ac:dyDescent="0.25">
      <c r="B19" s="8" t="s">
        <v>4</v>
      </c>
      <c r="C19" s="97">
        <v>6.0532407407407392E-3</v>
      </c>
      <c r="D19" s="95">
        <f t="shared" si="0"/>
        <v>4.5998240985048386E-2</v>
      </c>
      <c r="E19" s="97"/>
      <c r="F19" s="95"/>
      <c r="G19" s="98">
        <f t="shared" si="3"/>
        <v>6.0532407407407392E-3</v>
      </c>
      <c r="H19" s="96">
        <f t="shared" si="4"/>
        <v>4.5998240985048386E-2</v>
      </c>
    </row>
    <row r="20" spans="2:8" s="1" customFormat="1" x14ac:dyDescent="0.25">
      <c r="B20" s="8" t="s">
        <v>14</v>
      </c>
      <c r="C20" s="97">
        <v>1.8171296296296297E-3</v>
      </c>
      <c r="D20" s="95">
        <f t="shared" si="0"/>
        <v>1.3808267370272655E-2</v>
      </c>
      <c r="E20" s="97"/>
      <c r="F20" s="95"/>
      <c r="G20" s="98">
        <f t="shared" si="3"/>
        <v>1.8171296296296297E-3</v>
      </c>
      <c r="H20" s="96">
        <f t="shared" si="4"/>
        <v>1.3808267370272655E-2</v>
      </c>
    </row>
    <row r="21" spans="2:8" s="1" customFormat="1" x14ac:dyDescent="0.25">
      <c r="B21" s="8" t="s">
        <v>11</v>
      </c>
      <c r="C21" s="97">
        <v>1.3194444444444447E-3</v>
      </c>
      <c r="D21" s="95">
        <f t="shared" si="0"/>
        <v>1.0026385224274414E-2</v>
      </c>
      <c r="E21" s="97"/>
      <c r="F21" s="95"/>
      <c r="G21" s="98">
        <f t="shared" si="3"/>
        <v>1.3194444444444447E-3</v>
      </c>
      <c r="H21" s="96">
        <f t="shared" si="4"/>
        <v>1.0026385224274414E-2</v>
      </c>
    </row>
    <row r="22" spans="2:8" s="1" customFormat="1" x14ac:dyDescent="0.25">
      <c r="B22" s="8" t="s">
        <v>15</v>
      </c>
      <c r="C22" s="97">
        <v>1.3773148148148147E-3</v>
      </c>
      <c r="D22" s="95">
        <f t="shared" si="0"/>
        <v>1.0466138962181184E-2</v>
      </c>
      <c r="E22" s="97"/>
      <c r="F22" s="95"/>
      <c r="G22" s="98">
        <f t="shared" ref="G22" si="5">E22+C22</f>
        <v>1.3773148148148147E-3</v>
      </c>
      <c r="H22" s="96">
        <f t="shared" ref="H22" si="6">G22/$G$30</f>
        <v>1.0466138962181184E-2</v>
      </c>
    </row>
    <row r="23" spans="2:8" s="1" customFormat="1" x14ac:dyDescent="0.25">
      <c r="B23" s="8" t="s">
        <v>91</v>
      </c>
      <c r="C23" s="97">
        <v>5.0925925925925921E-4</v>
      </c>
      <c r="D23" s="95">
        <f t="shared" si="0"/>
        <v>3.8698328935795976E-3</v>
      </c>
      <c r="E23" s="97"/>
      <c r="F23" s="95"/>
      <c r="G23" s="98">
        <f t="shared" ref="G23" si="7">E23+C23</f>
        <v>5.0925925925925921E-4</v>
      </c>
      <c r="H23" s="96">
        <f t="shared" ref="H23" si="8">G23/$G$30</f>
        <v>3.8698328935795976E-3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8"/>
      <c r="H24" s="96"/>
    </row>
    <row r="25" spans="2:8" s="1" customFormat="1" x14ac:dyDescent="0.25">
      <c r="B25" s="8" t="s">
        <v>5</v>
      </c>
      <c r="C25" s="97">
        <v>1.2268518518518518E-3</v>
      </c>
      <c r="D25" s="95">
        <f t="shared" si="0"/>
        <v>9.322779243623576E-3</v>
      </c>
      <c r="E25" s="97"/>
      <c r="F25" s="95"/>
      <c r="G25" s="98">
        <f t="shared" si="2"/>
        <v>1.2268518518518518E-3</v>
      </c>
      <c r="H25" s="96">
        <f t="shared" si="1"/>
        <v>9.322779243623576E-3</v>
      </c>
    </row>
    <row r="26" spans="2:8" s="1" customFormat="1" x14ac:dyDescent="0.25">
      <c r="B26" s="8" t="s">
        <v>6</v>
      </c>
      <c r="C26" s="97">
        <v>1.9756944444444442E-2</v>
      </c>
      <c r="D26" s="95">
        <f t="shared" si="0"/>
        <v>0.15013192612137211</v>
      </c>
      <c r="E26" s="115"/>
      <c r="F26" s="95"/>
      <c r="G26" s="98">
        <f t="shared" si="2"/>
        <v>1.9756944444444442E-2</v>
      </c>
      <c r="H26" s="96">
        <f t="shared" si="1"/>
        <v>0.15013192612137211</v>
      </c>
    </row>
    <row r="27" spans="2:8" s="1" customFormat="1" x14ac:dyDescent="0.25">
      <c r="B27" s="8" t="s">
        <v>101</v>
      </c>
      <c r="C27" s="97">
        <v>2.1874999999999988E-2</v>
      </c>
      <c r="D27" s="95">
        <f t="shared" si="0"/>
        <v>0.16622691292875991</v>
      </c>
      <c r="E27" s="97"/>
      <c r="F27" s="95"/>
      <c r="G27" s="98">
        <f t="shared" si="2"/>
        <v>2.1874999999999988E-2</v>
      </c>
      <c r="H27" s="96">
        <f t="shared" si="1"/>
        <v>0.16622691292875991</v>
      </c>
    </row>
    <row r="28" spans="2:8" s="1" customFormat="1" x14ac:dyDescent="0.25">
      <c r="B28" s="8" t="s">
        <v>17</v>
      </c>
      <c r="C28" s="97">
        <v>1.9444444444444448E-3</v>
      </c>
      <c r="D28" s="95">
        <f t="shared" si="0"/>
        <v>1.4775725593667558E-2</v>
      </c>
      <c r="E28" s="124"/>
      <c r="F28" s="95"/>
      <c r="G28" s="98">
        <f t="shared" ref="G28" si="9">E28+C28</f>
        <v>1.9444444444444448E-3</v>
      </c>
      <c r="H28" s="96">
        <f t="shared" ref="H28" si="10">G28/$G$30</f>
        <v>1.4775725593667558E-2</v>
      </c>
    </row>
    <row r="29" spans="2:8" s="1" customFormat="1" x14ac:dyDescent="0.25">
      <c r="B29" s="8"/>
      <c r="C29" s="98"/>
      <c r="D29" s="108"/>
      <c r="E29" s="98"/>
      <c r="F29" s="108"/>
      <c r="G29" s="98"/>
      <c r="H29" s="122"/>
    </row>
    <row r="30" spans="2:8" s="1" customFormat="1" x14ac:dyDescent="0.25">
      <c r="B30" s="11" t="s">
        <v>29</v>
      </c>
      <c r="C30" s="100">
        <f t="shared" ref="C30:H30" si="11">SUM(C7:C28)</f>
        <v>0.13159722222222214</v>
      </c>
      <c r="D30" s="116">
        <f t="shared" si="11"/>
        <v>1</v>
      </c>
      <c r="E30" s="100"/>
      <c r="F30" s="116"/>
      <c r="G30" s="100">
        <f t="shared" si="11"/>
        <v>0.13159722222222214</v>
      </c>
      <c r="H30" s="117">
        <f t="shared" si="11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8" t="s">
        <v>39</v>
      </c>
      <c r="C32" s="159"/>
      <c r="D32" s="159"/>
      <c r="E32" s="159"/>
      <c r="F32" s="159"/>
      <c r="G32" s="159"/>
      <c r="H32" s="160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127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71" t="s">
        <v>36</v>
      </c>
      <c r="D5" s="171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9.2592592592592588E-5</v>
      </c>
      <c r="D7" s="95">
        <f t="shared" ref="D7:D27" si="0">C7/C$30</f>
        <v>4.6336518969012454E-4</v>
      </c>
      <c r="E7" s="97"/>
      <c r="F7" s="95"/>
      <c r="G7" s="98">
        <f>C7+E7</f>
        <v>9.2592592592592588E-5</v>
      </c>
      <c r="H7" s="96">
        <f t="shared" ref="H7" si="1">G7/$G$30</f>
        <v>4.0962621607782898E-4</v>
      </c>
    </row>
    <row r="8" spans="2:8" s="1" customFormat="1" x14ac:dyDescent="0.25">
      <c r="B8" s="8" t="s">
        <v>13</v>
      </c>
      <c r="C8" s="97">
        <v>1.2268518518518518E-3</v>
      </c>
      <c r="D8" s="95">
        <f t="shared" si="0"/>
        <v>6.1395887633941505E-3</v>
      </c>
      <c r="E8" s="97"/>
      <c r="F8" s="95"/>
      <c r="G8" s="98">
        <f t="shared" ref="G8:G27" si="2">C8+E8</f>
        <v>1.2268518518518518E-3</v>
      </c>
      <c r="H8" s="96">
        <f t="shared" ref="H8:H23" si="3">G8/$G$30</f>
        <v>5.427547363031234E-3</v>
      </c>
    </row>
    <row r="9" spans="2:8" s="1" customFormat="1" x14ac:dyDescent="0.25">
      <c r="B9" s="8" t="s">
        <v>0</v>
      </c>
      <c r="C9" s="97">
        <v>4.5636574074074086E-2</v>
      </c>
      <c r="D9" s="95">
        <f t="shared" si="0"/>
        <v>0.22838111786852019</v>
      </c>
      <c r="E9" s="97">
        <v>1.2719907407407409E-2</v>
      </c>
      <c r="F9" s="95">
        <f t="shared" ref="F9:F27" si="4">E9/E$30</f>
        <v>0.48520971302428262</v>
      </c>
      <c r="G9" s="98">
        <f t="shared" si="2"/>
        <v>5.8356481481481495E-2</v>
      </c>
      <c r="H9" s="96">
        <f t="shared" si="3"/>
        <v>0.25816692268305175</v>
      </c>
    </row>
    <row r="10" spans="2:8" s="1" customFormat="1" x14ac:dyDescent="0.25">
      <c r="B10" s="8" t="s">
        <v>8</v>
      </c>
      <c r="C10" s="97">
        <v>2.3495370370370371E-3</v>
      </c>
      <c r="D10" s="95">
        <f t="shared" si="0"/>
        <v>1.1757891688386911E-2</v>
      </c>
      <c r="E10" s="97">
        <v>2.0833333333333335E-4</v>
      </c>
      <c r="F10" s="95">
        <f t="shared" si="4"/>
        <v>7.9470198675496689E-3</v>
      </c>
      <c r="G10" s="98">
        <f t="shared" si="2"/>
        <v>2.5578703703703705E-3</v>
      </c>
      <c r="H10" s="96">
        <f t="shared" si="3"/>
        <v>1.1315924219150026E-2</v>
      </c>
    </row>
    <row r="11" spans="2:8" s="1" customFormat="1" x14ac:dyDescent="0.25">
      <c r="B11" s="8" t="s">
        <v>26</v>
      </c>
      <c r="C11" s="97">
        <v>7.5231481481481482E-4</v>
      </c>
      <c r="D11" s="95">
        <f t="shared" si="0"/>
        <v>3.7648421662322619E-3</v>
      </c>
      <c r="E11" s="97">
        <v>4.1666666666666669E-4</v>
      </c>
      <c r="F11" s="95">
        <f t="shared" si="4"/>
        <v>1.5894039735099338E-2</v>
      </c>
      <c r="G11" s="98">
        <f t="shared" si="2"/>
        <v>1.1689814814814816E-3</v>
      </c>
      <c r="H11" s="96">
        <f t="shared" si="3"/>
        <v>5.1715309779825913E-3</v>
      </c>
    </row>
    <row r="12" spans="2:8" s="1" customFormat="1" x14ac:dyDescent="0.25">
      <c r="B12" s="8" t="s">
        <v>3</v>
      </c>
      <c r="C12" s="97">
        <v>7.3495370370370355E-3</v>
      </c>
      <c r="D12" s="95">
        <f t="shared" si="0"/>
        <v>3.6779611931653633E-2</v>
      </c>
      <c r="E12" s="97">
        <v>1.5856481481481481E-3</v>
      </c>
      <c r="F12" s="95">
        <f t="shared" si="4"/>
        <v>6.0485651214128029E-2</v>
      </c>
      <c r="G12" s="98">
        <f t="shared" si="2"/>
        <v>8.9351851851851832E-3</v>
      </c>
      <c r="H12" s="96">
        <f t="shared" si="3"/>
        <v>3.9528929851510484E-2</v>
      </c>
    </row>
    <row r="13" spans="2:8" s="1" customFormat="1" x14ac:dyDescent="0.25">
      <c r="B13" s="8" t="s">
        <v>7</v>
      </c>
      <c r="C13" s="97">
        <v>4.1435185185185177E-3</v>
      </c>
      <c r="D13" s="95">
        <f t="shared" si="0"/>
        <v>2.0735592238633069E-2</v>
      </c>
      <c r="E13" s="97">
        <v>1.4699074074074074E-3</v>
      </c>
      <c r="F13" s="95">
        <f t="shared" si="4"/>
        <v>5.6070640176600441E-2</v>
      </c>
      <c r="G13" s="98">
        <f t="shared" si="2"/>
        <v>5.6134259259259254E-3</v>
      </c>
      <c r="H13" s="96">
        <f t="shared" si="3"/>
        <v>2.4833589349718379E-2</v>
      </c>
    </row>
    <row r="14" spans="2:8" s="1" customFormat="1" x14ac:dyDescent="0.25">
      <c r="B14" s="8" t="s">
        <v>2</v>
      </c>
      <c r="C14" s="97">
        <v>5.7986111111111103E-3</v>
      </c>
      <c r="D14" s="95">
        <f t="shared" si="0"/>
        <v>2.9018245004344047E-2</v>
      </c>
      <c r="E14" s="97">
        <v>1.1574074074074073E-3</v>
      </c>
      <c r="F14" s="95">
        <f t="shared" si="4"/>
        <v>4.4150110375275935E-2</v>
      </c>
      <c r="G14" s="98">
        <f t="shared" si="2"/>
        <v>6.9560185185185176E-3</v>
      </c>
      <c r="H14" s="96">
        <f t="shared" si="3"/>
        <v>3.0773169482846897E-2</v>
      </c>
    </row>
    <row r="15" spans="2:8" s="1" customFormat="1" x14ac:dyDescent="0.25">
      <c r="B15" s="8" t="s">
        <v>9</v>
      </c>
      <c r="C15" s="97">
        <v>2.7662037037037039E-3</v>
      </c>
      <c r="D15" s="95">
        <f t="shared" si="0"/>
        <v>1.3843035041992472E-2</v>
      </c>
      <c r="E15" s="97">
        <v>1.2037037037037038E-3</v>
      </c>
      <c r="F15" s="95">
        <f t="shared" si="4"/>
        <v>4.5916114790286976E-2</v>
      </c>
      <c r="G15" s="98">
        <f t="shared" si="2"/>
        <v>3.9699074074074081E-3</v>
      </c>
      <c r="H15" s="96">
        <f t="shared" si="3"/>
        <v>1.7562724014336919E-2</v>
      </c>
    </row>
    <row r="16" spans="2:8" s="1" customFormat="1" x14ac:dyDescent="0.25">
      <c r="B16" s="8" t="s">
        <v>1</v>
      </c>
      <c r="C16" s="97">
        <v>5.9374999999999992E-3</v>
      </c>
      <c r="D16" s="95">
        <f t="shared" si="0"/>
        <v>2.9713292788879235E-2</v>
      </c>
      <c r="E16" s="97">
        <v>3.668981481481481E-3</v>
      </c>
      <c r="F16" s="95">
        <f t="shared" si="4"/>
        <v>0.1399558498896247</v>
      </c>
      <c r="G16" s="98">
        <f t="shared" si="2"/>
        <v>9.6064814814814797E-3</v>
      </c>
      <c r="H16" s="96">
        <f t="shared" si="3"/>
        <v>4.2498719918074745E-2</v>
      </c>
    </row>
    <row r="17" spans="2:8" s="1" customFormat="1" x14ac:dyDescent="0.25">
      <c r="B17" s="8" t="s">
        <v>27</v>
      </c>
      <c r="C17" s="97">
        <v>5.2083333333333333E-4</v>
      </c>
      <c r="D17" s="95">
        <f t="shared" si="0"/>
        <v>2.6064291920069507E-3</v>
      </c>
      <c r="E17" s="97"/>
      <c r="F17" s="95"/>
      <c r="G17" s="98">
        <f t="shared" si="2"/>
        <v>5.2083333333333333E-4</v>
      </c>
      <c r="H17" s="96">
        <f t="shared" si="3"/>
        <v>2.304147465437788E-3</v>
      </c>
    </row>
    <row r="18" spans="2:8" s="1" customFormat="1" x14ac:dyDescent="0.25">
      <c r="B18" s="8" t="s">
        <v>16</v>
      </c>
      <c r="C18" s="97">
        <v>8.1828703703703681E-3</v>
      </c>
      <c r="D18" s="95">
        <f t="shared" si="0"/>
        <v>4.0949898638864744E-2</v>
      </c>
      <c r="E18" s="97"/>
      <c r="F18" s="95"/>
      <c r="G18" s="98">
        <f t="shared" si="2"/>
        <v>8.1828703703703681E-3</v>
      </c>
      <c r="H18" s="96">
        <f t="shared" si="3"/>
        <v>3.6200716845878125E-2</v>
      </c>
    </row>
    <row r="19" spans="2:8" s="1" customFormat="1" x14ac:dyDescent="0.25">
      <c r="B19" s="8" t="s">
        <v>4</v>
      </c>
      <c r="C19" s="97">
        <v>5.9143518518518521E-3</v>
      </c>
      <c r="D19" s="95">
        <f t="shared" si="0"/>
        <v>2.9597451491456709E-2</v>
      </c>
      <c r="E19" s="97"/>
      <c r="F19" s="95"/>
      <c r="G19" s="98">
        <f t="shared" si="2"/>
        <v>5.9143518518518521E-3</v>
      </c>
      <c r="H19" s="96">
        <f t="shared" si="3"/>
        <v>2.6164874551971327E-2</v>
      </c>
    </row>
    <row r="20" spans="2:8" s="1" customFormat="1" x14ac:dyDescent="0.25">
      <c r="B20" s="8" t="s">
        <v>14</v>
      </c>
      <c r="C20" s="97">
        <v>9.1435185185185174E-4</v>
      </c>
      <c r="D20" s="95">
        <f t="shared" si="0"/>
        <v>4.5757312481899794E-3</v>
      </c>
      <c r="E20" s="97"/>
      <c r="F20" s="95"/>
      <c r="G20" s="98">
        <f t="shared" si="2"/>
        <v>9.1435185185185174E-4</v>
      </c>
      <c r="H20" s="96">
        <f t="shared" si="3"/>
        <v>4.0450588837685608E-3</v>
      </c>
    </row>
    <row r="21" spans="2:8" s="1" customFormat="1" x14ac:dyDescent="0.25">
      <c r="B21" s="8" t="s">
        <v>11</v>
      </c>
      <c r="C21" s="97">
        <v>1.8518518518518519E-3</v>
      </c>
      <c r="D21" s="95">
        <f t="shared" si="0"/>
        <v>9.2673037938024918E-3</v>
      </c>
      <c r="E21" s="97">
        <v>5.3240740740740744E-4</v>
      </c>
      <c r="F21" s="95">
        <f t="shared" si="4"/>
        <v>2.0309050772626933E-2</v>
      </c>
      <c r="G21" s="98">
        <f t="shared" si="2"/>
        <v>2.3842592592592596E-3</v>
      </c>
      <c r="H21" s="96">
        <f t="shared" si="3"/>
        <v>1.0547875064004097E-2</v>
      </c>
    </row>
    <row r="22" spans="2:8" s="1" customFormat="1" x14ac:dyDescent="0.25">
      <c r="B22" s="8" t="s">
        <v>15</v>
      </c>
      <c r="C22" s="97">
        <v>3.1250000000000001E-4</v>
      </c>
      <c r="D22" s="95">
        <f t="shared" si="0"/>
        <v>1.5638575152041704E-3</v>
      </c>
      <c r="E22" s="97">
        <v>6.7129629629629625E-4</v>
      </c>
      <c r="F22" s="95">
        <f t="shared" si="4"/>
        <v>2.5607064017660042E-2</v>
      </c>
      <c r="G22" s="98">
        <f t="shared" si="2"/>
        <v>9.837962962962962E-4</v>
      </c>
      <c r="H22" s="96">
        <f t="shared" si="3"/>
        <v>4.3522785458269325E-3</v>
      </c>
    </row>
    <row r="23" spans="2:8" s="1" customFormat="1" x14ac:dyDescent="0.25">
      <c r="B23" s="8" t="s">
        <v>91</v>
      </c>
      <c r="C23" s="97">
        <v>1.712962962962963E-3</v>
      </c>
      <c r="D23" s="95">
        <f t="shared" si="0"/>
        <v>8.5722560092673043E-3</v>
      </c>
      <c r="E23" s="97">
        <v>6.8287037037037036E-4</v>
      </c>
      <c r="F23" s="95">
        <f t="shared" si="4"/>
        <v>2.6048565121412803E-2</v>
      </c>
      <c r="G23" s="98">
        <f t="shared" si="2"/>
        <v>2.3958333333333331E-3</v>
      </c>
      <c r="H23" s="96">
        <f t="shared" si="3"/>
        <v>1.0599078341013824E-2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8"/>
      <c r="H24" s="96"/>
    </row>
    <row r="25" spans="2:8" s="1" customFormat="1" x14ac:dyDescent="0.25">
      <c r="B25" s="8" t="s">
        <v>5</v>
      </c>
      <c r="C25" s="97">
        <v>1.9675925925925924E-3</v>
      </c>
      <c r="D25" s="95">
        <f t="shared" si="0"/>
        <v>9.8465102809151463E-3</v>
      </c>
      <c r="E25" s="97">
        <v>8.6805555555555551E-4</v>
      </c>
      <c r="F25" s="95">
        <f t="shared" si="4"/>
        <v>3.3112582781456949E-2</v>
      </c>
      <c r="G25" s="98">
        <f t="shared" si="2"/>
        <v>2.8356481481481479E-3</v>
      </c>
      <c r="H25" s="96">
        <f t="shared" ref="H25:H27" si="5">G25/$G$30</f>
        <v>1.2544802867383511E-2</v>
      </c>
    </row>
    <row r="26" spans="2:8" s="1" customFormat="1" x14ac:dyDescent="0.25">
      <c r="B26" s="8" t="s">
        <v>6</v>
      </c>
      <c r="C26" s="97">
        <v>6.4282407407407399E-2</v>
      </c>
      <c r="D26" s="95">
        <f t="shared" si="0"/>
        <v>0.32169128294236893</v>
      </c>
      <c r="E26" s="97">
        <v>4.282407407407407E-4</v>
      </c>
      <c r="F26" s="95">
        <f t="shared" si="4"/>
        <v>1.6335540838852095E-2</v>
      </c>
      <c r="G26" s="98">
        <f t="shared" si="2"/>
        <v>6.4710648148148142E-2</v>
      </c>
      <c r="H26" s="96">
        <f t="shared" si="5"/>
        <v>0.28627752176139271</v>
      </c>
    </row>
    <row r="27" spans="2:8" s="1" customFormat="1" x14ac:dyDescent="0.25">
      <c r="B27" s="8" t="s">
        <v>101</v>
      </c>
      <c r="C27" s="97">
        <v>3.8113425925925933E-2</v>
      </c>
      <c r="D27" s="95">
        <f t="shared" si="0"/>
        <v>0.19073269620619757</v>
      </c>
      <c r="E27" s="97">
        <v>6.0185185185185179E-4</v>
      </c>
      <c r="F27" s="95">
        <f t="shared" si="4"/>
        <v>2.2958057395143484E-2</v>
      </c>
      <c r="G27" s="98">
        <f t="shared" si="2"/>
        <v>3.8715277777777786E-2</v>
      </c>
      <c r="H27" s="96">
        <f t="shared" si="5"/>
        <v>0.17127496159754227</v>
      </c>
    </row>
    <row r="28" spans="2:8" s="1" customFormat="1" x14ac:dyDescent="0.25">
      <c r="B28" s="8" t="s">
        <v>17</v>
      </c>
      <c r="C28" s="97"/>
      <c r="D28" s="95"/>
      <c r="E28" s="97"/>
      <c r="F28" s="95"/>
      <c r="G28" s="98"/>
      <c r="H28" s="96"/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 t="shared" ref="C30:H30" si="6">SUM(C7:C28)</f>
        <v>0.19982638888888887</v>
      </c>
      <c r="D30" s="116">
        <f t="shared" si="6"/>
        <v>1</v>
      </c>
      <c r="E30" s="100">
        <f t="shared" si="6"/>
        <v>2.6215277777777778E-2</v>
      </c>
      <c r="F30" s="116">
        <f t="shared" si="6"/>
        <v>1</v>
      </c>
      <c r="G30" s="100">
        <f t="shared" si="6"/>
        <v>0.22604166666666667</v>
      </c>
      <c r="H30" s="117">
        <f t="shared" si="6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8" t="s">
        <v>39</v>
      </c>
      <c r="C32" s="159"/>
      <c r="D32" s="159"/>
      <c r="E32" s="159"/>
      <c r="F32" s="159"/>
      <c r="G32" s="159"/>
      <c r="H32" s="160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128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71" t="s">
        <v>36</v>
      </c>
      <c r="D5" s="171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1.0532407407407407E-3</v>
      </c>
      <c r="D7" s="95">
        <f t="shared" ref="D7:D28" si="0">C7/C$30</f>
        <v>4.5920169551395265E-3</v>
      </c>
      <c r="E7" s="97">
        <v>5.3240740740740744E-4</v>
      </c>
      <c r="F7" s="95">
        <f t="shared" ref="F7:F27" si="1">E7/E$30</f>
        <v>5.3426248548199776E-3</v>
      </c>
      <c r="G7" s="98">
        <f>C7+E7</f>
        <v>1.5856481481481481E-3</v>
      </c>
      <c r="H7" s="96">
        <f>G7/$G$30</f>
        <v>4.8193618742744561E-3</v>
      </c>
    </row>
    <row r="8" spans="2:8" s="1" customFormat="1" x14ac:dyDescent="0.25">
      <c r="B8" s="8" t="s">
        <v>13</v>
      </c>
      <c r="C8" s="97">
        <v>1.9560185185185188E-3</v>
      </c>
      <c r="D8" s="95">
        <f t="shared" si="0"/>
        <v>8.5280314881162646E-3</v>
      </c>
      <c r="E8" s="97">
        <v>2.5462962962962961E-4</v>
      </c>
      <c r="F8" s="95">
        <f t="shared" si="1"/>
        <v>2.5551684088269454E-3</v>
      </c>
      <c r="G8" s="98">
        <f t="shared" ref="G8:G20" si="2">C8+E8</f>
        <v>2.2106481481481482E-3</v>
      </c>
      <c r="H8" s="96">
        <f t="shared" ref="H8:H20" si="3">G8/$G$30</f>
        <v>6.7189643648643887E-3</v>
      </c>
    </row>
    <row r="9" spans="2:8" s="1" customFormat="1" x14ac:dyDescent="0.25">
      <c r="B9" s="8" t="s">
        <v>0</v>
      </c>
      <c r="C9" s="97">
        <v>6.3217592592592631E-2</v>
      </c>
      <c r="D9" s="95">
        <f t="shared" si="0"/>
        <v>0.27562194075793528</v>
      </c>
      <c r="E9" s="97">
        <v>2.8032407407407409E-2</v>
      </c>
      <c r="F9" s="95">
        <f t="shared" si="1"/>
        <v>0.28130081300813009</v>
      </c>
      <c r="G9" s="98">
        <f t="shared" si="2"/>
        <v>9.1250000000000039E-2</v>
      </c>
      <c r="H9" s="96">
        <f t="shared" si="3"/>
        <v>0.27734196362613017</v>
      </c>
    </row>
    <row r="10" spans="2:8" s="1" customFormat="1" x14ac:dyDescent="0.25">
      <c r="B10" s="8" t="s">
        <v>8</v>
      </c>
      <c r="C10" s="97">
        <v>4.8726851851851865E-3</v>
      </c>
      <c r="D10" s="95">
        <f t="shared" si="0"/>
        <v>2.1244386133118034E-2</v>
      </c>
      <c r="E10" s="97">
        <v>3.472222222222222E-3</v>
      </c>
      <c r="F10" s="95">
        <f t="shared" si="1"/>
        <v>3.484320557491289E-2</v>
      </c>
      <c r="G10" s="98">
        <f t="shared" si="2"/>
        <v>8.3449074074074085E-3</v>
      </c>
      <c r="H10" s="96">
        <f t="shared" si="3"/>
        <v>2.5363211031765573E-2</v>
      </c>
    </row>
    <row r="11" spans="2:8" s="1" customFormat="1" x14ac:dyDescent="0.25">
      <c r="B11" s="8" t="s">
        <v>26</v>
      </c>
      <c r="C11" s="97"/>
      <c r="D11" s="95"/>
      <c r="E11" s="97">
        <v>1.4930555555555554E-3</v>
      </c>
      <c r="F11" s="95">
        <f t="shared" si="1"/>
        <v>1.4982578397212544E-2</v>
      </c>
      <c r="G11" s="98">
        <f t="shared" si="2"/>
        <v>1.4930555555555554E-3</v>
      </c>
      <c r="H11" s="96">
        <f t="shared" si="3"/>
        <v>4.5379392830759476E-3</v>
      </c>
    </row>
    <row r="12" spans="2:8" s="1" customFormat="1" x14ac:dyDescent="0.25">
      <c r="B12" s="8" t="s">
        <v>3</v>
      </c>
      <c r="C12" s="97">
        <v>7.5810185185185147E-3</v>
      </c>
      <c r="D12" s="95">
        <f t="shared" si="0"/>
        <v>3.3052429732048222E-2</v>
      </c>
      <c r="E12" s="97">
        <v>7.1412037037037034E-3</v>
      </c>
      <c r="F12" s="95">
        <f t="shared" si="1"/>
        <v>7.1660859465737511E-2</v>
      </c>
      <c r="G12" s="98">
        <f t="shared" si="2"/>
        <v>1.4722222222222218E-2</v>
      </c>
      <c r="H12" s="96">
        <f t="shared" si="3"/>
        <v>4.4746192000562825E-2</v>
      </c>
    </row>
    <row r="13" spans="2:8" s="1" customFormat="1" x14ac:dyDescent="0.25">
      <c r="B13" s="8" t="s">
        <v>7</v>
      </c>
      <c r="C13" s="97">
        <v>7.1874999999999986E-3</v>
      </c>
      <c r="D13" s="95">
        <f t="shared" si="0"/>
        <v>3.1336731089468634E-2</v>
      </c>
      <c r="E13" s="97">
        <v>1.1481481481481483E-2</v>
      </c>
      <c r="F13" s="95">
        <f t="shared" si="1"/>
        <v>0.11521486643437866</v>
      </c>
      <c r="G13" s="98">
        <f t="shared" si="2"/>
        <v>1.8668981481481481E-2</v>
      </c>
      <c r="H13" s="96">
        <f t="shared" si="3"/>
        <v>5.6741829950399253E-2</v>
      </c>
    </row>
    <row r="14" spans="2:8" s="1" customFormat="1" x14ac:dyDescent="0.25">
      <c r="B14" s="8" t="s">
        <v>2</v>
      </c>
      <c r="C14" s="97">
        <v>1.1666666666666669E-2</v>
      </c>
      <c r="D14" s="95">
        <f t="shared" si="0"/>
        <v>5.0865418580007073E-2</v>
      </c>
      <c r="E14" s="97">
        <v>3.3449074074074071E-3</v>
      </c>
      <c r="F14" s="95">
        <f t="shared" si="1"/>
        <v>3.356562137049942E-2</v>
      </c>
      <c r="G14" s="98">
        <f t="shared" si="2"/>
        <v>1.5011574074074076E-2</v>
      </c>
      <c r="H14" s="96">
        <f t="shared" si="3"/>
        <v>4.5625637598058183E-2</v>
      </c>
    </row>
    <row r="15" spans="2:8" s="1" customFormat="1" x14ac:dyDescent="0.25">
      <c r="B15" s="8" t="s">
        <v>9</v>
      </c>
      <c r="C15" s="97">
        <v>1.817129629629629E-2</v>
      </c>
      <c r="D15" s="95">
        <f t="shared" si="0"/>
        <v>7.9224907907352246E-2</v>
      </c>
      <c r="E15" s="97">
        <v>1.0717592592592596E-2</v>
      </c>
      <c r="F15" s="95">
        <f t="shared" si="1"/>
        <v>0.10754936120789783</v>
      </c>
      <c r="G15" s="98">
        <f t="shared" si="2"/>
        <v>2.8888888888888888E-2</v>
      </c>
      <c r="H15" s="96">
        <f t="shared" si="3"/>
        <v>8.7803848453934616E-2</v>
      </c>
    </row>
    <row r="16" spans="2:8" s="1" customFormat="1" x14ac:dyDescent="0.25">
      <c r="B16" s="8" t="s">
        <v>1</v>
      </c>
      <c r="C16" s="97">
        <v>5.9143518518518477E-3</v>
      </c>
      <c r="D16" s="95">
        <f t="shared" si="0"/>
        <v>2.5785941363475784E-2</v>
      </c>
      <c r="E16" s="97">
        <v>8.0208333333333329E-3</v>
      </c>
      <c r="F16" s="95">
        <f t="shared" si="1"/>
        <v>8.0487804878048783E-2</v>
      </c>
      <c r="G16" s="98">
        <f t="shared" si="2"/>
        <v>1.3935185185185181E-2</v>
      </c>
      <c r="H16" s="96">
        <f t="shared" si="3"/>
        <v>4.2354099975375502E-2</v>
      </c>
    </row>
    <row r="17" spans="2:8" s="1" customFormat="1" x14ac:dyDescent="0.25">
      <c r="B17" s="8" t="s">
        <v>27</v>
      </c>
      <c r="C17" s="97">
        <v>2.7777777777777775E-3</v>
      </c>
      <c r="D17" s="95">
        <f t="shared" si="0"/>
        <v>1.2110813947620728E-2</v>
      </c>
      <c r="E17" s="97">
        <v>1.6550925925925926E-3</v>
      </c>
      <c r="F17" s="95">
        <f t="shared" si="1"/>
        <v>1.6608594657375145E-2</v>
      </c>
      <c r="G17" s="98">
        <f t="shared" si="2"/>
        <v>4.43287037037037E-3</v>
      </c>
      <c r="H17" s="96">
        <f t="shared" si="3"/>
        <v>1.3473106553628589E-2</v>
      </c>
    </row>
    <row r="18" spans="2:8" s="1" customFormat="1" x14ac:dyDescent="0.25">
      <c r="B18" s="8" t="s">
        <v>16</v>
      </c>
      <c r="C18" s="97">
        <v>1.6087962962962961E-3</v>
      </c>
      <c r="D18" s="95">
        <f t="shared" si="0"/>
        <v>7.0141797446636716E-3</v>
      </c>
      <c r="E18" s="97">
        <v>5.0925925925925921E-4</v>
      </c>
      <c r="F18" s="95">
        <f t="shared" si="1"/>
        <v>5.1103368176538908E-3</v>
      </c>
      <c r="G18" s="98">
        <f t="shared" ref="G18" si="4">C18+E18</f>
        <v>2.1180555555555553E-3</v>
      </c>
      <c r="H18" s="96">
        <f t="shared" ref="H18" si="5">G18/$G$30</f>
        <v>6.4375417736658794E-3</v>
      </c>
    </row>
    <row r="19" spans="2:8" s="1" customFormat="1" x14ac:dyDescent="0.25">
      <c r="B19" s="8" t="s">
        <v>4</v>
      </c>
      <c r="C19" s="97">
        <v>9.201388888888884E-3</v>
      </c>
      <c r="D19" s="95">
        <f t="shared" si="0"/>
        <v>4.0117071201493645E-2</v>
      </c>
      <c r="E19" s="97">
        <v>2.7893518518518519E-3</v>
      </c>
      <c r="F19" s="95">
        <f t="shared" si="1"/>
        <v>2.799070847851336E-2</v>
      </c>
      <c r="G19" s="98">
        <f t="shared" si="2"/>
        <v>1.1990740740740736E-2</v>
      </c>
      <c r="H19" s="96">
        <f t="shared" si="3"/>
        <v>3.6444225560206822E-2</v>
      </c>
    </row>
    <row r="20" spans="2:8" s="1" customFormat="1" x14ac:dyDescent="0.25">
      <c r="B20" s="8" t="s">
        <v>14</v>
      </c>
      <c r="C20" s="97">
        <v>5.5324074074074069E-3</v>
      </c>
      <c r="D20" s="95">
        <f t="shared" si="0"/>
        <v>2.4120704445677949E-2</v>
      </c>
      <c r="E20" s="97">
        <v>7.7083333333333327E-3</v>
      </c>
      <c r="F20" s="95">
        <f t="shared" si="1"/>
        <v>7.7351916376306618E-2</v>
      </c>
      <c r="G20" s="98">
        <f t="shared" si="2"/>
        <v>1.324074074074074E-2</v>
      </c>
      <c r="H20" s="96">
        <f t="shared" si="3"/>
        <v>4.0243430541386703E-2</v>
      </c>
    </row>
    <row r="21" spans="2:8" s="1" customFormat="1" x14ac:dyDescent="0.25">
      <c r="B21" s="8" t="s">
        <v>11</v>
      </c>
      <c r="C21" s="97">
        <v>5.7870370370370366E-5</v>
      </c>
      <c r="D21" s="95">
        <f t="shared" si="0"/>
        <v>2.5230862390876517E-4</v>
      </c>
      <c r="E21" s="97">
        <v>1.8402777777777779E-3</v>
      </c>
      <c r="F21" s="95">
        <f t="shared" si="1"/>
        <v>1.8466898954703836E-2</v>
      </c>
      <c r="G21" s="98">
        <f t="shared" ref="G21:G22" si="6">C21+E21</f>
        <v>1.8981481481481484E-3</v>
      </c>
      <c r="H21" s="96">
        <f t="shared" ref="H21:H22" si="7">G21/$G$30</f>
        <v>5.7691631195694228E-3</v>
      </c>
    </row>
    <row r="22" spans="2:8" s="1" customFormat="1" x14ac:dyDescent="0.25">
      <c r="B22" s="8" t="s">
        <v>15</v>
      </c>
      <c r="C22" s="97">
        <v>9.1435185185185185E-4</v>
      </c>
      <c r="D22" s="95">
        <f t="shared" si="0"/>
        <v>3.98647625775849E-3</v>
      </c>
      <c r="E22" s="97">
        <v>1.1226851851851851E-3</v>
      </c>
      <c r="F22" s="95">
        <f t="shared" si="1"/>
        <v>1.1265969802555169E-2</v>
      </c>
      <c r="G22" s="98">
        <f t="shared" si="6"/>
        <v>2.0370370370370369E-3</v>
      </c>
      <c r="H22" s="96">
        <f t="shared" si="7"/>
        <v>6.1912970063671847E-3</v>
      </c>
    </row>
    <row r="23" spans="2:8" s="1" customFormat="1" x14ac:dyDescent="0.25">
      <c r="B23" s="8" t="s">
        <v>91</v>
      </c>
      <c r="C23" s="97">
        <v>3.1712962962962958E-3</v>
      </c>
      <c r="D23" s="95">
        <f t="shared" si="0"/>
        <v>1.382651259020033E-2</v>
      </c>
      <c r="E23" s="97">
        <v>4.6064814814814814E-3</v>
      </c>
      <c r="F23" s="95">
        <f t="shared" si="1"/>
        <v>4.6225319396051102E-2</v>
      </c>
      <c r="G23" s="98">
        <f t="shared" ref="G23:G25" si="8">C23+E23</f>
        <v>7.7777777777777776E-3</v>
      </c>
      <c r="H23" s="96">
        <f t="shared" ref="H23:H25" si="9">G23/$G$30</f>
        <v>2.3639497660674705E-2</v>
      </c>
    </row>
    <row r="24" spans="2:8" s="1" customFormat="1" x14ac:dyDescent="0.25">
      <c r="B24" s="8" t="s">
        <v>12</v>
      </c>
      <c r="C24" s="97">
        <v>2.5462962962962961E-4</v>
      </c>
      <c r="D24" s="95">
        <f t="shared" si="0"/>
        <v>1.1101579451985668E-3</v>
      </c>
      <c r="E24" s="97"/>
      <c r="F24" s="95"/>
      <c r="G24" s="98">
        <f t="shared" si="8"/>
        <v>2.5462962962962961E-4</v>
      </c>
      <c r="H24" s="96">
        <f t="shared" si="9"/>
        <v>7.7391212579589808E-4</v>
      </c>
    </row>
    <row r="25" spans="2:8" s="1" customFormat="1" x14ac:dyDescent="0.25">
      <c r="B25" s="8" t="s">
        <v>5</v>
      </c>
      <c r="C25" s="97">
        <v>7.2916666666666659E-4</v>
      </c>
      <c r="D25" s="95">
        <f t="shared" si="0"/>
        <v>3.1790886612504412E-3</v>
      </c>
      <c r="E25" s="97"/>
      <c r="F25" s="95"/>
      <c r="G25" s="98">
        <f t="shared" si="8"/>
        <v>7.2916666666666659E-4</v>
      </c>
      <c r="H25" s="96">
        <f t="shared" si="9"/>
        <v>2.2162029056882536E-3</v>
      </c>
    </row>
    <row r="26" spans="2:8" s="1" customFormat="1" x14ac:dyDescent="0.25">
      <c r="B26" s="8" t="s">
        <v>6</v>
      </c>
      <c r="C26" s="97">
        <v>5.8460648148148144E-2</v>
      </c>
      <c r="D26" s="95">
        <f t="shared" si="0"/>
        <v>0.25488217187263457</v>
      </c>
      <c r="E26" s="97">
        <v>4.7569444444444447E-3</v>
      </c>
      <c r="F26" s="95">
        <f t="shared" si="1"/>
        <v>4.7735191637630667E-2</v>
      </c>
      <c r="G26" s="98">
        <f t="shared" ref="G26:G27" si="10">C26+E26</f>
        <v>6.3217592592592589E-2</v>
      </c>
      <c r="H26" s="96">
        <f t="shared" ref="H26:H27" si="11">G26/$G$30</f>
        <v>0.19214127414078161</v>
      </c>
    </row>
    <row r="27" spans="2:8" s="1" customFormat="1" x14ac:dyDescent="0.25">
      <c r="B27" s="8" t="s">
        <v>101</v>
      </c>
      <c r="C27" s="97">
        <v>2.4907407407407402E-2</v>
      </c>
      <c r="D27" s="95">
        <f t="shared" si="0"/>
        <v>0.10859363173033251</v>
      </c>
      <c r="E27" s="97">
        <v>1.7361111111111112E-4</v>
      </c>
      <c r="F27" s="95">
        <f t="shared" si="1"/>
        <v>1.7421602787456448E-3</v>
      </c>
      <c r="G27" s="98">
        <f t="shared" si="10"/>
        <v>2.5081018518518513E-2</v>
      </c>
      <c r="H27" s="96">
        <f t="shared" si="11"/>
        <v>7.6230344390895946E-2</v>
      </c>
    </row>
    <row r="28" spans="2:8" s="1" customFormat="1" x14ac:dyDescent="0.25">
      <c r="B28" s="8" t="s">
        <v>17</v>
      </c>
      <c r="C28" s="97">
        <v>1.273148148148148E-4</v>
      </c>
      <c r="D28" s="95">
        <f t="shared" si="0"/>
        <v>5.5507897259928342E-4</v>
      </c>
      <c r="E28" s="97"/>
      <c r="F28" s="95"/>
      <c r="G28" s="98">
        <f t="shared" ref="G28" si="12">C28+E28</f>
        <v>1.273148148148148E-4</v>
      </c>
      <c r="H28" s="96">
        <f t="shared" ref="H28" si="13">G28/$G$30</f>
        <v>3.8695606289794904E-4</v>
      </c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 t="shared" ref="C30:H30" si="14">SUM(C7:C28)</f>
        <v>0.22936342592592593</v>
      </c>
      <c r="D30" s="116">
        <f t="shared" si="14"/>
        <v>1</v>
      </c>
      <c r="E30" s="100">
        <f t="shared" si="14"/>
        <v>9.9652777777777771E-2</v>
      </c>
      <c r="F30" s="116">
        <f t="shared" si="14"/>
        <v>1.0000000000000002</v>
      </c>
      <c r="G30" s="100">
        <f t="shared" si="14"/>
        <v>0.32901620370370377</v>
      </c>
      <c r="H30" s="117">
        <f t="shared" si="14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8" t="s">
        <v>39</v>
      </c>
      <c r="C32" s="159"/>
      <c r="D32" s="159"/>
      <c r="E32" s="159"/>
      <c r="F32" s="159"/>
      <c r="G32" s="159"/>
      <c r="H32" s="160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129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71" t="s">
        <v>36</v>
      </c>
      <c r="D5" s="171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1.2962962962962965E-3</v>
      </c>
      <c r="D7" s="95">
        <f t="shared" ref="D7:D28" si="0">C7/C$30</f>
        <v>7.6544559868780768E-3</v>
      </c>
      <c r="E7" s="97"/>
      <c r="F7" s="95"/>
      <c r="G7" s="98">
        <f>E7+C7</f>
        <v>1.2962962962962965E-3</v>
      </c>
      <c r="H7" s="96">
        <f>G7/$G$30</f>
        <v>7.6544559868780768E-3</v>
      </c>
    </row>
    <row r="8" spans="2:8" s="1" customFormat="1" x14ac:dyDescent="0.25">
      <c r="B8" s="8" t="s">
        <v>13</v>
      </c>
      <c r="C8" s="97">
        <v>2.5000000000000001E-3</v>
      </c>
      <c r="D8" s="95">
        <f t="shared" si="0"/>
        <v>1.4762165117550576E-2</v>
      </c>
      <c r="E8" s="97"/>
      <c r="F8" s="95"/>
      <c r="G8" s="98">
        <f t="shared" ref="G8:G28" si="1">E8+C8</f>
        <v>2.5000000000000001E-3</v>
      </c>
      <c r="H8" s="96">
        <f t="shared" ref="H8:H28" si="2">G8/$G$30</f>
        <v>1.4762165117550576E-2</v>
      </c>
    </row>
    <row r="9" spans="2:8" s="1" customFormat="1" x14ac:dyDescent="0.25">
      <c r="B9" s="8" t="s">
        <v>0</v>
      </c>
      <c r="C9" s="97">
        <v>1.6342592592592589E-2</v>
      </c>
      <c r="D9" s="95">
        <f t="shared" si="0"/>
        <v>9.6500820120284297E-2</v>
      </c>
      <c r="E9" s="97"/>
      <c r="F9" s="95"/>
      <c r="G9" s="98">
        <f t="shared" si="1"/>
        <v>1.6342592592592589E-2</v>
      </c>
      <c r="H9" s="96">
        <f t="shared" si="2"/>
        <v>9.6500820120284297E-2</v>
      </c>
    </row>
    <row r="10" spans="2:8" s="1" customFormat="1" x14ac:dyDescent="0.25">
      <c r="B10" s="8" t="s">
        <v>8</v>
      </c>
      <c r="C10" s="97">
        <v>1.6435185185185183E-3</v>
      </c>
      <c r="D10" s="95">
        <f t="shared" si="0"/>
        <v>9.7047566976489891E-3</v>
      </c>
      <c r="E10" s="97"/>
      <c r="F10" s="95"/>
      <c r="G10" s="98">
        <f t="shared" si="1"/>
        <v>1.6435185185185183E-3</v>
      </c>
      <c r="H10" s="96">
        <f t="shared" si="2"/>
        <v>9.7047566976489891E-3</v>
      </c>
    </row>
    <row r="11" spans="2:8" s="1" customFormat="1" x14ac:dyDescent="0.25">
      <c r="B11" s="8" t="s">
        <v>26</v>
      </c>
      <c r="C11" s="97">
        <v>7.7546296296296293E-4</v>
      </c>
      <c r="D11" s="95">
        <f t="shared" si="0"/>
        <v>4.5790049207217057E-3</v>
      </c>
      <c r="E11" s="97"/>
      <c r="F11" s="95"/>
      <c r="G11" s="98">
        <f t="shared" si="1"/>
        <v>7.7546296296296293E-4</v>
      </c>
      <c r="H11" s="96">
        <f t="shared" si="2"/>
        <v>4.5790049207217057E-3</v>
      </c>
    </row>
    <row r="12" spans="2:8" s="1" customFormat="1" x14ac:dyDescent="0.25">
      <c r="B12" s="8" t="s">
        <v>3</v>
      </c>
      <c r="C12" s="97">
        <v>6.7592592592592557E-3</v>
      </c>
      <c r="D12" s="95">
        <f t="shared" si="0"/>
        <v>3.9912520503007087E-2</v>
      </c>
      <c r="E12" s="97"/>
      <c r="F12" s="95"/>
      <c r="G12" s="98">
        <f t="shared" si="1"/>
        <v>6.7592592592592557E-3</v>
      </c>
      <c r="H12" s="96">
        <f t="shared" si="2"/>
        <v>3.9912520503007087E-2</v>
      </c>
    </row>
    <row r="13" spans="2:8" s="1" customFormat="1" x14ac:dyDescent="0.25">
      <c r="B13" s="8" t="s">
        <v>7</v>
      </c>
      <c r="C13" s="97">
        <v>4.8379629629629614E-3</v>
      </c>
      <c r="D13" s="95">
        <f t="shared" si="0"/>
        <v>2.8567523236741381E-2</v>
      </c>
      <c r="E13" s="97"/>
      <c r="F13" s="95"/>
      <c r="G13" s="98">
        <f t="shared" si="1"/>
        <v>4.8379629629629614E-3</v>
      </c>
      <c r="H13" s="96">
        <f t="shared" si="2"/>
        <v>2.8567523236741381E-2</v>
      </c>
    </row>
    <row r="14" spans="2:8" s="1" customFormat="1" x14ac:dyDescent="0.25">
      <c r="B14" s="8" t="s">
        <v>2</v>
      </c>
      <c r="C14" s="97">
        <v>3.472222222222222E-3</v>
      </c>
      <c r="D14" s="95">
        <f t="shared" si="0"/>
        <v>2.050300710770913E-2</v>
      </c>
      <c r="E14" s="97"/>
      <c r="F14" s="95"/>
      <c r="G14" s="98">
        <f t="shared" si="1"/>
        <v>3.472222222222222E-3</v>
      </c>
      <c r="H14" s="96">
        <f t="shared" si="2"/>
        <v>2.050300710770913E-2</v>
      </c>
    </row>
    <row r="15" spans="2:8" s="1" customFormat="1" x14ac:dyDescent="0.25">
      <c r="B15" s="8" t="s">
        <v>9</v>
      </c>
      <c r="C15" s="97">
        <v>1.1388888888888888E-2</v>
      </c>
      <c r="D15" s="95">
        <f t="shared" si="0"/>
        <v>6.7249863313285946E-2</v>
      </c>
      <c r="E15" s="97"/>
      <c r="F15" s="95"/>
      <c r="G15" s="98">
        <f t="shared" si="1"/>
        <v>1.1388888888888888E-2</v>
      </c>
      <c r="H15" s="96">
        <f t="shared" si="2"/>
        <v>6.7249863313285946E-2</v>
      </c>
    </row>
    <row r="16" spans="2:8" s="1" customFormat="1" x14ac:dyDescent="0.25">
      <c r="B16" s="8" t="s">
        <v>1</v>
      </c>
      <c r="C16" s="97">
        <v>3.8888888888888888E-3</v>
      </c>
      <c r="D16" s="95">
        <f t="shared" si="0"/>
        <v>2.2963367960634227E-2</v>
      </c>
      <c r="E16" s="97"/>
      <c r="F16" s="95"/>
      <c r="G16" s="98">
        <f t="shared" si="1"/>
        <v>3.8888888888888888E-3</v>
      </c>
      <c r="H16" s="96">
        <f t="shared" si="2"/>
        <v>2.2963367960634227E-2</v>
      </c>
    </row>
    <row r="17" spans="2:8" s="1" customFormat="1" x14ac:dyDescent="0.25">
      <c r="B17" s="8" t="s">
        <v>27</v>
      </c>
      <c r="C17" s="97">
        <v>2.5694444444444445E-3</v>
      </c>
      <c r="D17" s="95">
        <f t="shared" si="0"/>
        <v>1.5172225259704759E-2</v>
      </c>
      <c r="E17" s="97"/>
      <c r="F17" s="95"/>
      <c r="G17" s="98">
        <f t="shared" si="1"/>
        <v>2.5694444444444445E-3</v>
      </c>
      <c r="H17" s="96">
        <f t="shared" ref="H17:H26" si="3">G17/$G$30</f>
        <v>1.5172225259704759E-2</v>
      </c>
    </row>
    <row r="18" spans="2:8" s="1" customFormat="1" x14ac:dyDescent="0.25">
      <c r="B18" s="8" t="s">
        <v>16</v>
      </c>
      <c r="C18" s="97">
        <v>1.8518518518518518E-4</v>
      </c>
      <c r="D18" s="95">
        <f t="shared" si="0"/>
        <v>1.0934937124111536E-3</v>
      </c>
      <c r="E18" s="97"/>
      <c r="F18" s="95"/>
      <c r="G18" s="98">
        <f t="shared" ref="G18:G19" si="4">E18+C18</f>
        <v>1.8518518518518518E-4</v>
      </c>
      <c r="H18" s="96">
        <f t="shared" ref="H18:H19" si="5">G18/$G$30</f>
        <v>1.0934937124111536E-3</v>
      </c>
    </row>
    <row r="19" spans="2:8" s="1" customFormat="1" x14ac:dyDescent="0.25">
      <c r="B19" s="8" t="s">
        <v>4</v>
      </c>
      <c r="C19" s="97">
        <v>8.4606481481481477E-3</v>
      </c>
      <c r="D19" s="95">
        <f t="shared" si="0"/>
        <v>4.9958993985784586E-2</v>
      </c>
      <c r="E19" s="97"/>
      <c r="F19" s="95"/>
      <c r="G19" s="98">
        <f t="shared" si="4"/>
        <v>8.4606481481481477E-3</v>
      </c>
      <c r="H19" s="96">
        <f t="shared" si="5"/>
        <v>4.9958993985784586E-2</v>
      </c>
    </row>
    <row r="20" spans="2:8" s="1" customFormat="1" x14ac:dyDescent="0.25">
      <c r="B20" s="8" t="s">
        <v>14</v>
      </c>
      <c r="C20" s="97">
        <v>5.0810185185185186E-3</v>
      </c>
      <c r="D20" s="95">
        <f t="shared" si="0"/>
        <v>3.0002733734281032E-2</v>
      </c>
      <c r="E20" s="97"/>
      <c r="F20" s="95"/>
      <c r="G20" s="98">
        <f t="shared" si="1"/>
        <v>5.0810185185185186E-3</v>
      </c>
      <c r="H20" s="96">
        <f t="shared" si="3"/>
        <v>3.0002733734281032E-2</v>
      </c>
    </row>
    <row r="21" spans="2:8" s="1" customFormat="1" x14ac:dyDescent="0.25">
      <c r="B21" s="8" t="s">
        <v>11</v>
      </c>
      <c r="C21" s="97">
        <v>7.7546296296296293E-4</v>
      </c>
      <c r="D21" s="95">
        <f t="shared" si="0"/>
        <v>4.5790049207217057E-3</v>
      </c>
      <c r="E21" s="97"/>
      <c r="F21" s="95"/>
      <c r="G21" s="98">
        <f t="shared" si="1"/>
        <v>7.7546296296296293E-4</v>
      </c>
      <c r="H21" s="96">
        <f t="shared" si="3"/>
        <v>4.5790049207217057E-3</v>
      </c>
    </row>
    <row r="22" spans="2:8" s="1" customFormat="1" x14ac:dyDescent="0.25">
      <c r="B22" s="8" t="s">
        <v>15</v>
      </c>
      <c r="C22" s="97">
        <v>1.3541666666666665E-3</v>
      </c>
      <c r="D22" s="95">
        <f t="shared" si="0"/>
        <v>7.9961727720065604E-3</v>
      </c>
      <c r="E22" s="97"/>
      <c r="F22" s="95"/>
      <c r="G22" s="98">
        <f t="shared" si="1"/>
        <v>1.3541666666666665E-3</v>
      </c>
      <c r="H22" s="96">
        <f t="shared" si="3"/>
        <v>7.9961727720065604E-3</v>
      </c>
    </row>
    <row r="23" spans="2:8" s="1" customFormat="1" x14ac:dyDescent="0.25">
      <c r="B23" s="8" t="s">
        <v>91</v>
      </c>
      <c r="C23" s="97">
        <v>8.3796296296296292E-3</v>
      </c>
      <c r="D23" s="95">
        <f t="shared" si="0"/>
        <v>4.9480590486604706E-2</v>
      </c>
      <c r="E23" s="97"/>
      <c r="F23" s="95"/>
      <c r="G23" s="98">
        <f t="shared" si="1"/>
        <v>8.3796296296296292E-3</v>
      </c>
      <c r="H23" s="96">
        <f t="shared" si="3"/>
        <v>4.9480590486604706E-2</v>
      </c>
    </row>
    <row r="24" spans="2:8" s="1" customFormat="1" x14ac:dyDescent="0.25">
      <c r="B24" s="8" t="s">
        <v>12</v>
      </c>
      <c r="C24" s="97">
        <v>1.1574074074074073E-3</v>
      </c>
      <c r="D24" s="95">
        <f t="shared" si="0"/>
        <v>6.8343357025697103E-3</v>
      </c>
      <c r="E24" s="97"/>
      <c r="F24" s="95"/>
      <c r="G24" s="98">
        <f t="shared" si="1"/>
        <v>1.1574074074074073E-3</v>
      </c>
      <c r="H24" s="96">
        <f t="shared" si="3"/>
        <v>6.8343357025697103E-3</v>
      </c>
    </row>
    <row r="25" spans="2:8" s="1" customFormat="1" x14ac:dyDescent="0.25">
      <c r="B25" s="8" t="s">
        <v>5</v>
      </c>
      <c r="C25" s="97">
        <v>1.8506944444444444E-2</v>
      </c>
      <c r="D25" s="95">
        <f t="shared" si="0"/>
        <v>0.10928102788408968</v>
      </c>
      <c r="E25" s="97"/>
      <c r="F25" s="95"/>
      <c r="G25" s="98">
        <f t="shared" si="1"/>
        <v>1.8506944444444444E-2</v>
      </c>
      <c r="H25" s="96">
        <f t="shared" si="3"/>
        <v>0.10928102788408968</v>
      </c>
    </row>
    <row r="26" spans="2:8" s="1" customFormat="1" x14ac:dyDescent="0.25">
      <c r="B26" s="8" t="s">
        <v>6</v>
      </c>
      <c r="C26" s="97">
        <v>4.0381944444444449E-2</v>
      </c>
      <c r="D26" s="95">
        <f t="shared" si="0"/>
        <v>0.23844997266265724</v>
      </c>
      <c r="E26" s="97"/>
      <c r="F26" s="95"/>
      <c r="G26" s="98">
        <f t="shared" si="1"/>
        <v>4.0381944444444449E-2</v>
      </c>
      <c r="H26" s="96">
        <f t="shared" si="3"/>
        <v>0.23844997266265724</v>
      </c>
    </row>
    <row r="27" spans="2:8" s="1" customFormat="1" x14ac:dyDescent="0.25">
      <c r="B27" s="8" t="s">
        <v>101</v>
      </c>
      <c r="C27" s="97">
        <v>2.5949074074074065E-2</v>
      </c>
      <c r="D27" s="95">
        <f t="shared" si="0"/>
        <v>0.15322580645161288</v>
      </c>
      <c r="E27" s="97"/>
      <c r="F27" s="95"/>
      <c r="G27" s="98">
        <f t="shared" si="1"/>
        <v>2.5949074074074065E-2</v>
      </c>
      <c r="H27" s="96">
        <f t="shared" si="2"/>
        <v>0.15322580645161288</v>
      </c>
    </row>
    <row r="28" spans="2:8" s="1" customFormat="1" x14ac:dyDescent="0.25">
      <c r="B28" s="8" t="s">
        <v>17</v>
      </c>
      <c r="C28" s="97">
        <v>3.645833333333333E-3</v>
      </c>
      <c r="D28" s="95">
        <f t="shared" si="0"/>
        <v>2.1528157463094586E-2</v>
      </c>
      <c r="E28" s="97"/>
      <c r="F28" s="95"/>
      <c r="G28" s="98">
        <f t="shared" si="1"/>
        <v>3.645833333333333E-3</v>
      </c>
      <c r="H28" s="96">
        <f t="shared" si="2"/>
        <v>2.1528157463094586E-2</v>
      </c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>SUM(C7:C28)</f>
        <v>0.16935185185185184</v>
      </c>
      <c r="D30" s="116">
        <f>SUM(D7:D28)</f>
        <v>1</v>
      </c>
      <c r="E30" s="100"/>
      <c r="F30" s="116"/>
      <c r="G30" s="100">
        <f>SUM(G7:G28)</f>
        <v>0.16935185185185184</v>
      </c>
      <c r="H30" s="117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8" t="s">
        <v>39</v>
      </c>
      <c r="C32" s="159"/>
      <c r="D32" s="159"/>
      <c r="E32" s="159"/>
      <c r="F32" s="159"/>
      <c r="G32" s="159"/>
      <c r="H32" s="160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B19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9" t="s">
        <v>44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 x14ac:dyDescent="0.25">
      <c r="B5" s="42"/>
      <c r="C5" s="195" t="s">
        <v>45</v>
      </c>
      <c r="D5" s="196"/>
      <c r="E5" s="197" t="s">
        <v>46</v>
      </c>
      <c r="F5" s="193"/>
      <c r="G5" s="193" t="s">
        <v>47</v>
      </c>
      <c r="H5" s="193"/>
      <c r="I5" s="197" t="s">
        <v>22</v>
      </c>
      <c r="J5" s="194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7"/>
      <c r="D7" s="85"/>
      <c r="E7" s="84"/>
      <c r="F7" s="95"/>
      <c r="G7" s="84">
        <v>1.3842592592592594E-2</v>
      </c>
      <c r="H7" s="95">
        <f t="shared" ref="H7:H28" si="0">G7/G$30</f>
        <v>1.2333584267461407E-2</v>
      </c>
      <c r="I7" s="84">
        <f t="shared" ref="I7" si="1">E7+G7</f>
        <v>1.3842592592592594E-2</v>
      </c>
      <c r="J7" s="93">
        <f t="shared" ref="J7" si="2">I7/$I$30</f>
        <v>9.0565580535972561E-3</v>
      </c>
    </row>
    <row r="8" spans="2:10" x14ac:dyDescent="0.25">
      <c r="B8" s="8" t="s">
        <v>13</v>
      </c>
      <c r="C8" s="87"/>
      <c r="D8" s="85"/>
      <c r="E8" s="84"/>
      <c r="F8" s="95"/>
      <c r="G8" s="84"/>
      <c r="H8" s="95"/>
      <c r="I8" s="84"/>
      <c r="J8" s="93"/>
    </row>
    <row r="9" spans="2:10" x14ac:dyDescent="0.25">
      <c r="B9" s="8" t="s">
        <v>0</v>
      </c>
      <c r="C9" s="87"/>
      <c r="D9" s="85"/>
      <c r="E9" s="84"/>
      <c r="F9" s="95"/>
      <c r="G9" s="84">
        <v>1.8449074074074073E-2</v>
      </c>
      <c r="H9" s="95">
        <f t="shared" si="0"/>
        <v>1.6437904115663444E-2</v>
      </c>
      <c r="I9" s="84">
        <f t="shared" ref="I8:I28" si="3">E9+G9</f>
        <v>1.8449074074074073E-2</v>
      </c>
      <c r="J9" s="93">
        <f t="shared" ref="J8:J16" si="4">I9/$I$30</f>
        <v>1.2070362489493331E-2</v>
      </c>
    </row>
    <row r="10" spans="2:10" x14ac:dyDescent="0.25">
      <c r="B10" s="8" t="s">
        <v>8</v>
      </c>
      <c r="C10" s="87"/>
      <c r="D10" s="85"/>
      <c r="E10" s="84"/>
      <c r="F10" s="95"/>
      <c r="G10" s="84">
        <v>6.1967592592592588E-2</v>
      </c>
      <c r="H10" s="95">
        <f t="shared" si="0"/>
        <v>5.5212383083602309E-2</v>
      </c>
      <c r="I10" s="84">
        <f t="shared" si="3"/>
        <v>6.1967592592592588E-2</v>
      </c>
      <c r="J10" s="93">
        <f t="shared" si="4"/>
        <v>4.0542484798461287E-2</v>
      </c>
    </row>
    <row r="11" spans="2:10" x14ac:dyDescent="0.25">
      <c r="B11" s="8" t="s">
        <v>26</v>
      </c>
      <c r="C11" s="87"/>
      <c r="D11" s="85"/>
      <c r="E11" s="84"/>
      <c r="F11" s="95"/>
      <c r="G11" s="84">
        <v>5.2430555555555555E-3</v>
      </c>
      <c r="H11" s="95">
        <f t="shared" si="0"/>
        <v>4.6714997267224218E-3</v>
      </c>
      <c r="I11" s="84">
        <f t="shared" si="3"/>
        <v>5.2430555555555555E-3</v>
      </c>
      <c r="J11" s="93">
        <f t="shared" si="4"/>
        <v>3.4302849483942781E-3</v>
      </c>
    </row>
    <row r="12" spans="2:10" x14ac:dyDescent="0.25">
      <c r="B12" s="8" t="s">
        <v>3</v>
      </c>
      <c r="C12" s="87"/>
      <c r="D12" s="85"/>
      <c r="E12" s="84"/>
      <c r="F12" s="95"/>
      <c r="G12" s="84">
        <v>9.1550925925925914E-3</v>
      </c>
      <c r="H12" s="95">
        <f t="shared" si="0"/>
        <v>8.157077889265861E-3</v>
      </c>
      <c r="I12" s="84">
        <f t="shared" si="3"/>
        <v>9.1550925925925914E-3</v>
      </c>
      <c r="J12" s="93">
        <f t="shared" si="4"/>
        <v>5.989747007019589E-3</v>
      </c>
    </row>
    <row r="13" spans="2:10" x14ac:dyDescent="0.25">
      <c r="B13" s="8" t="s">
        <v>7</v>
      </c>
      <c r="C13" s="87"/>
      <c r="D13" s="85"/>
      <c r="E13" s="84">
        <v>4.9768518518518521E-4</v>
      </c>
      <c r="F13" s="95">
        <f t="shared" ref="F9:F28" si="5">E13/E$30</f>
        <v>1.2254901960784316E-3</v>
      </c>
      <c r="G13" s="84">
        <v>3.1099537037037037E-2</v>
      </c>
      <c r="H13" s="95">
        <f t="shared" si="0"/>
        <v>2.7709315156077587E-2</v>
      </c>
      <c r="I13" s="84">
        <f t="shared" si="3"/>
        <v>3.1597222222222221E-2</v>
      </c>
      <c r="J13" s="93">
        <f t="shared" si="4"/>
        <v>2.067257816581982E-2</v>
      </c>
    </row>
    <row r="14" spans="2:10" x14ac:dyDescent="0.25">
      <c r="B14" s="8" t="s">
        <v>2</v>
      </c>
      <c r="C14" s="87"/>
      <c r="D14" s="85"/>
      <c r="E14" s="84"/>
      <c r="F14" s="95"/>
      <c r="G14" s="84">
        <v>7.0254629629629625E-3</v>
      </c>
      <c r="H14" s="95">
        <f t="shared" si="0"/>
        <v>6.2596033865794922E-3</v>
      </c>
      <c r="I14" s="84">
        <f t="shared" si="3"/>
        <v>7.0254629629629625E-3</v>
      </c>
      <c r="J14" s="93">
        <f t="shared" si="4"/>
        <v>4.5964303833892425E-3</v>
      </c>
    </row>
    <row r="15" spans="2:10" x14ac:dyDescent="0.25">
      <c r="B15" s="8" t="s">
        <v>9</v>
      </c>
      <c r="C15" s="87"/>
      <c r="D15" s="85"/>
      <c r="E15" s="84">
        <v>2.2800925925925927E-3</v>
      </c>
      <c r="F15" s="95">
        <f t="shared" si="5"/>
        <v>5.6144550843593259E-3</v>
      </c>
      <c r="G15" s="84">
        <v>8.8773148148148153E-3</v>
      </c>
      <c r="H15" s="95">
        <f t="shared" si="0"/>
        <v>7.9095812150024227E-3</v>
      </c>
      <c r="I15" s="84">
        <f t="shared" si="3"/>
        <v>1.1157407407407408E-2</v>
      </c>
      <c r="J15" s="93">
        <f t="shared" si="4"/>
        <v>7.2997675281502965E-3</v>
      </c>
    </row>
    <row r="16" spans="2:10" x14ac:dyDescent="0.25">
      <c r="B16" s="8" t="s">
        <v>1</v>
      </c>
      <c r="C16" s="87"/>
      <c r="D16" s="85"/>
      <c r="E16" s="84">
        <v>6.2615740740740739E-3</v>
      </c>
      <c r="F16" s="95">
        <f t="shared" si="5"/>
        <v>1.5418376652986777E-2</v>
      </c>
      <c r="G16" s="84">
        <v>7.3842592592592597E-3</v>
      </c>
      <c r="H16" s="95">
        <f t="shared" si="0"/>
        <v>6.5792865908364355E-3</v>
      </c>
      <c r="I16" s="84">
        <f t="shared" si="3"/>
        <v>1.3645833333333333E-2</v>
      </c>
      <c r="J16" s="93">
        <f t="shared" si="4"/>
        <v>8.927827713370539E-3</v>
      </c>
    </row>
    <row r="17" spans="2:14" x14ac:dyDescent="0.25">
      <c r="B17" s="8" t="s">
        <v>27</v>
      </c>
      <c r="C17" s="87"/>
      <c r="D17" s="85"/>
      <c r="E17" s="84">
        <v>1.0069444444444445E-2</v>
      </c>
      <c r="F17" s="95">
        <f t="shared" si="5"/>
        <v>2.4794801641586869E-2</v>
      </c>
      <c r="G17" s="84">
        <v>6.2812500000000007E-2</v>
      </c>
      <c r="H17" s="95">
        <f t="shared" si="0"/>
        <v>5.5965185467820276E-2</v>
      </c>
      <c r="I17" s="84">
        <f t="shared" si="3"/>
        <v>7.2881944444444458E-2</v>
      </c>
      <c r="J17" s="93">
        <f t="shared" ref="J17:J23" si="6">I17/$I$30</f>
        <v>4.7683232494566831E-2</v>
      </c>
    </row>
    <row r="18" spans="2:14" x14ac:dyDescent="0.25">
      <c r="B18" s="8" t="s">
        <v>16</v>
      </c>
      <c r="C18" s="87"/>
      <c r="D18" s="85"/>
      <c r="E18" s="84"/>
      <c r="F18" s="95"/>
      <c r="G18" s="84"/>
      <c r="H18" s="95"/>
      <c r="I18" s="84"/>
      <c r="J18" s="93"/>
    </row>
    <row r="19" spans="2:14" x14ac:dyDescent="0.25">
      <c r="B19" s="8" t="s">
        <v>4</v>
      </c>
      <c r="C19" s="87"/>
      <c r="D19" s="85"/>
      <c r="E19" s="84"/>
      <c r="F19" s="95"/>
      <c r="G19" s="84">
        <v>8.5069444444444454E-3</v>
      </c>
      <c r="H19" s="95">
        <f t="shared" si="0"/>
        <v>7.579585649317838E-3</v>
      </c>
      <c r="I19" s="84">
        <f t="shared" si="3"/>
        <v>8.5069444444444454E-3</v>
      </c>
      <c r="J19" s="93">
        <f t="shared" si="6"/>
        <v>5.5656941215668759E-3</v>
      </c>
    </row>
    <row r="20" spans="2:14" x14ac:dyDescent="0.25">
      <c r="B20" s="8" t="s">
        <v>14</v>
      </c>
      <c r="C20" s="87"/>
      <c r="D20" s="85"/>
      <c r="E20" s="84"/>
      <c r="F20" s="95"/>
      <c r="G20" s="84">
        <v>2.3599537037037037E-2</v>
      </c>
      <c r="H20" s="95">
        <f t="shared" si="0"/>
        <v>2.1026904950964719E-2</v>
      </c>
      <c r="I20" s="84">
        <f t="shared" si="3"/>
        <v>2.3599537037037037E-2</v>
      </c>
      <c r="J20" s="93">
        <f t="shared" si="6"/>
        <v>1.5440068454251507E-2</v>
      </c>
    </row>
    <row r="21" spans="2:14" x14ac:dyDescent="0.25">
      <c r="B21" s="8" t="s">
        <v>11</v>
      </c>
      <c r="C21" s="87"/>
      <c r="D21" s="85"/>
      <c r="E21" s="84">
        <v>0.10083333333333333</v>
      </c>
      <c r="F21" s="95">
        <f t="shared" si="5"/>
        <v>0.24829001367989056</v>
      </c>
      <c r="G21" s="84">
        <v>8.355324074074072E-2</v>
      </c>
      <c r="H21" s="95">
        <f t="shared" si="0"/>
        <v>7.4444937146157075E-2</v>
      </c>
      <c r="I21" s="84">
        <f t="shared" si="3"/>
        <v>0.18438657407407405</v>
      </c>
      <c r="J21" s="93">
        <f t="shared" si="6"/>
        <v>0.1206354735383427</v>
      </c>
    </row>
    <row r="22" spans="2:14" x14ac:dyDescent="0.25">
      <c r="B22" s="8" t="s">
        <v>15</v>
      </c>
      <c r="C22" s="87"/>
      <c r="D22" s="85"/>
      <c r="E22" s="84">
        <v>5.409722222222222E-2</v>
      </c>
      <c r="F22" s="95">
        <f t="shared" si="5"/>
        <v>0.13320793433652531</v>
      </c>
      <c r="G22" s="84">
        <v>5.0312499999999989E-2</v>
      </c>
      <c r="H22" s="95">
        <f t="shared" si="0"/>
        <v>4.4827835125965484E-2</v>
      </c>
      <c r="I22" s="84">
        <f t="shared" si="3"/>
        <v>0.10440972222222221</v>
      </c>
      <c r="J22" s="93">
        <f t="shared" si="6"/>
        <v>6.8310376422659552E-2</v>
      </c>
    </row>
    <row r="23" spans="2:14" s="49" customFormat="1" x14ac:dyDescent="0.25">
      <c r="B23" s="8" t="s">
        <v>91</v>
      </c>
      <c r="C23" s="43"/>
      <c r="D23" s="125"/>
      <c r="E23" s="84">
        <v>3.0555555555555555E-2</v>
      </c>
      <c r="F23" s="95">
        <f t="shared" si="5"/>
        <v>7.523939808481532E-2</v>
      </c>
      <c r="G23" s="84">
        <v>0.29223379629629642</v>
      </c>
      <c r="H23" s="95">
        <f t="shared" si="0"/>
        <v>0.26037681368656618</v>
      </c>
      <c r="I23" s="84">
        <f t="shared" si="3"/>
        <v>0.32278935185185198</v>
      </c>
      <c r="J23" s="93">
        <f t="shared" si="6"/>
        <v>0.21118590932840631</v>
      </c>
      <c r="K23" s="34"/>
      <c r="L23" s="34"/>
      <c r="M23" s="34"/>
      <c r="N23" s="34"/>
    </row>
    <row r="24" spans="2:14" x14ac:dyDescent="0.25">
      <c r="B24" s="8" t="s">
        <v>12</v>
      </c>
      <c r="C24" s="87"/>
      <c r="D24" s="126"/>
      <c r="E24" s="84">
        <v>0.11850694444444444</v>
      </c>
      <c r="F24" s="95">
        <f t="shared" si="5"/>
        <v>0.2918091655266758</v>
      </c>
      <c r="G24" s="84">
        <v>0.40189814814814828</v>
      </c>
      <c r="H24" s="95">
        <f t="shared" si="0"/>
        <v>0.35808643821348662</v>
      </c>
      <c r="I24" s="84">
        <f t="shared" si="3"/>
        <v>0.52040509259259271</v>
      </c>
      <c r="J24" s="93">
        <f t="shared" ref="J24:J28" si="7">I24/$I$30</f>
        <v>0.34047660515375711</v>
      </c>
    </row>
    <row r="25" spans="2:14" s="50" customFormat="1" x14ac:dyDescent="0.25">
      <c r="B25" s="8" t="s">
        <v>5</v>
      </c>
      <c r="C25" s="127"/>
      <c r="D25" s="43"/>
      <c r="E25" s="84">
        <v>6.7083333333333342E-2</v>
      </c>
      <c r="F25" s="95">
        <f t="shared" si="5"/>
        <v>0.16518467852257185</v>
      </c>
      <c r="G25" s="84">
        <v>3.4722222222222203E-2</v>
      </c>
      <c r="H25" s="95">
        <f t="shared" si="0"/>
        <v>3.093708428292993E-2</v>
      </c>
      <c r="I25" s="84">
        <f t="shared" si="3"/>
        <v>0.10180555555555554</v>
      </c>
      <c r="J25" s="93">
        <f t="shared" si="7"/>
        <v>6.6606592507894191E-2</v>
      </c>
      <c r="K25" s="34"/>
      <c r="L25" s="34"/>
      <c r="M25" s="34"/>
      <c r="N25" s="34"/>
    </row>
    <row r="26" spans="2:14" x14ac:dyDescent="0.25">
      <c r="B26" s="8" t="s">
        <v>6</v>
      </c>
      <c r="C26" s="87"/>
      <c r="D26" s="85"/>
      <c r="E26" s="84">
        <v>1.5925925925925923E-2</v>
      </c>
      <c r="F26" s="95">
        <f t="shared" si="5"/>
        <v>3.9215686274509796E-2</v>
      </c>
      <c r="G26" s="84"/>
      <c r="H26" s="85"/>
      <c r="I26" s="84">
        <f t="shared" si="3"/>
        <v>1.5925925925925923E-2</v>
      </c>
      <c r="J26" s="93">
        <f t="shared" si="7"/>
        <v>1.0419585185409549E-2</v>
      </c>
    </row>
    <row r="27" spans="2:14" x14ac:dyDescent="0.25">
      <c r="B27" s="8" t="s">
        <v>101</v>
      </c>
      <c r="C27" s="87"/>
      <c r="D27" s="85"/>
      <c r="E27" s="84"/>
      <c r="F27" s="95"/>
      <c r="G27" s="84"/>
      <c r="H27" s="95"/>
      <c r="I27" s="84"/>
      <c r="J27" s="93"/>
    </row>
    <row r="28" spans="2:14" x14ac:dyDescent="0.25">
      <c r="B28" s="8" t="s">
        <v>17</v>
      </c>
      <c r="C28" s="87"/>
      <c r="D28" s="85"/>
      <c r="E28" s="84"/>
      <c r="F28" s="95"/>
      <c r="G28" s="84">
        <v>1.6666666666666668E-3</v>
      </c>
      <c r="H28" s="95">
        <f t="shared" si="0"/>
        <v>1.4849800455806375E-3</v>
      </c>
      <c r="I28" s="84">
        <f t="shared" si="3"/>
        <v>1.6666666666666668E-3</v>
      </c>
      <c r="J28" s="93">
        <f t="shared" si="7"/>
        <v>1.0904217054498368E-3</v>
      </c>
    </row>
    <row r="29" spans="2:14" x14ac:dyDescent="0.25">
      <c r="B29" s="8"/>
      <c r="C29" s="128"/>
      <c r="D29" s="89"/>
      <c r="E29" s="88"/>
      <c r="F29" s="89"/>
      <c r="G29" s="88"/>
      <c r="H29" s="88"/>
      <c r="I29" s="88"/>
      <c r="J29" s="93"/>
    </row>
    <row r="30" spans="2:14" s="49" customFormat="1" x14ac:dyDescent="0.25">
      <c r="B30" s="53" t="s">
        <v>29</v>
      </c>
      <c r="C30" s="90"/>
      <c r="D30" s="125"/>
      <c r="E30" s="90">
        <f t="shared" ref="E30:J30" si="8">SUM(E7:E28)</f>
        <v>0.40611111111111109</v>
      </c>
      <c r="F30" s="129">
        <f t="shared" si="8"/>
        <v>0.99999999999999989</v>
      </c>
      <c r="G30" s="90">
        <f t="shared" si="8"/>
        <v>1.1223495370370371</v>
      </c>
      <c r="H30" s="129">
        <f t="shared" si="8"/>
        <v>1.0000000000000002</v>
      </c>
      <c r="I30" s="90">
        <f t="shared" si="8"/>
        <v>1.5284606481481482</v>
      </c>
      <c r="J30" s="117">
        <f t="shared" si="8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6" t="s">
        <v>136</v>
      </c>
      <c r="C32" s="187"/>
      <c r="D32" s="187"/>
      <c r="E32" s="187"/>
      <c r="F32" s="187"/>
      <c r="G32" s="187"/>
      <c r="H32" s="187"/>
      <c r="I32" s="187"/>
      <c r="J32" s="188"/>
      <c r="K32" s="34"/>
      <c r="L32" s="34"/>
      <c r="M32" s="34"/>
      <c r="N32" s="34"/>
    </row>
    <row r="33" spans="2:2" x14ac:dyDescent="0.25">
      <c r="B33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1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9" t="s">
        <v>48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4"/>
    </row>
    <row r="5" spans="2:10" x14ac:dyDescent="0.25">
      <c r="B5" s="42"/>
      <c r="C5" s="195" t="s">
        <v>45</v>
      </c>
      <c r="D5" s="201"/>
      <c r="E5" s="197" t="s">
        <v>46</v>
      </c>
      <c r="F5" s="193"/>
      <c r="G5" s="193" t="s">
        <v>47</v>
      </c>
      <c r="H5" s="193"/>
      <c r="I5" s="197" t="s">
        <v>22</v>
      </c>
      <c r="J5" s="194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4">
        <v>6.3888888888888884E-3</v>
      </c>
      <c r="D7" s="95">
        <f t="shared" ref="D7" si="0">C7/C$30</f>
        <v>3.9408866995073889E-3</v>
      </c>
      <c r="E7" s="84"/>
      <c r="F7" s="87"/>
      <c r="G7" s="103"/>
      <c r="H7" s="95"/>
      <c r="I7" s="84">
        <f t="shared" ref="I7" si="1">C7+E7+G7</f>
        <v>6.3888888888888884E-3</v>
      </c>
      <c r="J7" s="93">
        <f t="shared" ref="J7" si="2">I7/$I$30</f>
        <v>3.9408866995073889E-3</v>
      </c>
    </row>
    <row r="8" spans="2:10" x14ac:dyDescent="0.25">
      <c r="B8" s="8" t="s">
        <v>13</v>
      </c>
      <c r="C8" s="84">
        <v>1.0381944444444444E-2</v>
      </c>
      <c r="D8" s="95">
        <f t="shared" ref="D8" si="3">C8/C$30</f>
        <v>6.4039408866995067E-3</v>
      </c>
      <c r="E8" s="84"/>
      <c r="F8" s="95"/>
      <c r="G8" s="103"/>
      <c r="H8" s="95"/>
      <c r="I8" s="84">
        <f t="shared" ref="I8:I27" si="4">C8+E8+G8</f>
        <v>1.0381944444444444E-2</v>
      </c>
      <c r="J8" s="93">
        <f t="shared" ref="J8:J27" si="5">I8/$I$30</f>
        <v>6.4039408866995067E-3</v>
      </c>
    </row>
    <row r="9" spans="2:10" x14ac:dyDescent="0.25">
      <c r="B9" s="8" t="s">
        <v>0</v>
      </c>
      <c r="C9" s="84">
        <v>0.16253472222222234</v>
      </c>
      <c r="D9" s="95">
        <f t="shared" ref="D9" si="6">C9/C$30</f>
        <v>0.10025701434996795</v>
      </c>
      <c r="E9" s="84"/>
      <c r="F9" s="95"/>
      <c r="G9" s="103"/>
      <c r="H9" s="95"/>
      <c r="I9" s="84">
        <f t="shared" si="4"/>
        <v>0.16253472222222234</v>
      </c>
      <c r="J9" s="93">
        <f t="shared" si="5"/>
        <v>0.10025701434996795</v>
      </c>
    </row>
    <row r="10" spans="2:10" x14ac:dyDescent="0.25">
      <c r="B10" s="8" t="s">
        <v>8</v>
      </c>
      <c r="C10" s="84">
        <v>5.0208333333333306E-2</v>
      </c>
      <c r="D10" s="95">
        <f t="shared" ref="D10:D11" si="7">C10/C$30</f>
        <v>3.0970229171128703E-2</v>
      </c>
      <c r="E10" s="84"/>
      <c r="F10" s="95"/>
      <c r="G10" s="103"/>
      <c r="H10" s="95"/>
      <c r="I10" s="84">
        <f>C10+E10+G10</f>
        <v>5.0208333333333306E-2</v>
      </c>
      <c r="J10" s="93">
        <f>I10/$I$30</f>
        <v>3.0970229171128703E-2</v>
      </c>
    </row>
    <row r="11" spans="2:10" x14ac:dyDescent="0.25">
      <c r="B11" s="8" t="s">
        <v>26</v>
      </c>
      <c r="C11" s="84">
        <v>6.9328703703703696E-3</v>
      </c>
      <c r="D11" s="95">
        <f t="shared" si="7"/>
        <v>4.2764332119654448E-3</v>
      </c>
      <c r="E11" s="84"/>
      <c r="F11" s="95"/>
      <c r="G11" s="103"/>
      <c r="H11" s="95"/>
      <c r="I11" s="84">
        <f>C11+E11+G11</f>
        <v>6.9328703703703696E-3</v>
      </c>
      <c r="J11" s="93">
        <f>I11/$I$30</f>
        <v>4.2764332119654448E-3</v>
      </c>
    </row>
    <row r="12" spans="2:10" x14ac:dyDescent="0.25">
      <c r="B12" s="8" t="s">
        <v>3</v>
      </c>
      <c r="C12" s="84">
        <v>0.19561342592592593</v>
      </c>
      <c r="D12" s="95">
        <f t="shared" ref="D12" si="8">C12/C$30</f>
        <v>0.12066109802241735</v>
      </c>
      <c r="E12" s="84"/>
      <c r="F12" s="95"/>
      <c r="G12" s="103"/>
      <c r="H12" s="95"/>
      <c r="I12" s="84">
        <f t="shared" si="4"/>
        <v>0.19561342592592593</v>
      </c>
      <c r="J12" s="93">
        <f t="shared" si="5"/>
        <v>0.12066109802241735</v>
      </c>
    </row>
    <row r="13" spans="2:10" x14ac:dyDescent="0.25">
      <c r="B13" s="8" t="s">
        <v>7</v>
      </c>
      <c r="C13" s="84">
        <v>8.8564814814814805E-2</v>
      </c>
      <c r="D13" s="95">
        <f t="shared" ref="D13" si="9">C13/C$30</f>
        <v>5.4629827943171262E-2</v>
      </c>
      <c r="E13" s="84"/>
      <c r="F13" s="95"/>
      <c r="G13" s="103"/>
      <c r="H13" s="95"/>
      <c r="I13" s="84">
        <f t="shared" si="4"/>
        <v>8.8564814814814805E-2</v>
      </c>
      <c r="J13" s="93">
        <f t="shared" si="5"/>
        <v>5.4629827943171262E-2</v>
      </c>
    </row>
    <row r="14" spans="2:10" x14ac:dyDescent="0.25">
      <c r="B14" s="8" t="s">
        <v>2</v>
      </c>
      <c r="C14" s="84">
        <v>1.6284722222222225E-2</v>
      </c>
      <c r="D14" s="95">
        <f t="shared" ref="D14" si="10">C14/C$30</f>
        <v>1.0044977511244379E-2</v>
      </c>
      <c r="E14" s="84"/>
      <c r="F14" s="95"/>
      <c r="G14" s="103"/>
      <c r="H14" s="95"/>
      <c r="I14" s="84">
        <f t="shared" si="4"/>
        <v>1.6284722222222225E-2</v>
      </c>
      <c r="J14" s="93">
        <f t="shared" si="5"/>
        <v>1.0044977511244379E-2</v>
      </c>
    </row>
    <row r="15" spans="2:10" x14ac:dyDescent="0.25">
      <c r="B15" s="8" t="s">
        <v>9</v>
      </c>
      <c r="C15" s="84">
        <v>3.7199074074074079E-2</v>
      </c>
      <c r="D15" s="95">
        <f t="shared" ref="D15" si="11">C15/C$30</f>
        <v>2.2945670022131794E-2</v>
      </c>
      <c r="E15" s="84"/>
      <c r="F15" s="95"/>
      <c r="G15" s="103"/>
      <c r="H15" s="95"/>
      <c r="I15" s="84">
        <f t="shared" si="4"/>
        <v>3.7199074074074079E-2</v>
      </c>
      <c r="J15" s="93">
        <f t="shared" si="5"/>
        <v>2.2945670022131794E-2</v>
      </c>
    </row>
    <row r="16" spans="2:10" x14ac:dyDescent="0.25">
      <c r="B16" s="8" t="s">
        <v>1</v>
      </c>
      <c r="C16" s="84">
        <v>4.7048611111111117E-2</v>
      </c>
      <c r="D16" s="95">
        <f t="shared" ref="D16" si="12">C16/C$30</f>
        <v>2.9021203683872353E-2</v>
      </c>
      <c r="E16" s="84"/>
      <c r="F16" s="95"/>
      <c r="G16" s="103"/>
      <c r="H16" s="95"/>
      <c r="I16" s="84">
        <f t="shared" si="4"/>
        <v>4.7048611111111117E-2</v>
      </c>
      <c r="J16" s="93">
        <f t="shared" si="5"/>
        <v>2.9021203683872353E-2</v>
      </c>
    </row>
    <row r="17" spans="2:14" x14ac:dyDescent="0.25">
      <c r="B17" s="8" t="s">
        <v>27</v>
      </c>
      <c r="C17" s="84">
        <v>0.11218750000000005</v>
      </c>
      <c r="D17" s="95">
        <f t="shared" ref="D17" si="13">C17/C$30</f>
        <v>6.9201113728849892E-2</v>
      </c>
      <c r="E17" s="84"/>
      <c r="F17" s="95"/>
      <c r="G17" s="103"/>
      <c r="H17" s="95"/>
      <c r="I17" s="84">
        <f t="shared" si="4"/>
        <v>0.11218750000000005</v>
      </c>
      <c r="J17" s="93">
        <f t="shared" si="5"/>
        <v>6.9201113728849892E-2</v>
      </c>
    </row>
    <row r="18" spans="2:14" x14ac:dyDescent="0.25">
      <c r="B18" s="8" t="s">
        <v>16</v>
      </c>
      <c r="C18" s="84"/>
      <c r="D18" s="95"/>
      <c r="E18" s="84"/>
      <c r="F18" s="95"/>
      <c r="G18" s="103"/>
      <c r="H18" s="95"/>
      <c r="I18" s="84"/>
      <c r="J18" s="93"/>
    </row>
    <row r="19" spans="2:14" x14ac:dyDescent="0.25">
      <c r="B19" s="8" t="s">
        <v>4</v>
      </c>
      <c r="C19" s="84">
        <v>0.1220717592592593</v>
      </c>
      <c r="D19" s="95">
        <f t="shared" ref="D19" si="14">C19/C$30</f>
        <v>7.5298065253087756E-2</v>
      </c>
      <c r="E19" s="84"/>
      <c r="F19" s="95"/>
      <c r="G19" s="103"/>
      <c r="H19" s="95"/>
      <c r="I19" s="84">
        <f t="shared" ref="I19:I20" si="15">C19+E19+G19</f>
        <v>0.1220717592592593</v>
      </c>
      <c r="J19" s="93">
        <f t="shared" ref="J19:J20" si="16">I19/$I$30</f>
        <v>7.5298065253087756E-2</v>
      </c>
    </row>
    <row r="20" spans="2:14" x14ac:dyDescent="0.25">
      <c r="B20" s="8" t="s">
        <v>14</v>
      </c>
      <c r="C20" s="84">
        <v>9.1782407407407424E-2</v>
      </c>
      <c r="D20" s="95">
        <f t="shared" ref="D20" si="17">C20/C$30</f>
        <v>5.6614549867923192E-2</v>
      </c>
      <c r="E20" s="84"/>
      <c r="F20" s="95"/>
      <c r="G20" s="103"/>
      <c r="H20" s="95"/>
      <c r="I20" s="84">
        <f t="shared" si="15"/>
        <v>9.1782407407407424E-2</v>
      </c>
      <c r="J20" s="93">
        <f t="shared" si="16"/>
        <v>5.6614549867923192E-2</v>
      </c>
    </row>
    <row r="21" spans="2:14" x14ac:dyDescent="0.25">
      <c r="B21" s="8" t="s">
        <v>11</v>
      </c>
      <c r="C21" s="84">
        <v>0.14881944444444445</v>
      </c>
      <c r="D21" s="95">
        <f t="shared" ref="D21" si="18">C21/C$30</f>
        <v>9.1796958663525385E-2</v>
      </c>
      <c r="E21" s="84"/>
      <c r="F21" s="95"/>
      <c r="G21" s="103"/>
      <c r="H21" s="95"/>
      <c r="I21" s="84">
        <f t="shared" si="4"/>
        <v>0.14881944444444445</v>
      </c>
      <c r="J21" s="93">
        <f t="shared" si="5"/>
        <v>9.1796958663525385E-2</v>
      </c>
    </row>
    <row r="22" spans="2:14" x14ac:dyDescent="0.25">
      <c r="B22" s="8" t="s">
        <v>15</v>
      </c>
      <c r="C22" s="84">
        <v>0.11421296296296295</v>
      </c>
      <c r="D22" s="95">
        <f t="shared" ref="D22" si="19">C22/C$30</f>
        <v>7.0450489041193678E-2</v>
      </c>
      <c r="E22" s="84"/>
      <c r="F22" s="95"/>
      <c r="G22" s="103"/>
      <c r="H22" s="95"/>
      <c r="I22" s="84">
        <f t="shared" si="4"/>
        <v>0.11421296296296295</v>
      </c>
      <c r="J22" s="93">
        <f t="shared" si="5"/>
        <v>7.0450489041193678E-2</v>
      </c>
    </row>
    <row r="23" spans="2:14" s="49" customFormat="1" x14ac:dyDescent="0.25">
      <c r="B23" s="8" t="s">
        <v>91</v>
      </c>
      <c r="C23" s="84">
        <v>0.23427083333333323</v>
      </c>
      <c r="D23" s="95">
        <f t="shared" ref="D23" si="20">C23/C$30</f>
        <v>0.14450631826943663</v>
      </c>
      <c r="E23" s="84"/>
      <c r="F23" s="95"/>
      <c r="G23" s="103"/>
      <c r="H23" s="95"/>
      <c r="I23" s="84">
        <f t="shared" si="4"/>
        <v>0.23427083333333323</v>
      </c>
      <c r="J23" s="93">
        <f t="shared" si="5"/>
        <v>0.14450631826943663</v>
      </c>
    </row>
    <row r="24" spans="2:14" x14ac:dyDescent="0.25">
      <c r="B24" s="8" t="s">
        <v>12</v>
      </c>
      <c r="C24" s="84">
        <v>8.241898148148151E-2</v>
      </c>
      <c r="D24" s="95">
        <f t="shared" ref="D24" si="21">C24/C$30</f>
        <v>5.0838866281145159E-2</v>
      </c>
      <c r="E24" s="84"/>
      <c r="F24" s="95"/>
      <c r="G24" s="103"/>
      <c r="H24" s="95"/>
      <c r="I24" s="84">
        <f t="shared" si="4"/>
        <v>8.241898148148151E-2</v>
      </c>
      <c r="J24" s="93">
        <f t="shared" si="5"/>
        <v>5.0838866281145159E-2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4">
        <v>3.243055555555556E-2</v>
      </c>
      <c r="D25" s="95">
        <f t="shared" ref="D25" si="22">C25/C$30</f>
        <v>2.0004283572499466E-2</v>
      </c>
      <c r="E25" s="84"/>
      <c r="F25" s="95"/>
      <c r="G25" s="103"/>
      <c r="H25" s="85"/>
      <c r="I25" s="84">
        <f t="shared" si="4"/>
        <v>3.243055555555556E-2</v>
      </c>
      <c r="J25" s="93">
        <f t="shared" si="5"/>
        <v>2.0004283572499466E-2</v>
      </c>
      <c r="K25" s="49"/>
      <c r="L25" s="49"/>
      <c r="M25" s="49"/>
      <c r="N25" s="49"/>
    </row>
    <row r="26" spans="2:14" x14ac:dyDescent="0.25">
      <c r="B26" s="8" t="s">
        <v>6</v>
      </c>
      <c r="C26" s="84">
        <v>4.2835648148148116E-2</v>
      </c>
      <c r="D26" s="95">
        <f t="shared" ref="D26" si="23">C26/C$30</f>
        <v>2.6422503034197166E-2</v>
      </c>
      <c r="E26" s="84"/>
      <c r="F26" s="95"/>
      <c r="G26" s="103"/>
      <c r="H26" s="85"/>
      <c r="I26" s="84">
        <f t="shared" si="4"/>
        <v>4.2835648148148116E-2</v>
      </c>
      <c r="J26" s="93">
        <f t="shared" si="5"/>
        <v>2.6422503034197166E-2</v>
      </c>
      <c r="K26" s="49"/>
      <c r="L26" s="49"/>
      <c r="M26" s="49"/>
      <c r="N26" s="49"/>
    </row>
    <row r="27" spans="2:14" x14ac:dyDescent="0.25">
      <c r="B27" s="8" t="s">
        <v>101</v>
      </c>
      <c r="C27" s="84">
        <v>1.21875E-2</v>
      </c>
      <c r="D27" s="95">
        <f t="shared" ref="D27" si="24">C27/C$30</f>
        <v>7.5176697365602913E-3</v>
      </c>
      <c r="E27" s="84"/>
      <c r="F27" s="95"/>
      <c r="G27" s="103"/>
      <c r="H27" s="85"/>
      <c r="I27" s="84">
        <f t="shared" si="4"/>
        <v>1.21875E-2</v>
      </c>
      <c r="J27" s="93">
        <f t="shared" si="5"/>
        <v>7.5176697365602913E-3</v>
      </c>
      <c r="K27" s="49"/>
      <c r="L27" s="49"/>
      <c r="M27" s="49"/>
      <c r="N27" s="49"/>
    </row>
    <row r="28" spans="2:14" x14ac:dyDescent="0.25">
      <c r="B28" s="8" t="s">
        <v>17</v>
      </c>
      <c r="C28" s="84">
        <v>6.8055555555555577E-3</v>
      </c>
      <c r="D28" s="95">
        <f t="shared" ref="D28" si="25">C28/C$30</f>
        <v>4.1979010494752637E-3</v>
      </c>
      <c r="E28" s="84"/>
      <c r="F28" s="95"/>
      <c r="G28" s="84"/>
      <c r="H28" s="85"/>
      <c r="I28" s="84">
        <f t="shared" ref="I28" si="26">C28+E28+G28</f>
        <v>6.8055555555555577E-3</v>
      </c>
      <c r="J28" s="93">
        <f t="shared" ref="J28" si="27">I28/$I$30</f>
        <v>4.1979010494752637E-3</v>
      </c>
      <c r="K28" s="49"/>
      <c r="L28" s="49"/>
      <c r="M28" s="49"/>
      <c r="N28" s="49"/>
    </row>
    <row r="29" spans="2:14" x14ac:dyDescent="0.25">
      <c r="B29" s="8"/>
      <c r="C29" s="128"/>
      <c r="D29" s="89"/>
      <c r="E29" s="88"/>
      <c r="F29" s="89"/>
      <c r="G29" s="88"/>
      <c r="H29" s="88"/>
      <c r="I29" s="88"/>
      <c r="J29" s="93"/>
      <c r="K29" s="49"/>
      <c r="L29" s="49"/>
      <c r="M29" s="49"/>
      <c r="N29" s="49"/>
    </row>
    <row r="30" spans="2:14" s="49" customFormat="1" x14ac:dyDescent="0.25">
      <c r="B30" s="53" t="s">
        <v>29</v>
      </c>
      <c r="C30" s="90">
        <f t="shared" ref="C30:J30" si="28">SUM(C7:C28)</f>
        <v>1.6211805555555556</v>
      </c>
      <c r="D30" s="129">
        <f t="shared" si="28"/>
        <v>1.0000000000000002</v>
      </c>
      <c r="E30" s="90"/>
      <c r="F30" s="129"/>
      <c r="G30" s="90"/>
      <c r="H30" s="129"/>
      <c r="I30" s="90">
        <f t="shared" si="28"/>
        <v>1.6211805555555556</v>
      </c>
      <c r="J30" s="130">
        <f t="shared" si="28"/>
        <v>1.0000000000000002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8" t="s">
        <v>135</v>
      </c>
      <c r="C32" s="199"/>
      <c r="D32" s="199"/>
      <c r="E32" s="199"/>
      <c r="F32" s="199"/>
      <c r="G32" s="199"/>
      <c r="H32" s="199"/>
      <c r="I32" s="199"/>
      <c r="J32" s="200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9" t="s">
        <v>49</v>
      </c>
      <c r="C3" s="190"/>
      <c r="D3" s="190"/>
      <c r="E3" s="190"/>
      <c r="F3" s="191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50</v>
      </c>
      <c r="D5" s="193"/>
      <c r="E5" s="197" t="s">
        <v>51</v>
      </c>
      <c r="F5" s="194"/>
    </row>
    <row r="6" spans="2:6" x14ac:dyDescent="0.25">
      <c r="B6" s="3" t="s">
        <v>23</v>
      </c>
      <c r="C6" s="150" t="s">
        <v>24</v>
      </c>
      <c r="D6" s="43" t="s">
        <v>25</v>
      </c>
      <c r="E6" s="150" t="s">
        <v>24</v>
      </c>
      <c r="F6" s="64" t="s">
        <v>25</v>
      </c>
    </row>
    <row r="7" spans="2:6" x14ac:dyDescent="0.25">
      <c r="B7" s="8" t="s">
        <v>10</v>
      </c>
      <c r="C7" s="131">
        <v>6.4699074074074069E-3</v>
      </c>
      <c r="D7" s="95">
        <f t="shared" ref="D7:D18" si="0">C7/C$30</f>
        <v>1.1013259254881098E-2</v>
      </c>
      <c r="E7" s="84"/>
      <c r="F7" s="96"/>
    </row>
    <row r="8" spans="2:6" x14ac:dyDescent="0.25">
      <c r="B8" s="8" t="s">
        <v>13</v>
      </c>
      <c r="C8" s="131">
        <v>2.0694444444444442E-2</v>
      </c>
      <c r="D8" s="95">
        <f t="shared" si="0"/>
        <v>3.5226668242803946E-2</v>
      </c>
      <c r="E8" s="84">
        <v>2.650462962962963E-3</v>
      </c>
      <c r="F8" s="96">
        <f t="shared" ref="F7:F28" si="1">E8/E$30</f>
        <v>5.7533351757405229E-3</v>
      </c>
    </row>
    <row r="9" spans="2:6" x14ac:dyDescent="0.25">
      <c r="B9" s="8" t="s">
        <v>0</v>
      </c>
      <c r="C9" s="131">
        <v>0.12141203703703703</v>
      </c>
      <c r="D9" s="95">
        <f t="shared" si="0"/>
        <v>0.20667100104419092</v>
      </c>
      <c r="E9" s="84">
        <v>5.4548611111111103E-2</v>
      </c>
      <c r="F9" s="96">
        <f t="shared" si="1"/>
        <v>0.11840816018893048</v>
      </c>
    </row>
    <row r="10" spans="2:6" x14ac:dyDescent="0.25">
      <c r="B10" s="8" t="s">
        <v>8</v>
      </c>
      <c r="C10" s="131">
        <v>2.2060185185185186E-2</v>
      </c>
      <c r="D10" s="95">
        <f t="shared" si="0"/>
        <v>3.7551470733100854E-2</v>
      </c>
      <c r="E10" s="84">
        <v>4.2824074074074075E-3</v>
      </c>
      <c r="F10" s="96">
        <f t="shared" si="1"/>
        <v>9.2957817249956047E-3</v>
      </c>
    </row>
    <row r="11" spans="2:6" x14ac:dyDescent="0.25">
      <c r="B11" s="8" t="s">
        <v>26</v>
      </c>
      <c r="C11" s="131"/>
      <c r="D11" s="95"/>
      <c r="E11" s="84"/>
      <c r="F11" s="96"/>
    </row>
    <row r="12" spans="2:6" x14ac:dyDescent="0.25">
      <c r="B12" s="8" t="s">
        <v>3</v>
      </c>
      <c r="C12" s="131">
        <v>0.1172800925925926</v>
      </c>
      <c r="D12" s="95">
        <f t="shared" si="0"/>
        <v>0.19963748842524184</v>
      </c>
      <c r="E12" s="84">
        <v>7.1944444444444464E-2</v>
      </c>
      <c r="F12" s="96">
        <f t="shared" si="1"/>
        <v>0.15616913297992618</v>
      </c>
    </row>
    <row r="13" spans="2:6" x14ac:dyDescent="0.25">
      <c r="B13" s="8" t="s">
        <v>7</v>
      </c>
      <c r="C13" s="131">
        <v>8.5034722222222192E-2</v>
      </c>
      <c r="D13" s="95">
        <f t="shared" si="0"/>
        <v>0.14474850759501148</v>
      </c>
      <c r="E13" s="84">
        <v>0.10763888888888891</v>
      </c>
      <c r="F13" s="96">
        <f t="shared" si="1"/>
        <v>0.23365072984448415</v>
      </c>
    </row>
    <row r="14" spans="2:6" x14ac:dyDescent="0.25">
      <c r="B14" s="8" t="s">
        <v>2</v>
      </c>
      <c r="C14" s="131">
        <v>8.7499999999999991E-3</v>
      </c>
      <c r="D14" s="95">
        <f t="shared" si="0"/>
        <v>1.4894497310715762E-2</v>
      </c>
      <c r="E14" s="84">
        <v>6.3888888888888884E-3</v>
      </c>
      <c r="F14" s="96">
        <f t="shared" si="1"/>
        <v>1.3868301384317766E-2</v>
      </c>
    </row>
    <row r="15" spans="2:6" x14ac:dyDescent="0.25">
      <c r="B15" s="8" t="s">
        <v>9</v>
      </c>
      <c r="C15" s="131">
        <v>4.7685185185185192E-3</v>
      </c>
      <c r="D15" s="95">
        <f t="shared" si="0"/>
        <v>8.1171070000197031E-3</v>
      </c>
      <c r="E15" s="84">
        <v>1.6562499999999997E-2</v>
      </c>
      <c r="F15" s="96">
        <f t="shared" si="1"/>
        <v>3.5952063914780293E-2</v>
      </c>
    </row>
    <row r="16" spans="2:6" x14ac:dyDescent="0.25">
      <c r="B16" s="8" t="s">
        <v>1</v>
      </c>
      <c r="C16" s="131">
        <v>2.9050925925925924E-3</v>
      </c>
      <c r="D16" s="95">
        <f t="shared" si="0"/>
        <v>4.9451307208857884E-3</v>
      </c>
      <c r="E16" s="84">
        <v>2.3379629629629631E-3</v>
      </c>
      <c r="F16" s="96">
        <f t="shared" si="1"/>
        <v>5.0749943471597629E-3</v>
      </c>
    </row>
    <row r="17" spans="2:6" x14ac:dyDescent="0.25">
      <c r="B17" s="8" t="s">
        <v>27</v>
      </c>
      <c r="C17" s="131">
        <v>1.4340277777777776E-2</v>
      </c>
      <c r="D17" s="95">
        <f t="shared" si="0"/>
        <v>2.4410426148117496E-2</v>
      </c>
      <c r="E17" s="84">
        <v>3.738425925925927E-2</v>
      </c>
      <c r="F17" s="96">
        <f t="shared" si="1"/>
        <v>8.1149662085772456E-2</v>
      </c>
    </row>
    <row r="18" spans="2:6" x14ac:dyDescent="0.25">
      <c r="B18" s="8" t="s">
        <v>16</v>
      </c>
      <c r="C18" s="131"/>
      <c r="D18" s="95"/>
      <c r="E18" s="84"/>
      <c r="F18" s="96"/>
    </row>
    <row r="19" spans="2:6" x14ac:dyDescent="0.25">
      <c r="B19" s="8" t="s">
        <v>4</v>
      </c>
      <c r="C19" s="131">
        <v>3.7164351851851851E-2</v>
      </c>
      <c r="D19" s="95">
        <f t="shared" ref="D12:D27" si="2">C19/C$30</f>
        <v>6.3262210138503056E-2</v>
      </c>
      <c r="E19" s="84">
        <v>2.3981481481481479E-2</v>
      </c>
      <c r="F19" s="96">
        <f t="shared" si="1"/>
        <v>5.2056377659975381E-2</v>
      </c>
    </row>
    <row r="20" spans="2:6" x14ac:dyDescent="0.25">
      <c r="B20" s="8" t="s">
        <v>14</v>
      </c>
      <c r="C20" s="131">
        <v>3.5208333333333335E-2</v>
      </c>
      <c r="D20" s="95">
        <f t="shared" si="2"/>
        <v>5.9932620131213428E-2</v>
      </c>
      <c r="E20" s="84">
        <v>4.4525462962962961E-2</v>
      </c>
      <c r="F20" s="96">
        <f t="shared" si="1"/>
        <v>9.6651006205562398E-2</v>
      </c>
    </row>
    <row r="21" spans="2:6" x14ac:dyDescent="0.25">
      <c r="B21" s="8" t="s">
        <v>11</v>
      </c>
      <c r="C21" s="131">
        <v>4.1365740740740752E-2</v>
      </c>
      <c r="D21" s="95">
        <f t="shared" si="2"/>
        <v>7.0413933053568981E-2</v>
      </c>
      <c r="E21" s="84">
        <v>3.2060185185185186E-3</v>
      </c>
      <c r="F21" s="96">
        <f t="shared" si="1"/>
        <v>6.959274426550764E-3</v>
      </c>
    </row>
    <row r="22" spans="2:6" x14ac:dyDescent="0.25">
      <c r="B22" s="8" t="s">
        <v>15</v>
      </c>
      <c r="C22" s="131">
        <v>1.7013888888888891E-2</v>
      </c>
      <c r="D22" s="95">
        <f t="shared" si="2"/>
        <v>2.8961522548613988E-2</v>
      </c>
      <c r="E22" s="84">
        <v>2.7731481481481478E-2</v>
      </c>
      <c r="F22" s="96">
        <f t="shared" si="1"/>
        <v>6.0196467602944503E-2</v>
      </c>
    </row>
    <row r="23" spans="2:6" s="49" customFormat="1" x14ac:dyDescent="0.25">
      <c r="B23" s="8" t="s">
        <v>91</v>
      </c>
      <c r="C23" s="131">
        <v>4.2881944444444445E-2</v>
      </c>
      <c r="D23" s="95">
        <f t="shared" si="2"/>
        <v>7.2994857852118913E-2</v>
      </c>
      <c r="E23" s="84">
        <v>3.7025462962962961E-2</v>
      </c>
      <c r="F23" s="96">
        <f t="shared" si="1"/>
        <v>8.0370826319624153E-2</v>
      </c>
    </row>
    <row r="24" spans="2:6" x14ac:dyDescent="0.25">
      <c r="B24" s="8" t="s">
        <v>12</v>
      </c>
      <c r="C24" s="131">
        <v>8.1828703703703699E-3</v>
      </c>
      <c r="D24" s="95">
        <f t="shared" si="2"/>
        <v>1.3929113225761963E-2</v>
      </c>
      <c r="E24" s="84">
        <v>7.7662037037037031E-3</v>
      </c>
      <c r="F24" s="96">
        <f t="shared" si="1"/>
        <v>1.6858025776951488E-2</v>
      </c>
    </row>
    <row r="25" spans="2:6" s="50" customFormat="1" x14ac:dyDescent="0.25">
      <c r="B25" s="8" t="s">
        <v>5</v>
      </c>
      <c r="C25" s="131"/>
      <c r="D25" s="95"/>
      <c r="E25" s="84"/>
      <c r="F25" s="96"/>
    </row>
    <row r="26" spans="2:6" x14ac:dyDescent="0.25">
      <c r="B26" s="8" t="s">
        <v>6</v>
      </c>
      <c r="C26" s="131"/>
      <c r="D26" s="95"/>
      <c r="E26" s="84">
        <v>3.5069444444444445E-3</v>
      </c>
      <c r="F26" s="96">
        <f t="shared" si="1"/>
        <v>7.612491520739644E-3</v>
      </c>
    </row>
    <row r="27" spans="2:6" x14ac:dyDescent="0.25">
      <c r="B27" s="8" t="s">
        <v>101</v>
      </c>
      <c r="C27" s="131">
        <v>1.9328703703703704E-3</v>
      </c>
      <c r="D27" s="95">
        <f t="shared" si="2"/>
        <v>3.2901865752507043E-3</v>
      </c>
      <c r="E27" s="84">
        <v>6.3541666666666668E-3</v>
      </c>
      <c r="F27" s="96">
        <f t="shared" si="1"/>
        <v>1.3792930181142127E-2</v>
      </c>
    </row>
    <row r="28" spans="2:6" x14ac:dyDescent="0.25">
      <c r="B28" s="8" t="s">
        <v>17</v>
      </c>
      <c r="C28" s="131"/>
      <c r="D28" s="95"/>
      <c r="E28" s="84">
        <v>2.8472222222222219E-3</v>
      </c>
      <c r="F28" s="96">
        <f t="shared" si="1"/>
        <v>6.1804386604024826E-3</v>
      </c>
    </row>
    <row r="29" spans="2:6" x14ac:dyDescent="0.25">
      <c r="B29" s="8"/>
      <c r="C29" s="88"/>
      <c r="D29" s="88"/>
      <c r="E29" s="88"/>
      <c r="F29" s="93"/>
    </row>
    <row r="30" spans="2:6" x14ac:dyDescent="0.25">
      <c r="B30" s="53" t="s">
        <v>29</v>
      </c>
      <c r="C30" s="92">
        <f>SUM(C7:C28)</f>
        <v>0.58746527777777779</v>
      </c>
      <c r="D30" s="132">
        <f>SUM(D7:D28)</f>
        <v>0.99999999999999989</v>
      </c>
      <c r="E30" s="92">
        <f>SUM(E7:E28)</f>
        <v>0.46068287037037031</v>
      </c>
      <c r="F30" s="133">
        <f>SUM(F7:F28)</f>
        <v>1.0000000000000002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8" t="s">
        <v>137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2" t="s">
        <v>92</v>
      </c>
      <c r="C3" s="203"/>
      <c r="D3" s="203"/>
      <c r="E3" s="203"/>
      <c r="F3" s="204"/>
    </row>
    <row r="4" spans="2:6" x14ac:dyDescent="0.25">
      <c r="B4" s="205" t="s">
        <v>134</v>
      </c>
      <c r="C4" s="201"/>
      <c r="D4" s="201"/>
      <c r="E4" s="201"/>
      <c r="F4" s="206"/>
    </row>
    <row r="5" spans="2:6" x14ac:dyDescent="0.25">
      <c r="B5" s="72"/>
      <c r="C5" s="195" t="s">
        <v>56</v>
      </c>
      <c r="D5" s="201"/>
      <c r="E5" s="195" t="s">
        <v>57</v>
      </c>
      <c r="F5" s="206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6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4"/>
      <c r="D9" s="134"/>
      <c r="E9" s="47"/>
      <c r="F9" s="48"/>
    </row>
    <row r="10" spans="2:6" x14ac:dyDescent="0.25">
      <c r="B10" s="8" t="s">
        <v>8</v>
      </c>
      <c r="C10" s="84"/>
      <c r="D10" s="134"/>
      <c r="E10" s="47"/>
      <c r="F10" s="48"/>
    </row>
    <row r="11" spans="2:6" x14ac:dyDescent="0.25">
      <c r="B11" s="8" t="s">
        <v>26</v>
      </c>
      <c r="C11" s="84"/>
      <c r="D11" s="134"/>
      <c r="E11" s="47"/>
      <c r="F11" s="48"/>
    </row>
    <row r="12" spans="2:6" x14ac:dyDescent="0.25">
      <c r="B12" s="8" t="s">
        <v>3</v>
      </c>
      <c r="C12" s="84"/>
      <c r="D12" s="95"/>
      <c r="E12" s="84"/>
      <c r="F12" s="154"/>
    </row>
    <row r="13" spans="2:6" x14ac:dyDescent="0.25">
      <c r="B13" s="8" t="s">
        <v>7</v>
      </c>
      <c r="C13" s="84"/>
      <c r="D13" s="95"/>
      <c r="E13" s="47"/>
      <c r="F13" s="48"/>
    </row>
    <row r="14" spans="2:6" x14ac:dyDescent="0.25">
      <c r="B14" s="8" t="s">
        <v>2</v>
      </c>
      <c r="C14" s="84"/>
      <c r="D14" s="95"/>
      <c r="E14" s="47"/>
      <c r="F14" s="48"/>
    </row>
    <row r="15" spans="2:6" x14ac:dyDescent="0.25">
      <c r="B15" s="8" t="s">
        <v>9</v>
      </c>
      <c r="C15" s="84"/>
      <c r="D15" s="95"/>
      <c r="E15" s="47"/>
      <c r="F15" s="48"/>
    </row>
    <row r="16" spans="2:6" x14ac:dyDescent="0.25">
      <c r="B16" s="8" t="s">
        <v>1</v>
      </c>
      <c r="C16" s="84"/>
      <c r="D16" s="95"/>
      <c r="E16" s="47"/>
      <c r="F16" s="48"/>
    </row>
    <row r="17" spans="2:6" x14ac:dyDescent="0.25">
      <c r="B17" s="8" t="s">
        <v>27</v>
      </c>
      <c r="C17" s="84"/>
      <c r="D17" s="95"/>
      <c r="E17" s="47"/>
      <c r="F17" s="48"/>
    </row>
    <row r="18" spans="2:6" x14ac:dyDescent="0.25">
      <c r="B18" s="8" t="s">
        <v>16</v>
      </c>
      <c r="C18" s="84"/>
      <c r="D18" s="95"/>
      <c r="E18" s="47"/>
      <c r="F18" s="48"/>
    </row>
    <row r="19" spans="2:6" x14ac:dyDescent="0.25">
      <c r="B19" s="8" t="s">
        <v>4</v>
      </c>
      <c r="C19" s="84"/>
      <c r="D19" s="95"/>
      <c r="E19" s="47"/>
      <c r="F19" s="48"/>
    </row>
    <row r="20" spans="2:6" x14ac:dyDescent="0.25">
      <c r="B20" s="8" t="s">
        <v>14</v>
      </c>
      <c r="C20" s="84"/>
      <c r="D20" s="95"/>
      <c r="E20" s="47"/>
      <c r="F20" s="48"/>
    </row>
    <row r="21" spans="2:6" x14ac:dyDescent="0.25">
      <c r="B21" s="8" t="s">
        <v>11</v>
      </c>
      <c r="C21" s="149"/>
      <c r="D21" s="95"/>
      <c r="E21" s="47"/>
      <c r="F21" s="48"/>
    </row>
    <row r="22" spans="2:6" x14ac:dyDescent="0.25">
      <c r="B22" s="8" t="s">
        <v>15</v>
      </c>
      <c r="C22" s="84"/>
      <c r="D22" s="95"/>
      <c r="E22" s="47"/>
      <c r="F22" s="48"/>
    </row>
    <row r="23" spans="2:6" s="49" customFormat="1" x14ac:dyDescent="0.25">
      <c r="B23" s="8" t="s">
        <v>91</v>
      </c>
      <c r="C23" s="84"/>
      <c r="D23" s="95"/>
      <c r="E23" s="47"/>
      <c r="F23" s="48"/>
    </row>
    <row r="24" spans="2:6" x14ac:dyDescent="0.25">
      <c r="B24" s="8" t="s">
        <v>12</v>
      </c>
      <c r="C24" s="84"/>
      <c r="D24" s="95"/>
      <c r="E24" s="47"/>
      <c r="F24" s="48"/>
    </row>
    <row r="25" spans="2:6" s="50" customFormat="1" x14ac:dyDescent="0.25">
      <c r="B25" s="8" t="s">
        <v>5</v>
      </c>
      <c r="C25" s="84"/>
      <c r="D25" s="95"/>
      <c r="E25" s="47"/>
      <c r="F25" s="48"/>
    </row>
    <row r="26" spans="2:6" x14ac:dyDescent="0.25">
      <c r="B26" s="8" t="s">
        <v>6</v>
      </c>
      <c r="C26" s="103"/>
      <c r="D26" s="134"/>
      <c r="E26" s="47"/>
      <c r="F26" s="48"/>
    </row>
    <row r="27" spans="2:6" x14ac:dyDescent="0.25">
      <c r="B27" s="8" t="s">
        <v>101</v>
      </c>
      <c r="C27" s="103"/>
      <c r="D27" s="134"/>
      <c r="E27" s="47"/>
      <c r="F27" s="48"/>
    </row>
    <row r="28" spans="2:6" x14ac:dyDescent="0.25">
      <c r="B28" s="8" t="s">
        <v>17</v>
      </c>
      <c r="C28" s="103"/>
      <c r="D28" s="134"/>
      <c r="E28" s="47"/>
      <c r="F28" s="48"/>
    </row>
    <row r="29" spans="2:6" x14ac:dyDescent="0.25">
      <c r="B29" s="8"/>
      <c r="C29" s="103"/>
      <c r="D29" s="84"/>
      <c r="E29" s="47"/>
      <c r="F29" s="48"/>
    </row>
    <row r="30" spans="2:6" x14ac:dyDescent="0.25">
      <c r="B30" s="53" t="s">
        <v>29</v>
      </c>
      <c r="C30" s="92"/>
      <c r="D30" s="132"/>
      <c r="E30" s="145"/>
      <c r="F30" s="15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7" t="s">
        <v>132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0" t="s">
        <v>93</v>
      </c>
      <c r="C3" s="211"/>
      <c r="D3" s="211"/>
      <c r="E3" s="211"/>
      <c r="F3" s="212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64</v>
      </c>
      <c r="D5" s="193"/>
      <c r="E5" s="213" t="s">
        <v>65</v>
      </c>
      <c r="F5" s="21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4"/>
      <c r="D7" s="85"/>
      <c r="E7" s="47"/>
      <c r="F7" s="48"/>
    </row>
    <row r="8" spans="2:6" x14ac:dyDescent="0.25">
      <c r="B8" s="8" t="s">
        <v>13</v>
      </c>
      <c r="C8" s="84"/>
      <c r="D8" s="85"/>
      <c r="E8" s="47"/>
      <c r="F8" s="48"/>
    </row>
    <row r="9" spans="2:6" x14ac:dyDescent="0.25">
      <c r="B9" s="8" t="s">
        <v>0</v>
      </c>
      <c r="C9" s="84"/>
      <c r="D9" s="85"/>
      <c r="E9" s="47"/>
      <c r="F9" s="48"/>
    </row>
    <row r="10" spans="2:6" x14ac:dyDescent="0.25">
      <c r="B10" s="8" t="s">
        <v>8</v>
      </c>
      <c r="C10" s="84"/>
      <c r="D10" s="85"/>
      <c r="E10" s="47"/>
      <c r="F10" s="48"/>
    </row>
    <row r="11" spans="2:6" x14ac:dyDescent="0.25">
      <c r="B11" s="8" t="s">
        <v>26</v>
      </c>
      <c r="C11" s="84"/>
      <c r="D11" s="85"/>
      <c r="E11" s="47"/>
      <c r="F11" s="48"/>
    </row>
    <row r="12" spans="2:6" x14ac:dyDescent="0.25">
      <c r="B12" s="8" t="s">
        <v>3</v>
      </c>
      <c r="C12" s="84"/>
      <c r="D12" s="95"/>
      <c r="E12" s="47"/>
      <c r="F12" s="48"/>
    </row>
    <row r="13" spans="2:6" x14ac:dyDescent="0.25">
      <c r="B13" s="8" t="s">
        <v>7</v>
      </c>
      <c r="C13" s="84"/>
      <c r="D13" s="85"/>
      <c r="E13" s="47"/>
      <c r="F13" s="48"/>
    </row>
    <row r="14" spans="2:6" x14ac:dyDescent="0.25">
      <c r="B14" s="8" t="s">
        <v>2</v>
      </c>
      <c r="C14" s="84"/>
      <c r="D14" s="85"/>
      <c r="E14" s="47"/>
      <c r="F14" s="48"/>
    </row>
    <row r="15" spans="2:6" x14ac:dyDescent="0.25">
      <c r="B15" s="8" t="s">
        <v>9</v>
      </c>
      <c r="C15" s="84"/>
      <c r="D15" s="85"/>
      <c r="E15" s="47"/>
      <c r="F15" s="48"/>
    </row>
    <row r="16" spans="2:6" x14ac:dyDescent="0.25">
      <c r="B16" s="8" t="s">
        <v>1</v>
      </c>
      <c r="C16" s="84"/>
      <c r="D16" s="85"/>
      <c r="E16" s="47"/>
      <c r="F16" s="48"/>
    </row>
    <row r="17" spans="2:6" x14ac:dyDescent="0.25">
      <c r="B17" s="8" t="s">
        <v>27</v>
      </c>
      <c r="C17" s="84"/>
      <c r="D17" s="85"/>
      <c r="E17" s="47"/>
      <c r="F17" s="48"/>
    </row>
    <row r="18" spans="2:6" x14ac:dyDescent="0.25">
      <c r="B18" s="8" t="s">
        <v>16</v>
      </c>
      <c r="C18" s="84"/>
      <c r="D18" s="85"/>
      <c r="E18" s="47"/>
      <c r="F18" s="48"/>
    </row>
    <row r="19" spans="2:6" x14ac:dyDescent="0.25">
      <c r="B19" s="8" t="s">
        <v>4</v>
      </c>
      <c r="C19" s="103"/>
      <c r="D19" s="85"/>
      <c r="E19" s="47"/>
      <c r="F19" s="48"/>
    </row>
    <row r="20" spans="2:6" x14ac:dyDescent="0.25">
      <c r="B20" s="8" t="s">
        <v>14</v>
      </c>
      <c r="C20" s="103"/>
      <c r="D20" s="85"/>
      <c r="E20" s="47"/>
      <c r="F20" s="48"/>
    </row>
    <row r="21" spans="2:6" x14ac:dyDescent="0.25">
      <c r="B21" s="8" t="s">
        <v>11</v>
      </c>
      <c r="C21" s="103"/>
      <c r="D21" s="85"/>
      <c r="E21" s="47"/>
      <c r="F21" s="48"/>
    </row>
    <row r="22" spans="2:6" x14ac:dyDescent="0.25">
      <c r="B22" s="8" t="s">
        <v>15</v>
      </c>
      <c r="C22" s="103"/>
      <c r="D22" s="85"/>
      <c r="E22" s="47"/>
      <c r="F22" s="48"/>
    </row>
    <row r="23" spans="2:6" s="49" customFormat="1" x14ac:dyDescent="0.25">
      <c r="B23" s="8" t="s">
        <v>91</v>
      </c>
      <c r="C23" s="103"/>
      <c r="D23" s="85"/>
      <c r="E23" s="54"/>
      <c r="F23" s="58"/>
    </row>
    <row r="24" spans="2:6" x14ac:dyDescent="0.25">
      <c r="B24" s="8" t="s">
        <v>12</v>
      </c>
      <c r="C24" s="103"/>
      <c r="D24" s="134"/>
      <c r="E24" s="45"/>
      <c r="F24" s="71"/>
    </row>
    <row r="25" spans="2:6" s="50" customFormat="1" x14ac:dyDescent="0.25">
      <c r="B25" s="8" t="s">
        <v>5</v>
      </c>
      <c r="C25" s="103"/>
      <c r="D25" s="134"/>
      <c r="E25" s="43"/>
      <c r="F25" s="44"/>
    </row>
    <row r="26" spans="2:6" x14ac:dyDescent="0.25">
      <c r="B26" s="8" t="s">
        <v>6</v>
      </c>
      <c r="C26" s="103"/>
      <c r="D26" s="134"/>
      <c r="E26" s="47"/>
      <c r="F26" s="48"/>
    </row>
    <row r="27" spans="2:6" x14ac:dyDescent="0.25">
      <c r="B27" s="8" t="s">
        <v>101</v>
      </c>
      <c r="C27" s="103"/>
      <c r="D27" s="84"/>
      <c r="E27" s="47"/>
      <c r="F27" s="48"/>
    </row>
    <row r="28" spans="2:6" x14ac:dyDescent="0.25">
      <c r="B28" s="8" t="s">
        <v>17</v>
      </c>
      <c r="C28" s="103"/>
      <c r="D28" s="84"/>
      <c r="E28" s="47"/>
      <c r="F28" s="48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2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7" t="s">
        <v>130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5" t="s">
        <v>125</v>
      </c>
      <c r="C3" s="216"/>
      <c r="D3" s="216"/>
      <c r="E3" s="216"/>
      <c r="F3" s="217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70</v>
      </c>
      <c r="D5" s="193"/>
      <c r="E5" s="213" t="s">
        <v>124</v>
      </c>
      <c r="F5" s="21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1"/>
      <c r="D7" s="85"/>
      <c r="E7" s="131"/>
      <c r="F7" s="96"/>
    </row>
    <row r="8" spans="2:6" x14ac:dyDescent="0.25">
      <c r="B8" s="8" t="s">
        <v>13</v>
      </c>
      <c r="C8" s="131"/>
      <c r="D8" s="134"/>
      <c r="E8" s="131"/>
      <c r="F8" s="96"/>
    </row>
    <row r="9" spans="2:6" x14ac:dyDescent="0.25">
      <c r="B9" s="8" t="s">
        <v>0</v>
      </c>
      <c r="C9" s="131"/>
      <c r="D9" s="85"/>
      <c r="E9" s="131"/>
      <c r="F9" s="96"/>
    </row>
    <row r="10" spans="2:6" x14ac:dyDescent="0.25">
      <c r="B10" s="8" t="s">
        <v>8</v>
      </c>
      <c r="C10" s="131"/>
      <c r="D10" s="85"/>
      <c r="E10" s="131"/>
      <c r="F10" s="96"/>
    </row>
    <row r="11" spans="2:6" x14ac:dyDescent="0.25">
      <c r="B11" s="8" t="s">
        <v>26</v>
      </c>
      <c r="C11" s="131"/>
      <c r="D11" s="85"/>
      <c r="E11" s="131"/>
      <c r="F11" s="96"/>
    </row>
    <row r="12" spans="2:6" x14ac:dyDescent="0.25">
      <c r="B12" s="8" t="s">
        <v>3</v>
      </c>
      <c r="C12" s="131"/>
      <c r="D12" s="85"/>
      <c r="E12" s="131"/>
      <c r="F12" s="96"/>
    </row>
    <row r="13" spans="2:6" x14ac:dyDescent="0.25">
      <c r="B13" s="8" t="s">
        <v>7</v>
      </c>
      <c r="C13" s="131"/>
      <c r="D13" s="85"/>
      <c r="E13" s="131"/>
      <c r="F13" s="96"/>
    </row>
    <row r="14" spans="2:6" x14ac:dyDescent="0.25">
      <c r="B14" s="8" t="s">
        <v>2</v>
      </c>
      <c r="C14" s="131"/>
      <c r="D14" s="85"/>
      <c r="E14" s="131"/>
      <c r="F14" s="96"/>
    </row>
    <row r="15" spans="2:6" x14ac:dyDescent="0.25">
      <c r="B15" s="8" t="s">
        <v>9</v>
      </c>
      <c r="C15" s="131"/>
      <c r="D15" s="85"/>
      <c r="E15" s="131"/>
      <c r="F15" s="96"/>
    </row>
    <row r="16" spans="2:6" x14ac:dyDescent="0.25">
      <c r="B16" s="8" t="s">
        <v>1</v>
      </c>
      <c r="C16" s="131"/>
      <c r="D16" s="85"/>
      <c r="E16" s="131"/>
      <c r="F16" s="96"/>
    </row>
    <row r="17" spans="2:6" x14ac:dyDescent="0.25">
      <c r="B17" s="8" t="s">
        <v>27</v>
      </c>
      <c r="C17" s="131"/>
      <c r="D17" s="85"/>
      <c r="E17" s="131"/>
      <c r="F17" s="96"/>
    </row>
    <row r="18" spans="2:6" x14ac:dyDescent="0.25">
      <c r="B18" s="8" t="s">
        <v>16</v>
      </c>
      <c r="C18" s="131"/>
      <c r="D18" s="85"/>
      <c r="E18" s="131"/>
      <c r="F18" s="96"/>
    </row>
    <row r="19" spans="2:6" x14ac:dyDescent="0.25">
      <c r="B19" s="8" t="s">
        <v>4</v>
      </c>
      <c r="C19" s="131"/>
      <c r="D19" s="85"/>
      <c r="E19" s="131"/>
      <c r="F19" s="96"/>
    </row>
    <row r="20" spans="2:6" x14ac:dyDescent="0.25">
      <c r="B20" s="8" t="s">
        <v>14</v>
      </c>
      <c r="C20" s="131"/>
      <c r="D20" s="85"/>
      <c r="E20" s="131"/>
      <c r="F20" s="96"/>
    </row>
    <row r="21" spans="2:6" x14ac:dyDescent="0.25">
      <c r="B21" s="8" t="s">
        <v>11</v>
      </c>
      <c r="C21" s="131"/>
      <c r="D21" s="85"/>
      <c r="E21" s="131"/>
      <c r="F21" s="96"/>
    </row>
    <row r="22" spans="2:6" x14ac:dyDescent="0.25">
      <c r="B22" s="8" t="s">
        <v>15</v>
      </c>
      <c r="C22" s="131">
        <v>1.7499999999999998E-2</v>
      </c>
      <c r="D22" s="95">
        <f t="shared" ref="D22" si="0">C22/C$30</f>
        <v>0.87855897733875654</v>
      </c>
      <c r="E22" s="131"/>
      <c r="F22" s="96"/>
    </row>
    <row r="23" spans="2:6" s="49" customFormat="1" x14ac:dyDescent="0.25">
      <c r="B23" s="8" t="s">
        <v>91</v>
      </c>
      <c r="C23" s="84"/>
      <c r="D23" s="85"/>
      <c r="E23" s="84"/>
      <c r="F23" s="96"/>
    </row>
    <row r="24" spans="2:6" x14ac:dyDescent="0.25">
      <c r="B24" s="8" t="s">
        <v>12</v>
      </c>
      <c r="C24" s="84"/>
      <c r="D24" s="85"/>
      <c r="E24" s="84"/>
      <c r="F24" s="96"/>
    </row>
    <row r="25" spans="2:6" s="50" customFormat="1" x14ac:dyDescent="0.25">
      <c r="B25" s="8" t="s">
        <v>5</v>
      </c>
      <c r="C25" s="84">
        <v>2.4189814814814812E-3</v>
      </c>
      <c r="D25" s="95">
        <f t="shared" ref="D25" si="1">C25/C$30</f>
        <v>0.12144102266124346</v>
      </c>
      <c r="E25" s="84"/>
      <c r="F25" s="96"/>
    </row>
    <row r="26" spans="2:6" x14ac:dyDescent="0.25">
      <c r="B26" s="8" t="s">
        <v>6</v>
      </c>
      <c r="C26" s="103"/>
      <c r="D26" s="134"/>
      <c r="E26" s="84"/>
      <c r="F26" s="136"/>
    </row>
    <row r="27" spans="2:6" x14ac:dyDescent="0.25">
      <c r="B27" s="8" t="s">
        <v>101</v>
      </c>
      <c r="C27" s="103"/>
      <c r="D27" s="134"/>
      <c r="E27" s="84"/>
      <c r="F27" s="96"/>
    </row>
    <row r="28" spans="2:6" x14ac:dyDescent="0.25">
      <c r="B28" s="8" t="s">
        <v>17</v>
      </c>
      <c r="C28" s="103"/>
      <c r="D28" s="134"/>
      <c r="E28" s="84"/>
      <c r="F28" s="136"/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>
        <f>SUM(C7:C28)</f>
        <v>1.9918981481481478E-2</v>
      </c>
      <c r="D30" s="132">
        <f>SUM(D7:D28)</f>
        <v>1</v>
      </c>
      <c r="E30" s="92"/>
      <c r="F30" s="133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7" t="s">
        <v>138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6" t="s">
        <v>33</v>
      </c>
      <c r="C3" s="177"/>
      <c r="D3" s="177"/>
      <c r="E3" s="177"/>
      <c r="F3" s="178"/>
      <c r="G3" s="177"/>
      <c r="H3" s="177"/>
      <c r="I3" s="177"/>
      <c r="J3" s="178"/>
    </row>
    <row r="4" spans="2:10" s="21" customFormat="1" x14ac:dyDescent="0.25">
      <c r="B4" s="164" t="s">
        <v>134</v>
      </c>
      <c r="C4" s="165"/>
      <c r="D4" s="165"/>
      <c r="E4" s="165"/>
      <c r="F4" s="165"/>
      <c r="G4" s="165"/>
      <c r="H4" s="165"/>
      <c r="I4" s="165"/>
      <c r="J4" s="166"/>
    </row>
    <row r="5" spans="2:10" s="21" customFormat="1" x14ac:dyDescent="0.25">
      <c r="B5" s="22"/>
      <c r="C5" s="179" t="s">
        <v>19</v>
      </c>
      <c r="D5" s="179"/>
      <c r="E5" s="179" t="s">
        <v>20</v>
      </c>
      <c r="F5" s="179"/>
      <c r="G5" s="179" t="s">
        <v>21</v>
      </c>
      <c r="H5" s="179"/>
      <c r="I5" s="180" t="s">
        <v>22</v>
      </c>
      <c r="J5" s="181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3">
        <v>3.5300925925925909E-2</v>
      </c>
      <c r="D7" s="95">
        <f>C7/C$30</f>
        <v>1.0023036552864106E-2</v>
      </c>
      <c r="E7" s="103">
        <v>4.6180555555555549E-3</v>
      </c>
      <c r="F7" s="95">
        <f>E7/E$30</f>
        <v>4.1679724224381052E-3</v>
      </c>
      <c r="G7" s="103">
        <v>4.2708333333333331E-3</v>
      </c>
      <c r="H7" s="95">
        <f>G7/G$30</f>
        <v>6.2563580874872831E-3</v>
      </c>
      <c r="I7" s="104">
        <f>C7+E7+G7</f>
        <v>4.41898148148148E-2</v>
      </c>
      <c r="J7" s="96">
        <f>I7/$I$30</f>
        <v>8.3179196922064606E-3</v>
      </c>
    </row>
    <row r="8" spans="2:10" s="21" customFormat="1" x14ac:dyDescent="0.25">
      <c r="B8" s="8" t="s">
        <v>13</v>
      </c>
      <c r="C8" s="103">
        <v>5.9155092592592613E-2</v>
      </c>
      <c r="D8" s="95">
        <f t="shared" ref="D8:F28" si="0">C8/C$30</f>
        <v>1.6795980269406059E-2</v>
      </c>
      <c r="E8" s="103">
        <v>6.9560185185185194E-3</v>
      </c>
      <c r="F8" s="95">
        <f t="shared" si="0"/>
        <v>6.2780737490859689E-3</v>
      </c>
      <c r="G8" s="103">
        <v>2.3842592592592582E-2</v>
      </c>
      <c r="H8" s="95">
        <f t="shared" ref="H8" si="1">G8/G$30</f>
        <v>3.4927093930145793E-2</v>
      </c>
      <c r="I8" s="104">
        <f t="shared" ref="I8:I27" si="2">C8+E8+G8</f>
        <v>8.9953703703703716E-2</v>
      </c>
      <c r="J8" s="96">
        <f t="shared" ref="J8:J28" si="3">I8/$I$30</f>
        <v>1.6932129871091838E-2</v>
      </c>
    </row>
    <row r="9" spans="2:10" s="21" customFormat="1" x14ac:dyDescent="0.25">
      <c r="B9" s="8" t="s">
        <v>0</v>
      </c>
      <c r="C9" s="103">
        <v>0.66094907407407744</v>
      </c>
      <c r="D9" s="95">
        <f t="shared" si="0"/>
        <v>0.1876641066845445</v>
      </c>
      <c r="E9" s="103">
        <v>0.17059027777777774</v>
      </c>
      <c r="F9" s="95">
        <f t="shared" si="0"/>
        <v>0.1539642745220933</v>
      </c>
      <c r="G9" s="103">
        <v>0.18944444444444439</v>
      </c>
      <c r="H9" s="95">
        <f t="shared" ref="H9" si="4">G9/G$30</f>
        <v>0.27751780264496428</v>
      </c>
      <c r="I9" s="104">
        <f t="shared" si="2"/>
        <v>1.0209837962962995</v>
      </c>
      <c r="J9" s="96">
        <f t="shared" si="3"/>
        <v>0.19218141692210869</v>
      </c>
    </row>
    <row r="10" spans="2:10" s="21" customFormat="1" x14ac:dyDescent="0.25">
      <c r="B10" s="8" t="s">
        <v>8</v>
      </c>
      <c r="C10" s="103">
        <v>5.3194444444444482E-2</v>
      </c>
      <c r="D10" s="95">
        <f t="shared" si="0"/>
        <v>1.5103565900643764E-2</v>
      </c>
      <c r="E10" s="103">
        <v>1.0462962962962962E-2</v>
      </c>
      <c r="F10" s="95">
        <f t="shared" si="0"/>
        <v>9.4432257390577624E-3</v>
      </c>
      <c r="G10" s="103">
        <v>1.2719907407407409E-2</v>
      </c>
      <c r="H10" s="95">
        <f t="shared" ref="H10" si="5">G10/G$30</f>
        <v>1.8633435062733131E-2</v>
      </c>
      <c r="I10" s="104">
        <f t="shared" si="2"/>
        <v>7.6377314814814856E-2</v>
      </c>
      <c r="J10" s="96">
        <f t="shared" si="3"/>
        <v>1.4376624423486244E-2</v>
      </c>
    </row>
    <row r="11" spans="2:10" s="21" customFormat="1" x14ac:dyDescent="0.25">
      <c r="B11" s="8" t="s">
        <v>26</v>
      </c>
      <c r="C11" s="103">
        <v>2.4039351851851846E-2</v>
      </c>
      <c r="D11" s="95">
        <f t="shared" si="0"/>
        <v>6.8255235804258203E-3</v>
      </c>
      <c r="E11" s="103">
        <v>4.3171296296296291E-3</v>
      </c>
      <c r="F11" s="95">
        <f t="shared" si="0"/>
        <v>3.8963752219784791E-3</v>
      </c>
      <c r="G11" s="103">
        <v>1.1030092592592593E-2</v>
      </c>
      <c r="H11" s="95">
        <f t="shared" ref="H11" si="6">G11/G$30</f>
        <v>1.6158019667683959E-2</v>
      </c>
      <c r="I11" s="104">
        <f t="shared" si="2"/>
        <v>3.9386574074074067E-2</v>
      </c>
      <c r="J11" s="96">
        <f t="shared" si="3"/>
        <v>7.4137979865318455E-3</v>
      </c>
    </row>
    <row r="12" spans="2:10" s="21" customFormat="1" x14ac:dyDescent="0.25">
      <c r="B12" s="8" t="s">
        <v>3</v>
      </c>
      <c r="C12" s="103">
        <v>0.19442129629629673</v>
      </c>
      <c r="D12" s="95">
        <f t="shared" si="0"/>
        <v>5.5202284595085804E-2</v>
      </c>
      <c r="E12" s="103">
        <v>3.6261574074074043E-2</v>
      </c>
      <c r="F12" s="95">
        <f t="shared" si="0"/>
        <v>3.2727462655384898E-2</v>
      </c>
      <c r="G12" s="103">
        <v>5.0532407407407366E-2</v>
      </c>
      <c r="H12" s="95">
        <f t="shared" ref="H12" si="7">G12/G$30</f>
        <v>7.4025093251949753E-2</v>
      </c>
      <c r="I12" s="104">
        <f t="shared" si="2"/>
        <v>0.28121527777777816</v>
      </c>
      <c r="J12" s="96">
        <f t="shared" si="3"/>
        <v>5.2933602609099191E-2</v>
      </c>
    </row>
    <row r="13" spans="2:10" s="21" customFormat="1" x14ac:dyDescent="0.25">
      <c r="B13" s="8" t="s">
        <v>7</v>
      </c>
      <c r="C13" s="103">
        <v>8.043981481481495E-2</v>
      </c>
      <c r="D13" s="95">
        <f t="shared" si="0"/>
        <v>2.2839378374559238E-2</v>
      </c>
      <c r="E13" s="103">
        <v>1.9675925925925916E-2</v>
      </c>
      <c r="F13" s="95">
        <f t="shared" si="0"/>
        <v>1.7758278491590916E-2</v>
      </c>
      <c r="G13" s="103">
        <v>1.953703703703703E-2</v>
      </c>
      <c r="H13" s="95">
        <f t="shared" ref="H13" si="8">G13/G$30</f>
        <v>2.8619871142760246E-2</v>
      </c>
      <c r="I13" s="104">
        <f t="shared" si="2"/>
        <v>0.1196527777777779</v>
      </c>
      <c r="J13" s="96">
        <f t="shared" si="3"/>
        <v>2.2522434200636588E-2</v>
      </c>
    </row>
    <row r="14" spans="2:10" s="21" customFormat="1" x14ac:dyDescent="0.25">
      <c r="B14" s="8" t="s">
        <v>2</v>
      </c>
      <c r="C14" s="103">
        <v>0.15026620370370386</v>
      </c>
      <c r="D14" s="95">
        <f t="shared" si="0"/>
        <v>4.2665273300273726E-2</v>
      </c>
      <c r="E14" s="103">
        <v>5.4189814814814823E-2</v>
      </c>
      <c r="F14" s="95">
        <f t="shared" si="0"/>
        <v>4.8908388175075722E-2</v>
      </c>
      <c r="G14" s="103">
        <v>2.2731481481481488E-2</v>
      </c>
      <c r="H14" s="95">
        <f t="shared" ref="H14" si="9">G14/G$30</f>
        <v>3.3299423533401158E-2</v>
      </c>
      <c r="I14" s="104">
        <f t="shared" si="2"/>
        <v>0.22718750000000018</v>
      </c>
      <c r="J14" s="96">
        <f t="shared" si="3"/>
        <v>4.2763867375149499E-2</v>
      </c>
    </row>
    <row r="15" spans="2:10" s="21" customFormat="1" x14ac:dyDescent="0.25">
      <c r="B15" s="8" t="s">
        <v>9</v>
      </c>
      <c r="C15" s="103">
        <v>0.28502314814814833</v>
      </c>
      <c r="D15" s="95">
        <f t="shared" si="0"/>
        <v>8.0926983000272693E-2</v>
      </c>
      <c r="E15" s="103">
        <v>6.3958333333333381E-2</v>
      </c>
      <c r="F15" s="95">
        <f t="shared" si="0"/>
        <v>5.7724851143842078E-2</v>
      </c>
      <c r="G15" s="103">
        <v>2.0567129629629619E-2</v>
      </c>
      <c r="H15" s="95">
        <f t="shared" ref="H15" si="10">G15/G$30</f>
        <v>3.012885723974227E-2</v>
      </c>
      <c r="I15" s="104">
        <f t="shared" si="2"/>
        <v>0.36954861111111137</v>
      </c>
      <c r="J15" s="96">
        <f t="shared" si="3"/>
        <v>6.9560727567433298E-2</v>
      </c>
    </row>
    <row r="16" spans="2:10" s="21" customFormat="1" x14ac:dyDescent="0.25">
      <c r="B16" s="8" t="s">
        <v>1</v>
      </c>
      <c r="C16" s="103">
        <v>0.1120486111111112</v>
      </c>
      <c r="D16" s="95">
        <f t="shared" si="0"/>
        <v>3.1814103891238531E-2</v>
      </c>
      <c r="E16" s="103">
        <v>3.498842592592593E-2</v>
      </c>
      <c r="F16" s="95">
        <f t="shared" si="0"/>
        <v>3.1578397576517279E-2</v>
      </c>
      <c r="G16" s="103">
        <v>3.3865740740740724E-2</v>
      </c>
      <c r="H16" s="95">
        <f t="shared" ref="H16" si="11">G16/G$30</f>
        <v>4.9610037300779897E-2</v>
      </c>
      <c r="I16" s="104">
        <f t="shared" si="2"/>
        <v>0.18090277777777786</v>
      </c>
      <c r="J16" s="96">
        <f t="shared" si="3"/>
        <v>3.4051619902877701E-2</v>
      </c>
    </row>
    <row r="17" spans="2:10" s="21" customFormat="1" x14ac:dyDescent="0.25">
      <c r="B17" s="8" t="s">
        <v>27</v>
      </c>
      <c r="C17" s="103">
        <v>5.0706018518518539E-2</v>
      </c>
      <c r="D17" s="95">
        <f t="shared" si="0"/>
        <v>1.4397023979704158E-2</v>
      </c>
      <c r="E17" s="103">
        <v>2.1574074074074072E-2</v>
      </c>
      <c r="F17" s="95">
        <f t="shared" si="0"/>
        <v>1.947143006372087E-2</v>
      </c>
      <c r="G17" s="103">
        <v>1.4583333333333334E-2</v>
      </c>
      <c r="H17" s="95">
        <f t="shared" ref="H17" si="12">G17/G$30</f>
        <v>2.1363173957273652E-2</v>
      </c>
      <c r="I17" s="104">
        <f t="shared" si="2"/>
        <v>8.6863425925925941E-2</v>
      </c>
      <c r="J17" s="96">
        <f t="shared" si="3"/>
        <v>1.6350441930332506E-2</v>
      </c>
    </row>
    <row r="18" spans="2:10" s="21" customFormat="1" x14ac:dyDescent="0.25">
      <c r="B18" s="8" t="s">
        <v>16</v>
      </c>
      <c r="C18" s="103">
        <v>6.0775462962962989E-2</v>
      </c>
      <c r="D18" s="95">
        <f t="shared" si="0"/>
        <v>1.7256054078389989E-2</v>
      </c>
      <c r="E18" s="103">
        <v>2.9861111111111113E-2</v>
      </c>
      <c r="F18" s="95">
        <f t="shared" si="0"/>
        <v>2.695079912253211E-2</v>
      </c>
      <c r="G18" s="103">
        <v>2.8113425925925924E-2</v>
      </c>
      <c r="H18" s="95">
        <f t="shared" ref="H18" si="13">G18/G$30</f>
        <v>4.1183452017633092E-2</v>
      </c>
      <c r="I18" s="104">
        <f t="shared" si="2"/>
        <v>0.11875000000000002</v>
      </c>
      <c r="J18" s="96">
        <f t="shared" si="3"/>
        <v>2.2352502892100137E-2</v>
      </c>
    </row>
    <row r="19" spans="2:10" s="21" customFormat="1" x14ac:dyDescent="0.25">
      <c r="B19" s="8" t="s">
        <v>4</v>
      </c>
      <c r="C19" s="103">
        <v>0.26149305555555535</v>
      </c>
      <c r="D19" s="95">
        <f t="shared" si="0"/>
        <v>7.4246054045527435E-2</v>
      </c>
      <c r="E19" s="103">
        <v>4.9814814814814826E-2</v>
      </c>
      <c r="F19" s="95">
        <f t="shared" si="0"/>
        <v>4.4959782722239626E-2</v>
      </c>
      <c r="G19" s="103">
        <v>4.9236111111111112E-2</v>
      </c>
      <c r="H19" s="95">
        <f t="shared" ref="H19" si="14">G19/G$30</f>
        <v>7.2126144455747707E-2</v>
      </c>
      <c r="I19" s="104">
        <f t="shared" si="2"/>
        <v>0.36054398148148126</v>
      </c>
      <c r="J19" s="96">
        <f t="shared" si="3"/>
        <v>6.7865771695108268E-2</v>
      </c>
    </row>
    <row r="20" spans="2:10" s="21" customFormat="1" x14ac:dyDescent="0.25">
      <c r="B20" s="8" t="s">
        <v>14</v>
      </c>
      <c r="C20" s="103">
        <v>5.2951388888888867E-2</v>
      </c>
      <c r="D20" s="95">
        <f t="shared" si="0"/>
        <v>1.5034554829296158E-2</v>
      </c>
      <c r="E20" s="103">
        <v>1.7071759259259259E-2</v>
      </c>
      <c r="F20" s="95">
        <f t="shared" si="0"/>
        <v>1.5407918102998009E-2</v>
      </c>
      <c r="G20" s="103">
        <v>9.5370370370370331E-3</v>
      </c>
      <c r="H20" s="95">
        <f t="shared" ref="H20" si="15">G20/G$30</f>
        <v>1.3970837572058319E-2</v>
      </c>
      <c r="I20" s="104">
        <f t="shared" si="2"/>
        <v>7.9560185185185164E-2</v>
      </c>
      <c r="J20" s="96">
        <f t="shared" si="3"/>
        <v>1.4975741216403146E-2</v>
      </c>
    </row>
    <row r="21" spans="2:10" s="21" customFormat="1" x14ac:dyDescent="0.25">
      <c r="B21" s="8" t="s">
        <v>11</v>
      </c>
      <c r="C21" s="103">
        <v>4.4224537037037034E-2</v>
      </c>
      <c r="D21" s="95">
        <f t="shared" si="0"/>
        <v>1.2556728743768446E-2</v>
      </c>
      <c r="E21" s="103">
        <v>5.7986111111111094E-3</v>
      </c>
      <c r="F21" s="95">
        <f t="shared" si="0"/>
        <v>5.2334691319335597E-3</v>
      </c>
      <c r="G21" s="103">
        <v>1.1921296296296294E-2</v>
      </c>
      <c r="H21" s="95">
        <f t="shared" ref="H21" si="16">G21/G$30</f>
        <v>1.7463546965072903E-2</v>
      </c>
      <c r="I21" s="104">
        <f t="shared" si="2"/>
        <v>6.1944444444444441E-2</v>
      </c>
      <c r="J21" s="96">
        <f t="shared" si="3"/>
        <v>1.1659902093422993E-2</v>
      </c>
    </row>
    <row r="22" spans="2:10" s="21" customFormat="1" x14ac:dyDescent="0.25">
      <c r="B22" s="8" t="s">
        <v>15</v>
      </c>
      <c r="C22" s="103">
        <v>4.3275462962962967E-2</v>
      </c>
      <c r="D22" s="95">
        <f t="shared" si="0"/>
        <v>1.2287256941363577E-2</v>
      </c>
      <c r="E22" s="103">
        <v>1.5046296296296297E-2</v>
      </c>
      <c r="F22" s="95">
        <f t="shared" si="0"/>
        <v>1.3579860022981297E-2</v>
      </c>
      <c r="G22" s="103">
        <v>1.8321759259259263E-2</v>
      </c>
      <c r="H22" s="95">
        <f t="shared" ref="H22" si="17">G22/G$30</f>
        <v>2.6839606646320791E-2</v>
      </c>
      <c r="I22" s="104">
        <f t="shared" si="2"/>
        <v>7.6643518518518527E-2</v>
      </c>
      <c r="J22" s="96">
        <f t="shared" si="3"/>
        <v>1.4426732373439288E-2</v>
      </c>
    </row>
    <row r="23" spans="2:10" s="28" customFormat="1" x14ac:dyDescent="0.25">
      <c r="B23" s="8" t="s">
        <v>91</v>
      </c>
      <c r="C23" s="103">
        <v>8.1620370370370315E-2</v>
      </c>
      <c r="D23" s="95">
        <f t="shared" si="0"/>
        <v>2.3174575006818902E-2</v>
      </c>
      <c r="E23" s="103">
        <v>1.6030092592592599E-2</v>
      </c>
      <c r="F23" s="95">
        <f t="shared" si="0"/>
        <v>1.4467773947560849E-2</v>
      </c>
      <c r="G23" s="103">
        <v>2.9062499999999995E-2</v>
      </c>
      <c r="H23" s="95">
        <f t="shared" ref="H23" si="18">G23/G$30</f>
        <v>4.2573753814852483E-2</v>
      </c>
      <c r="I23" s="104">
        <f t="shared" si="2"/>
        <v>0.12671296296296292</v>
      </c>
      <c r="J23" s="96">
        <f t="shared" si="3"/>
        <v>2.3851384177652257E-2</v>
      </c>
    </row>
    <row r="24" spans="2:10" s="21" customFormat="1" x14ac:dyDescent="0.25">
      <c r="B24" s="8" t="s">
        <v>12</v>
      </c>
      <c r="C24" s="103">
        <v>0.11379629629629634</v>
      </c>
      <c r="D24" s="95">
        <f t="shared" si="0"/>
        <v>3.2310326356642612E-2</v>
      </c>
      <c r="E24" s="103">
        <v>4.8344907407407399E-2</v>
      </c>
      <c r="F24" s="95">
        <f t="shared" si="0"/>
        <v>4.3633134858456046E-2</v>
      </c>
      <c r="G24" s="103">
        <v>2.7372685185185184E-2</v>
      </c>
      <c r="H24" s="95">
        <f t="shared" ref="H24" si="19">G24/G$30</f>
        <v>4.0098338419803321E-2</v>
      </c>
      <c r="I24" s="104">
        <f t="shared" si="2"/>
        <v>0.18951388888888893</v>
      </c>
      <c r="J24" s="96">
        <f t="shared" si="3"/>
        <v>3.567250315353291E-2</v>
      </c>
    </row>
    <row r="25" spans="2:10" s="21" customFormat="1" x14ac:dyDescent="0.25">
      <c r="B25" s="8" t="s">
        <v>5</v>
      </c>
      <c r="C25" s="103">
        <v>0.1379282407407407</v>
      </c>
      <c r="D25" s="95">
        <f t="shared" si="0"/>
        <v>3.9162139869010348E-2</v>
      </c>
      <c r="E25" s="103">
        <v>5.1562500000000011E-2</v>
      </c>
      <c r="F25" s="95">
        <f t="shared" si="0"/>
        <v>4.653713569413976E-2</v>
      </c>
      <c r="G25" s="103">
        <v>3.0254629629629635E-2</v>
      </c>
      <c r="H25" s="95">
        <f t="shared" ref="H25" si="20">G25/G$30</f>
        <v>4.4320108511359792E-2</v>
      </c>
      <c r="I25" s="104">
        <f t="shared" si="2"/>
        <v>0.21974537037037034</v>
      </c>
      <c r="J25" s="96">
        <f t="shared" si="3"/>
        <v>4.1363023382983727E-2</v>
      </c>
    </row>
    <row r="26" spans="2:10" s="21" customFormat="1" x14ac:dyDescent="0.25">
      <c r="B26" s="8" t="s">
        <v>6</v>
      </c>
      <c r="C26" s="103">
        <v>0.53905092592592629</v>
      </c>
      <c r="D26" s="95">
        <f t="shared" si="0"/>
        <v>0.15305341128298144</v>
      </c>
      <c r="E26" s="103">
        <v>0.24459490740740758</v>
      </c>
      <c r="F26" s="95">
        <f t="shared" si="0"/>
        <v>0.22075629374281841</v>
      </c>
      <c r="G26" s="103">
        <v>2.3148148148148147E-3</v>
      </c>
      <c r="H26" s="95">
        <f t="shared" ref="H26" si="21">G26/G$30</f>
        <v>3.3909799932180396E-3</v>
      </c>
      <c r="I26" s="104">
        <f t="shared" si="2"/>
        <v>0.78596064814814859</v>
      </c>
      <c r="J26" s="96">
        <f t="shared" si="3"/>
        <v>0.14794263293312326</v>
      </c>
    </row>
    <row r="27" spans="2:10" s="21" customFormat="1" x14ac:dyDescent="0.25">
      <c r="B27" s="8" t="s">
        <v>101</v>
      </c>
      <c r="C27" s="103">
        <v>0.46072916666666747</v>
      </c>
      <c r="D27" s="95">
        <f t="shared" si="0"/>
        <v>0.1308154151015942</v>
      </c>
      <c r="E27" s="103">
        <v>0.19170138888888899</v>
      </c>
      <c r="F27" s="95">
        <f t="shared" si="0"/>
        <v>0.17301786273895334</v>
      </c>
      <c r="G27" s="103">
        <v>7.2337962962962979E-2</v>
      </c>
      <c r="H27" s="95">
        <f t="shared" ref="H27" si="22">G27/G$30</f>
        <v>0.10596812478806378</v>
      </c>
      <c r="I27" s="104">
        <f t="shared" si="2"/>
        <v>0.72476851851851953</v>
      </c>
      <c r="J27" s="96">
        <f t="shared" si="3"/>
        <v>0.13642434026348074</v>
      </c>
    </row>
    <row r="28" spans="2:10" s="21" customFormat="1" x14ac:dyDescent="0.25">
      <c r="B28" s="8" t="s">
        <v>17</v>
      </c>
      <c r="C28" s="103">
        <v>2.0590277777777773E-2</v>
      </c>
      <c r="D28" s="95">
        <f t="shared" si="0"/>
        <v>5.8462236155886055E-3</v>
      </c>
      <c r="E28" s="103">
        <v>1.0567129629629624E-2</v>
      </c>
      <c r="F28" s="95">
        <f t="shared" si="0"/>
        <v>9.5372401546014746E-3</v>
      </c>
      <c r="G28" s="103">
        <v>1.0416666666666667E-3</v>
      </c>
      <c r="H28" s="95">
        <f t="shared" ref="H28" si="23">G28/G$30</f>
        <v>1.525940996948118E-3</v>
      </c>
      <c r="I28" s="104">
        <f>C28+E28+G28</f>
        <v>3.2199074074074067E-2</v>
      </c>
      <c r="J28" s="96">
        <f t="shared" si="3"/>
        <v>6.0608833377994694E-3</v>
      </c>
    </row>
    <row r="29" spans="2:10" s="21" customFormat="1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21" customFormat="1" x14ac:dyDescent="0.25">
      <c r="B30" s="29" t="s">
        <v>29</v>
      </c>
      <c r="C30" s="100">
        <f t="shared" ref="C30:J30" si="24">SUM(C7:C28)</f>
        <v>3.5219791666666715</v>
      </c>
      <c r="D30" s="101">
        <f t="shared" si="24"/>
        <v>1</v>
      </c>
      <c r="E30" s="100">
        <f t="shared" si="24"/>
        <v>1.1079861111111116</v>
      </c>
      <c r="F30" s="101">
        <f t="shared" si="24"/>
        <v>0.99999999999999978</v>
      </c>
      <c r="G30" s="100">
        <f>SUM(G7:G28)</f>
        <v>0.68263888888888891</v>
      </c>
      <c r="H30" s="101">
        <f t="shared" si="24"/>
        <v>0.99999999999999978</v>
      </c>
      <c r="I30" s="100">
        <f t="shared" si="24"/>
        <v>5.3126041666666719</v>
      </c>
      <c r="J30" s="102">
        <f t="shared" si="24"/>
        <v>1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3" t="s">
        <v>34</v>
      </c>
      <c r="C32" s="174"/>
      <c r="D32" s="174"/>
      <c r="E32" s="174"/>
      <c r="F32" s="175"/>
      <c r="G32" s="174"/>
      <c r="H32" s="174"/>
      <c r="I32" s="174"/>
      <c r="J32" s="175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0" t="s">
        <v>118</v>
      </c>
      <c r="C3" s="211"/>
      <c r="D3" s="211"/>
      <c r="E3" s="211"/>
      <c r="F3" s="212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66</v>
      </c>
      <c r="D5" s="193"/>
      <c r="E5" s="213" t="s">
        <v>67</v>
      </c>
      <c r="F5" s="214"/>
    </row>
    <row r="6" spans="2:6" x14ac:dyDescent="0.25">
      <c r="B6" s="3" t="s">
        <v>23</v>
      </c>
      <c r="C6" s="150" t="s">
        <v>24</v>
      </c>
      <c r="D6" s="43" t="s">
        <v>25</v>
      </c>
      <c r="E6" s="150" t="s">
        <v>24</v>
      </c>
      <c r="F6" s="64" t="s">
        <v>25</v>
      </c>
    </row>
    <row r="7" spans="2:6" x14ac:dyDescent="0.25">
      <c r="B7" s="8" t="s">
        <v>10</v>
      </c>
      <c r="C7" s="84"/>
      <c r="D7" s="85"/>
      <c r="E7" s="84"/>
      <c r="F7" s="136"/>
    </row>
    <row r="8" spans="2:6" x14ac:dyDescent="0.25">
      <c r="B8" s="8" t="s">
        <v>13</v>
      </c>
      <c r="C8" s="84"/>
      <c r="D8" s="134"/>
      <c r="E8" s="84"/>
      <c r="F8" s="136"/>
    </row>
    <row r="9" spans="2:6" x14ac:dyDescent="0.25">
      <c r="B9" s="8" t="s">
        <v>0</v>
      </c>
      <c r="C9" s="84"/>
      <c r="D9" s="134"/>
      <c r="E9" s="84"/>
      <c r="F9" s="136"/>
    </row>
    <row r="10" spans="2:6" x14ac:dyDescent="0.25">
      <c r="B10" s="8" t="s">
        <v>8</v>
      </c>
      <c r="C10" s="84"/>
      <c r="D10" s="134"/>
      <c r="E10" s="84"/>
      <c r="F10" s="136"/>
    </row>
    <row r="11" spans="2:6" x14ac:dyDescent="0.25">
      <c r="B11" s="8" t="s">
        <v>26</v>
      </c>
      <c r="C11" s="84"/>
      <c r="D11" s="134"/>
      <c r="E11" s="84"/>
      <c r="F11" s="136"/>
    </row>
    <row r="12" spans="2:6" x14ac:dyDescent="0.25">
      <c r="B12" s="8" t="s">
        <v>3</v>
      </c>
      <c r="C12" s="84"/>
      <c r="D12" s="85"/>
      <c r="E12" s="84"/>
      <c r="F12" s="136"/>
    </row>
    <row r="13" spans="2:6" x14ac:dyDescent="0.25">
      <c r="B13" s="8" t="s">
        <v>7</v>
      </c>
      <c r="C13" s="84"/>
      <c r="D13" s="134"/>
      <c r="E13" s="84"/>
      <c r="F13" s="136"/>
    </row>
    <row r="14" spans="2:6" x14ac:dyDescent="0.25">
      <c r="B14" s="8" t="s">
        <v>2</v>
      </c>
      <c r="C14" s="84"/>
      <c r="D14" s="134"/>
      <c r="E14" s="84"/>
      <c r="F14" s="136"/>
    </row>
    <row r="15" spans="2:6" x14ac:dyDescent="0.25">
      <c r="B15" s="8" t="s">
        <v>9</v>
      </c>
      <c r="C15" s="84"/>
      <c r="D15" s="134"/>
      <c r="E15" s="84"/>
      <c r="F15" s="136"/>
    </row>
    <row r="16" spans="2:6" x14ac:dyDescent="0.25">
      <c r="B16" s="8" t="s">
        <v>1</v>
      </c>
      <c r="C16" s="84"/>
      <c r="D16" s="134"/>
      <c r="E16" s="84"/>
      <c r="F16" s="136"/>
    </row>
    <row r="17" spans="2:6" x14ac:dyDescent="0.25">
      <c r="B17" s="8" t="s">
        <v>27</v>
      </c>
      <c r="C17" s="84"/>
      <c r="D17" s="134"/>
      <c r="E17" s="84"/>
      <c r="F17" s="136"/>
    </row>
    <row r="18" spans="2:6" x14ac:dyDescent="0.25">
      <c r="B18" s="8" t="s">
        <v>16</v>
      </c>
      <c r="C18" s="84"/>
      <c r="D18" s="134"/>
      <c r="E18" s="84"/>
      <c r="F18" s="136"/>
    </row>
    <row r="19" spans="2:6" x14ac:dyDescent="0.25">
      <c r="B19" s="8" t="s">
        <v>4</v>
      </c>
      <c r="C19" s="84"/>
      <c r="D19" s="134"/>
      <c r="E19" s="84"/>
      <c r="F19" s="136"/>
    </row>
    <row r="20" spans="2:6" x14ac:dyDescent="0.25">
      <c r="B20" s="8" t="s">
        <v>14</v>
      </c>
      <c r="C20" s="84"/>
      <c r="D20" s="134"/>
      <c r="E20" s="84"/>
      <c r="F20" s="136"/>
    </row>
    <row r="21" spans="2:6" x14ac:dyDescent="0.25">
      <c r="B21" s="8" t="s">
        <v>11</v>
      </c>
      <c r="C21" s="84"/>
      <c r="D21" s="134"/>
      <c r="E21" s="84"/>
      <c r="F21" s="136"/>
    </row>
    <row r="22" spans="2:6" x14ac:dyDescent="0.25">
      <c r="B22" s="8" t="s">
        <v>15</v>
      </c>
      <c r="C22" s="84"/>
      <c r="D22" s="85"/>
      <c r="E22" s="84"/>
      <c r="F22" s="136"/>
    </row>
    <row r="23" spans="2:6" s="49" customFormat="1" x14ac:dyDescent="0.25">
      <c r="B23" s="8" t="s">
        <v>91</v>
      </c>
      <c r="C23" s="84"/>
      <c r="D23" s="134"/>
      <c r="E23" s="84"/>
      <c r="F23" s="136"/>
    </row>
    <row r="24" spans="2:6" x14ac:dyDescent="0.25">
      <c r="B24" s="8" t="s">
        <v>12</v>
      </c>
      <c r="C24" s="84"/>
      <c r="D24" s="134"/>
      <c r="E24" s="84"/>
      <c r="F24" s="136"/>
    </row>
    <row r="25" spans="2:6" s="50" customFormat="1" x14ac:dyDescent="0.25">
      <c r="B25" s="8" t="s">
        <v>5</v>
      </c>
      <c r="C25" s="84"/>
      <c r="D25" s="134"/>
      <c r="E25" s="84"/>
      <c r="F25" s="136"/>
    </row>
    <row r="26" spans="2:6" x14ac:dyDescent="0.25">
      <c r="B26" s="8" t="s">
        <v>6</v>
      </c>
      <c r="C26" s="84"/>
      <c r="D26" s="134"/>
      <c r="E26" s="84"/>
      <c r="F26" s="136"/>
    </row>
    <row r="27" spans="2:6" x14ac:dyDescent="0.25">
      <c r="B27" s="8" t="s">
        <v>101</v>
      </c>
      <c r="C27" s="84"/>
      <c r="D27" s="134"/>
      <c r="E27" s="84"/>
      <c r="F27" s="136"/>
    </row>
    <row r="28" spans="2:6" x14ac:dyDescent="0.25">
      <c r="B28" s="8" t="s">
        <v>17</v>
      </c>
      <c r="C28" s="84"/>
      <c r="D28" s="84"/>
      <c r="E28" s="84"/>
      <c r="F28" s="136"/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/>
      <c r="D30" s="132"/>
      <c r="E30" s="92"/>
      <c r="F30" s="133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7" t="s">
        <v>139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9" t="s">
        <v>94</v>
      </c>
      <c r="C3" s="190"/>
      <c r="D3" s="190"/>
      <c r="E3" s="190"/>
      <c r="F3" s="191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52</v>
      </c>
      <c r="D5" s="193"/>
      <c r="E5" s="197" t="s">
        <v>53</v>
      </c>
      <c r="F5" s="19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1"/>
      <c r="D7" s="85"/>
      <c r="E7" s="65"/>
      <c r="F7" s="69"/>
    </row>
    <row r="8" spans="2:6" x14ac:dyDescent="0.25">
      <c r="B8" s="8" t="s">
        <v>13</v>
      </c>
      <c r="C8" s="131"/>
      <c r="D8" s="85"/>
      <c r="E8" s="65"/>
      <c r="F8" s="69"/>
    </row>
    <row r="9" spans="2:6" x14ac:dyDescent="0.25">
      <c r="B9" s="8" t="s">
        <v>0</v>
      </c>
      <c r="C9" s="131"/>
      <c r="D9" s="85"/>
      <c r="E9" s="65"/>
      <c r="F9" s="69"/>
    </row>
    <row r="10" spans="2:6" x14ac:dyDescent="0.25">
      <c r="B10" s="8" t="s">
        <v>8</v>
      </c>
      <c r="C10" s="131"/>
      <c r="D10" s="85"/>
      <c r="E10" s="65"/>
      <c r="F10" s="69"/>
    </row>
    <row r="11" spans="2:6" x14ac:dyDescent="0.25">
      <c r="B11" s="8" t="s">
        <v>26</v>
      </c>
      <c r="C11" s="131"/>
      <c r="D11" s="85"/>
      <c r="E11" s="65"/>
      <c r="F11" s="69"/>
    </row>
    <row r="12" spans="2:6" x14ac:dyDescent="0.25">
      <c r="B12" s="8" t="s">
        <v>3</v>
      </c>
      <c r="C12" s="131"/>
      <c r="D12" s="134"/>
      <c r="E12" s="65"/>
      <c r="F12" s="69"/>
    </row>
    <row r="13" spans="2:6" x14ac:dyDescent="0.25">
      <c r="B13" s="8" t="s">
        <v>7</v>
      </c>
      <c r="C13" s="131"/>
      <c r="D13" s="134"/>
      <c r="E13" s="65"/>
      <c r="F13" s="69"/>
    </row>
    <row r="14" spans="2:6" x14ac:dyDescent="0.25">
      <c r="B14" s="8" t="s">
        <v>2</v>
      </c>
      <c r="C14" s="131"/>
      <c r="D14" s="85"/>
      <c r="E14" s="65"/>
      <c r="F14" s="69"/>
    </row>
    <row r="15" spans="2:6" x14ac:dyDescent="0.25">
      <c r="B15" s="8" t="s">
        <v>9</v>
      </c>
      <c r="C15" s="131"/>
      <c r="D15" s="85"/>
      <c r="E15" s="65"/>
      <c r="F15" s="69"/>
    </row>
    <row r="16" spans="2:6" x14ac:dyDescent="0.25">
      <c r="B16" s="8" t="s">
        <v>1</v>
      </c>
      <c r="C16" s="131"/>
      <c r="D16" s="85"/>
      <c r="E16" s="65"/>
      <c r="F16" s="69"/>
    </row>
    <row r="17" spans="2:6" x14ac:dyDescent="0.25">
      <c r="B17" s="8" t="s">
        <v>27</v>
      </c>
      <c r="C17" s="84"/>
      <c r="D17" s="85"/>
      <c r="E17" s="65"/>
      <c r="F17" s="69"/>
    </row>
    <row r="18" spans="2:6" x14ac:dyDescent="0.25">
      <c r="B18" s="8" t="s">
        <v>16</v>
      </c>
      <c r="C18" s="84"/>
      <c r="D18" s="85"/>
      <c r="E18" s="65"/>
      <c r="F18" s="69"/>
    </row>
    <row r="19" spans="2:6" x14ac:dyDescent="0.25">
      <c r="B19" s="8" t="s">
        <v>4</v>
      </c>
      <c r="C19" s="84"/>
      <c r="D19" s="85"/>
      <c r="E19" s="65"/>
      <c r="F19" s="69"/>
    </row>
    <row r="20" spans="2:6" x14ac:dyDescent="0.25">
      <c r="B20" s="8" t="s">
        <v>14</v>
      </c>
      <c r="C20" s="84"/>
      <c r="D20" s="85"/>
      <c r="E20" s="65"/>
      <c r="F20" s="69"/>
    </row>
    <row r="21" spans="2:6" x14ac:dyDescent="0.25">
      <c r="B21" s="8" t="s">
        <v>11</v>
      </c>
      <c r="C21" s="87"/>
      <c r="D21" s="85"/>
      <c r="E21" s="65"/>
      <c r="F21" s="69"/>
    </row>
    <row r="22" spans="2:6" x14ac:dyDescent="0.25">
      <c r="B22" s="8" t="s">
        <v>15</v>
      </c>
      <c r="C22" s="84"/>
      <c r="D22" s="85"/>
      <c r="E22" s="65"/>
      <c r="F22" s="69"/>
    </row>
    <row r="23" spans="2:6" s="49" customFormat="1" x14ac:dyDescent="0.25">
      <c r="B23" s="8" t="s">
        <v>91</v>
      </c>
      <c r="C23" s="90"/>
      <c r="D23" s="85"/>
      <c r="E23" s="65"/>
      <c r="F23" s="70"/>
    </row>
    <row r="24" spans="2:6" x14ac:dyDescent="0.25">
      <c r="B24" s="8" t="s">
        <v>12</v>
      </c>
      <c r="C24" s="87"/>
      <c r="D24" s="134"/>
      <c r="E24" s="47"/>
      <c r="F24" s="71"/>
    </row>
    <row r="25" spans="2:6" s="50" customFormat="1" x14ac:dyDescent="0.25">
      <c r="B25" s="8" t="s">
        <v>5</v>
      </c>
      <c r="C25" s="84"/>
      <c r="D25" s="134"/>
      <c r="E25" s="47"/>
      <c r="F25" s="44"/>
    </row>
    <row r="26" spans="2:6" x14ac:dyDescent="0.25">
      <c r="B26" s="8" t="s">
        <v>6</v>
      </c>
      <c r="C26" s="103"/>
      <c r="D26" s="84"/>
      <c r="E26" s="65"/>
      <c r="F26" s="69"/>
    </row>
    <row r="27" spans="2:6" x14ac:dyDescent="0.25">
      <c r="B27" s="8" t="s">
        <v>101</v>
      </c>
      <c r="C27" s="103"/>
      <c r="D27" s="84"/>
      <c r="E27" s="65"/>
      <c r="F27" s="69"/>
    </row>
    <row r="28" spans="2:6" x14ac:dyDescent="0.25">
      <c r="B28" s="8" t="s">
        <v>17</v>
      </c>
      <c r="C28" s="103"/>
      <c r="D28" s="84"/>
      <c r="E28" s="65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2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8" t="s">
        <v>117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2" t="s">
        <v>95</v>
      </c>
      <c r="C3" s="203"/>
      <c r="D3" s="203"/>
      <c r="E3" s="203"/>
      <c r="F3" s="204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60</v>
      </c>
      <c r="D5" s="193"/>
      <c r="E5" s="213" t="s">
        <v>61</v>
      </c>
      <c r="F5" s="21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1"/>
      <c r="D7" s="85"/>
      <c r="E7" s="65"/>
      <c r="F7" s="69"/>
    </row>
    <row r="8" spans="2:6" x14ac:dyDescent="0.25">
      <c r="B8" s="8" t="s">
        <v>13</v>
      </c>
      <c r="C8" s="131"/>
      <c r="D8" s="85"/>
      <c r="E8" s="65"/>
      <c r="F8" s="69"/>
    </row>
    <row r="9" spans="2:6" x14ac:dyDescent="0.25">
      <c r="B9" s="8" t="s">
        <v>0</v>
      </c>
      <c r="C9" s="131"/>
      <c r="D9" s="85"/>
      <c r="E9" s="65"/>
      <c r="F9" s="69"/>
    </row>
    <row r="10" spans="2:6" x14ac:dyDescent="0.25">
      <c r="B10" s="8" t="s">
        <v>8</v>
      </c>
      <c r="C10" s="131"/>
      <c r="D10" s="85"/>
      <c r="E10" s="65"/>
      <c r="F10" s="69"/>
    </row>
    <row r="11" spans="2:6" x14ac:dyDescent="0.25">
      <c r="B11" s="8" t="s">
        <v>26</v>
      </c>
      <c r="C11" s="131"/>
      <c r="D11" s="85"/>
      <c r="E11" s="65"/>
      <c r="F11" s="69"/>
    </row>
    <row r="12" spans="2:6" x14ac:dyDescent="0.25">
      <c r="B12" s="8" t="s">
        <v>3</v>
      </c>
      <c r="C12" s="131"/>
      <c r="D12" s="85"/>
      <c r="E12" s="65"/>
      <c r="F12" s="69"/>
    </row>
    <row r="13" spans="2:6" x14ac:dyDescent="0.25">
      <c r="B13" s="8" t="s">
        <v>7</v>
      </c>
      <c r="C13" s="131"/>
      <c r="D13" s="85"/>
      <c r="E13" s="65"/>
      <c r="F13" s="69"/>
    </row>
    <row r="14" spans="2:6" x14ac:dyDescent="0.25">
      <c r="B14" s="8" t="s">
        <v>2</v>
      </c>
      <c r="C14" s="131"/>
      <c r="D14" s="85"/>
      <c r="E14" s="65"/>
      <c r="F14" s="69"/>
    </row>
    <row r="15" spans="2:6" x14ac:dyDescent="0.25">
      <c r="B15" s="8" t="s">
        <v>9</v>
      </c>
      <c r="C15" s="131"/>
      <c r="D15" s="85"/>
      <c r="E15" s="65"/>
      <c r="F15" s="69"/>
    </row>
    <row r="16" spans="2:6" x14ac:dyDescent="0.25">
      <c r="B16" s="8" t="s">
        <v>1</v>
      </c>
      <c r="C16" s="131"/>
      <c r="D16" s="85"/>
      <c r="E16" s="65"/>
      <c r="F16" s="69"/>
    </row>
    <row r="17" spans="2:6" x14ac:dyDescent="0.25">
      <c r="B17" s="8" t="s">
        <v>27</v>
      </c>
      <c r="C17" s="131"/>
      <c r="D17" s="85"/>
      <c r="E17" s="65"/>
      <c r="F17" s="69"/>
    </row>
    <row r="18" spans="2:6" x14ac:dyDescent="0.25">
      <c r="B18" s="8" t="s">
        <v>16</v>
      </c>
      <c r="C18" s="131"/>
      <c r="D18" s="85"/>
      <c r="E18" s="65"/>
      <c r="F18" s="69"/>
    </row>
    <row r="19" spans="2:6" x14ac:dyDescent="0.25">
      <c r="B19" s="8" t="s">
        <v>4</v>
      </c>
      <c r="C19" s="131"/>
      <c r="D19" s="85"/>
      <c r="E19" s="65"/>
      <c r="F19" s="69"/>
    </row>
    <row r="20" spans="2:6" x14ac:dyDescent="0.25">
      <c r="B20" s="8" t="s">
        <v>14</v>
      </c>
      <c r="C20" s="131"/>
      <c r="D20" s="85"/>
      <c r="E20" s="65"/>
      <c r="F20" s="69"/>
    </row>
    <row r="21" spans="2:6" x14ac:dyDescent="0.25">
      <c r="B21" s="8" t="s">
        <v>11</v>
      </c>
      <c r="C21" s="131"/>
      <c r="D21" s="85"/>
      <c r="E21" s="65"/>
      <c r="F21" s="69"/>
    </row>
    <row r="22" spans="2:6" x14ac:dyDescent="0.25">
      <c r="B22" s="8" t="s">
        <v>15</v>
      </c>
      <c r="C22" s="131"/>
      <c r="D22" s="85"/>
      <c r="E22" s="65"/>
      <c r="F22" s="69"/>
    </row>
    <row r="23" spans="2:6" s="49" customFormat="1" x14ac:dyDescent="0.25">
      <c r="B23" s="8" t="s">
        <v>91</v>
      </c>
      <c r="C23" s="131"/>
      <c r="D23" s="85"/>
      <c r="E23" s="74"/>
      <c r="F23" s="70"/>
    </row>
    <row r="24" spans="2:6" x14ac:dyDescent="0.25">
      <c r="B24" s="8" t="s">
        <v>12</v>
      </c>
      <c r="C24" s="87"/>
      <c r="D24" s="87"/>
      <c r="E24" s="45"/>
      <c r="F24" s="71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3"/>
      <c r="D26" s="85"/>
      <c r="E26" s="47"/>
      <c r="F26" s="69"/>
    </row>
    <row r="27" spans="2:6" x14ac:dyDescent="0.25">
      <c r="B27" s="8" t="s">
        <v>101</v>
      </c>
      <c r="C27" s="103"/>
      <c r="D27" s="84"/>
      <c r="E27" s="47"/>
      <c r="F27" s="69"/>
    </row>
    <row r="28" spans="2:6" x14ac:dyDescent="0.25">
      <c r="B28" s="8" t="s">
        <v>17</v>
      </c>
      <c r="C28" s="103"/>
      <c r="D28" s="135"/>
      <c r="E28" s="47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2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7" t="s">
        <v>131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0" t="s">
        <v>96</v>
      </c>
      <c r="C3" s="211"/>
      <c r="D3" s="211"/>
      <c r="E3" s="211"/>
      <c r="F3" s="212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68</v>
      </c>
      <c r="D5" s="193"/>
      <c r="E5" s="213" t="s">
        <v>69</v>
      </c>
      <c r="F5" s="214"/>
    </row>
    <row r="6" spans="2:6" x14ac:dyDescent="0.25">
      <c r="B6" s="3" t="s">
        <v>23</v>
      </c>
      <c r="C6" s="150" t="s">
        <v>24</v>
      </c>
      <c r="D6" s="43" t="s">
        <v>25</v>
      </c>
      <c r="E6" s="150" t="s">
        <v>24</v>
      </c>
      <c r="F6" s="64" t="s">
        <v>25</v>
      </c>
    </row>
    <row r="7" spans="2:6" x14ac:dyDescent="0.25">
      <c r="B7" s="8" t="s">
        <v>10</v>
      </c>
      <c r="C7" s="84"/>
      <c r="D7" s="134"/>
      <c r="E7" s="84"/>
      <c r="F7" s="96"/>
    </row>
    <row r="8" spans="2:6" x14ac:dyDescent="0.25">
      <c r="B8" s="8" t="s">
        <v>13</v>
      </c>
      <c r="C8" s="84"/>
      <c r="D8" s="134"/>
      <c r="E8" s="84"/>
      <c r="F8" s="96"/>
    </row>
    <row r="9" spans="2:6" x14ac:dyDescent="0.25">
      <c r="B9" s="8" t="s">
        <v>0</v>
      </c>
      <c r="C9" s="84"/>
      <c r="D9" s="95"/>
      <c r="E9" s="84"/>
      <c r="F9" s="96"/>
    </row>
    <row r="10" spans="2:6" x14ac:dyDescent="0.25">
      <c r="B10" s="8" t="s">
        <v>8</v>
      </c>
      <c r="C10" s="84"/>
      <c r="D10" s="95"/>
      <c r="E10" s="84"/>
      <c r="F10" s="96"/>
    </row>
    <row r="11" spans="2:6" x14ac:dyDescent="0.25">
      <c r="B11" s="8" t="s">
        <v>26</v>
      </c>
      <c r="C11" s="84"/>
      <c r="D11" s="95"/>
      <c r="E11" s="84"/>
      <c r="F11" s="96"/>
    </row>
    <row r="12" spans="2:6" x14ac:dyDescent="0.25">
      <c r="B12" s="8" t="s">
        <v>3</v>
      </c>
      <c r="C12" s="84"/>
      <c r="D12" s="95"/>
      <c r="E12" s="84"/>
      <c r="F12" s="96"/>
    </row>
    <row r="13" spans="2:6" x14ac:dyDescent="0.25">
      <c r="B13" s="8" t="s">
        <v>7</v>
      </c>
      <c r="C13" s="84"/>
      <c r="D13" s="95"/>
      <c r="E13" s="84"/>
      <c r="F13" s="96"/>
    </row>
    <row r="14" spans="2:6" x14ac:dyDescent="0.25">
      <c r="B14" s="8" t="s">
        <v>2</v>
      </c>
      <c r="C14" s="84"/>
      <c r="D14" s="95"/>
      <c r="E14" s="84"/>
      <c r="F14" s="96"/>
    </row>
    <row r="15" spans="2:6" ht="15.95" customHeight="1" x14ac:dyDescent="0.25">
      <c r="B15" s="8" t="s">
        <v>9</v>
      </c>
      <c r="C15" s="84">
        <v>6.4814814814814813E-4</v>
      </c>
      <c r="D15" s="95">
        <f t="shared" ref="D9:D25" si="0">C15/C$30</f>
        <v>1</v>
      </c>
      <c r="E15" s="84"/>
      <c r="F15" s="96"/>
    </row>
    <row r="16" spans="2:6" x14ac:dyDescent="0.25">
      <c r="B16" s="8" t="s">
        <v>1</v>
      </c>
      <c r="C16" s="84"/>
      <c r="D16" s="95"/>
      <c r="E16" s="84"/>
      <c r="F16" s="96"/>
    </row>
    <row r="17" spans="2:6" x14ac:dyDescent="0.25">
      <c r="B17" s="8" t="s">
        <v>27</v>
      </c>
      <c r="C17" s="84"/>
      <c r="D17" s="95"/>
      <c r="E17" s="84"/>
      <c r="F17" s="96"/>
    </row>
    <row r="18" spans="2:6" x14ac:dyDescent="0.25">
      <c r="B18" s="8" t="s">
        <v>16</v>
      </c>
      <c r="C18" s="84"/>
      <c r="D18" s="95"/>
      <c r="E18" s="84"/>
      <c r="F18" s="96"/>
    </row>
    <row r="19" spans="2:6" x14ac:dyDescent="0.25">
      <c r="B19" s="8" t="s">
        <v>4</v>
      </c>
      <c r="C19" s="84"/>
      <c r="D19" s="95"/>
      <c r="E19" s="84"/>
      <c r="F19" s="96"/>
    </row>
    <row r="20" spans="2:6" x14ac:dyDescent="0.25">
      <c r="B20" s="8" t="s">
        <v>14</v>
      </c>
      <c r="C20" s="84"/>
      <c r="D20" s="95"/>
      <c r="E20" s="84"/>
      <c r="F20" s="96"/>
    </row>
    <row r="21" spans="2:6" x14ac:dyDescent="0.25">
      <c r="B21" s="8" t="s">
        <v>11</v>
      </c>
      <c r="C21" s="84"/>
      <c r="D21" s="95"/>
      <c r="E21" s="84"/>
      <c r="F21" s="96"/>
    </row>
    <row r="22" spans="2:6" x14ac:dyDescent="0.25">
      <c r="B22" s="8" t="s">
        <v>15</v>
      </c>
      <c r="C22" s="84"/>
      <c r="D22" s="95"/>
      <c r="E22" s="84"/>
      <c r="F22" s="96"/>
    </row>
    <row r="23" spans="2:6" s="49" customFormat="1" x14ac:dyDescent="0.25">
      <c r="B23" s="8" t="s">
        <v>91</v>
      </c>
      <c r="C23" s="84"/>
      <c r="D23" s="95"/>
      <c r="E23" s="84"/>
      <c r="F23" s="96"/>
    </row>
    <row r="24" spans="2:6" x14ac:dyDescent="0.25">
      <c r="B24" s="8" t="s">
        <v>12</v>
      </c>
      <c r="C24" s="84"/>
      <c r="D24" s="95"/>
      <c r="E24" s="84"/>
      <c r="F24" s="96"/>
    </row>
    <row r="25" spans="2:6" s="50" customFormat="1" x14ac:dyDescent="0.25">
      <c r="B25" s="8" t="s">
        <v>5</v>
      </c>
      <c r="C25" s="84"/>
      <c r="D25" s="95"/>
      <c r="E25" s="84"/>
      <c r="F25" s="96"/>
    </row>
    <row r="26" spans="2:6" x14ac:dyDescent="0.25">
      <c r="B26" s="8" t="s">
        <v>6</v>
      </c>
      <c r="C26" s="103"/>
      <c r="D26" s="134"/>
      <c r="E26" s="84"/>
      <c r="F26" s="96"/>
    </row>
    <row r="27" spans="2:6" x14ac:dyDescent="0.25">
      <c r="B27" s="8" t="s">
        <v>101</v>
      </c>
      <c r="C27" s="103"/>
      <c r="D27" s="134"/>
      <c r="E27" s="84"/>
      <c r="F27" s="96"/>
    </row>
    <row r="28" spans="2:6" x14ac:dyDescent="0.25">
      <c r="B28" s="8" t="s">
        <v>17</v>
      </c>
      <c r="C28" s="103"/>
      <c r="D28" s="134"/>
      <c r="E28" s="84"/>
      <c r="F28" s="96"/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>
        <f>SUM(C7:C28)</f>
        <v>6.4814814814814813E-4</v>
      </c>
      <c r="D30" s="132">
        <f>SUM(D7:D28)</f>
        <v>1</v>
      </c>
      <c r="E30" s="92"/>
      <c r="F30" s="133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7" t="s">
        <v>140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9" t="s">
        <v>97</v>
      </c>
      <c r="C3" s="190"/>
      <c r="D3" s="190"/>
      <c r="E3" s="190"/>
      <c r="F3" s="191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54</v>
      </c>
      <c r="D5" s="193"/>
      <c r="E5" s="197" t="s">
        <v>55</v>
      </c>
      <c r="F5" s="19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91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101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9" t="s">
        <v>100</v>
      </c>
      <c r="C32" s="220"/>
      <c r="D32" s="220"/>
      <c r="E32" s="220"/>
      <c r="F32" s="22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2" t="s">
        <v>98</v>
      </c>
      <c r="C3" s="203"/>
      <c r="D3" s="203"/>
      <c r="E3" s="203"/>
      <c r="F3" s="204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58</v>
      </c>
      <c r="D5" s="193"/>
      <c r="E5" s="213" t="s">
        <v>59</v>
      </c>
      <c r="F5" s="214"/>
    </row>
    <row r="6" spans="2:6" x14ac:dyDescent="0.25">
      <c r="B6" s="3" t="s">
        <v>23</v>
      </c>
      <c r="C6" s="150" t="s">
        <v>24</v>
      </c>
      <c r="D6" s="43" t="s">
        <v>25</v>
      </c>
      <c r="E6" s="150" t="s">
        <v>24</v>
      </c>
      <c r="F6" s="64" t="s">
        <v>25</v>
      </c>
    </row>
    <row r="7" spans="2:6" x14ac:dyDescent="0.25">
      <c r="B7" s="8" t="s">
        <v>10</v>
      </c>
      <c r="C7" s="84"/>
      <c r="D7" s="95"/>
      <c r="E7" s="84"/>
      <c r="F7" s="96"/>
    </row>
    <row r="8" spans="2:6" x14ac:dyDescent="0.25">
      <c r="B8" s="8" t="s">
        <v>13</v>
      </c>
      <c r="C8" s="84"/>
      <c r="D8" s="95"/>
      <c r="E8" s="84"/>
      <c r="F8" s="96"/>
    </row>
    <row r="9" spans="2:6" x14ac:dyDescent="0.25">
      <c r="B9" s="8" t="s">
        <v>0</v>
      </c>
      <c r="C9" s="84"/>
      <c r="D9" s="95"/>
      <c r="E9" s="84">
        <v>3.1377314814814816E-2</v>
      </c>
      <c r="F9" s="96">
        <f t="shared" ref="F9:F27" si="0">E9/E$30</f>
        <v>0.1354010588352812</v>
      </c>
    </row>
    <row r="10" spans="2:6" x14ac:dyDescent="0.25">
      <c r="B10" s="8" t="s">
        <v>8</v>
      </c>
      <c r="C10" s="84"/>
      <c r="D10" s="95"/>
      <c r="E10" s="84"/>
      <c r="F10" s="96"/>
    </row>
    <row r="11" spans="2:6" x14ac:dyDescent="0.25">
      <c r="B11" s="8" t="s">
        <v>26</v>
      </c>
      <c r="C11" s="84"/>
      <c r="D11" s="95"/>
      <c r="E11" s="84"/>
      <c r="F11" s="96"/>
    </row>
    <row r="12" spans="2:6" x14ac:dyDescent="0.25">
      <c r="B12" s="8" t="s">
        <v>3</v>
      </c>
      <c r="C12" s="84"/>
      <c r="D12" s="95"/>
      <c r="E12" s="84">
        <v>8.4837962962962966E-3</v>
      </c>
      <c r="F12" s="96">
        <f t="shared" si="0"/>
        <v>3.6609729297772453E-2</v>
      </c>
    </row>
    <row r="13" spans="2:6" x14ac:dyDescent="0.25">
      <c r="B13" s="8" t="s">
        <v>7</v>
      </c>
      <c r="C13" s="84"/>
      <c r="D13" s="95"/>
      <c r="E13" s="84">
        <v>2.7048611111111114E-2</v>
      </c>
      <c r="F13" s="96">
        <f t="shared" si="0"/>
        <v>0.11672160623314355</v>
      </c>
    </row>
    <row r="14" spans="2:6" x14ac:dyDescent="0.25">
      <c r="B14" s="8" t="s">
        <v>2</v>
      </c>
      <c r="C14" s="84"/>
      <c r="D14" s="134"/>
      <c r="E14" s="84"/>
      <c r="F14" s="96"/>
    </row>
    <row r="15" spans="2:6" x14ac:dyDescent="0.25">
      <c r="B15" s="8" t="s">
        <v>9</v>
      </c>
      <c r="C15" s="84"/>
      <c r="D15" s="134"/>
      <c r="E15" s="84">
        <v>8.518518518518519E-3</v>
      </c>
      <c r="F15" s="96">
        <f t="shared" si="0"/>
        <v>3.6759564479073019E-2</v>
      </c>
    </row>
    <row r="16" spans="2:6" x14ac:dyDescent="0.25">
      <c r="B16" s="8" t="s">
        <v>1</v>
      </c>
      <c r="C16" s="84"/>
      <c r="D16" s="134"/>
      <c r="E16" s="84">
        <v>1.0277777777777778E-2</v>
      </c>
      <c r="F16" s="96">
        <f t="shared" si="0"/>
        <v>4.4351213664968532E-2</v>
      </c>
    </row>
    <row r="17" spans="2:6" x14ac:dyDescent="0.25">
      <c r="B17" s="8" t="s">
        <v>27</v>
      </c>
      <c r="C17" s="84"/>
      <c r="D17" s="134"/>
      <c r="E17" s="84">
        <v>2.8587962962962963E-3</v>
      </c>
      <c r="F17" s="96">
        <f t="shared" si="0"/>
        <v>1.2336429927080212E-2</v>
      </c>
    </row>
    <row r="18" spans="2:6" x14ac:dyDescent="0.25">
      <c r="B18" s="8" t="s">
        <v>16</v>
      </c>
      <c r="C18" s="84"/>
      <c r="D18" s="134"/>
      <c r="E18" s="84"/>
      <c r="F18" s="96"/>
    </row>
    <row r="19" spans="2:6" x14ac:dyDescent="0.25">
      <c r="B19" s="8" t="s">
        <v>4</v>
      </c>
      <c r="C19" s="84"/>
      <c r="D19" s="95"/>
      <c r="E19" s="153">
        <v>3.1481481481481482E-3</v>
      </c>
      <c r="F19" s="96">
        <f t="shared" si="0"/>
        <v>1.358505643791829E-2</v>
      </c>
    </row>
    <row r="20" spans="2:6" x14ac:dyDescent="0.25">
      <c r="B20" s="8" t="s">
        <v>14</v>
      </c>
      <c r="C20" s="84"/>
      <c r="D20" s="95"/>
      <c r="E20" s="84">
        <v>1.6689814814814821E-2</v>
      </c>
      <c r="F20" s="96">
        <f t="shared" si="0"/>
        <v>7.2020777145140366E-2</v>
      </c>
    </row>
    <row r="21" spans="2:6" x14ac:dyDescent="0.25">
      <c r="B21" s="8" t="s">
        <v>11</v>
      </c>
      <c r="C21" s="84"/>
      <c r="D21" s="134"/>
      <c r="E21" s="84">
        <v>6.6909722222222232E-2</v>
      </c>
      <c r="F21" s="96">
        <f t="shared" si="0"/>
        <v>0.28873239436619724</v>
      </c>
    </row>
    <row r="22" spans="2:6" x14ac:dyDescent="0.25">
      <c r="B22" s="8" t="s">
        <v>15</v>
      </c>
      <c r="C22" s="84"/>
      <c r="D22" s="134"/>
      <c r="E22" s="84">
        <v>1.743055555555556E-2</v>
      </c>
      <c r="F22" s="96">
        <f t="shared" si="0"/>
        <v>7.5217261012885839E-2</v>
      </c>
    </row>
    <row r="23" spans="2:6" s="49" customFormat="1" x14ac:dyDescent="0.25">
      <c r="B23" s="8" t="s">
        <v>91</v>
      </c>
      <c r="C23" s="84"/>
      <c r="D23" s="134"/>
      <c r="E23" s="84">
        <v>3.0173611111111109E-2</v>
      </c>
      <c r="F23" s="96">
        <f t="shared" si="0"/>
        <v>0.13020677255019478</v>
      </c>
    </row>
    <row r="24" spans="2:6" x14ac:dyDescent="0.25">
      <c r="B24" s="8" t="s">
        <v>12</v>
      </c>
      <c r="C24" s="84"/>
      <c r="D24" s="134"/>
      <c r="E24" s="84">
        <v>5.1504629629629626E-3</v>
      </c>
      <c r="F24" s="96">
        <f t="shared" si="0"/>
        <v>2.2225551892917788E-2</v>
      </c>
    </row>
    <row r="25" spans="2:6" s="50" customFormat="1" x14ac:dyDescent="0.25">
      <c r="B25" s="8" t="s">
        <v>5</v>
      </c>
      <c r="C25" s="84"/>
      <c r="D25" s="134"/>
      <c r="E25" s="84">
        <v>4.5138888888888892E-4</v>
      </c>
      <c r="F25" s="96">
        <f t="shared" si="0"/>
        <v>1.947857356907402E-3</v>
      </c>
    </row>
    <row r="26" spans="2:6" x14ac:dyDescent="0.25">
      <c r="B26" s="8" t="s">
        <v>6</v>
      </c>
      <c r="C26" s="103"/>
      <c r="D26" s="134"/>
      <c r="E26" s="84"/>
      <c r="F26" s="96"/>
    </row>
    <row r="27" spans="2:6" x14ac:dyDescent="0.25">
      <c r="B27" s="8" t="s">
        <v>101</v>
      </c>
      <c r="C27" s="103"/>
      <c r="D27" s="84"/>
      <c r="E27" s="84">
        <v>3.2175925925925926E-3</v>
      </c>
      <c r="F27" s="96">
        <f t="shared" si="0"/>
        <v>1.3884726800519429E-2</v>
      </c>
    </row>
    <row r="28" spans="2:6" x14ac:dyDescent="0.25">
      <c r="B28" s="8" t="s">
        <v>17</v>
      </c>
      <c r="C28" s="103"/>
      <c r="D28" s="134"/>
      <c r="E28" s="84"/>
      <c r="F28" s="96"/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/>
      <c r="D30" s="132"/>
      <c r="E30" s="152">
        <f>SUM(E7:E28)</f>
        <v>0.23173611111111111</v>
      </c>
      <c r="F30" s="133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8" t="s">
        <v>133</v>
      </c>
      <c r="C32" s="222"/>
      <c r="D32" s="222"/>
      <c r="E32" s="222"/>
      <c r="F32" s="22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2" t="s">
        <v>99</v>
      </c>
      <c r="C3" s="203"/>
      <c r="D3" s="203"/>
      <c r="E3" s="203"/>
      <c r="F3" s="204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62</v>
      </c>
      <c r="D5" s="193"/>
      <c r="E5" s="213" t="s">
        <v>63</v>
      </c>
      <c r="F5" s="21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7"/>
      <c r="D19" s="138"/>
      <c r="E19" s="47"/>
      <c r="F19" s="48"/>
    </row>
    <row r="20" spans="2:6" x14ac:dyDescent="0.25">
      <c r="B20" s="8" t="s">
        <v>14</v>
      </c>
      <c r="C20" s="137"/>
      <c r="D20" s="138"/>
      <c r="E20" s="47"/>
      <c r="F20" s="48"/>
    </row>
    <row r="21" spans="2:6" x14ac:dyDescent="0.25">
      <c r="B21" s="8" t="s">
        <v>11</v>
      </c>
      <c r="C21" s="137"/>
      <c r="D21" s="138"/>
      <c r="E21" s="47"/>
      <c r="F21" s="48"/>
    </row>
    <row r="22" spans="2:6" x14ac:dyDescent="0.25">
      <c r="B22" s="8" t="s">
        <v>15</v>
      </c>
      <c r="C22" s="137"/>
      <c r="D22" s="138"/>
      <c r="E22" s="47"/>
      <c r="F22" s="48"/>
    </row>
    <row r="23" spans="2:6" s="49" customFormat="1" x14ac:dyDescent="0.25">
      <c r="B23" s="8" t="s">
        <v>91</v>
      </c>
      <c r="C23" s="139"/>
      <c r="D23" s="138"/>
      <c r="E23" s="54"/>
      <c r="F23" s="48"/>
    </row>
    <row r="24" spans="2:6" x14ac:dyDescent="0.25">
      <c r="B24" s="8" t="s">
        <v>12</v>
      </c>
      <c r="C24" s="140"/>
      <c r="D24" s="141"/>
      <c r="E24" s="45"/>
      <c r="F24" s="48"/>
    </row>
    <row r="25" spans="2:6" s="50" customFormat="1" x14ac:dyDescent="0.25">
      <c r="B25" s="8" t="s">
        <v>5</v>
      </c>
      <c r="C25" s="142"/>
      <c r="D25" s="141"/>
      <c r="E25" s="43"/>
      <c r="F25" s="48"/>
    </row>
    <row r="26" spans="2:6" x14ac:dyDescent="0.25">
      <c r="B26" s="8" t="s">
        <v>6</v>
      </c>
      <c r="C26" s="142"/>
      <c r="D26" s="141"/>
      <c r="E26" s="47"/>
      <c r="F26" s="48"/>
    </row>
    <row r="27" spans="2:6" x14ac:dyDescent="0.25">
      <c r="B27" s="8" t="s">
        <v>101</v>
      </c>
      <c r="C27" s="142"/>
      <c r="D27" s="137"/>
      <c r="E27" s="47"/>
      <c r="F27" s="48"/>
    </row>
    <row r="28" spans="2:6" x14ac:dyDescent="0.25">
      <c r="B28" s="8" t="s">
        <v>17</v>
      </c>
      <c r="C28" s="142"/>
      <c r="D28" s="137"/>
      <c r="E28" s="47"/>
      <c r="F28" s="48"/>
    </row>
    <row r="29" spans="2:6" x14ac:dyDescent="0.25">
      <c r="B29" s="8"/>
      <c r="C29" s="143"/>
      <c r="D29" s="144"/>
      <c r="E29" s="52"/>
      <c r="F29" s="48"/>
    </row>
    <row r="30" spans="2:6" x14ac:dyDescent="0.25">
      <c r="B30" s="53" t="s">
        <v>29</v>
      </c>
      <c r="C30" s="145"/>
      <c r="D30" s="146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4" t="s">
        <v>121</v>
      </c>
      <c r="C32" s="220"/>
      <c r="D32" s="220"/>
      <c r="E32" s="220"/>
      <c r="F32" s="22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0" t="s">
        <v>71</v>
      </c>
      <c r="C3" s="211"/>
      <c r="D3" s="211"/>
      <c r="E3" s="211"/>
      <c r="F3" s="212"/>
    </row>
    <row r="4" spans="2:6" x14ac:dyDescent="0.25">
      <c r="B4" s="192" t="s">
        <v>134</v>
      </c>
      <c r="C4" s="193"/>
      <c r="D4" s="193"/>
      <c r="E4" s="193"/>
      <c r="F4" s="194"/>
    </row>
    <row r="5" spans="2:6" x14ac:dyDescent="0.25">
      <c r="B5" s="42"/>
      <c r="C5" s="197" t="s">
        <v>72</v>
      </c>
      <c r="D5" s="193"/>
      <c r="E5" s="213" t="s">
        <v>73</v>
      </c>
      <c r="F5" s="214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1"/>
      <c r="D7" s="85"/>
      <c r="E7" s="65"/>
      <c r="F7" s="69"/>
    </row>
    <row r="8" spans="2:6" x14ac:dyDescent="0.25">
      <c r="B8" s="8" t="s">
        <v>13</v>
      </c>
      <c r="C8" s="131"/>
      <c r="D8" s="85"/>
      <c r="E8" s="65"/>
      <c r="F8" s="69"/>
    </row>
    <row r="9" spans="2:6" x14ac:dyDescent="0.25">
      <c r="B9" s="8" t="s">
        <v>0</v>
      </c>
      <c r="C9" s="131"/>
      <c r="D9" s="85"/>
      <c r="E9" s="65"/>
      <c r="F9" s="69"/>
    </row>
    <row r="10" spans="2:6" x14ac:dyDescent="0.25">
      <c r="B10" s="8" t="s">
        <v>8</v>
      </c>
      <c r="C10" s="131"/>
      <c r="D10" s="85"/>
      <c r="E10" s="65"/>
      <c r="F10" s="69"/>
    </row>
    <row r="11" spans="2:6" x14ac:dyDescent="0.25">
      <c r="B11" s="8" t="s">
        <v>26</v>
      </c>
      <c r="C11" s="131"/>
      <c r="D11" s="85"/>
      <c r="E11" s="65"/>
      <c r="F11" s="69"/>
    </row>
    <row r="12" spans="2:6" x14ac:dyDescent="0.25">
      <c r="B12" s="8" t="s">
        <v>3</v>
      </c>
      <c r="C12" s="131"/>
      <c r="D12" s="85"/>
      <c r="E12" s="65"/>
      <c r="F12" s="69"/>
    </row>
    <row r="13" spans="2:6" x14ac:dyDescent="0.25">
      <c r="B13" s="8" t="s">
        <v>7</v>
      </c>
      <c r="C13" s="131"/>
      <c r="D13" s="85"/>
      <c r="E13" s="65"/>
      <c r="F13" s="69"/>
    </row>
    <row r="14" spans="2:6" x14ac:dyDescent="0.25">
      <c r="B14" s="8" t="s">
        <v>2</v>
      </c>
      <c r="C14" s="131"/>
      <c r="D14" s="85"/>
      <c r="E14" s="65"/>
      <c r="F14" s="69"/>
    </row>
    <row r="15" spans="2:6" x14ac:dyDescent="0.25">
      <c r="B15" s="8" t="s">
        <v>9</v>
      </c>
      <c r="C15" s="131"/>
      <c r="D15" s="85"/>
      <c r="E15" s="65"/>
      <c r="F15" s="69"/>
    </row>
    <row r="16" spans="2:6" x14ac:dyDescent="0.25">
      <c r="B16" s="8" t="s">
        <v>1</v>
      </c>
      <c r="C16" s="131"/>
      <c r="D16" s="85"/>
      <c r="E16" s="65"/>
      <c r="F16" s="69"/>
    </row>
    <row r="17" spans="2:6" x14ac:dyDescent="0.25">
      <c r="B17" s="8" t="s">
        <v>27</v>
      </c>
      <c r="C17" s="131"/>
      <c r="D17" s="85"/>
      <c r="E17" s="65"/>
      <c r="F17" s="69"/>
    </row>
    <row r="18" spans="2:6" x14ac:dyDescent="0.25">
      <c r="B18" s="8" t="s">
        <v>16</v>
      </c>
      <c r="C18" s="131"/>
      <c r="D18" s="85"/>
      <c r="E18" s="65"/>
      <c r="F18" s="69"/>
    </row>
    <row r="19" spans="2:6" x14ac:dyDescent="0.25">
      <c r="B19" s="8" t="s">
        <v>4</v>
      </c>
      <c r="C19" s="131"/>
      <c r="D19" s="85"/>
      <c r="E19" s="65"/>
      <c r="F19" s="69"/>
    </row>
    <row r="20" spans="2:6" x14ac:dyDescent="0.25">
      <c r="B20" s="8" t="s">
        <v>14</v>
      </c>
      <c r="C20" s="131"/>
      <c r="D20" s="85"/>
      <c r="E20" s="65"/>
      <c r="F20" s="69"/>
    </row>
    <row r="21" spans="2:6" x14ac:dyDescent="0.25">
      <c r="B21" s="8" t="s">
        <v>11</v>
      </c>
      <c r="C21" s="84">
        <v>1.9560185185185184E-3</v>
      </c>
      <c r="D21" s="85">
        <f t="shared" ref="D21:D24" si="0">C21/$C$30</f>
        <v>0.18449781659388645</v>
      </c>
      <c r="E21" s="65"/>
      <c r="F21" s="69"/>
    </row>
    <row r="22" spans="2:6" x14ac:dyDescent="0.25">
      <c r="B22" s="8" t="s">
        <v>15</v>
      </c>
      <c r="C22" s="131">
        <v>8.3333333333333328E-4</v>
      </c>
      <c r="D22" s="85">
        <f t="shared" si="0"/>
        <v>7.8602620087336234E-2</v>
      </c>
      <c r="E22" s="65"/>
      <c r="F22" s="69"/>
    </row>
    <row r="23" spans="2:6" s="49" customFormat="1" x14ac:dyDescent="0.25">
      <c r="B23" s="8" t="s">
        <v>91</v>
      </c>
      <c r="C23" s="131"/>
      <c r="D23" s="85"/>
      <c r="E23" s="74"/>
      <c r="F23" s="70"/>
    </row>
    <row r="24" spans="2:6" x14ac:dyDescent="0.25">
      <c r="B24" s="78" t="s">
        <v>12</v>
      </c>
      <c r="C24" s="131">
        <v>1.284722222222222E-3</v>
      </c>
      <c r="D24" s="85">
        <f t="shared" si="0"/>
        <v>0.12117903930131002</v>
      </c>
      <c r="E24" s="45"/>
      <c r="F24" s="71"/>
    </row>
    <row r="25" spans="2:6" s="50" customFormat="1" x14ac:dyDescent="0.25">
      <c r="B25" s="78" t="s">
        <v>5</v>
      </c>
      <c r="C25" s="84">
        <v>6.5277777777777782E-3</v>
      </c>
      <c r="D25" s="85">
        <f t="shared" ref="D25" si="1">C25/$C$30</f>
        <v>0.61572052401746724</v>
      </c>
      <c r="E25" s="43"/>
      <c r="F25" s="44"/>
    </row>
    <row r="26" spans="2:6" x14ac:dyDescent="0.25">
      <c r="B26" s="8" t="s">
        <v>6</v>
      </c>
      <c r="C26" s="103"/>
      <c r="D26" s="85"/>
      <c r="E26" s="47"/>
      <c r="F26" s="69"/>
    </row>
    <row r="27" spans="2:6" x14ac:dyDescent="0.25">
      <c r="B27" s="8" t="s">
        <v>101</v>
      </c>
      <c r="C27" s="103"/>
      <c r="D27" s="85"/>
      <c r="E27" s="47"/>
      <c r="F27" s="69"/>
    </row>
    <row r="28" spans="2:6" x14ac:dyDescent="0.25">
      <c r="B28" s="8" t="s">
        <v>17</v>
      </c>
      <c r="C28" s="103"/>
      <c r="D28" s="85"/>
      <c r="E28" s="47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>
        <f>SUM(C7:C28)</f>
        <v>1.0601851851851852E-2</v>
      </c>
      <c r="D30" s="125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7" t="s">
        <v>141</v>
      </c>
      <c r="C32" s="208"/>
      <c r="D32" s="208"/>
      <c r="E32" s="208"/>
      <c r="F32" s="20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81" customFormat="1" x14ac:dyDescent="0.25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>
        <v>6.3888888888888884E-3</v>
      </c>
      <c r="H7" s="84"/>
      <c r="I7" s="84"/>
      <c r="J7" s="84"/>
      <c r="K7" s="86">
        <f t="shared" ref="K7:K28" si="0">J7+I7+H7+G7+F7+E7+D7+C7</f>
        <v>6.3888888888888884E-3</v>
      </c>
    </row>
    <row r="8" spans="2:11" x14ac:dyDescent="0.25">
      <c r="B8" s="8" t="s">
        <v>13</v>
      </c>
      <c r="C8" s="84">
        <v>5.9606481481481481E-3</v>
      </c>
      <c r="D8" s="84"/>
      <c r="E8" s="84"/>
      <c r="F8" s="84"/>
      <c r="G8" s="84">
        <v>4.4212962962962964E-3</v>
      </c>
      <c r="H8" s="84"/>
      <c r="I8" s="84"/>
      <c r="J8" s="84"/>
      <c r="K8" s="86">
        <f t="shared" si="0"/>
        <v>1.0381944444444444E-2</v>
      </c>
    </row>
    <row r="9" spans="2:11" x14ac:dyDescent="0.25">
      <c r="B9" s="8" t="s">
        <v>0</v>
      </c>
      <c r="C9" s="84">
        <v>5.1527777777777763E-2</v>
      </c>
      <c r="D9" s="84"/>
      <c r="E9" s="84">
        <v>2.3125000000000003E-2</v>
      </c>
      <c r="F9" s="84">
        <v>1.0104166666666668E-2</v>
      </c>
      <c r="G9" s="84">
        <v>7.6412037037036987E-2</v>
      </c>
      <c r="H9" s="84">
        <v>1.3657407407407409E-3</v>
      </c>
      <c r="I9" s="84"/>
      <c r="J9" s="84"/>
      <c r="K9" s="86">
        <f t="shared" si="0"/>
        <v>0.16253472222222215</v>
      </c>
    </row>
    <row r="10" spans="2:11" x14ac:dyDescent="0.25">
      <c r="B10" s="8" t="s">
        <v>8</v>
      </c>
      <c r="C10" s="84">
        <v>3.2418981481481472E-2</v>
      </c>
      <c r="D10" s="84">
        <v>1.689814814814815E-3</v>
      </c>
      <c r="E10" s="84">
        <v>6.898148148148148E-3</v>
      </c>
      <c r="F10" s="84">
        <v>4.1666666666666666E-3</v>
      </c>
      <c r="G10" s="84">
        <v>5.0347222222222217E-3</v>
      </c>
      <c r="H10" s="84"/>
      <c r="I10" s="84"/>
      <c r="J10" s="84"/>
      <c r="K10" s="86">
        <f t="shared" si="0"/>
        <v>5.0208333333333327E-2</v>
      </c>
    </row>
    <row r="11" spans="2:11" x14ac:dyDescent="0.25">
      <c r="B11" s="8" t="s">
        <v>26</v>
      </c>
      <c r="C11" s="84">
        <v>6.9328703703703696E-3</v>
      </c>
      <c r="D11" s="84"/>
      <c r="E11" s="84"/>
      <c r="F11" s="84"/>
      <c r="G11" s="84"/>
      <c r="H11" s="84"/>
      <c r="I11" s="84"/>
      <c r="J11" s="84"/>
      <c r="K11" s="86">
        <f t="shared" si="0"/>
        <v>6.9328703703703696E-3</v>
      </c>
    </row>
    <row r="12" spans="2:11" x14ac:dyDescent="0.25">
      <c r="B12" s="8" t="s">
        <v>3</v>
      </c>
      <c r="C12" s="84">
        <v>5.0046296296296283E-2</v>
      </c>
      <c r="D12" s="84">
        <v>1.0648148148148147E-3</v>
      </c>
      <c r="E12" s="84">
        <v>8.8310185185185193E-3</v>
      </c>
      <c r="F12" s="84">
        <v>1.770833333333333E-3</v>
      </c>
      <c r="G12" s="84">
        <v>0.13390046296296296</v>
      </c>
      <c r="H12" s="84"/>
      <c r="I12" s="84"/>
      <c r="J12" s="84"/>
      <c r="K12" s="86">
        <f t="shared" si="0"/>
        <v>0.19561342592592593</v>
      </c>
    </row>
    <row r="13" spans="2:11" x14ac:dyDescent="0.25">
      <c r="B13" s="8" t="s">
        <v>7</v>
      </c>
      <c r="C13" s="84">
        <v>4.0092592592592576E-2</v>
      </c>
      <c r="D13" s="84">
        <v>7.8703703703703705E-4</v>
      </c>
      <c r="E13" s="84">
        <v>6.3194444444444444E-3</v>
      </c>
      <c r="F13" s="84">
        <v>1.0983796296296295E-2</v>
      </c>
      <c r="G13" s="84">
        <v>3.0381944444444437E-2</v>
      </c>
      <c r="H13" s="84"/>
      <c r="I13" s="84"/>
      <c r="J13" s="84"/>
      <c r="K13" s="86">
        <f t="shared" si="0"/>
        <v>8.8564814814814791E-2</v>
      </c>
    </row>
    <row r="14" spans="2:11" x14ac:dyDescent="0.25">
      <c r="B14" s="8" t="s">
        <v>2</v>
      </c>
      <c r="C14" s="84">
        <v>9.5370370370370366E-3</v>
      </c>
      <c r="D14" s="84">
        <v>9.9537037037037042E-4</v>
      </c>
      <c r="E14" s="84">
        <v>1.6319444444444445E-3</v>
      </c>
      <c r="F14" s="84"/>
      <c r="G14" s="84">
        <v>4.1203703703703706E-3</v>
      </c>
      <c r="H14" s="84"/>
      <c r="I14" s="84"/>
      <c r="J14" s="84"/>
      <c r="K14" s="86">
        <f t="shared" si="0"/>
        <v>1.6284722222222221E-2</v>
      </c>
    </row>
    <row r="15" spans="2:11" x14ac:dyDescent="0.25">
      <c r="B15" s="8" t="s">
        <v>9</v>
      </c>
      <c r="C15" s="84">
        <v>7.4768518518518526E-3</v>
      </c>
      <c r="D15" s="84">
        <v>2.4537037037037036E-3</v>
      </c>
      <c r="E15" s="84">
        <v>5.9490740740740745E-3</v>
      </c>
      <c r="F15" s="84">
        <v>1.1631944444444445E-2</v>
      </c>
      <c r="G15" s="84">
        <v>9.6874999999999999E-3</v>
      </c>
      <c r="H15" s="84"/>
      <c r="I15" s="84"/>
      <c r="J15" s="84"/>
      <c r="K15" s="86">
        <f t="shared" si="0"/>
        <v>3.7199074074074079E-2</v>
      </c>
    </row>
    <row r="16" spans="2:11" x14ac:dyDescent="0.25">
      <c r="B16" s="8" t="s">
        <v>1</v>
      </c>
      <c r="C16" s="84">
        <v>3.657407407407407E-3</v>
      </c>
      <c r="D16" s="84">
        <v>2.7129629629629632E-2</v>
      </c>
      <c r="E16" s="84">
        <v>2.5462962962962965E-3</v>
      </c>
      <c r="F16" s="84"/>
      <c r="G16" s="84">
        <v>1.3715277777777778E-2</v>
      </c>
      <c r="H16" s="84"/>
      <c r="I16" s="84"/>
      <c r="J16" s="84"/>
      <c r="K16" s="86">
        <f t="shared" si="0"/>
        <v>4.7048611111111117E-2</v>
      </c>
    </row>
    <row r="17" spans="2:11" x14ac:dyDescent="0.25">
      <c r="B17" s="8" t="s">
        <v>27</v>
      </c>
      <c r="C17" s="84">
        <v>3.3981481481481488E-2</v>
      </c>
      <c r="D17" s="84">
        <v>1.7685185185185186E-2</v>
      </c>
      <c r="E17" s="84">
        <v>2.8807870370370376E-2</v>
      </c>
      <c r="F17" s="84">
        <v>1.4305555555555556E-2</v>
      </c>
      <c r="G17" s="84">
        <v>1.7407407407407406E-2</v>
      </c>
      <c r="H17" s="84"/>
      <c r="I17" s="84"/>
      <c r="J17" s="84"/>
      <c r="K17" s="86">
        <f t="shared" si="0"/>
        <v>0.11218750000000001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4.0682870370370369E-2</v>
      </c>
      <c r="D19" s="84">
        <v>3.1736111111111118E-2</v>
      </c>
      <c r="E19" s="84">
        <v>1.9016203703703698E-2</v>
      </c>
      <c r="F19" s="84">
        <v>1.1585648148148152E-2</v>
      </c>
      <c r="G19" s="84">
        <v>1.9050925925925923E-2</v>
      </c>
      <c r="H19" s="84"/>
      <c r="I19" s="84"/>
      <c r="J19" s="84"/>
      <c r="K19" s="86">
        <f t="shared" si="0"/>
        <v>0.12207175925925925</v>
      </c>
    </row>
    <row r="20" spans="2:11" x14ac:dyDescent="0.25">
      <c r="B20" s="8" t="s">
        <v>14</v>
      </c>
      <c r="C20" s="84">
        <v>3.158564814814814E-2</v>
      </c>
      <c r="D20" s="84">
        <v>1.2881944444444448E-2</v>
      </c>
      <c r="E20" s="84">
        <v>2.2407407407407404E-2</v>
      </c>
      <c r="F20" s="84">
        <v>3.5763888888888894E-3</v>
      </c>
      <c r="G20" s="84">
        <v>2.1331018518518513E-2</v>
      </c>
      <c r="H20" s="84"/>
      <c r="I20" s="84"/>
      <c r="J20" s="84"/>
      <c r="K20" s="86">
        <f t="shared" si="0"/>
        <v>9.1782407407407396E-2</v>
      </c>
    </row>
    <row r="21" spans="2:11" x14ac:dyDescent="0.25">
      <c r="B21" s="8" t="s">
        <v>11</v>
      </c>
      <c r="C21" s="84">
        <v>4.2094907407407393E-2</v>
      </c>
      <c r="D21" s="84">
        <v>5.3356481481481493E-3</v>
      </c>
      <c r="E21" s="84">
        <v>2.3657407407407408E-2</v>
      </c>
      <c r="F21" s="84"/>
      <c r="G21" s="84">
        <v>7.7731481481481443E-2</v>
      </c>
      <c r="H21" s="84"/>
      <c r="I21" s="84"/>
      <c r="J21" s="84"/>
      <c r="K21" s="86">
        <f t="shared" si="0"/>
        <v>0.14881944444444439</v>
      </c>
    </row>
    <row r="22" spans="2:11" x14ac:dyDescent="0.25">
      <c r="B22" s="8" t="s">
        <v>15</v>
      </c>
      <c r="C22" s="84">
        <v>4.5555555555555557E-2</v>
      </c>
      <c r="D22" s="84">
        <v>7.0833333333333338E-3</v>
      </c>
      <c r="E22" s="84">
        <v>3.3437500000000002E-2</v>
      </c>
      <c r="F22" s="84">
        <v>5.9953703703703714E-3</v>
      </c>
      <c r="G22" s="84">
        <v>2.2141203703703701E-2</v>
      </c>
      <c r="H22" s="84"/>
      <c r="I22" s="84"/>
      <c r="J22" s="84"/>
      <c r="K22" s="86">
        <f t="shared" si="0"/>
        <v>0.11421296296296296</v>
      </c>
    </row>
    <row r="23" spans="2:11" x14ac:dyDescent="0.25">
      <c r="B23" s="8" t="s">
        <v>91</v>
      </c>
      <c r="C23" s="84">
        <v>8.0057870370370363E-2</v>
      </c>
      <c r="D23" s="84">
        <v>7.2337962962962972E-3</v>
      </c>
      <c r="E23" s="84">
        <v>4.3842592592592586E-2</v>
      </c>
      <c r="F23" s="84">
        <v>2.5752314814814815E-2</v>
      </c>
      <c r="G23" s="84">
        <v>7.7384259259259291E-2</v>
      </c>
      <c r="H23" s="84"/>
      <c r="I23" s="84"/>
      <c r="J23" s="84"/>
      <c r="K23" s="86">
        <f t="shared" si="0"/>
        <v>0.23427083333333337</v>
      </c>
    </row>
    <row r="24" spans="2:11" x14ac:dyDescent="0.25">
      <c r="B24" s="8" t="s">
        <v>12</v>
      </c>
      <c r="C24" s="84">
        <v>3.1412037037037044E-2</v>
      </c>
      <c r="D24" s="84">
        <v>1.292824074074074E-2</v>
      </c>
      <c r="E24" s="84">
        <v>1.1574074074074075E-2</v>
      </c>
      <c r="F24" s="84">
        <v>1.6736111111111111E-2</v>
      </c>
      <c r="G24" s="84">
        <v>8.1828703703703716E-3</v>
      </c>
      <c r="H24" s="84">
        <v>1.5856481481481479E-3</v>
      </c>
      <c r="I24" s="84"/>
      <c r="J24" s="84"/>
      <c r="K24" s="86">
        <f t="shared" si="0"/>
        <v>8.2418981481481496E-2</v>
      </c>
    </row>
    <row r="25" spans="2:11" x14ac:dyDescent="0.25">
      <c r="B25" s="8" t="s">
        <v>5</v>
      </c>
      <c r="C25" s="84">
        <v>3.9351851851851852E-4</v>
      </c>
      <c r="D25" s="84">
        <v>7.2337962962962972E-3</v>
      </c>
      <c r="E25" s="84">
        <v>1.9756944444444442E-2</v>
      </c>
      <c r="F25" s="84">
        <v>5.0462962962962961E-3</v>
      </c>
      <c r="G25" s="84"/>
      <c r="H25" s="84"/>
      <c r="I25" s="84"/>
      <c r="J25" s="84"/>
      <c r="K25" s="86">
        <f t="shared" si="0"/>
        <v>3.2430555555555546E-2</v>
      </c>
    </row>
    <row r="26" spans="2:11" x14ac:dyDescent="0.25">
      <c r="B26" s="8" t="s">
        <v>6</v>
      </c>
      <c r="C26" s="84">
        <v>3.9467592592592592E-3</v>
      </c>
      <c r="D26" s="84">
        <v>3.1493055555555552E-2</v>
      </c>
      <c r="E26" s="84"/>
      <c r="F26" s="84">
        <v>3.6111111111111109E-3</v>
      </c>
      <c r="G26" s="84">
        <v>3.7847222222222219E-3</v>
      </c>
      <c r="H26" s="84"/>
      <c r="I26" s="84"/>
      <c r="J26" s="84"/>
      <c r="K26" s="86">
        <f t="shared" si="0"/>
        <v>4.2835648148148144E-2</v>
      </c>
    </row>
    <row r="27" spans="2:11" x14ac:dyDescent="0.25">
      <c r="B27" s="8" t="s">
        <v>101</v>
      </c>
      <c r="C27" s="84">
        <v>2.1296296296296298E-3</v>
      </c>
      <c r="D27" s="84">
        <v>3.460648148148148E-3</v>
      </c>
      <c r="E27" s="84">
        <v>2.7314814814814814E-3</v>
      </c>
      <c r="F27" s="84"/>
      <c r="G27" s="84">
        <v>3.8657407407407403E-3</v>
      </c>
      <c r="H27" s="84"/>
      <c r="I27" s="84"/>
      <c r="J27" s="84"/>
      <c r="K27" s="86">
        <f t="shared" si="0"/>
        <v>1.21875E-2</v>
      </c>
    </row>
    <row r="28" spans="2:11" x14ac:dyDescent="0.25">
      <c r="B28" s="8" t="s">
        <v>17</v>
      </c>
      <c r="C28" s="84">
        <v>3.4027777777777776E-3</v>
      </c>
      <c r="D28" s="84">
        <v>3.402777777777778E-3</v>
      </c>
      <c r="E28" s="84"/>
      <c r="F28" s="84"/>
      <c r="G28" s="84"/>
      <c r="H28" s="84"/>
      <c r="I28" s="84"/>
      <c r="J28" s="84"/>
      <c r="K28" s="86">
        <f t="shared" si="0"/>
        <v>6.805555555555556E-3</v>
      </c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>SUM(C7:C28)</f>
        <v>0.5228935185185184</v>
      </c>
      <c r="D30" s="90">
        <f t="shared" ref="D30:J30" si="1">SUM(D7:D28)</f>
        <v>0.17459490740740741</v>
      </c>
      <c r="E30" s="90">
        <f t="shared" si="1"/>
        <v>0.26053240740740741</v>
      </c>
      <c r="F30" s="90">
        <f t="shared" si="1"/>
        <v>0.12526620370370373</v>
      </c>
      <c r="G30" s="90">
        <f t="shared" si="1"/>
        <v>0.53494212962962973</v>
      </c>
      <c r="H30" s="90">
        <f t="shared" si="1"/>
        <v>2.9513888888888888E-3</v>
      </c>
      <c r="I30" s="90"/>
      <c r="J30" s="90"/>
      <c r="K30" s="91">
        <f>SUM(K7:K28)</f>
        <v>1.6211805555555554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>
        <v>4.9768518518518521E-4</v>
      </c>
      <c r="G13" s="84"/>
      <c r="H13" s="84"/>
      <c r="I13" s="84"/>
      <c r="J13" s="84"/>
      <c r="K13" s="86">
        <f t="shared" ref="K9:K28" si="0">J13+I13+H13+G13+F13+E13+D13+C13</f>
        <v>4.9768518518518521E-4</v>
      </c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>
        <v>2.2800925925925927E-3</v>
      </c>
      <c r="D15" s="84"/>
      <c r="E15" s="84"/>
      <c r="F15" s="84"/>
      <c r="G15" s="84"/>
      <c r="H15" s="84"/>
      <c r="I15" s="84"/>
      <c r="J15" s="84"/>
      <c r="K15" s="86">
        <f t="shared" si="0"/>
        <v>2.2800925925925927E-3</v>
      </c>
    </row>
    <row r="16" spans="2:11" x14ac:dyDescent="0.25">
      <c r="B16" s="8" t="s">
        <v>1</v>
      </c>
      <c r="C16" s="84"/>
      <c r="D16" s="84">
        <v>4.5023148148148149E-3</v>
      </c>
      <c r="E16" s="84"/>
      <c r="F16" s="84">
        <v>1.7592592592592592E-3</v>
      </c>
      <c r="G16" s="84"/>
      <c r="H16" s="84"/>
      <c r="I16" s="84"/>
      <c r="J16" s="84"/>
      <c r="K16" s="86">
        <f t="shared" si="0"/>
        <v>6.2615740740740739E-3</v>
      </c>
    </row>
    <row r="17" spans="2:11" x14ac:dyDescent="0.25">
      <c r="B17" s="8" t="s">
        <v>27</v>
      </c>
      <c r="C17" s="84"/>
      <c r="D17" s="84">
        <v>5.2546296296296299E-3</v>
      </c>
      <c r="E17" s="84"/>
      <c r="F17" s="84">
        <v>4.8148148148148152E-3</v>
      </c>
      <c r="G17" s="84"/>
      <c r="H17" s="84"/>
      <c r="I17" s="84"/>
      <c r="J17" s="84"/>
      <c r="K17" s="86">
        <f t="shared" si="0"/>
        <v>1.0069444444444445E-2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>
        <v>2.1562499999999998E-2</v>
      </c>
      <c r="D21" s="84">
        <v>7.9861111111111105E-3</v>
      </c>
      <c r="E21" s="84">
        <v>3.4583333333333341E-2</v>
      </c>
      <c r="F21" s="84">
        <v>4.7569444444444447E-3</v>
      </c>
      <c r="G21" s="84">
        <v>1.2708333333333334E-2</v>
      </c>
      <c r="H21" s="84">
        <v>1.923611111111111E-2</v>
      </c>
      <c r="I21" s="84"/>
      <c r="J21" s="84"/>
      <c r="K21" s="86">
        <f t="shared" si="0"/>
        <v>0.10083333333333334</v>
      </c>
    </row>
    <row r="22" spans="2:11" x14ac:dyDescent="0.25">
      <c r="B22" s="8" t="s">
        <v>15</v>
      </c>
      <c r="C22" s="84"/>
      <c r="D22" s="84">
        <v>1.2141203703703704E-2</v>
      </c>
      <c r="E22" s="84">
        <v>3.8194444444444443E-3</v>
      </c>
      <c r="F22" s="84">
        <v>2.7037037037037033E-2</v>
      </c>
      <c r="G22" s="84"/>
      <c r="H22" s="84">
        <v>3.8425925925925928E-3</v>
      </c>
      <c r="I22" s="84"/>
      <c r="J22" s="84">
        <v>7.2569444444444443E-3</v>
      </c>
      <c r="K22" s="86">
        <f t="shared" si="0"/>
        <v>5.409722222222222E-2</v>
      </c>
    </row>
    <row r="23" spans="2:11" x14ac:dyDescent="0.25">
      <c r="B23" s="8" t="s">
        <v>91</v>
      </c>
      <c r="C23" s="84"/>
      <c r="D23" s="84">
        <v>5.5324074074074069E-3</v>
      </c>
      <c r="E23" s="84"/>
      <c r="F23" s="84">
        <v>2.1412037037037038E-3</v>
      </c>
      <c r="G23" s="84">
        <v>1.0451388888888889E-2</v>
      </c>
      <c r="H23" s="84">
        <v>1.2430555555555554E-2</v>
      </c>
      <c r="I23" s="84"/>
      <c r="J23" s="84"/>
      <c r="K23" s="86">
        <f t="shared" si="0"/>
        <v>3.0555555555555551E-2</v>
      </c>
    </row>
    <row r="24" spans="2:11" x14ac:dyDescent="0.25">
      <c r="B24" s="8" t="s">
        <v>12</v>
      </c>
      <c r="C24" s="84">
        <v>2.5000000000000001E-3</v>
      </c>
      <c r="D24" s="84">
        <v>4.7106481481481478E-3</v>
      </c>
      <c r="E24" s="84">
        <v>1.9571759259259261E-2</v>
      </c>
      <c r="F24" s="84">
        <v>2.6516203703703708E-2</v>
      </c>
      <c r="G24" s="84">
        <v>8.3449074074074085E-3</v>
      </c>
      <c r="H24" s="84">
        <v>5.4270833333333338E-2</v>
      </c>
      <c r="I24" s="84"/>
      <c r="J24" s="84">
        <v>2.5925925925925925E-3</v>
      </c>
      <c r="K24" s="86">
        <f t="shared" si="0"/>
        <v>0.11850694444444446</v>
      </c>
    </row>
    <row r="25" spans="2:11" x14ac:dyDescent="0.25">
      <c r="B25" s="8" t="s">
        <v>5</v>
      </c>
      <c r="C25" s="84">
        <v>4.6527777777777782E-3</v>
      </c>
      <c r="D25" s="84">
        <v>1.8634259259259261E-3</v>
      </c>
      <c r="E25" s="84">
        <v>2.1736111111111112E-2</v>
      </c>
      <c r="F25" s="84">
        <v>1.324074074074074E-2</v>
      </c>
      <c r="G25" s="84">
        <v>2.9513888888888888E-3</v>
      </c>
      <c r="H25" s="84">
        <v>2.2638888888888892E-2</v>
      </c>
      <c r="I25" s="84"/>
      <c r="J25" s="84"/>
      <c r="K25" s="86">
        <f t="shared" si="0"/>
        <v>6.7083333333333342E-2</v>
      </c>
    </row>
    <row r="26" spans="2:11" x14ac:dyDescent="0.25">
      <c r="B26" s="8" t="s">
        <v>6</v>
      </c>
      <c r="C26" s="84"/>
      <c r="D26" s="84">
        <v>5.3124999999999995E-3</v>
      </c>
      <c r="E26" s="84">
        <v>7.4537037037037037E-3</v>
      </c>
      <c r="F26" s="84"/>
      <c r="G26" s="84"/>
      <c r="H26" s="84">
        <v>3.1597222222222222E-3</v>
      </c>
      <c r="I26" s="84"/>
      <c r="J26" s="84"/>
      <c r="K26" s="86">
        <f t="shared" si="0"/>
        <v>1.5925925925925927E-2</v>
      </c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 t="shared" ref="C30:J30" si="1">SUM(C7:C28)</f>
        <v>3.0995370370370368E-2</v>
      </c>
      <c r="D30" s="90">
        <f t="shared" si="1"/>
        <v>4.7303240740740736E-2</v>
      </c>
      <c r="E30" s="90">
        <f t="shared" si="1"/>
        <v>8.7164351851851854E-2</v>
      </c>
      <c r="F30" s="90">
        <f t="shared" si="1"/>
        <v>8.0763888888888885E-2</v>
      </c>
      <c r="G30" s="90">
        <f t="shared" si="1"/>
        <v>3.4456018518518525E-2</v>
      </c>
      <c r="H30" s="90">
        <f t="shared" si="1"/>
        <v>0.1155787037037037</v>
      </c>
      <c r="I30" s="90"/>
      <c r="J30" s="90">
        <f t="shared" si="1"/>
        <v>9.8495370370370369E-3</v>
      </c>
      <c r="K30" s="91">
        <f>SUM(K7:K28)</f>
        <v>0.40611111111111109</v>
      </c>
    </row>
    <row r="31" spans="2:11" x14ac:dyDescent="0.25">
      <c r="B31" s="147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1" t="s">
        <v>35</v>
      </c>
      <c r="C3" s="162"/>
      <c r="D3" s="162"/>
      <c r="E3" s="162"/>
      <c r="F3" s="162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71" t="s">
        <v>37</v>
      </c>
      <c r="F5" s="171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7">
        <v>5.5208333333333325E-3</v>
      </c>
      <c r="D7" s="95">
        <f>C7/C$30</f>
        <v>2.6462511442123626E-3</v>
      </c>
      <c r="E7" s="97">
        <v>9.9537037037037042E-4</v>
      </c>
      <c r="F7" s="95">
        <f t="shared" ref="F7:F28" si="0">E7/E$30</f>
        <v>3.3917021612241659E-3</v>
      </c>
      <c r="G7" s="97">
        <f>C7+E7</f>
        <v>6.5162037037037029E-3</v>
      </c>
      <c r="H7" s="96">
        <f>G7/$G$30</f>
        <v>2.7381803502730864E-3</v>
      </c>
    </row>
    <row r="8" spans="2:8" s="1" customFormat="1" x14ac:dyDescent="0.25">
      <c r="B8" s="8" t="s">
        <v>13</v>
      </c>
      <c r="C8" s="97">
        <v>4.5300925925925981E-2</v>
      </c>
      <c r="D8" s="95">
        <f t="shared" ref="D8:D27" si="1">C8/C$30</f>
        <v>2.1713683392971073E-2</v>
      </c>
      <c r="E8" s="97">
        <v>3.6342592592592594E-3</v>
      </c>
      <c r="F8" s="95">
        <f t="shared" si="0"/>
        <v>1.2383656728190558E-2</v>
      </c>
      <c r="G8" s="97">
        <f t="shared" ref="G8:G27" si="2">C8+E8</f>
        <v>4.8935185185185241E-2</v>
      </c>
      <c r="H8" s="96">
        <f t="shared" ref="H8:H27" si="3">G8/$G$30</f>
        <v>2.0563102168658299E-2</v>
      </c>
    </row>
    <row r="9" spans="2:8" s="1" customFormat="1" x14ac:dyDescent="0.25">
      <c r="B9" s="8" t="s">
        <v>0</v>
      </c>
      <c r="C9" s="97">
        <v>0.4212037037037033</v>
      </c>
      <c r="D9" s="95">
        <f t="shared" si="1"/>
        <v>0.20189176444481391</v>
      </c>
      <c r="E9" s="97">
        <v>0.12628472222222245</v>
      </c>
      <c r="F9" s="95">
        <f t="shared" si="0"/>
        <v>0.43031235210601093</v>
      </c>
      <c r="G9" s="97">
        <f t="shared" si="2"/>
        <v>0.54748842592592573</v>
      </c>
      <c r="H9" s="96">
        <f t="shared" si="3"/>
        <v>0.23006064850615943</v>
      </c>
    </row>
    <row r="10" spans="2:8" s="1" customFormat="1" x14ac:dyDescent="0.25">
      <c r="B10" s="8" t="s">
        <v>8</v>
      </c>
      <c r="C10" s="97">
        <v>2.2256944444444447E-2</v>
      </c>
      <c r="D10" s="95">
        <f t="shared" si="1"/>
        <v>1.0668220021636006E-2</v>
      </c>
      <c r="E10" s="97">
        <v>1.6435185185185185E-3</v>
      </c>
      <c r="F10" s="95">
        <f t="shared" si="0"/>
        <v>5.6002524057422272E-3</v>
      </c>
      <c r="G10" s="97">
        <f t="shared" si="2"/>
        <v>2.3900462962962967E-2</v>
      </c>
      <c r="H10" s="96">
        <f t="shared" si="3"/>
        <v>1.0043236986348E-2</v>
      </c>
    </row>
    <row r="11" spans="2:8" s="1" customFormat="1" x14ac:dyDescent="0.25">
      <c r="B11" s="8" t="s">
        <v>26</v>
      </c>
      <c r="C11" s="97">
        <v>3.3449074074074076E-3</v>
      </c>
      <c r="D11" s="95">
        <f t="shared" si="1"/>
        <v>1.6032842362209078E-3</v>
      </c>
      <c r="E11" s="97"/>
      <c r="F11" s="95"/>
      <c r="G11" s="97">
        <f t="shared" si="2"/>
        <v>3.3449074074074076E-3</v>
      </c>
      <c r="H11" s="96">
        <f t="shared" si="3"/>
        <v>1.4055668227867177E-3</v>
      </c>
    </row>
    <row r="12" spans="2:8" s="1" customFormat="1" x14ac:dyDescent="0.25">
      <c r="B12" s="8" t="s">
        <v>3</v>
      </c>
      <c r="C12" s="97">
        <v>5.4745370370370472E-2</v>
      </c>
      <c r="D12" s="95">
        <f t="shared" si="1"/>
        <v>2.6240603589359542E-2</v>
      </c>
      <c r="E12" s="97">
        <v>4.3680555555555514E-2</v>
      </c>
      <c r="F12" s="95">
        <f t="shared" si="0"/>
        <v>0.14884051112162777</v>
      </c>
      <c r="G12" s="97">
        <f t="shared" si="2"/>
        <v>9.8425925925925986E-2</v>
      </c>
      <c r="H12" s="96">
        <f t="shared" si="3"/>
        <v>4.1359654882277691E-2</v>
      </c>
    </row>
    <row r="13" spans="2:8" s="1" customFormat="1" x14ac:dyDescent="0.25">
      <c r="B13" s="8" t="s">
        <v>7</v>
      </c>
      <c r="C13" s="97">
        <v>1.5636574074074077E-2</v>
      </c>
      <c r="D13" s="95">
        <f t="shared" si="1"/>
        <v>7.4949377271088125E-3</v>
      </c>
      <c r="E13" s="97">
        <v>1.6932870370370372E-2</v>
      </c>
      <c r="F13" s="95">
        <f t="shared" si="0"/>
        <v>5.7698375138034358E-2</v>
      </c>
      <c r="G13" s="97">
        <f t="shared" si="2"/>
        <v>3.2569444444444449E-2</v>
      </c>
      <c r="H13" s="96">
        <f t="shared" si="3"/>
        <v>1.3686038198345411E-2</v>
      </c>
    </row>
    <row r="14" spans="2:8" s="1" customFormat="1" x14ac:dyDescent="0.25">
      <c r="B14" s="8" t="s">
        <v>2</v>
      </c>
      <c r="C14" s="97">
        <v>3.1944444444444449E-2</v>
      </c>
      <c r="D14" s="95">
        <f t="shared" si="1"/>
        <v>1.5311641840725625E-2</v>
      </c>
      <c r="E14" s="97">
        <v>9.652777777777774E-3</v>
      </c>
      <c r="F14" s="95">
        <f t="shared" si="0"/>
        <v>3.289162328442969E-2</v>
      </c>
      <c r="G14" s="97">
        <f t="shared" si="2"/>
        <v>4.1597222222222223E-2</v>
      </c>
      <c r="H14" s="96">
        <f t="shared" si="3"/>
        <v>1.7479609553963538E-2</v>
      </c>
    </row>
    <row r="15" spans="2:8" s="1" customFormat="1" x14ac:dyDescent="0.25">
      <c r="B15" s="8" t="s">
        <v>9</v>
      </c>
      <c r="C15" s="97">
        <v>4.1944444444444451E-2</v>
      </c>
      <c r="D15" s="95">
        <f t="shared" si="1"/>
        <v>2.010485146043104E-2</v>
      </c>
      <c r="E15" s="97">
        <v>2.0451388888888894E-2</v>
      </c>
      <c r="F15" s="95">
        <f t="shared" si="0"/>
        <v>6.9687647893989554E-2</v>
      </c>
      <c r="G15" s="97">
        <f t="shared" si="2"/>
        <v>6.2395833333333345E-2</v>
      </c>
      <c r="H15" s="96">
        <f t="shared" si="3"/>
        <v>2.6219414330945313E-2</v>
      </c>
    </row>
    <row r="16" spans="2:8" s="1" customFormat="1" x14ac:dyDescent="0.25">
      <c r="B16" s="8" t="s">
        <v>1</v>
      </c>
      <c r="C16" s="97">
        <v>3.3437499999999988E-2</v>
      </c>
      <c r="D16" s="95">
        <f t="shared" si="1"/>
        <v>1.6027294665889969E-2</v>
      </c>
      <c r="E16" s="97">
        <v>1.509259259259259E-2</v>
      </c>
      <c r="F16" s="95">
        <f t="shared" si="0"/>
        <v>5.142766997949199E-2</v>
      </c>
      <c r="G16" s="97">
        <f t="shared" si="2"/>
        <v>4.8530092592592576E-2</v>
      </c>
      <c r="H16" s="96">
        <f t="shared" si="3"/>
        <v>2.0392877812957455E-2</v>
      </c>
    </row>
    <row r="17" spans="2:8" s="1" customFormat="1" x14ac:dyDescent="0.25">
      <c r="B17" s="8" t="s">
        <v>27</v>
      </c>
      <c r="C17" s="97">
        <v>1.712962962962963E-3</v>
      </c>
      <c r="D17" s="95">
        <f t="shared" si="1"/>
        <v>8.2105905522731606E-4</v>
      </c>
      <c r="E17" s="97">
        <v>2.5000000000000005E-3</v>
      </c>
      <c r="F17" s="95">
        <f t="shared" si="0"/>
        <v>8.5186938002839527E-3</v>
      </c>
      <c r="G17" s="97">
        <f t="shared" si="2"/>
        <v>4.2129629629629635E-3</v>
      </c>
      <c r="H17" s="96">
        <f t="shared" si="3"/>
        <v>1.7703332992884612E-3</v>
      </c>
    </row>
    <row r="18" spans="2:8" s="1" customFormat="1" x14ac:dyDescent="0.25">
      <c r="B18" s="8" t="s">
        <v>16</v>
      </c>
      <c r="C18" s="97">
        <v>0.11252314814814815</v>
      </c>
      <c r="D18" s="95">
        <f t="shared" si="1"/>
        <v>5.3934703614324099E-2</v>
      </c>
      <c r="E18" s="97"/>
      <c r="F18" s="95"/>
      <c r="G18" s="97">
        <f t="shared" si="2"/>
        <v>0.11252314814814815</v>
      </c>
      <c r="H18" s="96">
        <f t="shared" si="3"/>
        <v>4.7283462460665983E-2</v>
      </c>
    </row>
    <row r="19" spans="2:8" s="1" customFormat="1" x14ac:dyDescent="0.25">
      <c r="B19" s="8" t="s">
        <v>4</v>
      </c>
      <c r="C19" s="97">
        <v>0.24265046296296369</v>
      </c>
      <c r="D19" s="95">
        <f t="shared" si="1"/>
        <v>0.11630745333000495</v>
      </c>
      <c r="E19" s="97">
        <v>8.2291666666666659E-3</v>
      </c>
      <c r="F19" s="95">
        <f t="shared" si="0"/>
        <v>2.8040700425934668E-2</v>
      </c>
      <c r="G19" s="97">
        <f t="shared" si="2"/>
        <v>0.25087962962963034</v>
      </c>
      <c r="H19" s="96">
        <f t="shared" si="3"/>
        <v>0.10542237526202414</v>
      </c>
    </row>
    <row r="20" spans="2:8" s="1" customFormat="1" x14ac:dyDescent="0.25">
      <c r="B20" s="8" t="s">
        <v>14</v>
      </c>
      <c r="C20" s="97">
        <v>1.2037037037037039E-2</v>
      </c>
      <c r="D20" s="95">
        <f t="shared" si="1"/>
        <v>5.7696041718676271E-3</v>
      </c>
      <c r="E20" s="97">
        <v>8.5532407407407397E-3</v>
      </c>
      <c r="F20" s="95">
        <f t="shared" si="0"/>
        <v>2.9144975548193699E-2</v>
      </c>
      <c r="G20" s="97">
        <f t="shared" si="2"/>
        <v>2.0590277777777777E-2</v>
      </c>
      <c r="H20" s="96">
        <f t="shared" si="3"/>
        <v>8.6522608226213514E-3</v>
      </c>
    </row>
    <row r="21" spans="2:8" s="1" customFormat="1" x14ac:dyDescent="0.25">
      <c r="B21" s="8" t="s">
        <v>11</v>
      </c>
      <c r="C21" s="97">
        <v>3.7731481481481479E-3</v>
      </c>
      <c r="D21" s="95">
        <f t="shared" si="1"/>
        <v>1.8085490000277365E-3</v>
      </c>
      <c r="E21" s="97">
        <v>8.0092592592592594E-3</v>
      </c>
      <c r="F21" s="95">
        <f t="shared" si="0"/>
        <v>2.7291370878687472E-2</v>
      </c>
      <c r="G21" s="97">
        <f t="shared" si="2"/>
        <v>1.1782407407407408E-2</v>
      </c>
      <c r="H21" s="96">
        <f t="shared" si="3"/>
        <v>4.9510969743836626E-3</v>
      </c>
    </row>
    <row r="22" spans="2:8" s="1" customFormat="1" x14ac:dyDescent="0.25">
      <c r="B22" s="8" t="s">
        <v>15</v>
      </c>
      <c r="C22" s="97">
        <v>2.5694444444444436E-3</v>
      </c>
      <c r="D22" s="95">
        <f t="shared" si="1"/>
        <v>1.2315885828409737E-3</v>
      </c>
      <c r="E22" s="97">
        <v>7.5925925925925935E-3</v>
      </c>
      <c r="F22" s="95">
        <f t="shared" si="0"/>
        <v>2.5871588578640151E-2</v>
      </c>
      <c r="G22" s="97">
        <f t="shared" si="2"/>
        <v>1.0162037037037037E-2</v>
      </c>
      <c r="H22" s="96">
        <f t="shared" si="3"/>
        <v>4.2701995515804086E-3</v>
      </c>
    </row>
    <row r="23" spans="2:8" s="1" customFormat="1" x14ac:dyDescent="0.25">
      <c r="B23" s="8" t="s">
        <v>91</v>
      </c>
      <c r="C23" s="97">
        <v>1.758101851851852E-2</v>
      </c>
      <c r="D23" s="95">
        <f t="shared" si="1"/>
        <v>8.4269507087181977E-3</v>
      </c>
      <c r="E23" s="97">
        <v>9.6064814814814815E-3</v>
      </c>
      <c r="F23" s="95">
        <f t="shared" si="0"/>
        <v>3.2733869695535552E-2</v>
      </c>
      <c r="G23" s="97">
        <f t="shared" si="2"/>
        <v>2.7187500000000003E-2</v>
      </c>
      <c r="H23" s="96">
        <f t="shared" si="3"/>
        <v>1.1424486044034602E-2</v>
      </c>
    </row>
    <row r="24" spans="2:8" s="1" customFormat="1" x14ac:dyDescent="0.25">
      <c r="B24" s="8" t="s">
        <v>12</v>
      </c>
      <c r="C24" s="97">
        <v>1.608796296296296E-2</v>
      </c>
      <c r="D24" s="95">
        <f t="shared" si="1"/>
        <v>7.7112978835538453E-3</v>
      </c>
      <c r="E24" s="97">
        <v>5.6712962962962956E-4</v>
      </c>
      <c r="F24" s="95">
        <f t="shared" si="0"/>
        <v>1.9324814639533035E-3</v>
      </c>
      <c r="G24" s="97">
        <f t="shared" si="2"/>
        <v>1.6655092592592589E-2</v>
      </c>
      <c r="H24" s="96">
        <f t="shared" si="3"/>
        <v>6.9986527958134474E-3</v>
      </c>
    </row>
    <row r="25" spans="2:8" s="1" customFormat="1" x14ac:dyDescent="0.25">
      <c r="B25" s="8" t="s">
        <v>5</v>
      </c>
      <c r="C25" s="97">
        <v>4.9108796296296296E-2</v>
      </c>
      <c r="D25" s="95">
        <f t="shared" si="1"/>
        <v>2.3538875481956094E-2</v>
      </c>
      <c r="E25" s="97"/>
      <c r="F25" s="95"/>
      <c r="G25" s="97">
        <f t="shared" si="2"/>
        <v>4.9108796296296296E-2</v>
      </c>
      <c r="H25" s="96">
        <f t="shared" si="3"/>
        <v>2.0636055463958625E-2</v>
      </c>
    </row>
    <row r="26" spans="2:8" s="1" customFormat="1" x14ac:dyDescent="0.25">
      <c r="B26" s="8" t="s">
        <v>6</v>
      </c>
      <c r="C26" s="97">
        <v>0.35556712962962944</v>
      </c>
      <c r="D26" s="95">
        <f t="shared" si="1"/>
        <v>0.17043077861917813</v>
      </c>
      <c r="E26" s="97">
        <v>8.8657407407407417E-3</v>
      </c>
      <c r="F26" s="95">
        <f t="shared" si="0"/>
        <v>3.0209812273229199E-2</v>
      </c>
      <c r="G26" s="97">
        <f t="shared" si="2"/>
        <v>0.3644328703703702</v>
      </c>
      <c r="H26" s="96">
        <f t="shared" si="3"/>
        <v>0.15313869394147181</v>
      </c>
    </row>
    <row r="27" spans="2:8" s="1" customFormat="1" x14ac:dyDescent="0.25">
      <c r="B27" s="8" t="s">
        <v>101</v>
      </c>
      <c r="C27" s="97">
        <v>0.59733796296296449</v>
      </c>
      <c r="D27" s="95">
        <f t="shared" si="1"/>
        <v>0.28631660702893169</v>
      </c>
      <c r="E27" s="97"/>
      <c r="F27" s="95"/>
      <c r="G27" s="97">
        <f t="shared" si="2"/>
        <v>0.59733796296296449</v>
      </c>
      <c r="H27" s="96">
        <f t="shared" si="3"/>
        <v>0.25100797136340025</v>
      </c>
    </row>
    <row r="28" spans="2:8" s="1" customFormat="1" x14ac:dyDescent="0.25">
      <c r="B28" s="36" t="s">
        <v>17</v>
      </c>
      <c r="C28" s="107"/>
      <c r="D28" s="95"/>
      <c r="E28" s="107">
        <v>1.1805555555555556E-3</v>
      </c>
      <c r="F28" s="95">
        <f t="shared" si="0"/>
        <v>4.0227165168007549E-3</v>
      </c>
      <c r="G28" s="97">
        <f t="shared" ref="G28" si="4">C28+E28</f>
        <v>1.1805555555555556E-3</v>
      </c>
      <c r="H28" s="96">
        <f t="shared" ref="H28" si="5">G28/$G$30</f>
        <v>4.9608240804237095E-4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>SUM(C7:C28)</f>
        <v>2.0862847222222243</v>
      </c>
      <c r="D30" s="110">
        <f t="shared" ref="D30:H30" si="6">SUM(D7:D28)</f>
        <v>1</v>
      </c>
      <c r="E30" s="109">
        <f>SUM(E7:E28)</f>
        <v>0.29347222222222241</v>
      </c>
      <c r="F30" s="110">
        <f>SUM(F7:F28)</f>
        <v>1</v>
      </c>
      <c r="G30" s="109">
        <f t="shared" si="6"/>
        <v>2.3797569444444462</v>
      </c>
      <c r="H30" s="111">
        <f t="shared" si="6"/>
        <v>1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59"/>
      <c r="G31" s="159"/>
      <c r="H31" s="160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>
        <v>1.3842592592592594E-2</v>
      </c>
      <c r="E7" s="84"/>
      <c r="F7" s="84"/>
      <c r="G7" s="84"/>
      <c r="H7" s="84"/>
      <c r="I7" s="84"/>
      <c r="J7" s="84"/>
      <c r="K7" s="86">
        <f t="shared" ref="K7:K28" si="0">C7+D7+E7+F7+G7+H7+I7+J7</f>
        <v>1.3842592592592594E-2</v>
      </c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>
        <v>7.1990740740740747E-3</v>
      </c>
      <c r="E9" s="84">
        <v>2.9513888888888888E-3</v>
      </c>
      <c r="F9" s="84">
        <v>8.2986111111111108E-3</v>
      </c>
      <c r="G9" s="84"/>
      <c r="H9" s="84"/>
      <c r="I9" s="84"/>
      <c r="J9" s="84"/>
      <c r="K9" s="86">
        <f t="shared" si="0"/>
        <v>1.8449074074074076E-2</v>
      </c>
    </row>
    <row r="10" spans="2:11" x14ac:dyDescent="0.25">
      <c r="B10" s="8" t="s">
        <v>8</v>
      </c>
      <c r="C10" s="84"/>
      <c r="D10" s="84">
        <v>5.7025462962962958E-2</v>
      </c>
      <c r="E10" s="84"/>
      <c r="F10" s="84"/>
      <c r="G10" s="84"/>
      <c r="H10" s="84"/>
      <c r="I10" s="84">
        <v>4.9421296296296297E-3</v>
      </c>
      <c r="J10" s="84"/>
      <c r="K10" s="86">
        <f t="shared" si="0"/>
        <v>6.1967592592592588E-2</v>
      </c>
    </row>
    <row r="11" spans="2:11" x14ac:dyDescent="0.25">
      <c r="B11" s="8" t="s">
        <v>26</v>
      </c>
      <c r="C11" s="84"/>
      <c r="D11" s="84">
        <v>5.2430555555555555E-3</v>
      </c>
      <c r="E11" s="84"/>
      <c r="F11" s="84"/>
      <c r="G11" s="84"/>
      <c r="H11" s="84"/>
      <c r="I11" s="84"/>
      <c r="J11" s="84"/>
      <c r="K11" s="86">
        <f t="shared" si="0"/>
        <v>5.2430555555555555E-3</v>
      </c>
    </row>
    <row r="12" spans="2:11" x14ac:dyDescent="0.25">
      <c r="B12" s="8" t="s">
        <v>3</v>
      </c>
      <c r="C12" s="84"/>
      <c r="D12" s="84">
        <v>4.2013888888888882E-3</v>
      </c>
      <c r="E12" s="84"/>
      <c r="F12" s="84">
        <v>4.9537037037037041E-3</v>
      </c>
      <c r="G12" s="84"/>
      <c r="H12" s="84"/>
      <c r="I12" s="84"/>
      <c r="J12" s="84"/>
      <c r="K12" s="86">
        <f t="shared" si="0"/>
        <v>9.1550925925925931E-3</v>
      </c>
    </row>
    <row r="13" spans="2:11" x14ac:dyDescent="0.25">
      <c r="B13" s="8" t="s">
        <v>7</v>
      </c>
      <c r="C13" s="84"/>
      <c r="D13" s="84">
        <v>2.6261574074074073E-2</v>
      </c>
      <c r="E13" s="84"/>
      <c r="F13" s="84">
        <v>2.9282407407407408E-3</v>
      </c>
      <c r="G13" s="84"/>
      <c r="H13" s="84"/>
      <c r="I13" s="84">
        <v>9.3749999999999986E-4</v>
      </c>
      <c r="J13" s="84">
        <v>9.7222222222222219E-4</v>
      </c>
      <c r="K13" s="86">
        <f t="shared" si="0"/>
        <v>3.1099537037037037E-2</v>
      </c>
    </row>
    <row r="14" spans="2:11" x14ac:dyDescent="0.25">
      <c r="B14" s="8" t="s">
        <v>2</v>
      </c>
      <c r="C14" s="84"/>
      <c r="D14" s="84">
        <v>7.0254629629629625E-3</v>
      </c>
      <c r="E14" s="84"/>
      <c r="F14" s="84"/>
      <c r="G14" s="84"/>
      <c r="H14" s="84"/>
      <c r="I14" s="84"/>
      <c r="J14" s="84"/>
      <c r="K14" s="86">
        <f t="shared" si="0"/>
        <v>7.0254629629629625E-3</v>
      </c>
    </row>
    <row r="15" spans="2:11" x14ac:dyDescent="0.25">
      <c r="B15" s="8" t="s">
        <v>9</v>
      </c>
      <c r="C15" s="84"/>
      <c r="D15" s="84">
        <v>7.3032407407407412E-3</v>
      </c>
      <c r="E15" s="84"/>
      <c r="F15" s="84"/>
      <c r="G15" s="84"/>
      <c r="H15" s="84"/>
      <c r="I15" s="84">
        <v>1.5740740740740741E-3</v>
      </c>
      <c r="J15" s="84"/>
      <c r="K15" s="86">
        <f t="shared" si="0"/>
        <v>8.8773148148148153E-3</v>
      </c>
    </row>
    <row r="16" spans="2:11" x14ac:dyDescent="0.25">
      <c r="B16" s="8" t="s">
        <v>1</v>
      </c>
      <c r="C16" s="84"/>
      <c r="D16" s="84">
        <v>7.3842592592592597E-3</v>
      </c>
      <c r="E16" s="84"/>
      <c r="F16" s="84"/>
      <c r="G16" s="84"/>
      <c r="H16" s="84"/>
      <c r="I16" s="84"/>
      <c r="J16" s="84"/>
      <c r="K16" s="86">
        <f t="shared" si="0"/>
        <v>7.3842592592592597E-3</v>
      </c>
    </row>
    <row r="17" spans="2:11" x14ac:dyDescent="0.25">
      <c r="B17" s="8" t="s">
        <v>27</v>
      </c>
      <c r="C17" s="84"/>
      <c r="D17" s="84">
        <v>4.0474537037037038E-2</v>
      </c>
      <c r="E17" s="84"/>
      <c r="F17" s="84">
        <v>2.0844907407407402E-2</v>
      </c>
      <c r="G17" s="84"/>
      <c r="H17" s="84"/>
      <c r="I17" s="84">
        <v>1.4930555555555556E-3</v>
      </c>
      <c r="J17" s="84"/>
      <c r="K17" s="86">
        <f t="shared" si="0"/>
        <v>6.2812499999999993E-2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>
        <v>8.5069444444444454E-3</v>
      </c>
      <c r="E19" s="84"/>
      <c r="F19" s="84"/>
      <c r="G19" s="84"/>
      <c r="H19" s="84"/>
      <c r="I19" s="84"/>
      <c r="J19" s="84"/>
      <c r="K19" s="86">
        <f t="shared" si="0"/>
        <v>8.5069444444444454E-3</v>
      </c>
    </row>
    <row r="20" spans="2:11" x14ac:dyDescent="0.25">
      <c r="B20" s="8" t="s">
        <v>14</v>
      </c>
      <c r="C20" s="84"/>
      <c r="D20" s="84">
        <v>2.3599537037037037E-2</v>
      </c>
      <c r="E20" s="84"/>
      <c r="F20" s="84"/>
      <c r="G20" s="84"/>
      <c r="H20" s="84"/>
      <c r="I20" s="84"/>
      <c r="J20" s="84"/>
      <c r="K20" s="86">
        <f t="shared" si="0"/>
        <v>2.3599537037037037E-2</v>
      </c>
    </row>
    <row r="21" spans="2:11" x14ac:dyDescent="0.25">
      <c r="B21" s="8" t="s">
        <v>11</v>
      </c>
      <c r="C21" s="84"/>
      <c r="D21" s="84">
        <v>6.3055555555555545E-2</v>
      </c>
      <c r="E21" s="84"/>
      <c r="F21" s="84">
        <v>5.7754629629629631E-3</v>
      </c>
      <c r="G21" s="84"/>
      <c r="H21" s="84"/>
      <c r="I21" s="84">
        <v>9.2013888888888892E-3</v>
      </c>
      <c r="J21" s="84">
        <v>5.5208333333333342E-3</v>
      </c>
      <c r="K21" s="86">
        <f t="shared" si="0"/>
        <v>8.3553240740740733E-2</v>
      </c>
    </row>
    <row r="22" spans="2:11" x14ac:dyDescent="0.25">
      <c r="B22" s="8" t="s">
        <v>15</v>
      </c>
      <c r="C22" s="84"/>
      <c r="D22" s="84">
        <v>2.8344907407407409E-2</v>
      </c>
      <c r="E22" s="84"/>
      <c r="F22" s="84">
        <v>5.3587962962962955E-3</v>
      </c>
      <c r="G22" s="84"/>
      <c r="H22" s="84">
        <v>8.6342592592592582E-3</v>
      </c>
      <c r="I22" s="84">
        <v>7.9745370370370369E-3</v>
      </c>
      <c r="J22" s="84"/>
      <c r="K22" s="86">
        <f t="shared" si="0"/>
        <v>5.0312500000000003E-2</v>
      </c>
    </row>
    <row r="23" spans="2:11" x14ac:dyDescent="0.25">
      <c r="B23" s="8" t="s">
        <v>91</v>
      </c>
      <c r="C23" s="84"/>
      <c r="D23" s="84">
        <v>0.22138888888888905</v>
      </c>
      <c r="E23" s="84">
        <v>5.9027777777777776E-3</v>
      </c>
      <c r="F23" s="84">
        <v>2.2858796296296297E-2</v>
      </c>
      <c r="G23" s="84"/>
      <c r="H23" s="84"/>
      <c r="I23" s="84">
        <v>2.792824074074074E-2</v>
      </c>
      <c r="J23" s="84">
        <v>1.4155092592592592E-2</v>
      </c>
      <c r="K23" s="86">
        <f t="shared" si="0"/>
        <v>0.29223379629629642</v>
      </c>
    </row>
    <row r="24" spans="2:11" x14ac:dyDescent="0.25">
      <c r="B24" s="8" t="s">
        <v>12</v>
      </c>
      <c r="C24" s="87"/>
      <c r="D24" s="84">
        <v>2.7812499999999997E-2</v>
      </c>
      <c r="E24" s="84"/>
      <c r="F24" s="84">
        <v>0.33200231481481485</v>
      </c>
      <c r="G24" s="84">
        <v>1.847222222222222E-2</v>
      </c>
      <c r="H24" s="84"/>
      <c r="I24" s="84">
        <v>2.3553240740740743E-2</v>
      </c>
      <c r="J24" s="84">
        <v>5.7870370370370366E-5</v>
      </c>
      <c r="K24" s="86">
        <f t="shared" si="0"/>
        <v>0.40189814814814817</v>
      </c>
    </row>
    <row r="25" spans="2:11" x14ac:dyDescent="0.25">
      <c r="B25" s="8" t="s">
        <v>5</v>
      </c>
      <c r="C25" s="43"/>
      <c r="D25" s="84">
        <v>3.3101851851851851E-3</v>
      </c>
      <c r="E25" s="84"/>
      <c r="F25" s="84">
        <v>2.0706018518518519E-2</v>
      </c>
      <c r="G25" s="84">
        <v>5.5671296296296293E-3</v>
      </c>
      <c r="H25" s="84">
        <v>2.4305555555555556E-3</v>
      </c>
      <c r="I25" s="84">
        <v>2.7083333333333334E-3</v>
      </c>
      <c r="J25" s="84"/>
      <c r="K25" s="86">
        <f t="shared" si="0"/>
        <v>3.4722222222222224E-2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>
        <v>1.6666666666666668E-3</v>
      </c>
      <c r="K28" s="86">
        <f t="shared" si="0"/>
        <v>1.6666666666666668E-3</v>
      </c>
    </row>
    <row r="29" spans="2:11" x14ac:dyDescent="0.25">
      <c r="B29" s="8"/>
      <c r="C29" s="88"/>
      <c r="D29" s="88"/>
      <c r="E29" s="89"/>
      <c r="F29" s="88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/>
      <c r="D30" s="90">
        <f>SUM(D7:D28)</f>
        <v>0.55197916666666691</v>
      </c>
      <c r="E30" s="90">
        <f t="shared" ref="E30:J30" si="1">SUM(E7:E28)</f>
        <v>8.8541666666666664E-3</v>
      </c>
      <c r="F30" s="90">
        <f t="shared" si="1"/>
        <v>0.42372685185185188</v>
      </c>
      <c r="G30" s="90">
        <f t="shared" si="1"/>
        <v>2.403935185185185E-2</v>
      </c>
      <c r="H30" s="90">
        <f t="shared" si="1"/>
        <v>1.1064814814814814E-2</v>
      </c>
      <c r="I30" s="90">
        <f t="shared" si="1"/>
        <v>8.0312500000000009E-2</v>
      </c>
      <c r="J30" s="90">
        <f t="shared" si="1"/>
        <v>2.2372685185185186E-2</v>
      </c>
      <c r="K30" s="91">
        <f>SUM(K7:K28)</f>
        <v>1.1223495370370371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09" zoomScaleNormal="109" zoomScaleSheetLayoutView="100" zoomScalePageLayoutView="109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155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>
        <v>6.4699074074074069E-3</v>
      </c>
      <c r="D7" s="84"/>
      <c r="E7" s="84"/>
      <c r="F7" s="84"/>
      <c r="G7" s="84"/>
      <c r="H7" s="84"/>
      <c r="I7" s="84"/>
      <c r="J7" s="84"/>
      <c r="K7" s="86">
        <f t="shared" ref="K7:K28" si="0">SUM(C7:J7)</f>
        <v>6.4699074074074069E-3</v>
      </c>
    </row>
    <row r="8" spans="2:11" x14ac:dyDescent="0.25">
      <c r="B8" s="8" t="s">
        <v>13</v>
      </c>
      <c r="C8" s="84">
        <v>2.0694444444444442E-2</v>
      </c>
      <c r="D8" s="84"/>
      <c r="E8" s="84">
        <v>1.3425925925925925E-3</v>
      </c>
      <c r="F8" s="84"/>
      <c r="G8" s="84">
        <v>1.3078703703703705E-3</v>
      </c>
      <c r="H8" s="84"/>
      <c r="I8" s="84"/>
      <c r="J8" s="84"/>
      <c r="K8" s="86">
        <f t="shared" si="0"/>
        <v>2.3344907407407404E-2</v>
      </c>
    </row>
    <row r="9" spans="2:11" x14ac:dyDescent="0.25">
      <c r="B9" s="8" t="s">
        <v>0</v>
      </c>
      <c r="C9" s="84">
        <v>6.6724537037037027E-2</v>
      </c>
      <c r="D9" s="84">
        <v>5.46875E-2</v>
      </c>
      <c r="E9" s="84">
        <v>3.3449074074074076E-3</v>
      </c>
      <c r="F9" s="84">
        <v>6.5972222222222213E-4</v>
      </c>
      <c r="G9" s="84">
        <v>5.0543981481481481E-2</v>
      </c>
      <c r="H9" s="84"/>
      <c r="I9" s="84"/>
      <c r="J9" s="84"/>
      <c r="K9" s="86">
        <f t="shared" si="0"/>
        <v>0.17596064814814813</v>
      </c>
    </row>
    <row r="10" spans="2:11" x14ac:dyDescent="0.25">
      <c r="B10" s="8" t="s">
        <v>8</v>
      </c>
      <c r="C10" s="84">
        <v>9.3749999999999997E-3</v>
      </c>
      <c r="D10" s="84">
        <v>6.5856481481481478E-3</v>
      </c>
      <c r="E10" s="84"/>
      <c r="F10" s="84"/>
      <c r="G10" s="84">
        <v>4.2824074074074075E-3</v>
      </c>
      <c r="H10" s="84">
        <v>6.099537037037037E-3</v>
      </c>
      <c r="I10" s="84"/>
      <c r="J10" s="84"/>
      <c r="K10" s="86">
        <f t="shared" si="0"/>
        <v>2.6342592592592591E-2</v>
      </c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>
        <v>8.5254629629629625E-2</v>
      </c>
      <c r="D12" s="84">
        <v>3.2025462962962964E-2</v>
      </c>
      <c r="E12" s="84"/>
      <c r="F12" s="84"/>
      <c r="G12" s="84">
        <v>7.1944444444444464E-2</v>
      </c>
      <c r="H12" s="84"/>
      <c r="I12" s="84"/>
      <c r="J12" s="84"/>
      <c r="K12" s="86">
        <f t="shared" si="0"/>
        <v>0.18922453703703707</v>
      </c>
    </row>
    <row r="13" spans="2:11" x14ac:dyDescent="0.25">
      <c r="B13" s="8" t="s">
        <v>7</v>
      </c>
      <c r="C13" s="84">
        <v>2.4594907407407406E-2</v>
      </c>
      <c r="D13" s="84">
        <v>6.0439814814814814E-2</v>
      </c>
      <c r="E13" s="84">
        <v>9.3750000000000018E-4</v>
      </c>
      <c r="F13" s="84"/>
      <c r="G13" s="84">
        <v>0.1067013888888889</v>
      </c>
      <c r="H13" s="84"/>
      <c r="I13" s="84"/>
      <c r="J13" s="84"/>
      <c r="K13" s="86">
        <f t="shared" si="0"/>
        <v>0.19267361111111111</v>
      </c>
    </row>
    <row r="14" spans="2:11" x14ac:dyDescent="0.25">
      <c r="B14" s="8" t="s">
        <v>2</v>
      </c>
      <c r="C14" s="84"/>
      <c r="D14" s="84">
        <v>8.7499999999999991E-3</v>
      </c>
      <c r="E14" s="84"/>
      <c r="F14" s="84"/>
      <c r="G14" s="84">
        <v>6.3888888888888884E-3</v>
      </c>
      <c r="H14" s="84"/>
      <c r="I14" s="84"/>
      <c r="J14" s="84"/>
      <c r="K14" s="86">
        <f t="shared" si="0"/>
        <v>1.5138888888888887E-2</v>
      </c>
    </row>
    <row r="15" spans="2:11" x14ac:dyDescent="0.25">
      <c r="B15" s="8" t="s">
        <v>9</v>
      </c>
      <c r="C15" s="84"/>
      <c r="D15" s="84">
        <v>4.7685185185185192E-3</v>
      </c>
      <c r="E15" s="84"/>
      <c r="F15" s="84"/>
      <c r="G15" s="84">
        <v>1.6562499999999997E-2</v>
      </c>
      <c r="H15" s="84"/>
      <c r="I15" s="84"/>
      <c r="J15" s="84"/>
      <c r="K15" s="86">
        <f t="shared" si="0"/>
        <v>2.1331018518518517E-2</v>
      </c>
    </row>
    <row r="16" spans="2:11" x14ac:dyDescent="0.25">
      <c r="B16" s="8" t="s">
        <v>1</v>
      </c>
      <c r="C16" s="84"/>
      <c r="D16" s="84">
        <v>2.9050925925925924E-3</v>
      </c>
      <c r="E16" s="84"/>
      <c r="F16" s="84"/>
      <c r="G16" s="84">
        <v>2.3379629629629631E-3</v>
      </c>
      <c r="H16" s="84"/>
      <c r="I16" s="84"/>
      <c r="J16" s="84"/>
      <c r="K16" s="86">
        <f t="shared" si="0"/>
        <v>5.2430555555555555E-3</v>
      </c>
    </row>
    <row r="17" spans="2:11" x14ac:dyDescent="0.25">
      <c r="B17" s="8" t="s">
        <v>27</v>
      </c>
      <c r="C17" s="84">
        <v>3.2986111111111111E-3</v>
      </c>
      <c r="D17" s="84">
        <v>1.1041666666666667E-2</v>
      </c>
      <c r="E17" s="84"/>
      <c r="F17" s="84"/>
      <c r="G17" s="84">
        <v>3.738425925925927E-2</v>
      </c>
      <c r="H17" s="84"/>
      <c r="I17" s="84"/>
      <c r="J17" s="84"/>
      <c r="K17" s="86">
        <f t="shared" si="0"/>
        <v>5.1724537037037048E-2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1.4918981481481481E-2</v>
      </c>
      <c r="D19" s="84">
        <v>2.0717592592592596E-2</v>
      </c>
      <c r="E19" s="84">
        <v>6.0185185185185185E-3</v>
      </c>
      <c r="F19" s="84">
        <v>2.5115740740740741E-3</v>
      </c>
      <c r="G19" s="84">
        <v>1.545138888888889E-2</v>
      </c>
      <c r="H19" s="84">
        <v>1.5277777777777779E-3</v>
      </c>
      <c r="I19" s="84"/>
      <c r="J19" s="84"/>
      <c r="K19" s="86">
        <f t="shared" si="0"/>
        <v>6.1145833333333344E-2</v>
      </c>
    </row>
    <row r="20" spans="2:11" x14ac:dyDescent="0.25">
      <c r="B20" s="8" t="s">
        <v>14</v>
      </c>
      <c r="C20" s="84">
        <v>2.3645833333333335E-2</v>
      </c>
      <c r="D20" s="84">
        <v>1.15625E-2</v>
      </c>
      <c r="E20" s="84">
        <v>1.4351851851851854E-3</v>
      </c>
      <c r="F20" s="84">
        <v>2.6990740740740742E-2</v>
      </c>
      <c r="G20" s="84">
        <v>1.6099537037037041E-2</v>
      </c>
      <c r="H20" s="84"/>
      <c r="I20" s="84"/>
      <c r="J20" s="84"/>
      <c r="K20" s="86">
        <f t="shared" si="0"/>
        <v>7.9733796296296303E-2</v>
      </c>
    </row>
    <row r="21" spans="2:11" x14ac:dyDescent="0.25">
      <c r="B21" s="8" t="s">
        <v>11</v>
      </c>
      <c r="C21" s="84">
        <v>2.7615740740740739E-2</v>
      </c>
      <c r="D21" s="84">
        <v>1.3749999999999998E-2</v>
      </c>
      <c r="E21" s="84"/>
      <c r="F21" s="84"/>
      <c r="G21" s="84">
        <v>3.2060185185185186E-3</v>
      </c>
      <c r="H21" s="84"/>
      <c r="I21" s="84"/>
      <c r="J21" s="84"/>
      <c r="K21" s="86">
        <f t="shared" si="0"/>
        <v>4.4571759259259255E-2</v>
      </c>
    </row>
    <row r="22" spans="2:11" x14ac:dyDescent="0.25">
      <c r="B22" s="8" t="s">
        <v>15</v>
      </c>
      <c r="C22" s="84">
        <v>1.0648148148148148E-2</v>
      </c>
      <c r="D22" s="84">
        <v>6.3657407407407413E-3</v>
      </c>
      <c r="E22" s="84"/>
      <c r="F22" s="84"/>
      <c r="G22" s="84">
        <v>2.7731481481481478E-2</v>
      </c>
      <c r="H22" s="84"/>
      <c r="I22" s="84"/>
      <c r="J22" s="84"/>
      <c r="K22" s="86">
        <f t="shared" si="0"/>
        <v>4.4745370370370366E-2</v>
      </c>
    </row>
    <row r="23" spans="2:11" x14ac:dyDescent="0.25">
      <c r="B23" s="8" t="s">
        <v>91</v>
      </c>
      <c r="C23" s="84">
        <v>2.1087962962962961E-2</v>
      </c>
      <c r="D23" s="84">
        <v>2.1793981481481484E-2</v>
      </c>
      <c r="E23" s="84"/>
      <c r="F23" s="84">
        <v>7.6041666666666671E-3</v>
      </c>
      <c r="G23" s="84">
        <v>2.9421296296296293E-2</v>
      </c>
      <c r="H23" s="84"/>
      <c r="I23" s="84"/>
      <c r="J23" s="84"/>
      <c r="K23" s="86">
        <f t="shared" si="0"/>
        <v>7.9907407407407399E-2</v>
      </c>
    </row>
    <row r="24" spans="2:11" x14ac:dyDescent="0.25">
      <c r="B24" s="8" t="s">
        <v>12</v>
      </c>
      <c r="C24" s="84">
        <v>7.8703703703703705E-4</v>
      </c>
      <c r="D24" s="84">
        <v>7.3958333333333333E-3</v>
      </c>
      <c r="E24" s="84"/>
      <c r="F24" s="84"/>
      <c r="G24" s="84">
        <v>7.7662037037037031E-3</v>
      </c>
      <c r="H24" s="84"/>
      <c r="I24" s="84"/>
      <c r="J24" s="84"/>
      <c r="K24" s="86">
        <f t="shared" si="0"/>
        <v>1.5949074074074074E-2</v>
      </c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>
        <v>3.5069444444444445E-3</v>
      </c>
      <c r="H26" s="84"/>
      <c r="I26" s="84"/>
      <c r="J26" s="84"/>
      <c r="K26" s="86">
        <f t="shared" si="0"/>
        <v>3.5069444444444445E-3</v>
      </c>
    </row>
    <row r="27" spans="2:11" x14ac:dyDescent="0.25">
      <c r="B27" s="8" t="s">
        <v>101</v>
      </c>
      <c r="C27" s="84"/>
      <c r="D27" s="84">
        <v>1.9328703703703704E-3</v>
      </c>
      <c r="E27" s="84"/>
      <c r="F27" s="84"/>
      <c r="G27" s="84">
        <v>6.3541666666666668E-3</v>
      </c>
      <c r="H27" s="84"/>
      <c r="I27" s="84"/>
      <c r="J27" s="84"/>
      <c r="K27" s="86">
        <f t="shared" si="0"/>
        <v>8.2870370370370372E-3</v>
      </c>
    </row>
    <row r="28" spans="2:11" x14ac:dyDescent="0.25">
      <c r="B28" s="8" t="s">
        <v>17</v>
      </c>
      <c r="C28" s="84"/>
      <c r="D28" s="84"/>
      <c r="E28" s="84"/>
      <c r="F28" s="84"/>
      <c r="G28" s="84">
        <v>2.8472222222222219E-3</v>
      </c>
      <c r="H28" s="84"/>
      <c r="I28" s="84"/>
      <c r="J28" s="84"/>
      <c r="K28" s="86">
        <f t="shared" si="0"/>
        <v>2.8472222222222219E-3</v>
      </c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>
        <f>SUM(C7:C28)</f>
        <v>0.31511574074074067</v>
      </c>
      <c r="D30" s="90">
        <f t="shared" ref="D30:H30" si="1">SUM(D7:D28)</f>
        <v>0.26472222222222225</v>
      </c>
      <c r="E30" s="90">
        <f t="shared" si="1"/>
        <v>1.3078703703703703E-2</v>
      </c>
      <c r="F30" s="90">
        <f t="shared" si="1"/>
        <v>3.7766203703703705E-2</v>
      </c>
      <c r="G30" s="90">
        <f t="shared" si="1"/>
        <v>0.40983796296296293</v>
      </c>
      <c r="H30" s="90">
        <f t="shared" si="1"/>
        <v>7.6273148148148151E-3</v>
      </c>
      <c r="I30" s="90"/>
      <c r="J30" s="90"/>
      <c r="K30" s="91">
        <f>SUM(K7:K28)</f>
        <v>1.0481481481481481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90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107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120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>
        <v>1.4652777777777775E-2</v>
      </c>
      <c r="F22" s="84"/>
      <c r="G22" s="84"/>
      <c r="H22" s="84"/>
      <c r="I22" s="84"/>
      <c r="J22" s="84">
        <v>2.8472222222222223E-3</v>
      </c>
      <c r="K22" s="86">
        <f t="shared" ref="K7:K28" si="0">SUM(C22:J22)</f>
        <v>1.7499999999999998E-2</v>
      </c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>
        <v>2.4189814814814812E-3</v>
      </c>
      <c r="K25" s="86">
        <f t="shared" si="0"/>
        <v>2.4189814814814812E-3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2"/>
      <c r="D30" s="92"/>
      <c r="E30" s="90">
        <f t="shared" ref="E30:J30" si="1">SUM(E7:E28)</f>
        <v>1.4652777777777775E-2</v>
      </c>
      <c r="F30" s="90"/>
      <c r="G30" s="90"/>
      <c r="H30" s="90"/>
      <c r="I30" s="90"/>
      <c r="J30" s="90">
        <f t="shared" si="1"/>
        <v>5.2662037037037035E-3</v>
      </c>
      <c r="K30" s="91">
        <f>SUM(K7:K28)</f>
        <v>1.9918981481481478E-2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2"/>
      <c r="D30" s="90"/>
      <c r="E30" s="90"/>
      <c r="F30" s="90"/>
      <c r="G30" s="90"/>
      <c r="H30" s="92"/>
      <c r="I30" s="92"/>
      <c r="J30" s="92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109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90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>
        <v>6.4814814814814813E-4</v>
      </c>
      <c r="D15" s="84"/>
      <c r="E15" s="84"/>
      <c r="F15" s="84"/>
      <c r="G15" s="84"/>
      <c r="H15" s="84"/>
      <c r="I15" s="84"/>
      <c r="J15" s="84"/>
      <c r="K15" s="86">
        <f t="shared" ref="K7:K25" si="0">J15+I15+H15+G15+F15+E15+D15+C15</f>
        <v>6.4814814814814813E-4</v>
      </c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>SUM(C7:C28)</f>
        <v>6.4814814814814813E-4</v>
      </c>
      <c r="D30" s="90"/>
      <c r="E30" s="90"/>
      <c r="F30" s="90"/>
      <c r="G30" s="90"/>
      <c r="H30" s="90"/>
      <c r="I30" s="90"/>
      <c r="J30" s="90"/>
      <c r="K30" s="91">
        <f>SUM(K7:K28)</f>
        <v>6.4814814814814813E-4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83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3.0439814814814813E-3</v>
      </c>
      <c r="D7" s="95">
        <f>C7/C$30</f>
        <v>8.1197900586600837E-3</v>
      </c>
      <c r="E7" s="97"/>
      <c r="F7" s="95"/>
      <c r="G7" s="97">
        <f t="shared" ref="G7:G28" si="0">C7+E7</f>
        <v>3.0439814814814813E-3</v>
      </c>
      <c r="H7" s="96">
        <f t="shared" ref="H7:H28" si="1">G7/$G$30</f>
        <v>8.1197900586600837E-3</v>
      </c>
    </row>
    <row r="8" spans="2:8" s="1" customFormat="1" x14ac:dyDescent="0.25">
      <c r="B8" s="8" t="s">
        <v>13</v>
      </c>
      <c r="C8" s="97">
        <v>8.3912037037037011E-3</v>
      </c>
      <c r="D8" s="95">
        <f t="shared" ref="D8:D28" si="2">C8/C$30</f>
        <v>2.2383451682618093E-2</v>
      </c>
      <c r="E8" s="97"/>
      <c r="F8" s="95"/>
      <c r="G8" s="97">
        <f t="shared" si="0"/>
        <v>8.3912037037037011E-3</v>
      </c>
      <c r="H8" s="96">
        <f t="shared" si="1"/>
        <v>2.2383451682618093E-2</v>
      </c>
    </row>
    <row r="9" spans="2:8" s="1" customFormat="1" x14ac:dyDescent="0.25">
      <c r="B9" s="8" t="s">
        <v>0</v>
      </c>
      <c r="C9" s="97">
        <v>9.0983796296296382E-2</v>
      </c>
      <c r="D9" s="95">
        <f t="shared" si="2"/>
        <v>0.242698363692498</v>
      </c>
      <c r="E9" s="97"/>
      <c r="F9" s="95"/>
      <c r="G9" s="97">
        <f t="shared" si="0"/>
        <v>9.0983796296296382E-2</v>
      </c>
      <c r="H9" s="96">
        <f t="shared" si="1"/>
        <v>0.242698363692498</v>
      </c>
    </row>
    <row r="10" spans="2:8" s="1" customFormat="1" x14ac:dyDescent="0.25">
      <c r="B10" s="8" t="s">
        <v>8</v>
      </c>
      <c r="C10" s="97">
        <v>7.1296296296296299E-3</v>
      </c>
      <c r="D10" s="95">
        <f t="shared" si="2"/>
        <v>1.9018215498610689E-2</v>
      </c>
      <c r="E10" s="97"/>
      <c r="F10" s="95"/>
      <c r="G10" s="97">
        <f t="shared" si="0"/>
        <v>7.1296296296296299E-3</v>
      </c>
      <c r="H10" s="96">
        <f t="shared" si="1"/>
        <v>1.9018215498610689E-2</v>
      </c>
    </row>
    <row r="11" spans="2:8" s="1" customFormat="1" x14ac:dyDescent="0.25">
      <c r="B11" s="8" t="s">
        <v>26</v>
      </c>
      <c r="C11" s="97">
        <v>6.238425925925925E-3</v>
      </c>
      <c r="D11" s="95">
        <f t="shared" si="2"/>
        <v>1.664093856128435E-2</v>
      </c>
      <c r="E11" s="97"/>
      <c r="F11" s="95"/>
      <c r="G11" s="97">
        <f t="shared" si="0"/>
        <v>6.238425925925925E-3</v>
      </c>
      <c r="H11" s="96">
        <f t="shared" si="1"/>
        <v>1.664093856128435E-2</v>
      </c>
    </row>
    <row r="12" spans="2:8" s="1" customFormat="1" x14ac:dyDescent="0.25">
      <c r="B12" s="8" t="s">
        <v>3</v>
      </c>
      <c r="C12" s="97">
        <v>1.4386574074074067E-2</v>
      </c>
      <c r="D12" s="95">
        <f t="shared" si="2"/>
        <v>3.8376041988267981E-2</v>
      </c>
      <c r="E12" s="97"/>
      <c r="F12" s="95"/>
      <c r="G12" s="97">
        <f t="shared" si="0"/>
        <v>1.4386574074074067E-2</v>
      </c>
      <c r="H12" s="96">
        <f t="shared" si="1"/>
        <v>3.8376041988267981E-2</v>
      </c>
    </row>
    <row r="13" spans="2:8" s="1" customFormat="1" x14ac:dyDescent="0.25">
      <c r="B13" s="8" t="s">
        <v>7</v>
      </c>
      <c r="C13" s="97">
        <v>1.0624999999999994E-2</v>
      </c>
      <c r="D13" s="95">
        <f t="shared" si="2"/>
        <v>2.8342080889163318E-2</v>
      </c>
      <c r="E13" s="97"/>
      <c r="F13" s="95"/>
      <c r="G13" s="97">
        <f t="shared" si="0"/>
        <v>1.0624999999999994E-2</v>
      </c>
      <c r="H13" s="96">
        <f t="shared" si="1"/>
        <v>2.8342080889163318E-2</v>
      </c>
    </row>
    <row r="14" spans="2:8" s="1" customFormat="1" x14ac:dyDescent="0.25">
      <c r="B14" s="8" t="s">
        <v>2</v>
      </c>
      <c r="C14" s="97">
        <v>2.7962962962962953E-2</v>
      </c>
      <c r="D14" s="95">
        <f t="shared" si="2"/>
        <v>7.4590923124421116E-2</v>
      </c>
      <c r="E14" s="97"/>
      <c r="F14" s="95"/>
      <c r="G14" s="97">
        <f t="shared" si="0"/>
        <v>2.7962962962962953E-2</v>
      </c>
      <c r="H14" s="96">
        <f t="shared" si="1"/>
        <v>7.4590923124421116E-2</v>
      </c>
    </row>
    <row r="15" spans="2:8" s="1" customFormat="1" x14ac:dyDescent="0.25">
      <c r="B15" s="8" t="s">
        <v>9</v>
      </c>
      <c r="C15" s="97">
        <v>3.2731481481481452E-2</v>
      </c>
      <c r="D15" s="95">
        <f t="shared" si="2"/>
        <v>8.7310898425439903E-2</v>
      </c>
      <c r="E15" s="97"/>
      <c r="F15" s="95"/>
      <c r="G15" s="97">
        <f t="shared" si="0"/>
        <v>3.2731481481481452E-2</v>
      </c>
      <c r="H15" s="96">
        <f t="shared" si="1"/>
        <v>8.7310898425439903E-2</v>
      </c>
    </row>
    <row r="16" spans="2:8" s="1" customFormat="1" x14ac:dyDescent="0.25">
      <c r="B16" s="8" t="s">
        <v>1</v>
      </c>
      <c r="C16" s="97">
        <v>1.1284722222222224E-2</v>
      </c>
      <c r="D16" s="95">
        <f t="shared" si="2"/>
        <v>3.0101883297314003E-2</v>
      </c>
      <c r="E16" s="97"/>
      <c r="F16" s="95"/>
      <c r="G16" s="97">
        <f t="shared" si="0"/>
        <v>1.1284722222222224E-2</v>
      </c>
      <c r="H16" s="96">
        <f t="shared" si="1"/>
        <v>3.0101883297314003E-2</v>
      </c>
    </row>
    <row r="17" spans="2:8" s="1" customFormat="1" x14ac:dyDescent="0.25">
      <c r="B17" s="8" t="s">
        <v>27</v>
      </c>
      <c r="C17" s="97">
        <v>2.0138888888888893E-3</v>
      </c>
      <c r="D17" s="95">
        <f t="shared" si="2"/>
        <v>5.3720284038283449E-3</v>
      </c>
      <c r="E17" s="97"/>
      <c r="F17" s="95"/>
      <c r="G17" s="97">
        <f t="shared" si="0"/>
        <v>2.0138888888888893E-3</v>
      </c>
      <c r="H17" s="96">
        <f t="shared" si="1"/>
        <v>5.3720284038283449E-3</v>
      </c>
    </row>
    <row r="18" spans="2:8" s="1" customFormat="1" x14ac:dyDescent="0.25">
      <c r="B18" s="8" t="s">
        <v>16</v>
      </c>
      <c r="C18" s="97">
        <v>3.2986111111111102E-3</v>
      </c>
      <c r="D18" s="95">
        <f t="shared" si="2"/>
        <v>8.7990120407533193E-3</v>
      </c>
      <c r="E18" s="97"/>
      <c r="F18" s="95"/>
      <c r="G18" s="97">
        <f t="shared" si="0"/>
        <v>3.2986111111111102E-3</v>
      </c>
      <c r="H18" s="96">
        <f t="shared" si="1"/>
        <v>8.7990120407533193E-3</v>
      </c>
    </row>
    <row r="19" spans="2:8" s="1" customFormat="1" x14ac:dyDescent="0.25">
      <c r="B19" s="8" t="s">
        <v>4</v>
      </c>
      <c r="C19" s="97">
        <v>1.6736111111111108E-2</v>
      </c>
      <c r="D19" s="95">
        <f t="shared" si="2"/>
        <v>4.4643408459401061E-2</v>
      </c>
      <c r="E19" s="97"/>
      <c r="F19" s="95"/>
      <c r="G19" s="97">
        <f t="shared" si="0"/>
        <v>1.6736111111111108E-2</v>
      </c>
      <c r="H19" s="96">
        <f t="shared" si="1"/>
        <v>4.4643408459401061E-2</v>
      </c>
    </row>
    <row r="20" spans="2:8" s="1" customFormat="1" x14ac:dyDescent="0.25">
      <c r="B20" s="8" t="s">
        <v>14</v>
      </c>
      <c r="C20" s="97">
        <v>6.0185185185185177E-3</v>
      </c>
      <c r="D20" s="95">
        <f t="shared" si="2"/>
        <v>1.6054337758567464E-2</v>
      </c>
      <c r="E20" s="97"/>
      <c r="F20" s="95"/>
      <c r="G20" s="97">
        <f t="shared" si="0"/>
        <v>6.0185185185185177E-3</v>
      </c>
      <c r="H20" s="96">
        <f t="shared" si="1"/>
        <v>1.6054337758567464E-2</v>
      </c>
    </row>
    <row r="21" spans="2:8" s="1" customFormat="1" x14ac:dyDescent="0.25">
      <c r="B21" s="8" t="s">
        <v>11</v>
      </c>
      <c r="C21" s="97">
        <v>2.3842592592592591E-3</v>
      </c>
      <c r="D21" s="95">
        <f t="shared" si="2"/>
        <v>6.359987650509419E-3</v>
      </c>
      <c r="E21" s="115"/>
      <c r="F21" s="95"/>
      <c r="G21" s="97">
        <f t="shared" ref="G21:G26" si="3">C21+E21</f>
        <v>2.3842592592592591E-3</v>
      </c>
      <c r="H21" s="96">
        <f t="shared" ref="H21:H26" si="4">G21/$G$30</f>
        <v>6.359987650509419E-3</v>
      </c>
    </row>
    <row r="22" spans="2:8" s="1" customFormat="1" x14ac:dyDescent="0.25">
      <c r="B22" s="8" t="s">
        <v>15</v>
      </c>
      <c r="C22" s="97">
        <v>3.8425925925925915E-3</v>
      </c>
      <c r="D22" s="95">
        <f t="shared" si="2"/>
        <v>1.0250077184316147E-2</v>
      </c>
      <c r="E22" s="97"/>
      <c r="F22" s="95"/>
      <c r="G22" s="97">
        <f t="shared" si="3"/>
        <v>3.8425925925925915E-3</v>
      </c>
      <c r="H22" s="96">
        <f t="shared" si="4"/>
        <v>1.0250077184316147E-2</v>
      </c>
    </row>
    <row r="23" spans="2:8" s="1" customFormat="1" x14ac:dyDescent="0.25">
      <c r="B23" s="8" t="s">
        <v>91</v>
      </c>
      <c r="C23" s="97">
        <v>2.7430555555555554E-3</v>
      </c>
      <c r="D23" s="95">
        <f t="shared" si="2"/>
        <v>7.3170731707317095E-3</v>
      </c>
      <c r="E23" s="97"/>
      <c r="F23" s="95"/>
      <c r="G23" s="97">
        <f t="shared" si="3"/>
        <v>2.7430555555555554E-3</v>
      </c>
      <c r="H23" s="96">
        <f t="shared" si="4"/>
        <v>7.3170731707317095E-3</v>
      </c>
    </row>
    <row r="24" spans="2:8" s="1" customFormat="1" x14ac:dyDescent="0.25">
      <c r="B24" s="8" t="s">
        <v>12</v>
      </c>
      <c r="C24" s="97">
        <v>2.3148148148148146E-4</v>
      </c>
      <c r="D24" s="95">
        <f t="shared" si="2"/>
        <v>6.1747452917567172E-4</v>
      </c>
      <c r="E24" s="97"/>
      <c r="F24" s="95"/>
      <c r="G24" s="97">
        <f t="shared" ref="G24" si="5">C24+E24</f>
        <v>2.3148148148148146E-4</v>
      </c>
      <c r="H24" s="96">
        <f t="shared" ref="H24" si="6">G24/$G$30</f>
        <v>6.1747452917567172E-4</v>
      </c>
    </row>
    <row r="25" spans="2:8" s="1" customFormat="1" x14ac:dyDescent="0.25">
      <c r="B25" s="8" t="s">
        <v>5</v>
      </c>
      <c r="C25" s="97">
        <v>3.4722222222222216E-3</v>
      </c>
      <c r="D25" s="95">
        <f t="shared" si="2"/>
        <v>9.262117937635074E-3</v>
      </c>
      <c r="E25" s="97"/>
      <c r="F25" s="95"/>
      <c r="G25" s="97">
        <f t="shared" si="3"/>
        <v>3.4722222222222216E-3</v>
      </c>
      <c r="H25" s="96">
        <f t="shared" si="4"/>
        <v>9.262117937635074E-3</v>
      </c>
    </row>
    <row r="26" spans="2:8" s="1" customFormat="1" x14ac:dyDescent="0.25">
      <c r="B26" s="8" t="s">
        <v>6</v>
      </c>
      <c r="C26" s="97">
        <v>5.4293981481481464E-2</v>
      </c>
      <c r="D26" s="95">
        <f t="shared" si="2"/>
        <v>0.14482865081815377</v>
      </c>
      <c r="E26" s="97"/>
      <c r="F26" s="95"/>
      <c r="G26" s="97">
        <f t="shared" si="3"/>
        <v>5.4293981481481464E-2</v>
      </c>
      <c r="H26" s="96">
        <f t="shared" si="4"/>
        <v>0.14482865081815377</v>
      </c>
    </row>
    <row r="27" spans="2:8" s="1" customFormat="1" x14ac:dyDescent="0.25">
      <c r="B27" s="8" t="s">
        <v>101</v>
      </c>
      <c r="C27" s="97">
        <v>6.1203703703703559E-2</v>
      </c>
      <c r="D27" s="95">
        <f t="shared" si="2"/>
        <v>0.16326026551404724</v>
      </c>
      <c r="E27" s="97"/>
      <c r="F27" s="95"/>
      <c r="G27" s="97">
        <f t="shared" si="0"/>
        <v>6.1203703703703559E-2</v>
      </c>
      <c r="H27" s="96">
        <f t="shared" si="1"/>
        <v>0.16326026551404724</v>
      </c>
    </row>
    <row r="28" spans="2:8" s="1" customFormat="1" x14ac:dyDescent="0.25">
      <c r="B28" s="36" t="s">
        <v>17</v>
      </c>
      <c r="C28" s="107">
        <v>5.8680555555555552E-3</v>
      </c>
      <c r="D28" s="95">
        <f t="shared" si="2"/>
        <v>1.5652979314603278E-2</v>
      </c>
      <c r="E28" s="107"/>
      <c r="F28" s="95"/>
      <c r="G28" s="97">
        <f t="shared" ref="G28" si="7">C28+E28</f>
        <v>5.8680555555555552E-3</v>
      </c>
      <c r="H28" s="96">
        <f t="shared" ref="H28" si="8">G28/$G$30</f>
        <v>1.5652979314603278E-2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9">SUM(C7:C28)</f>
        <v>0.37488425925925911</v>
      </c>
      <c r="D30" s="110">
        <f t="shared" si="9"/>
        <v>1</v>
      </c>
      <c r="E30" s="109"/>
      <c r="F30" s="110"/>
      <c r="G30" s="109">
        <f t="shared" si="9"/>
        <v>0.37488425925925911</v>
      </c>
      <c r="H30" s="113">
        <f t="shared" si="9"/>
        <v>1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>
        <v>3.1377314814814816E-2</v>
      </c>
      <c r="D9" s="84"/>
      <c r="E9" s="84"/>
      <c r="F9" s="84"/>
      <c r="G9" s="84"/>
      <c r="H9" s="84"/>
      <c r="I9" s="84"/>
      <c r="J9" s="84"/>
      <c r="K9" s="86">
        <f t="shared" ref="K9:K27" si="0">SUM(C9:J9)</f>
        <v>3.1377314814814816E-2</v>
      </c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>
        <v>8.4837962962962966E-3</v>
      </c>
      <c r="D12" s="84"/>
      <c r="E12" s="84"/>
      <c r="F12" s="84"/>
      <c r="G12" s="84"/>
      <c r="H12" s="84"/>
      <c r="I12" s="84"/>
      <c r="J12" s="84"/>
      <c r="K12" s="86">
        <f t="shared" si="0"/>
        <v>8.4837962962962966E-3</v>
      </c>
    </row>
    <row r="13" spans="2:11" x14ac:dyDescent="0.25">
      <c r="B13" s="8" t="s">
        <v>7</v>
      </c>
      <c r="C13" s="84">
        <v>2.7048611111111114E-2</v>
      </c>
      <c r="D13" s="84"/>
      <c r="E13" s="84"/>
      <c r="F13" s="84"/>
      <c r="G13" s="84"/>
      <c r="H13" s="84"/>
      <c r="I13" s="84"/>
      <c r="J13" s="84"/>
      <c r="K13" s="86">
        <f t="shared" si="0"/>
        <v>2.7048611111111114E-2</v>
      </c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>
        <v>8.518518518518519E-3</v>
      </c>
      <c r="D15" s="84"/>
      <c r="E15" s="84"/>
      <c r="F15" s="84"/>
      <c r="G15" s="84"/>
      <c r="H15" s="84"/>
      <c r="I15" s="84"/>
      <c r="J15" s="84"/>
      <c r="K15" s="86">
        <f t="shared" si="0"/>
        <v>8.518518518518519E-3</v>
      </c>
    </row>
    <row r="16" spans="2:11" x14ac:dyDescent="0.25">
      <c r="B16" s="8" t="s">
        <v>1</v>
      </c>
      <c r="C16" s="84">
        <v>1.0277777777777778E-2</v>
      </c>
      <c r="D16" s="84"/>
      <c r="E16" s="84"/>
      <c r="F16" s="84"/>
      <c r="G16" s="84"/>
      <c r="H16" s="84"/>
      <c r="I16" s="84"/>
      <c r="J16" s="84"/>
      <c r="K16" s="86">
        <f t="shared" si="0"/>
        <v>1.0277777777777778E-2</v>
      </c>
    </row>
    <row r="17" spans="2:11" x14ac:dyDescent="0.25">
      <c r="B17" s="8" t="s">
        <v>27</v>
      </c>
      <c r="C17" s="84">
        <v>2.8587962962962963E-3</v>
      </c>
      <c r="D17" s="84"/>
      <c r="E17" s="84"/>
      <c r="F17" s="84"/>
      <c r="G17" s="84"/>
      <c r="H17" s="84"/>
      <c r="I17" s="84"/>
      <c r="J17" s="84"/>
      <c r="K17" s="86">
        <f t="shared" si="0"/>
        <v>2.8587962962962963E-3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3.1481481481481482E-3</v>
      </c>
      <c r="D19" s="84"/>
      <c r="E19" s="84"/>
      <c r="F19" s="84"/>
      <c r="G19" s="84"/>
      <c r="H19" s="84"/>
      <c r="I19" s="84"/>
      <c r="J19" s="84"/>
      <c r="K19" s="86">
        <f t="shared" si="0"/>
        <v>3.1481481481481482E-3</v>
      </c>
    </row>
    <row r="20" spans="2:11" x14ac:dyDescent="0.25">
      <c r="B20" s="8" t="s">
        <v>14</v>
      </c>
      <c r="C20" s="84">
        <v>1.6689814814814821E-2</v>
      </c>
      <c r="D20" s="84"/>
      <c r="E20" s="84"/>
      <c r="F20" s="84"/>
      <c r="G20" s="84"/>
      <c r="H20" s="84"/>
      <c r="I20" s="84"/>
      <c r="J20" s="84"/>
      <c r="K20" s="86">
        <f t="shared" si="0"/>
        <v>1.6689814814814821E-2</v>
      </c>
    </row>
    <row r="21" spans="2:11" x14ac:dyDescent="0.25">
      <c r="B21" s="8" t="s">
        <v>11</v>
      </c>
      <c r="C21" s="84">
        <v>6.6909722222222232E-2</v>
      </c>
      <c r="D21" s="84"/>
      <c r="E21" s="84"/>
      <c r="F21" s="84"/>
      <c r="G21" s="84"/>
      <c r="H21" s="84"/>
      <c r="I21" s="84"/>
      <c r="J21" s="84"/>
      <c r="K21" s="86">
        <f t="shared" si="0"/>
        <v>6.6909722222222232E-2</v>
      </c>
    </row>
    <row r="22" spans="2:11" x14ac:dyDescent="0.25">
      <c r="B22" s="8" t="s">
        <v>15</v>
      </c>
      <c r="C22" s="84">
        <v>1.743055555555556E-2</v>
      </c>
      <c r="D22" s="84"/>
      <c r="E22" s="84"/>
      <c r="F22" s="84"/>
      <c r="G22" s="84"/>
      <c r="H22" s="84"/>
      <c r="I22" s="84"/>
      <c r="J22" s="84"/>
      <c r="K22" s="86">
        <f t="shared" si="0"/>
        <v>1.743055555555556E-2</v>
      </c>
    </row>
    <row r="23" spans="2:11" x14ac:dyDescent="0.25">
      <c r="B23" s="8" t="s">
        <v>91</v>
      </c>
      <c r="C23" s="84">
        <v>3.0173611111111109E-2</v>
      </c>
      <c r="D23" s="84"/>
      <c r="E23" s="84"/>
      <c r="F23" s="84"/>
      <c r="G23" s="84"/>
      <c r="H23" s="84"/>
      <c r="I23" s="84"/>
      <c r="J23" s="84"/>
      <c r="K23" s="86">
        <f t="shared" si="0"/>
        <v>3.0173611111111109E-2</v>
      </c>
    </row>
    <row r="24" spans="2:11" x14ac:dyDescent="0.25">
      <c r="B24" s="8" t="s">
        <v>12</v>
      </c>
      <c r="C24" s="84">
        <v>5.1504629629629626E-3</v>
      </c>
      <c r="D24" s="84"/>
      <c r="E24" s="84"/>
      <c r="F24" s="84"/>
      <c r="G24" s="84"/>
      <c r="H24" s="84"/>
      <c r="I24" s="84"/>
      <c r="J24" s="84"/>
      <c r="K24" s="86">
        <f t="shared" si="0"/>
        <v>5.1504629629629626E-3</v>
      </c>
    </row>
    <row r="25" spans="2:11" x14ac:dyDescent="0.25">
      <c r="B25" s="8" t="s">
        <v>5</v>
      </c>
      <c r="C25" s="84">
        <v>4.5138888888888892E-4</v>
      </c>
      <c r="D25" s="84"/>
      <c r="E25" s="84"/>
      <c r="F25" s="84"/>
      <c r="G25" s="84"/>
      <c r="H25" s="84"/>
      <c r="I25" s="84"/>
      <c r="J25" s="84"/>
      <c r="K25" s="86">
        <f t="shared" si="0"/>
        <v>4.5138888888888892E-4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>
        <v>3.2175925925925926E-3</v>
      </c>
      <c r="D27" s="84"/>
      <c r="E27" s="84"/>
      <c r="F27" s="84"/>
      <c r="G27" s="84"/>
      <c r="H27" s="84"/>
      <c r="I27" s="84"/>
      <c r="J27" s="84"/>
      <c r="K27" s="86">
        <f t="shared" si="0"/>
        <v>3.2175925925925926E-3</v>
      </c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>
        <f>SUM(C7:C28)</f>
        <v>0.23173611111111111</v>
      </c>
      <c r="D30" s="90"/>
      <c r="E30" s="90"/>
      <c r="F30" s="90"/>
      <c r="G30" s="90"/>
      <c r="H30" s="90"/>
      <c r="I30" s="90"/>
      <c r="J30" s="90"/>
      <c r="K30" s="91">
        <f t="shared" ref="K30" si="1">SUM(K7:K28)</f>
        <v>0.23173611111111111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9" t="s">
        <v>114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x14ac:dyDescent="0.25">
      <c r="B4" s="192" t="s">
        <v>134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>
        <v>5.2083333333333333E-4</v>
      </c>
      <c r="H21" s="84">
        <v>1.4351851851851852E-3</v>
      </c>
      <c r="I21" s="84"/>
      <c r="J21" s="84"/>
      <c r="K21" s="86">
        <f t="shared" ref="K21:K24" si="0">SUM(C21:J21)</f>
        <v>1.9560185185185184E-3</v>
      </c>
    </row>
    <row r="22" spans="2:11" x14ac:dyDescent="0.25">
      <c r="B22" s="8" t="s">
        <v>15</v>
      </c>
      <c r="C22" s="84"/>
      <c r="D22" s="84"/>
      <c r="E22" s="84">
        <v>8.3333333333333328E-4</v>
      </c>
      <c r="F22" s="84"/>
      <c r="G22" s="84"/>
      <c r="H22" s="84"/>
      <c r="I22" s="84"/>
      <c r="J22" s="84"/>
      <c r="K22" s="86">
        <f t="shared" si="0"/>
        <v>8.3333333333333328E-4</v>
      </c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>
        <v>1.284722222222222E-3</v>
      </c>
      <c r="H24" s="84"/>
      <c r="I24" s="84"/>
      <c r="J24" s="84"/>
      <c r="K24" s="86">
        <f t="shared" si="0"/>
        <v>1.284722222222222E-3</v>
      </c>
    </row>
    <row r="25" spans="2:11" x14ac:dyDescent="0.25">
      <c r="B25" s="8" t="s">
        <v>5</v>
      </c>
      <c r="C25" s="84"/>
      <c r="D25" s="84">
        <v>1.6435185185185183E-3</v>
      </c>
      <c r="E25" s="84">
        <v>2.8009259259259255E-3</v>
      </c>
      <c r="F25" s="84"/>
      <c r="G25" s="84">
        <v>2.0833333333333333E-3</v>
      </c>
      <c r="H25" s="84"/>
      <c r="I25" s="84"/>
      <c r="J25" s="84"/>
      <c r="K25" s="86">
        <f t="shared" ref="K25" si="1">SUM(C25:J25)</f>
        <v>6.5277777777777764E-3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/>
      <c r="D30" s="90">
        <f t="shared" ref="D30:H30" si="2">SUM(D7:D28)</f>
        <v>1.6435185185185183E-3</v>
      </c>
      <c r="E30" s="90">
        <f t="shared" si="2"/>
        <v>3.634259259259259E-3</v>
      </c>
      <c r="F30" s="90"/>
      <c r="G30" s="90">
        <f t="shared" si="2"/>
        <v>3.8888888888888888E-3</v>
      </c>
      <c r="H30" s="90">
        <f t="shared" si="2"/>
        <v>1.4351851851851852E-3</v>
      </c>
      <c r="I30" s="90"/>
      <c r="J30" s="90"/>
      <c r="K30" s="91">
        <f>SUM(K7:K28)</f>
        <v>1.060185185185185E-2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5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84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5.7870370370370378E-4</v>
      </c>
      <c r="D7" s="95">
        <f>C7/C$30</f>
        <v>3.5865432895775041E-3</v>
      </c>
      <c r="E7" s="97"/>
      <c r="F7" s="95"/>
      <c r="G7" s="97">
        <f>E7+C7</f>
        <v>5.7870370370370378E-4</v>
      </c>
      <c r="H7" s="96">
        <f>G7/$G$30</f>
        <v>3.5865432895775041E-3</v>
      </c>
    </row>
    <row r="8" spans="2:8" s="1" customFormat="1" x14ac:dyDescent="0.25">
      <c r="B8" s="8" t="s">
        <v>13</v>
      </c>
      <c r="C8" s="97">
        <v>2.8935185185185184E-4</v>
      </c>
      <c r="D8" s="95">
        <f t="shared" ref="D8:D10" si="0">C8/C$30</f>
        <v>1.7932716447887516E-3</v>
      </c>
      <c r="E8" s="97"/>
      <c r="F8" s="95"/>
      <c r="G8" s="97">
        <f t="shared" ref="G8:G10" si="1">E8+C8</f>
        <v>2.8935185185185184E-4</v>
      </c>
      <c r="H8" s="96">
        <f t="shared" ref="H8:H10" si="2">G8/$G$30</f>
        <v>1.7932716447887516E-3</v>
      </c>
    </row>
    <row r="9" spans="2:8" s="1" customFormat="1" x14ac:dyDescent="0.25">
      <c r="B9" s="8" t="s">
        <v>0</v>
      </c>
      <c r="C9" s="97">
        <v>4.9618055555555596E-2</v>
      </c>
      <c r="D9" s="95">
        <f t="shared" si="0"/>
        <v>0.30751022164837538</v>
      </c>
      <c r="E9" s="97"/>
      <c r="F9" s="95"/>
      <c r="G9" s="97">
        <f t="shared" si="1"/>
        <v>4.9618055555555596E-2</v>
      </c>
      <c r="H9" s="96">
        <f t="shared" si="2"/>
        <v>0.30751022164837538</v>
      </c>
    </row>
    <row r="10" spans="2:8" s="1" customFormat="1" x14ac:dyDescent="0.25">
      <c r="B10" s="8" t="s">
        <v>8</v>
      </c>
      <c r="C10" s="97">
        <v>3.0902777777777777E-3</v>
      </c>
      <c r="D10" s="95">
        <f t="shared" si="0"/>
        <v>1.9152141166343867E-2</v>
      </c>
      <c r="E10" s="97"/>
      <c r="F10" s="95"/>
      <c r="G10" s="97">
        <f t="shared" si="1"/>
        <v>3.0902777777777777E-3</v>
      </c>
      <c r="H10" s="96">
        <f t="shared" si="2"/>
        <v>1.9152141166343867E-2</v>
      </c>
    </row>
    <row r="11" spans="2:8" s="1" customFormat="1" x14ac:dyDescent="0.25">
      <c r="B11" s="8" t="s">
        <v>26</v>
      </c>
      <c r="C11" s="97">
        <v>3.8194444444444441E-4</v>
      </c>
      <c r="D11" s="95">
        <f t="shared" ref="D11" si="3">C11/C$30</f>
        <v>2.3671185711211522E-3</v>
      </c>
      <c r="E11" s="97"/>
      <c r="F11" s="95"/>
      <c r="G11" s="97">
        <f t="shared" ref="G11" si="4">E11+C11</f>
        <v>3.8194444444444441E-4</v>
      </c>
      <c r="H11" s="96">
        <f t="shared" ref="H11" si="5">G11/$G$30</f>
        <v>2.3671185711211522E-3</v>
      </c>
    </row>
    <row r="12" spans="2:8" s="1" customFormat="1" x14ac:dyDescent="0.25">
      <c r="B12" s="8" t="s">
        <v>3</v>
      </c>
      <c r="C12" s="97">
        <v>6.9097222222222181E-3</v>
      </c>
      <c r="D12" s="95">
        <f t="shared" ref="D12:D28" si="6">C12/C$30</f>
        <v>4.2823326877555364E-2</v>
      </c>
      <c r="E12" s="97"/>
      <c r="F12" s="95"/>
      <c r="G12" s="97">
        <f t="shared" ref="G12:G19" si="7">E12+C12</f>
        <v>6.9097222222222181E-3</v>
      </c>
      <c r="H12" s="96">
        <f t="shared" ref="H12:H19" si="8">G12/$G$30</f>
        <v>4.2823326877555364E-2</v>
      </c>
    </row>
    <row r="13" spans="2:8" s="1" customFormat="1" x14ac:dyDescent="0.25">
      <c r="B13" s="8" t="s">
        <v>7</v>
      </c>
      <c r="C13" s="97">
        <v>3.5763888888888894E-3</v>
      </c>
      <c r="D13" s="95">
        <f t="shared" si="6"/>
        <v>2.2164837529588973E-2</v>
      </c>
      <c r="E13" s="97"/>
      <c r="F13" s="95"/>
      <c r="G13" s="97">
        <f t="shared" si="7"/>
        <v>3.5763888888888894E-3</v>
      </c>
      <c r="H13" s="96">
        <f t="shared" si="8"/>
        <v>2.2164837529588973E-2</v>
      </c>
    </row>
    <row r="14" spans="2:8" s="1" customFormat="1" x14ac:dyDescent="0.25">
      <c r="B14" s="8" t="s">
        <v>2</v>
      </c>
      <c r="C14" s="97">
        <v>8.6458333333333352E-3</v>
      </c>
      <c r="D14" s="95">
        <f t="shared" si="6"/>
        <v>5.3582956746287914E-2</v>
      </c>
      <c r="E14" s="97"/>
      <c r="F14" s="95"/>
      <c r="G14" s="97">
        <f t="shared" si="7"/>
        <v>8.6458333333333352E-3</v>
      </c>
      <c r="H14" s="96">
        <f t="shared" si="8"/>
        <v>5.3582956746287914E-2</v>
      </c>
    </row>
    <row r="15" spans="2:8" s="1" customFormat="1" x14ac:dyDescent="0.25">
      <c r="B15" s="8" t="s">
        <v>9</v>
      </c>
      <c r="C15" s="97">
        <v>8.0902777777777778E-3</v>
      </c>
      <c r="D15" s="95">
        <f t="shared" si="6"/>
        <v>5.0139875188293499E-2</v>
      </c>
      <c r="E15" s="97"/>
      <c r="F15" s="95"/>
      <c r="G15" s="97">
        <f t="shared" si="7"/>
        <v>8.0902777777777778E-3</v>
      </c>
      <c r="H15" s="96">
        <f t="shared" si="8"/>
        <v>5.0139875188293499E-2</v>
      </c>
    </row>
    <row r="16" spans="2:8" s="1" customFormat="1" x14ac:dyDescent="0.25">
      <c r="B16" s="8" t="s">
        <v>1</v>
      </c>
      <c r="C16" s="97">
        <v>4.6412037037037038E-3</v>
      </c>
      <c r="D16" s="95">
        <f t="shared" si="6"/>
        <v>2.8764077182411578E-2</v>
      </c>
      <c r="E16" s="97"/>
      <c r="F16" s="95"/>
      <c r="G16" s="97">
        <f t="shared" si="7"/>
        <v>4.6412037037037038E-3</v>
      </c>
      <c r="H16" s="96">
        <f t="shared" si="8"/>
        <v>2.8764077182411578E-2</v>
      </c>
    </row>
    <row r="17" spans="2:8" s="1" customFormat="1" x14ac:dyDescent="0.25">
      <c r="B17" s="8" t="s">
        <v>27</v>
      </c>
      <c r="C17" s="97">
        <v>2.7777777777777778E-4</v>
      </c>
      <c r="D17" s="95">
        <f t="shared" si="6"/>
        <v>1.7215407789972017E-3</v>
      </c>
      <c r="E17" s="97"/>
      <c r="F17" s="95"/>
      <c r="G17" s="97">
        <f t="shared" ref="G17:G19" si="9">E17+C17</f>
        <v>2.7777777777777778E-4</v>
      </c>
      <c r="H17" s="96">
        <f t="shared" ref="H17:H19" si="10">G17/$G$30</f>
        <v>1.7215407789972017E-3</v>
      </c>
    </row>
    <row r="18" spans="2:8" s="1" customFormat="1" x14ac:dyDescent="0.25">
      <c r="B18" s="8" t="s">
        <v>16</v>
      </c>
      <c r="C18" s="97">
        <v>2.2106481481481486E-3</v>
      </c>
      <c r="D18" s="95">
        <f t="shared" si="6"/>
        <v>1.3700595366186067E-2</v>
      </c>
      <c r="E18" s="97"/>
      <c r="F18" s="95"/>
      <c r="G18" s="97">
        <f t="shared" si="9"/>
        <v>2.2106481481481486E-3</v>
      </c>
      <c r="H18" s="96">
        <f t="shared" si="10"/>
        <v>1.3700595366186067E-2</v>
      </c>
    </row>
    <row r="19" spans="2:8" s="1" customFormat="1" x14ac:dyDescent="0.25">
      <c r="B19" s="8" t="s">
        <v>4</v>
      </c>
      <c r="C19" s="97">
        <v>5.462962962962962E-3</v>
      </c>
      <c r="D19" s="95">
        <f t="shared" si="6"/>
        <v>3.3856968653611624E-2</v>
      </c>
      <c r="E19" s="97"/>
      <c r="F19" s="95"/>
      <c r="G19" s="97">
        <f t="shared" si="9"/>
        <v>5.462962962962962E-3</v>
      </c>
      <c r="H19" s="96">
        <f t="shared" si="10"/>
        <v>3.3856968653611624E-2</v>
      </c>
    </row>
    <row r="20" spans="2:8" s="1" customFormat="1" x14ac:dyDescent="0.25">
      <c r="B20" s="8" t="s">
        <v>14</v>
      </c>
      <c r="C20" s="97">
        <v>1.8171296296296297E-3</v>
      </c>
      <c r="D20" s="95">
        <f t="shared" si="6"/>
        <v>1.1261745929273361E-2</v>
      </c>
      <c r="E20" s="97"/>
      <c r="F20" s="95"/>
      <c r="G20" s="97">
        <f t="shared" ref="G20:G23" si="11">E20+C20</f>
        <v>1.8171296296296297E-3</v>
      </c>
      <c r="H20" s="96">
        <f t="shared" ref="H20:H23" si="12">G20/$G$30</f>
        <v>1.1261745929273361E-2</v>
      </c>
    </row>
    <row r="21" spans="2:8" s="1" customFormat="1" x14ac:dyDescent="0.25">
      <c r="B21" s="8" t="s">
        <v>11</v>
      </c>
      <c r="C21" s="97">
        <v>9.0277777777777774E-4</v>
      </c>
      <c r="D21" s="95">
        <f t="shared" si="6"/>
        <v>5.5950075317409056E-3</v>
      </c>
      <c r="E21" s="97"/>
      <c r="F21" s="95"/>
      <c r="G21" s="97">
        <f t="shared" si="11"/>
        <v>9.0277777777777774E-4</v>
      </c>
      <c r="H21" s="96">
        <f t="shared" si="12"/>
        <v>5.5950075317409056E-3</v>
      </c>
    </row>
    <row r="22" spans="2:8" s="1" customFormat="1" x14ac:dyDescent="0.25">
      <c r="B22" s="8" t="s">
        <v>15</v>
      </c>
      <c r="C22" s="97">
        <v>8.2175925925925927E-4</v>
      </c>
      <c r="D22" s="95">
        <f t="shared" si="6"/>
        <v>5.0928914712000551E-3</v>
      </c>
      <c r="E22" s="97"/>
      <c r="F22" s="95"/>
      <c r="G22" s="97">
        <f t="shared" si="11"/>
        <v>8.2175925925925927E-4</v>
      </c>
      <c r="H22" s="96">
        <f t="shared" si="12"/>
        <v>5.0928914712000551E-3</v>
      </c>
    </row>
    <row r="23" spans="2:8" s="1" customFormat="1" x14ac:dyDescent="0.25">
      <c r="B23" s="8" t="s">
        <v>91</v>
      </c>
      <c r="C23" s="97">
        <v>1.1574074074074076E-3</v>
      </c>
      <c r="D23" s="95">
        <f t="shared" si="6"/>
        <v>7.1730865791550082E-3</v>
      </c>
      <c r="E23" s="97"/>
      <c r="F23" s="95"/>
      <c r="G23" s="97">
        <f t="shared" si="11"/>
        <v>1.1574074074074076E-3</v>
      </c>
      <c r="H23" s="96">
        <f t="shared" si="12"/>
        <v>7.1730865791550082E-3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7"/>
      <c r="H24" s="96"/>
    </row>
    <row r="25" spans="2:8" s="1" customFormat="1" x14ac:dyDescent="0.25">
      <c r="B25" s="8" t="s">
        <v>5</v>
      </c>
      <c r="C25" s="97">
        <v>2.3495370370370367E-3</v>
      </c>
      <c r="D25" s="95">
        <f t="shared" si="6"/>
        <v>1.4561365755684662E-2</v>
      </c>
      <c r="E25" s="97"/>
      <c r="F25" s="95"/>
      <c r="G25" s="97">
        <f t="shared" ref="G25:G27" si="13">E25+C25</f>
        <v>2.3495370370370367E-3</v>
      </c>
      <c r="H25" s="96">
        <f t="shared" ref="H25:H27" si="14">G25/$G$30</f>
        <v>1.4561365755684662E-2</v>
      </c>
    </row>
    <row r="26" spans="2:8" s="1" customFormat="1" x14ac:dyDescent="0.25">
      <c r="B26" s="8" t="s">
        <v>6</v>
      </c>
      <c r="C26" s="97">
        <v>2.5034722222222212E-2</v>
      </c>
      <c r="D26" s="95">
        <f t="shared" si="6"/>
        <v>0.15515386270712272</v>
      </c>
      <c r="E26" s="97"/>
      <c r="F26" s="95"/>
      <c r="G26" s="97">
        <f t="shared" si="13"/>
        <v>2.5034722222222212E-2</v>
      </c>
      <c r="H26" s="96">
        <f t="shared" si="14"/>
        <v>0.15515386270712272</v>
      </c>
    </row>
    <row r="27" spans="2:8" s="1" customFormat="1" x14ac:dyDescent="0.25">
      <c r="B27" s="8" t="s">
        <v>101</v>
      </c>
      <c r="C27" s="97">
        <v>3.5474537037037061E-2</v>
      </c>
      <c r="D27" s="95">
        <f t="shared" si="6"/>
        <v>0.21985510365110111</v>
      </c>
      <c r="E27" s="97"/>
      <c r="F27" s="95"/>
      <c r="G27" s="97">
        <f t="shared" si="13"/>
        <v>3.5474537037037061E-2</v>
      </c>
      <c r="H27" s="96">
        <f t="shared" si="14"/>
        <v>0.21985510365110111</v>
      </c>
    </row>
    <row r="28" spans="2:8" s="1" customFormat="1" x14ac:dyDescent="0.25">
      <c r="B28" s="36" t="s">
        <v>17</v>
      </c>
      <c r="C28" s="107">
        <v>2.3148148148148147E-5</v>
      </c>
      <c r="D28" s="95">
        <f t="shared" si="6"/>
        <v>1.4346173158310014E-4</v>
      </c>
      <c r="E28" s="107"/>
      <c r="F28" s="95"/>
      <c r="G28" s="97">
        <f t="shared" ref="G28" si="15">E28+C28</f>
        <v>2.3148148148148147E-5</v>
      </c>
      <c r="H28" s="96">
        <f t="shared" ref="H28" si="16">G28/$G$30</f>
        <v>1.4346173158310014E-4</v>
      </c>
    </row>
    <row r="29" spans="2:8" s="1" customFormat="1" x14ac:dyDescent="0.25">
      <c r="B29" s="8"/>
      <c r="C29" s="98"/>
      <c r="D29" s="108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>SUM(C7:C28)</f>
        <v>0.16135416666666674</v>
      </c>
      <c r="D30" s="110">
        <f t="shared" ref="D30:H30" si="17">SUM(D7:D28)</f>
        <v>0.99999999999999989</v>
      </c>
      <c r="E30" s="109"/>
      <c r="F30" s="110"/>
      <c r="G30" s="109">
        <f>SUM(G7:G28)</f>
        <v>0.16135416666666674</v>
      </c>
      <c r="H30" s="113">
        <f t="shared" si="17"/>
        <v>0.99999999999999989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7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122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9.6064814814814819E-4</v>
      </c>
      <c r="D7" s="95">
        <f t="shared" ref="D7:D27" si="0">C7/C$30</f>
        <v>8.0613830613830637E-3</v>
      </c>
      <c r="E7" s="97"/>
      <c r="F7" s="95"/>
      <c r="G7" s="97">
        <f>C7+E7</f>
        <v>9.6064814814814819E-4</v>
      </c>
      <c r="H7" s="96">
        <f>G7/$G$30</f>
        <v>8.0613830613830637E-3</v>
      </c>
    </row>
    <row r="8" spans="2:8" s="1" customFormat="1" x14ac:dyDescent="0.25">
      <c r="B8" s="8" t="s">
        <v>13</v>
      </c>
      <c r="C8" s="97">
        <v>2.7314814814814814E-3</v>
      </c>
      <c r="D8" s="95">
        <f t="shared" si="0"/>
        <v>2.2921522921522927E-2</v>
      </c>
      <c r="E8" s="97"/>
      <c r="F8" s="95"/>
      <c r="G8" s="97">
        <f t="shared" ref="G8:G27" si="1">C8+E8</f>
        <v>2.7314814814814814E-3</v>
      </c>
      <c r="H8" s="96">
        <f t="shared" ref="H8:H27" si="2">G8/$G$30</f>
        <v>2.2921522921522927E-2</v>
      </c>
    </row>
    <row r="9" spans="2:8" s="1" customFormat="1" x14ac:dyDescent="0.25">
      <c r="B9" s="8" t="s">
        <v>0</v>
      </c>
      <c r="C9" s="97">
        <v>3.1793981481481472E-2</v>
      </c>
      <c r="D9" s="95">
        <f t="shared" si="0"/>
        <v>0.26680264180264179</v>
      </c>
      <c r="E9" s="97"/>
      <c r="F9" s="95"/>
      <c r="G9" s="97">
        <f t="shared" si="1"/>
        <v>3.1793981481481472E-2</v>
      </c>
      <c r="H9" s="96">
        <f t="shared" si="2"/>
        <v>0.26680264180264179</v>
      </c>
    </row>
    <row r="10" spans="2:8" s="1" customFormat="1" x14ac:dyDescent="0.25">
      <c r="B10" s="8" t="s">
        <v>8</v>
      </c>
      <c r="C10" s="97">
        <v>2.5925925925925925E-3</v>
      </c>
      <c r="D10" s="95">
        <f t="shared" si="0"/>
        <v>2.1756021756021759E-2</v>
      </c>
      <c r="E10" s="97"/>
      <c r="F10" s="95"/>
      <c r="G10" s="97">
        <f t="shared" si="1"/>
        <v>2.5925925925925925E-3</v>
      </c>
      <c r="H10" s="96">
        <f t="shared" si="2"/>
        <v>2.1756021756021759E-2</v>
      </c>
    </row>
    <row r="11" spans="2:8" s="1" customFormat="1" x14ac:dyDescent="0.25">
      <c r="B11" s="8" t="s">
        <v>26</v>
      </c>
      <c r="C11" s="97">
        <v>1.7824074074074075E-3</v>
      </c>
      <c r="D11" s="95">
        <f t="shared" si="0"/>
        <v>1.4957264957264961E-2</v>
      </c>
      <c r="E11" s="97"/>
      <c r="F11" s="95"/>
      <c r="G11" s="97">
        <f t="shared" si="1"/>
        <v>1.7824074074074075E-3</v>
      </c>
      <c r="H11" s="96">
        <f t="shared" si="2"/>
        <v>1.4957264957264961E-2</v>
      </c>
    </row>
    <row r="12" spans="2:8" s="1" customFormat="1" x14ac:dyDescent="0.25">
      <c r="B12" s="8" t="s">
        <v>3</v>
      </c>
      <c r="C12" s="97">
        <v>5.2199074074074066E-3</v>
      </c>
      <c r="D12" s="95">
        <f t="shared" si="0"/>
        <v>4.3803418803418807E-2</v>
      </c>
      <c r="E12" s="97"/>
      <c r="F12" s="95"/>
      <c r="G12" s="97">
        <f t="shared" si="1"/>
        <v>5.2199074074074066E-3</v>
      </c>
      <c r="H12" s="96">
        <f t="shared" si="2"/>
        <v>4.3803418803418807E-2</v>
      </c>
    </row>
    <row r="13" spans="2:8" s="1" customFormat="1" x14ac:dyDescent="0.25">
      <c r="B13" s="8" t="s">
        <v>7</v>
      </c>
      <c r="C13" s="97">
        <v>3.1712962962962958E-3</v>
      </c>
      <c r="D13" s="95">
        <f t="shared" si="0"/>
        <v>2.6612276612276612E-2</v>
      </c>
      <c r="E13" s="97"/>
      <c r="F13" s="95"/>
      <c r="G13" s="97">
        <f t="shared" si="1"/>
        <v>3.1712962962962958E-3</v>
      </c>
      <c r="H13" s="96">
        <f t="shared" si="2"/>
        <v>2.6612276612276612E-2</v>
      </c>
    </row>
    <row r="14" spans="2:8" s="1" customFormat="1" x14ac:dyDescent="0.25">
      <c r="B14" s="8" t="s">
        <v>2</v>
      </c>
      <c r="C14" s="97">
        <v>4.479166666666666E-3</v>
      </c>
      <c r="D14" s="95">
        <f t="shared" si="0"/>
        <v>3.7587412587412591E-2</v>
      </c>
      <c r="E14" s="97"/>
      <c r="F14" s="95"/>
      <c r="G14" s="97">
        <f t="shared" si="1"/>
        <v>4.479166666666666E-3</v>
      </c>
      <c r="H14" s="96">
        <f t="shared" si="2"/>
        <v>3.7587412587412591E-2</v>
      </c>
    </row>
    <row r="15" spans="2:8" s="1" customFormat="1" x14ac:dyDescent="0.25">
      <c r="B15" s="8" t="s">
        <v>9</v>
      </c>
      <c r="C15" s="97">
        <v>4.5486111111111109E-3</v>
      </c>
      <c r="D15" s="95">
        <f t="shared" si="0"/>
        <v>3.8170163170163175E-2</v>
      </c>
      <c r="E15" s="97"/>
      <c r="F15" s="95"/>
      <c r="G15" s="97">
        <f t="shared" si="1"/>
        <v>4.5486111111111109E-3</v>
      </c>
      <c r="H15" s="96">
        <f t="shared" si="2"/>
        <v>3.8170163170163175E-2</v>
      </c>
    </row>
    <row r="16" spans="2:8" s="1" customFormat="1" x14ac:dyDescent="0.25">
      <c r="B16" s="8" t="s">
        <v>1</v>
      </c>
      <c r="C16" s="97">
        <v>3.1828703703703711E-3</v>
      </c>
      <c r="D16" s="95">
        <f t="shared" si="0"/>
        <v>2.6709401709401722E-2</v>
      </c>
      <c r="E16" s="97"/>
      <c r="F16" s="95"/>
      <c r="G16" s="97">
        <f t="shared" si="1"/>
        <v>3.1828703703703711E-3</v>
      </c>
      <c r="H16" s="96">
        <f t="shared" si="2"/>
        <v>2.6709401709401722E-2</v>
      </c>
    </row>
    <row r="17" spans="2:8" s="1" customFormat="1" x14ac:dyDescent="0.25">
      <c r="B17" s="8" t="s">
        <v>27</v>
      </c>
      <c r="C17" s="97">
        <v>2.5462962962962961E-4</v>
      </c>
      <c r="D17" s="95">
        <f t="shared" si="0"/>
        <v>2.136752136752137E-3</v>
      </c>
      <c r="E17" s="97"/>
      <c r="F17" s="95"/>
      <c r="G17" s="97">
        <f t="shared" si="1"/>
        <v>2.5462962962962961E-4</v>
      </c>
      <c r="H17" s="96">
        <f t="shared" si="2"/>
        <v>2.136752136752137E-3</v>
      </c>
    </row>
    <row r="18" spans="2:8" s="1" customFormat="1" x14ac:dyDescent="0.25">
      <c r="B18" s="8" t="s">
        <v>16</v>
      </c>
      <c r="C18" s="97">
        <v>5.8217592592592574E-3</v>
      </c>
      <c r="D18" s="95">
        <f t="shared" si="0"/>
        <v>4.8853923853923849E-2</v>
      </c>
      <c r="E18" s="97"/>
      <c r="F18" s="95"/>
      <c r="G18" s="97">
        <f t="shared" si="1"/>
        <v>5.8217592592592574E-3</v>
      </c>
      <c r="H18" s="96">
        <f t="shared" si="2"/>
        <v>4.8853923853923849E-2</v>
      </c>
    </row>
    <row r="19" spans="2:8" s="1" customFormat="1" x14ac:dyDescent="0.25">
      <c r="B19" s="8" t="s">
        <v>4</v>
      </c>
      <c r="C19" s="97">
        <v>4.8495370370370368E-3</v>
      </c>
      <c r="D19" s="95">
        <f t="shared" si="0"/>
        <v>4.0695415695415703E-2</v>
      </c>
      <c r="E19" s="97"/>
      <c r="F19" s="95"/>
      <c r="G19" s="97">
        <f t="shared" si="1"/>
        <v>4.8495370370370368E-3</v>
      </c>
      <c r="H19" s="96">
        <f t="shared" si="2"/>
        <v>4.0695415695415703E-2</v>
      </c>
    </row>
    <row r="20" spans="2:8" s="1" customFormat="1" x14ac:dyDescent="0.25">
      <c r="B20" s="8" t="s">
        <v>14</v>
      </c>
      <c r="C20" s="97">
        <v>1.5162037037037041E-3</v>
      </c>
      <c r="D20" s="95">
        <f t="shared" si="0"/>
        <v>1.2723387723387729E-2</v>
      </c>
      <c r="E20" s="97"/>
      <c r="F20" s="95"/>
      <c r="G20" s="97">
        <f t="shared" si="1"/>
        <v>1.5162037037037041E-3</v>
      </c>
      <c r="H20" s="96">
        <f t="shared" si="2"/>
        <v>1.2723387723387729E-2</v>
      </c>
    </row>
    <row r="21" spans="2:8" s="1" customFormat="1" x14ac:dyDescent="0.25">
      <c r="B21" s="8" t="s">
        <v>11</v>
      </c>
      <c r="C21" s="97">
        <v>1.5509259259259256E-3</v>
      </c>
      <c r="D21" s="95">
        <f t="shared" si="0"/>
        <v>1.3014763014763016E-2</v>
      </c>
      <c r="E21" s="97"/>
      <c r="F21" s="95"/>
      <c r="G21" s="97">
        <f t="shared" ref="G21" si="3">C21+E21</f>
        <v>1.5509259259259256E-3</v>
      </c>
      <c r="H21" s="96">
        <f t="shared" ref="H21" si="4">G21/$G$30</f>
        <v>1.3014763014763016E-2</v>
      </c>
    </row>
    <row r="22" spans="2:8" s="1" customFormat="1" x14ac:dyDescent="0.25">
      <c r="B22" s="8" t="s">
        <v>15</v>
      </c>
      <c r="C22" s="97">
        <v>4.6296296296296298E-4</v>
      </c>
      <c r="D22" s="95">
        <f t="shared" si="0"/>
        <v>3.8850038850038859E-3</v>
      </c>
      <c r="E22" s="97"/>
      <c r="F22" s="95"/>
      <c r="G22" s="97">
        <f t="shared" ref="G22:G23" si="5">C22+E22</f>
        <v>4.6296296296296298E-4</v>
      </c>
      <c r="H22" s="96">
        <f t="shared" ref="H22" si="6">G22/$G$30</f>
        <v>3.8850038850038859E-3</v>
      </c>
    </row>
    <row r="23" spans="2:8" s="1" customFormat="1" x14ac:dyDescent="0.25">
      <c r="B23" s="8" t="s">
        <v>91</v>
      </c>
      <c r="C23" s="97">
        <v>6.3657407407407402E-4</v>
      </c>
      <c r="D23" s="95">
        <f t="shared" si="0"/>
        <v>5.3418803418803429E-3</v>
      </c>
      <c r="E23" s="97"/>
      <c r="F23" s="95"/>
      <c r="G23" s="97">
        <f t="shared" si="5"/>
        <v>6.3657407407407402E-4</v>
      </c>
      <c r="H23" s="96">
        <f t="shared" ref="H23" si="7">G23/$G$30</f>
        <v>5.3418803418803429E-3</v>
      </c>
    </row>
    <row r="24" spans="2:8" s="1" customFormat="1" x14ac:dyDescent="0.25">
      <c r="B24" s="8" t="s">
        <v>12</v>
      </c>
      <c r="C24" s="97">
        <v>1.1574074074074073E-4</v>
      </c>
      <c r="D24" s="95">
        <f t="shared" si="0"/>
        <v>9.7125097125097136E-4</v>
      </c>
      <c r="E24" s="97"/>
      <c r="F24" s="95"/>
      <c r="G24" s="97">
        <f t="shared" ref="G24:G25" si="8">C24+E24</f>
        <v>1.1574074074074073E-4</v>
      </c>
      <c r="H24" s="96">
        <f t="shared" ref="H24:H25" si="9">G24/$G$30</f>
        <v>9.7125097125097136E-4</v>
      </c>
    </row>
    <row r="25" spans="2:8" s="1" customFormat="1" x14ac:dyDescent="0.25">
      <c r="B25" s="8" t="s">
        <v>5</v>
      </c>
      <c r="C25" s="97">
        <v>1.2037037037037038E-3</v>
      </c>
      <c r="D25" s="95">
        <f t="shared" si="0"/>
        <v>1.0101010101010104E-2</v>
      </c>
      <c r="E25" s="97"/>
      <c r="F25" s="95"/>
      <c r="G25" s="97">
        <f t="shared" si="8"/>
        <v>1.2037037037037038E-3</v>
      </c>
      <c r="H25" s="96">
        <f t="shared" si="9"/>
        <v>1.0101010101010104E-2</v>
      </c>
    </row>
    <row r="26" spans="2:8" s="1" customFormat="1" x14ac:dyDescent="0.25">
      <c r="B26" s="8" t="s">
        <v>6</v>
      </c>
      <c r="C26" s="97">
        <v>1.8969907407407411E-2</v>
      </c>
      <c r="D26" s="95">
        <f t="shared" si="0"/>
        <v>0.15918803418803426</v>
      </c>
      <c r="E26" s="97"/>
      <c r="F26" s="95"/>
      <c r="G26" s="97">
        <f t="shared" ref="G26" si="10">C26+E26</f>
        <v>1.8969907407407411E-2</v>
      </c>
      <c r="H26" s="96">
        <f t="shared" ref="H26" si="11">G26/$G$30</f>
        <v>0.15918803418803426</v>
      </c>
    </row>
    <row r="27" spans="2:8" s="1" customFormat="1" x14ac:dyDescent="0.25">
      <c r="B27" s="8" t="s">
        <v>101</v>
      </c>
      <c r="C27" s="97">
        <v>2.3321759259259257E-2</v>
      </c>
      <c r="D27" s="95">
        <f t="shared" si="0"/>
        <v>0.19570707070707072</v>
      </c>
      <c r="E27" s="97"/>
      <c r="F27" s="95"/>
      <c r="G27" s="97">
        <f t="shared" si="1"/>
        <v>2.3321759259259257E-2</v>
      </c>
      <c r="H27" s="96">
        <f t="shared" si="2"/>
        <v>0.19570707070707072</v>
      </c>
    </row>
    <row r="28" spans="2:8" s="1" customFormat="1" x14ac:dyDescent="0.25">
      <c r="B28" s="36" t="s">
        <v>17</v>
      </c>
      <c r="C28" s="107"/>
      <c r="D28" s="112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12">SUM(C7:C28)</f>
        <v>0.11916666666666664</v>
      </c>
      <c r="D30" s="110">
        <f t="shared" si="12"/>
        <v>1</v>
      </c>
      <c r="E30" s="109"/>
      <c r="F30" s="110"/>
      <c r="G30" s="109">
        <f t="shared" si="12"/>
        <v>0.11916666666666664</v>
      </c>
      <c r="H30" s="113">
        <f t="shared" si="12"/>
        <v>1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123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65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3.8194444444444443E-3</v>
      </c>
      <c r="D7" s="95">
        <f t="shared" ref="D7:F28" si="0">C7/C$30</f>
        <v>5.6471071410236651E-3</v>
      </c>
      <c r="E7" s="97">
        <v>5.5555555555555556E-4</v>
      </c>
      <c r="F7" s="95">
        <f t="shared" si="0"/>
        <v>6.1514801999231084E-3</v>
      </c>
      <c r="G7" s="97">
        <f>C7+E7</f>
        <v>4.3749999999999995E-3</v>
      </c>
      <c r="H7" s="96">
        <f>G7/$G$30</f>
        <v>5.7065217391304348E-3</v>
      </c>
    </row>
    <row r="8" spans="2:8" s="1" customFormat="1" x14ac:dyDescent="0.25">
      <c r="B8" s="8" t="s">
        <v>13</v>
      </c>
      <c r="C8" s="97">
        <v>9.3518518518518508E-3</v>
      </c>
      <c r="D8" s="95">
        <f t="shared" si="0"/>
        <v>1.3826856272567033E-2</v>
      </c>
      <c r="E8" s="97">
        <v>1.9212962962962964E-3</v>
      </c>
      <c r="F8" s="95">
        <f t="shared" si="0"/>
        <v>2.1273869024734084E-2</v>
      </c>
      <c r="G8" s="97">
        <f t="shared" ref="G8:G27" si="1">C8+E8</f>
        <v>1.1273148148148147E-2</v>
      </c>
      <c r="H8" s="96">
        <f t="shared" ref="H8:H27" si="2">G8/$G$30</f>
        <v>1.4704106280193236E-2</v>
      </c>
    </row>
    <row r="9" spans="2:8" s="1" customFormat="1" x14ac:dyDescent="0.25">
      <c r="B9" s="8" t="s">
        <v>0</v>
      </c>
      <c r="C9" s="97">
        <v>0.1582986111111111</v>
      </c>
      <c r="D9" s="95">
        <f t="shared" si="0"/>
        <v>0.23404692232660806</v>
      </c>
      <c r="E9" s="97">
        <v>2.5717592592592587E-2</v>
      </c>
      <c r="F9" s="95">
        <f t="shared" si="0"/>
        <v>0.28476227092144046</v>
      </c>
      <c r="G9" s="97">
        <f t="shared" si="1"/>
        <v>0.1840162037037037</v>
      </c>
      <c r="H9" s="96">
        <f t="shared" si="2"/>
        <v>0.24002113526570049</v>
      </c>
    </row>
    <row r="10" spans="2:8" s="1" customFormat="1" x14ac:dyDescent="0.25">
      <c r="B10" s="8" t="s">
        <v>8</v>
      </c>
      <c r="C10" s="97">
        <v>1.4537037037037039E-2</v>
      </c>
      <c r="D10" s="95">
        <f t="shared" si="0"/>
        <v>2.149323202765371E-2</v>
      </c>
      <c r="E10" s="97">
        <v>7.7546296296296293E-4</v>
      </c>
      <c r="F10" s="95">
        <f t="shared" si="0"/>
        <v>8.5864411123926718E-3</v>
      </c>
      <c r="G10" s="97">
        <f t="shared" si="1"/>
        <v>1.5312500000000001E-2</v>
      </c>
      <c r="H10" s="96">
        <f t="shared" si="2"/>
        <v>1.9972826086956524E-2</v>
      </c>
    </row>
    <row r="11" spans="2:8" s="1" customFormat="1" x14ac:dyDescent="0.25">
      <c r="B11" s="8" t="s">
        <v>26</v>
      </c>
      <c r="C11" s="97">
        <v>3.7615740740740739E-3</v>
      </c>
      <c r="D11" s="95">
        <f t="shared" si="0"/>
        <v>5.5615449116142154E-3</v>
      </c>
      <c r="E11" s="97">
        <v>2.6620370370370372E-4</v>
      </c>
      <c r="F11" s="95">
        <f t="shared" si="0"/>
        <v>2.9475842624631563E-3</v>
      </c>
      <c r="G11" s="97">
        <f t="shared" si="1"/>
        <v>4.0277777777777777E-3</v>
      </c>
      <c r="H11" s="96">
        <f t="shared" si="2"/>
        <v>5.2536231884057977E-3</v>
      </c>
    </row>
    <row r="12" spans="2:8" s="1" customFormat="1" x14ac:dyDescent="0.25">
      <c r="B12" s="8" t="s">
        <v>3</v>
      </c>
      <c r="C12" s="97">
        <v>2.9293981481481487E-2</v>
      </c>
      <c r="D12" s="95">
        <f t="shared" si="0"/>
        <v>4.3311600527063329E-2</v>
      </c>
      <c r="E12" s="97">
        <v>1.0081018518518519E-2</v>
      </c>
      <c r="F12" s="95">
        <f t="shared" si="0"/>
        <v>0.11162373446110474</v>
      </c>
      <c r="G12" s="97">
        <f t="shared" si="1"/>
        <v>3.9375000000000007E-2</v>
      </c>
      <c r="H12" s="96">
        <f t="shared" si="2"/>
        <v>5.1358695652173929E-2</v>
      </c>
    </row>
    <row r="13" spans="2:8" s="1" customFormat="1" x14ac:dyDescent="0.25">
      <c r="B13" s="8" t="s">
        <v>7</v>
      </c>
      <c r="C13" s="97">
        <v>2.6678240740740732E-2</v>
      </c>
      <c r="D13" s="95">
        <f t="shared" si="0"/>
        <v>3.9444187757756197E-2</v>
      </c>
      <c r="E13" s="97">
        <v>1.087962962962963E-2</v>
      </c>
      <c r="F13" s="95">
        <f t="shared" si="0"/>
        <v>0.12046648724849421</v>
      </c>
      <c r="G13" s="97">
        <f t="shared" si="1"/>
        <v>3.755787037037036E-2</v>
      </c>
      <c r="H13" s="96">
        <f t="shared" si="2"/>
        <v>4.8988526570048298E-2</v>
      </c>
    </row>
    <row r="14" spans="2:8" s="1" customFormat="1" x14ac:dyDescent="0.25">
      <c r="B14" s="8" t="s">
        <v>2</v>
      </c>
      <c r="C14" s="97">
        <v>3.0208333333333309E-2</v>
      </c>
      <c r="D14" s="95">
        <f t="shared" si="0"/>
        <v>4.466348375173259E-2</v>
      </c>
      <c r="E14" s="97">
        <v>3.3564814814814811E-3</v>
      </c>
      <c r="F14" s="95">
        <f t="shared" si="0"/>
        <v>3.7165192874535444E-2</v>
      </c>
      <c r="G14" s="97">
        <f t="shared" si="1"/>
        <v>3.356481481481479E-2</v>
      </c>
      <c r="H14" s="96">
        <f t="shared" si="2"/>
        <v>4.3780193236714948E-2</v>
      </c>
    </row>
    <row r="15" spans="2:8" s="1" customFormat="1" x14ac:dyDescent="0.25">
      <c r="B15" s="8" t="s">
        <v>9</v>
      </c>
      <c r="C15" s="97">
        <v>0.11409722222222234</v>
      </c>
      <c r="D15" s="95">
        <f t="shared" si="0"/>
        <v>0.16869449150367075</v>
      </c>
      <c r="E15" s="97">
        <v>5.5092592592592589E-3</v>
      </c>
      <c r="F15" s="95">
        <f t="shared" si="0"/>
        <v>6.1002178649237487E-2</v>
      </c>
      <c r="G15" s="97">
        <f t="shared" si="1"/>
        <v>0.11960648148148159</v>
      </c>
      <c r="H15" s="96">
        <f t="shared" si="2"/>
        <v>0.15600845410628034</v>
      </c>
    </row>
    <row r="16" spans="2:8" s="1" customFormat="1" x14ac:dyDescent="0.25">
      <c r="B16" s="8" t="s">
        <v>1</v>
      </c>
      <c r="C16" s="97">
        <v>1.8703703703703698E-2</v>
      </c>
      <c r="D16" s="95">
        <f t="shared" si="0"/>
        <v>2.7653712545134063E-2</v>
      </c>
      <c r="E16" s="97">
        <v>6.3888888888888893E-3</v>
      </c>
      <c r="F16" s="95">
        <f t="shared" si="0"/>
        <v>7.0742022299115748E-2</v>
      </c>
      <c r="G16" s="97">
        <f t="shared" si="1"/>
        <v>2.5092592592592586E-2</v>
      </c>
      <c r="H16" s="96">
        <f t="shared" si="2"/>
        <v>3.2729468599033813E-2</v>
      </c>
    </row>
    <row r="17" spans="2:8" s="1" customFormat="1" x14ac:dyDescent="0.25">
      <c r="B17" s="8" t="s">
        <v>27</v>
      </c>
      <c r="C17" s="97">
        <v>1.1689814814814816E-2</v>
      </c>
      <c r="D17" s="95">
        <f t="shared" si="0"/>
        <v>1.7283570340708796E-2</v>
      </c>
      <c r="E17" s="97">
        <v>4.8842592592592583E-3</v>
      </c>
      <c r="F17" s="95">
        <f t="shared" si="0"/>
        <v>5.4081763424323984E-2</v>
      </c>
      <c r="G17" s="97">
        <f t="shared" si="1"/>
        <v>1.6574074074074074E-2</v>
      </c>
      <c r="H17" s="96">
        <f t="shared" si="2"/>
        <v>2.1618357487922707E-2</v>
      </c>
    </row>
    <row r="18" spans="2:8" s="1" customFormat="1" x14ac:dyDescent="0.25">
      <c r="B18" s="8" t="s">
        <v>16</v>
      </c>
      <c r="C18" s="97">
        <v>7.5925925925925918E-3</v>
      </c>
      <c r="D18" s="95">
        <f t="shared" si="0"/>
        <v>1.122576449851977E-2</v>
      </c>
      <c r="E18" s="97"/>
      <c r="F18" s="95"/>
      <c r="G18" s="97">
        <f t="shared" si="1"/>
        <v>7.5925925925925918E-3</v>
      </c>
      <c r="H18" s="96">
        <f t="shared" si="2"/>
        <v>9.9033816425120776E-3</v>
      </c>
    </row>
    <row r="19" spans="2:8" s="1" customFormat="1" x14ac:dyDescent="0.25">
      <c r="B19" s="8" t="s">
        <v>4</v>
      </c>
      <c r="C19" s="97">
        <v>4.5891203703703705E-2</v>
      </c>
      <c r="D19" s="95">
        <f t="shared" si="0"/>
        <v>6.7850847921693436E-2</v>
      </c>
      <c r="E19" s="97">
        <v>1.2962962962962963E-3</v>
      </c>
      <c r="F19" s="95">
        <f t="shared" si="0"/>
        <v>1.4353453799820585E-2</v>
      </c>
      <c r="G19" s="97">
        <f t="shared" si="1"/>
        <v>4.71875E-2</v>
      </c>
      <c r="H19" s="96">
        <f t="shared" si="2"/>
        <v>6.1548913043478266E-2</v>
      </c>
    </row>
    <row r="20" spans="2:8" s="1" customFormat="1" x14ac:dyDescent="0.25">
      <c r="B20" s="8" t="s">
        <v>14</v>
      </c>
      <c r="C20" s="97">
        <v>1.1203703703703709E-2</v>
      </c>
      <c r="D20" s="95">
        <f t="shared" si="0"/>
        <v>1.6564847613669425E-2</v>
      </c>
      <c r="E20" s="97">
        <v>3.1481481481481482E-3</v>
      </c>
      <c r="F20" s="95">
        <f t="shared" si="0"/>
        <v>3.485838779956428E-2</v>
      </c>
      <c r="G20" s="97">
        <f t="shared" si="1"/>
        <v>1.4351851851851857E-2</v>
      </c>
      <c r="H20" s="96">
        <f t="shared" si="2"/>
        <v>1.8719806763285031E-2</v>
      </c>
    </row>
    <row r="21" spans="2:8" s="1" customFormat="1" x14ac:dyDescent="0.25">
      <c r="B21" s="8" t="s">
        <v>11</v>
      </c>
      <c r="C21" s="97">
        <v>7.789351851851852E-3</v>
      </c>
      <c r="D21" s="95">
        <f t="shared" si="0"/>
        <v>1.15166760785119E-2</v>
      </c>
      <c r="E21" s="97"/>
      <c r="F21" s="95"/>
      <c r="G21" s="97">
        <f t="shared" si="1"/>
        <v>7.789351851851852E-3</v>
      </c>
      <c r="H21" s="96">
        <f t="shared" si="2"/>
        <v>1.0160024154589373E-2</v>
      </c>
    </row>
    <row r="22" spans="2:8" s="1" customFormat="1" x14ac:dyDescent="0.25">
      <c r="B22" s="8" t="s">
        <v>15</v>
      </c>
      <c r="C22" s="97">
        <v>4.9074074074074081E-3</v>
      </c>
      <c r="D22" s="95">
        <f t="shared" si="0"/>
        <v>7.2556770539213165E-3</v>
      </c>
      <c r="E22" s="97">
        <v>2.5231481481481481E-3</v>
      </c>
      <c r="F22" s="95">
        <f t="shared" si="0"/>
        <v>2.793797257465078E-2</v>
      </c>
      <c r="G22" s="97">
        <f t="shared" si="1"/>
        <v>7.4305555555555566E-3</v>
      </c>
      <c r="H22" s="96">
        <f t="shared" si="2"/>
        <v>9.6920289855072488E-3</v>
      </c>
    </row>
    <row r="23" spans="2:8" s="1" customFormat="1" x14ac:dyDescent="0.25">
      <c r="B23" s="8" t="s">
        <v>91</v>
      </c>
      <c r="C23" s="97">
        <v>7.9398148148148145E-3</v>
      </c>
      <c r="D23" s="95">
        <f t="shared" si="0"/>
        <v>1.1739137874976468E-2</v>
      </c>
      <c r="E23" s="97">
        <v>4.4444444444444444E-3</v>
      </c>
      <c r="F23" s="95">
        <f t="shared" si="0"/>
        <v>4.9211841599384867E-2</v>
      </c>
      <c r="G23" s="97">
        <f t="shared" si="1"/>
        <v>1.2384259259259258E-2</v>
      </c>
      <c r="H23" s="96">
        <f t="shared" si="2"/>
        <v>1.6153381642512076E-2</v>
      </c>
    </row>
    <row r="24" spans="2:8" s="1" customFormat="1" x14ac:dyDescent="0.25">
      <c r="B24" s="8" t="s">
        <v>12</v>
      </c>
      <c r="C24" s="97">
        <v>2.1064814814814813E-3</v>
      </c>
      <c r="D24" s="95">
        <f t="shared" si="0"/>
        <v>3.1144651505039607E-3</v>
      </c>
      <c r="E24" s="97">
        <v>6.3657407407407402E-4</v>
      </c>
      <c r="F24" s="95">
        <f t="shared" si="0"/>
        <v>7.0485710624118942E-3</v>
      </c>
      <c r="G24" s="97">
        <f t="shared" si="1"/>
        <v>2.7430555555555554E-3</v>
      </c>
      <c r="H24" s="96">
        <f t="shared" si="2"/>
        <v>3.5778985507246377E-3</v>
      </c>
    </row>
    <row r="25" spans="2:8" s="1" customFormat="1" x14ac:dyDescent="0.25">
      <c r="B25" s="8" t="s">
        <v>5</v>
      </c>
      <c r="C25" s="97">
        <v>1.5173611111111112E-2</v>
      </c>
      <c r="D25" s="95">
        <f t="shared" si="0"/>
        <v>2.2434416551157653E-2</v>
      </c>
      <c r="E25" s="97">
        <v>1.3657407407407409E-3</v>
      </c>
      <c r="F25" s="95">
        <f t="shared" si="0"/>
        <v>1.5122388824810977E-2</v>
      </c>
      <c r="G25" s="97">
        <f t="shared" si="1"/>
        <v>1.6539351851851854E-2</v>
      </c>
      <c r="H25" s="96">
        <f t="shared" si="2"/>
        <v>2.1573067632850246E-2</v>
      </c>
    </row>
    <row r="26" spans="2:8" s="1" customFormat="1" x14ac:dyDescent="0.25">
      <c r="B26" s="8" t="s">
        <v>6</v>
      </c>
      <c r="C26" s="97">
        <v>0.10961805555555562</v>
      </c>
      <c r="D26" s="95">
        <f t="shared" si="0"/>
        <v>0.16207197494737929</v>
      </c>
      <c r="E26" s="97">
        <v>2.5462962962962965E-3</v>
      </c>
      <c r="F26" s="95">
        <f t="shared" si="0"/>
        <v>2.819428424964758E-2</v>
      </c>
      <c r="G26" s="97">
        <f t="shared" si="1"/>
        <v>0.11216435185185192</v>
      </c>
      <c r="H26" s="96">
        <f t="shared" si="2"/>
        <v>0.14630132850241556</v>
      </c>
    </row>
    <row r="27" spans="2:8" s="1" customFormat="1" x14ac:dyDescent="0.25">
      <c r="B27" s="8" t="s">
        <v>101</v>
      </c>
      <c r="C27" s="97">
        <v>4.1203703703703666E-2</v>
      </c>
      <c r="D27" s="95">
        <f t="shared" si="0"/>
        <v>6.0920307339527968E-2</v>
      </c>
      <c r="E27" s="97">
        <v>2.8009259259259259E-3</v>
      </c>
      <c r="F27" s="95">
        <f t="shared" si="0"/>
        <v>3.1013712674612337E-2</v>
      </c>
      <c r="G27" s="97">
        <f t="shared" si="1"/>
        <v>4.4004629629629595E-2</v>
      </c>
      <c r="H27" s="96">
        <f t="shared" si="2"/>
        <v>5.7397342995169041E-2</v>
      </c>
    </row>
    <row r="28" spans="2:8" s="1" customFormat="1" x14ac:dyDescent="0.25">
      <c r="B28" s="36" t="s">
        <v>17</v>
      </c>
      <c r="C28" s="107">
        <v>2.4884259259259256E-3</v>
      </c>
      <c r="D28" s="95">
        <f t="shared" si="0"/>
        <v>3.6791758646063269E-3</v>
      </c>
      <c r="E28" s="107">
        <v>1.2152777777777778E-3</v>
      </c>
      <c r="F28" s="95">
        <f t="shared" si="0"/>
        <v>1.3456362937331798E-2</v>
      </c>
      <c r="G28" s="97">
        <f t="shared" ref="G28" si="3">C28+E28</f>
        <v>3.7037037037037034E-3</v>
      </c>
      <c r="H28" s="96">
        <f t="shared" ref="H28" si="4">G28/$G$30</f>
        <v>4.830917874396135E-3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5">SUM(C7:C28)</f>
        <v>0.67635416666666681</v>
      </c>
      <c r="D30" s="110">
        <f t="shared" si="5"/>
        <v>0.99999999999999989</v>
      </c>
      <c r="E30" s="109">
        <f t="shared" si="5"/>
        <v>9.0312499999999976E-2</v>
      </c>
      <c r="F30" s="110">
        <f t="shared" si="5"/>
        <v>1.0000000000000002</v>
      </c>
      <c r="G30" s="109">
        <f t="shared" si="5"/>
        <v>0.76666666666666661</v>
      </c>
      <c r="H30" s="113">
        <f t="shared" si="5"/>
        <v>1.0000000000000004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1" t="s">
        <v>85</v>
      </c>
      <c r="C3" s="162"/>
      <c r="D3" s="162"/>
      <c r="E3" s="162"/>
      <c r="F3" s="163"/>
      <c r="G3" s="162"/>
      <c r="H3" s="163"/>
    </row>
    <row r="4" spans="2:8" s="1" customFormat="1" x14ac:dyDescent="0.25">
      <c r="B4" s="164" t="s">
        <v>134</v>
      </c>
      <c r="C4" s="165"/>
      <c r="D4" s="165"/>
      <c r="E4" s="165"/>
      <c r="F4" s="165"/>
      <c r="G4" s="165"/>
      <c r="H4" s="166"/>
    </row>
    <row r="5" spans="2:8" s="1" customFormat="1" x14ac:dyDescent="0.25">
      <c r="B5" s="2"/>
      <c r="C5" s="167" t="s">
        <v>36</v>
      </c>
      <c r="D5" s="182"/>
      <c r="E5" s="167" t="s">
        <v>37</v>
      </c>
      <c r="F5" s="182"/>
      <c r="G5" s="165" t="s">
        <v>38</v>
      </c>
      <c r="H5" s="166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5.7870370370370366E-5</v>
      </c>
      <c r="D7" s="95">
        <f t="shared" ref="D7:D28" si="0">C7/C$30</f>
        <v>1.0738831615120274E-3</v>
      </c>
      <c r="E7" s="97"/>
      <c r="F7" s="95"/>
      <c r="G7" s="97">
        <f t="shared" ref="G7" si="1">C7+E7</f>
        <v>5.7870370370370366E-5</v>
      </c>
      <c r="H7" s="96">
        <f t="shared" ref="H7" si="2">G7/$G$30</f>
        <v>1.0738831615120274E-3</v>
      </c>
    </row>
    <row r="8" spans="2:8" s="1" customFormat="1" x14ac:dyDescent="0.25">
      <c r="B8" s="8" t="s">
        <v>13</v>
      </c>
      <c r="C8" s="97">
        <v>1.9675925925925926E-4</v>
      </c>
      <c r="D8" s="95">
        <f t="shared" si="0"/>
        <v>3.6512027491408935E-3</v>
      </c>
      <c r="E8" s="97"/>
      <c r="F8" s="95"/>
      <c r="G8" s="97">
        <f t="shared" ref="G8" si="3">C8+E8</f>
        <v>1.9675925925925926E-4</v>
      </c>
      <c r="H8" s="96">
        <f t="shared" ref="H8" si="4">G8/$G$30</f>
        <v>3.6512027491408935E-3</v>
      </c>
    </row>
    <row r="9" spans="2:8" s="1" customFormat="1" x14ac:dyDescent="0.25">
      <c r="B9" s="8" t="s">
        <v>0</v>
      </c>
      <c r="C9" s="97">
        <v>3.8888888888888875E-3</v>
      </c>
      <c r="D9" s="95">
        <f t="shared" si="0"/>
        <v>7.2164948453608227E-2</v>
      </c>
      <c r="E9" s="97"/>
      <c r="F9" s="95"/>
      <c r="G9" s="97">
        <f t="shared" ref="G9:G27" si="5">C9+E9</f>
        <v>3.8888888888888875E-3</v>
      </c>
      <c r="H9" s="96">
        <f t="shared" ref="H9:H27" si="6">G9/$G$30</f>
        <v>7.2164948453608227E-2</v>
      </c>
    </row>
    <row r="10" spans="2:8" s="1" customFormat="1" x14ac:dyDescent="0.25">
      <c r="B10" s="8" t="s">
        <v>8</v>
      </c>
      <c r="C10" s="97">
        <v>2.3148148148148147E-5</v>
      </c>
      <c r="D10" s="95">
        <f t="shared" si="0"/>
        <v>4.2955326460481099E-4</v>
      </c>
      <c r="E10" s="97"/>
      <c r="F10" s="95"/>
      <c r="G10" s="97">
        <f t="shared" ref="G10:G18" si="7">C10+E10</f>
        <v>2.3148148148148147E-5</v>
      </c>
      <c r="H10" s="96">
        <f t="shared" ref="H10:H18" si="8">G10/$G$30</f>
        <v>4.2955326460481099E-4</v>
      </c>
    </row>
    <row r="11" spans="2:8" s="1" customFormat="1" x14ac:dyDescent="0.25">
      <c r="B11" s="8" t="s">
        <v>26</v>
      </c>
      <c r="C11" s="97">
        <v>1.0416666666666667E-4</v>
      </c>
      <c r="D11" s="95">
        <f t="shared" si="0"/>
        <v>1.9329896907216496E-3</v>
      </c>
      <c r="E11" s="97"/>
      <c r="F11" s="95"/>
      <c r="G11" s="97">
        <f t="shared" si="7"/>
        <v>1.0416666666666667E-4</v>
      </c>
      <c r="H11" s="96">
        <f t="shared" si="8"/>
        <v>1.9329896907216496E-3</v>
      </c>
    </row>
    <row r="12" spans="2:8" s="1" customFormat="1" x14ac:dyDescent="0.25">
      <c r="B12" s="8" t="s">
        <v>3</v>
      </c>
      <c r="C12" s="97">
        <v>7.1759259259259259E-4</v>
      </c>
      <c r="D12" s="95">
        <f t="shared" si="0"/>
        <v>1.331615120274914E-2</v>
      </c>
      <c r="E12" s="97"/>
      <c r="F12" s="95"/>
      <c r="G12" s="97">
        <f t="shared" si="7"/>
        <v>7.1759259259259259E-4</v>
      </c>
      <c r="H12" s="96">
        <f t="shared" si="8"/>
        <v>1.331615120274914E-2</v>
      </c>
    </row>
    <row r="13" spans="2:8" s="1" customFormat="1" x14ac:dyDescent="0.25">
      <c r="B13" s="8" t="s">
        <v>7</v>
      </c>
      <c r="C13" s="97">
        <v>4.8611111111111104E-4</v>
      </c>
      <c r="D13" s="95">
        <f t="shared" si="0"/>
        <v>9.0206185567010301E-3</v>
      </c>
      <c r="E13" s="97"/>
      <c r="F13" s="95"/>
      <c r="G13" s="97">
        <f t="shared" si="7"/>
        <v>4.8611111111111104E-4</v>
      </c>
      <c r="H13" s="96">
        <f t="shared" si="8"/>
        <v>9.0206185567010301E-3</v>
      </c>
    </row>
    <row r="14" spans="2:8" s="1" customFormat="1" x14ac:dyDescent="0.25">
      <c r="B14" s="8" t="s">
        <v>2</v>
      </c>
      <c r="C14" s="97">
        <v>4.6296296296296298E-4</v>
      </c>
      <c r="D14" s="95">
        <f t="shared" si="0"/>
        <v>8.5910652920962206E-3</v>
      </c>
      <c r="E14" s="97"/>
      <c r="F14" s="95"/>
      <c r="G14" s="97">
        <f t="shared" si="7"/>
        <v>4.6296296296296298E-4</v>
      </c>
      <c r="H14" s="96">
        <f t="shared" si="8"/>
        <v>8.5910652920962206E-3</v>
      </c>
    </row>
    <row r="15" spans="2:8" s="1" customFormat="1" x14ac:dyDescent="0.25">
      <c r="B15" s="8" t="s">
        <v>9</v>
      </c>
      <c r="C15" s="97">
        <v>5.5555555555555545E-4</v>
      </c>
      <c r="D15" s="95">
        <f t="shared" si="0"/>
        <v>1.0309278350515462E-2</v>
      </c>
      <c r="E15" s="97"/>
      <c r="F15" s="95"/>
      <c r="G15" s="97">
        <f t="shared" si="7"/>
        <v>5.5555555555555545E-4</v>
      </c>
      <c r="H15" s="96">
        <f t="shared" si="8"/>
        <v>1.0309278350515462E-2</v>
      </c>
    </row>
    <row r="16" spans="2:8" s="1" customFormat="1" x14ac:dyDescent="0.25">
      <c r="B16" s="8" t="s">
        <v>1</v>
      </c>
      <c r="C16" s="97">
        <v>4.1666666666666669E-4</v>
      </c>
      <c r="D16" s="95">
        <f t="shared" si="0"/>
        <v>7.7319587628865982E-3</v>
      </c>
      <c r="E16" s="97"/>
      <c r="F16" s="95"/>
      <c r="G16" s="97">
        <f t="shared" si="7"/>
        <v>4.1666666666666669E-4</v>
      </c>
      <c r="H16" s="96">
        <f t="shared" si="8"/>
        <v>7.7319587628865982E-3</v>
      </c>
    </row>
    <row r="17" spans="2:8" s="1" customFormat="1" x14ac:dyDescent="0.25">
      <c r="B17" s="8" t="s">
        <v>27</v>
      </c>
      <c r="C17" s="97"/>
      <c r="D17" s="95"/>
      <c r="E17" s="97"/>
      <c r="F17" s="95"/>
      <c r="G17" s="97"/>
      <c r="H17" s="96"/>
    </row>
    <row r="18" spans="2:8" s="1" customFormat="1" x14ac:dyDescent="0.25">
      <c r="B18" s="8" t="s">
        <v>16</v>
      </c>
      <c r="C18" s="97">
        <v>1.3194444444444445E-3</v>
      </c>
      <c r="D18" s="95">
        <f t="shared" si="0"/>
        <v>2.4484536082474227E-2</v>
      </c>
      <c r="E18" s="97"/>
      <c r="F18" s="95"/>
      <c r="G18" s="97">
        <f t="shared" si="7"/>
        <v>1.3194444444444445E-3</v>
      </c>
      <c r="H18" s="96">
        <f t="shared" si="8"/>
        <v>2.4484536082474227E-2</v>
      </c>
    </row>
    <row r="19" spans="2:8" s="1" customFormat="1" x14ac:dyDescent="0.25">
      <c r="B19" s="8" t="s">
        <v>4</v>
      </c>
      <c r="C19" s="97">
        <v>6.134259259259259E-4</v>
      </c>
      <c r="D19" s="95">
        <f t="shared" si="0"/>
        <v>1.1383161512027491E-2</v>
      </c>
      <c r="E19" s="97"/>
      <c r="F19" s="95"/>
      <c r="G19" s="97">
        <f t="shared" ref="G18:G21" si="9">C19+E19</f>
        <v>6.134259259259259E-4</v>
      </c>
      <c r="H19" s="96">
        <f t="shared" ref="H18:H21" si="10">G19/$G$30</f>
        <v>1.1383161512027491E-2</v>
      </c>
    </row>
    <row r="20" spans="2:8" s="1" customFormat="1" x14ac:dyDescent="0.25">
      <c r="B20" s="8" t="s">
        <v>14</v>
      </c>
      <c r="C20" s="97"/>
      <c r="D20" s="95"/>
      <c r="E20" s="97"/>
      <c r="F20" s="95"/>
      <c r="G20" s="97"/>
      <c r="H20" s="96"/>
    </row>
    <row r="21" spans="2:8" s="1" customFormat="1" x14ac:dyDescent="0.25">
      <c r="B21" s="8" t="s">
        <v>11</v>
      </c>
      <c r="C21" s="97">
        <v>1.5046296296296297E-4</v>
      </c>
      <c r="D21" s="95">
        <f t="shared" si="0"/>
        <v>2.7920962199312715E-3</v>
      </c>
      <c r="E21" s="97"/>
      <c r="F21" s="95"/>
      <c r="G21" s="97">
        <f t="shared" si="9"/>
        <v>1.5046296296296297E-4</v>
      </c>
      <c r="H21" s="96">
        <f t="shared" si="10"/>
        <v>2.7920962199312715E-3</v>
      </c>
    </row>
    <row r="22" spans="2:8" s="1" customFormat="1" x14ac:dyDescent="0.25">
      <c r="B22" s="8" t="s">
        <v>15</v>
      </c>
      <c r="C22" s="97">
        <v>2.3148148148148147E-5</v>
      </c>
      <c r="D22" s="95">
        <f t="shared" si="0"/>
        <v>4.2955326460481099E-4</v>
      </c>
      <c r="E22" s="97"/>
      <c r="F22" s="95"/>
      <c r="G22" s="97">
        <f t="shared" ref="G22" si="11">C22+E22</f>
        <v>2.3148148148148147E-5</v>
      </c>
      <c r="H22" s="96">
        <f t="shared" ref="H22" si="12">G22/$G$30</f>
        <v>4.2955326460481099E-4</v>
      </c>
    </row>
    <row r="23" spans="2:8" s="1" customFormat="1" x14ac:dyDescent="0.25">
      <c r="B23" s="8" t="s">
        <v>91</v>
      </c>
      <c r="C23" s="97"/>
      <c r="D23" s="95"/>
      <c r="E23" s="97"/>
      <c r="F23" s="95"/>
      <c r="G23" s="97"/>
      <c r="H23" s="96"/>
    </row>
    <row r="24" spans="2:8" s="1" customFormat="1" x14ac:dyDescent="0.25">
      <c r="B24" s="8" t="s">
        <v>12</v>
      </c>
      <c r="C24" s="97"/>
      <c r="D24" s="95"/>
      <c r="E24" s="114"/>
      <c r="F24" s="95"/>
      <c r="G24" s="97"/>
      <c r="H24" s="96"/>
    </row>
    <row r="25" spans="2:8" s="1" customFormat="1" x14ac:dyDescent="0.25">
      <c r="B25" s="8" t="s">
        <v>5</v>
      </c>
      <c r="C25" s="97">
        <v>3.4722222222222218E-4</v>
      </c>
      <c r="D25" s="95">
        <f t="shared" si="0"/>
        <v>6.4432989690721646E-3</v>
      </c>
      <c r="E25" s="83"/>
      <c r="F25" s="83"/>
      <c r="G25" s="97">
        <f t="shared" ref="G25" si="13">C25+E25</f>
        <v>3.4722222222222218E-4</v>
      </c>
      <c r="H25" s="96">
        <f t="shared" ref="H25" si="14">G25/$G$30</f>
        <v>6.4432989690721646E-3</v>
      </c>
    </row>
    <row r="26" spans="2:8" s="1" customFormat="1" x14ac:dyDescent="0.25">
      <c r="B26" s="8" t="s">
        <v>6</v>
      </c>
      <c r="C26" s="97">
        <v>4.130787037037037E-2</v>
      </c>
      <c r="D26" s="95">
        <f t="shared" si="0"/>
        <v>0.76653780068728516</v>
      </c>
      <c r="E26" s="97"/>
      <c r="F26" s="95"/>
      <c r="G26" s="97">
        <f t="shared" si="5"/>
        <v>4.130787037037037E-2</v>
      </c>
      <c r="H26" s="96">
        <f t="shared" si="6"/>
        <v>0.76653780068728516</v>
      </c>
    </row>
    <row r="27" spans="2:8" s="1" customFormat="1" x14ac:dyDescent="0.25">
      <c r="B27" s="8" t="s">
        <v>101</v>
      </c>
      <c r="C27" s="97">
        <v>2.9166666666666672E-3</v>
      </c>
      <c r="D27" s="95">
        <f t="shared" si="0"/>
        <v>5.4123711340206195E-2</v>
      </c>
      <c r="E27" s="97"/>
      <c r="F27" s="95"/>
      <c r="G27" s="97">
        <f t="shared" si="5"/>
        <v>2.9166666666666672E-3</v>
      </c>
      <c r="H27" s="96">
        <f t="shared" si="6"/>
        <v>5.4123711340206195E-2</v>
      </c>
    </row>
    <row r="28" spans="2:8" s="1" customFormat="1" x14ac:dyDescent="0.25">
      <c r="B28" s="36" t="s">
        <v>17</v>
      </c>
      <c r="C28" s="107">
        <v>3.0092592592592595E-4</v>
      </c>
      <c r="D28" s="95">
        <f t="shared" si="0"/>
        <v>5.5841924398625431E-3</v>
      </c>
      <c r="E28" s="107"/>
      <c r="F28" s="95"/>
      <c r="G28" s="97">
        <f t="shared" ref="G28" si="15">C28+E28</f>
        <v>3.0092592592592595E-4</v>
      </c>
      <c r="H28" s="96">
        <f t="shared" ref="H28" si="16">G28/$G$30</f>
        <v>5.5841924398625431E-3</v>
      </c>
    </row>
    <row r="29" spans="2:8" s="1" customFormat="1" x14ac:dyDescent="0.25">
      <c r="B29" s="8"/>
      <c r="C29" s="98"/>
      <c r="D29" s="95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>SUM(C7:C28)</f>
        <v>5.3888888888888889E-2</v>
      </c>
      <c r="D30" s="110">
        <f>SUM(D7:D29)</f>
        <v>0.99999999999999989</v>
      </c>
      <c r="E30" s="109"/>
      <c r="F30" s="110"/>
      <c r="G30" s="109">
        <f>SUM(G7:G28)</f>
        <v>5.3888888888888889E-2</v>
      </c>
      <c r="H30" s="111">
        <f t="shared" ref="H30" si="17">SUM(H7:H28)</f>
        <v>0.99999999999999989</v>
      </c>
    </row>
    <row r="31" spans="2:8" s="1" customFormat="1" ht="66" customHeight="1" thickBot="1" x14ac:dyDescent="0.3">
      <c r="B31" s="158" t="s">
        <v>39</v>
      </c>
      <c r="C31" s="159"/>
      <c r="D31" s="159"/>
      <c r="E31" s="159"/>
      <c r="F31" s="160"/>
      <c r="G31" s="159"/>
      <c r="H31" s="160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2018-09-20T17:25:07Z</cp:lastPrinted>
  <dcterms:created xsi:type="dcterms:W3CDTF">2016-01-08T16:06:43Z</dcterms:created>
  <dcterms:modified xsi:type="dcterms:W3CDTF">2018-09-20T17:25:40Z</dcterms:modified>
</cp:coreProperties>
</file>