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hidePivotFieldList="1" autoCompressPictures="0"/>
  <bookViews>
    <workbookView xWindow="12060" yWindow="3585" windowWidth="21840" windowHeight="13740" tabRatio="770"/>
  </bookViews>
  <sheets>
    <sheet name="E1" sheetId="3" r:id="rId1"/>
    <sheet name="E2" sheetId="4" r:id="rId2"/>
    <sheet name="E3" sheetId="5" r:id="rId3"/>
    <sheet name="E4" sheetId="6" r:id="rId4"/>
    <sheet name="E5" sheetId="9" r:id="rId5"/>
    <sheet name="E6" sheetId="13" r:id="rId6"/>
    <sheet name="E7" sheetId="16" r:id="rId7"/>
    <sheet name="E8" sheetId="14" r:id="rId8"/>
    <sheet name="E9" sheetId="7" r:id="rId9"/>
    <sheet name="E10" sheetId="11" r:id="rId10"/>
    <sheet name="E11" sheetId="15" r:id="rId11"/>
    <sheet name="E12" sheetId="8" r:id="rId12"/>
    <sheet name="E13" sheetId="10" r:id="rId13"/>
    <sheet name="E14" sheetId="12" r:id="rId14"/>
    <sheet name="E15" sheetId="17" r:id="rId15"/>
    <sheet name="E16" sheetId="18" r:id="rId16"/>
    <sheet name="E17" sheetId="19" r:id="rId17"/>
    <sheet name="E18" sheetId="20" r:id="rId18"/>
    <sheet name="E19" sheetId="21" r:id="rId19"/>
    <sheet name="E20" sheetId="22" r:id="rId20"/>
    <sheet name="E21" sheetId="23" r:id="rId21"/>
    <sheet name="E22" sheetId="24" r:id="rId22"/>
    <sheet name="E23" sheetId="26" r:id="rId23"/>
    <sheet name="F1" sheetId="27" r:id="rId24"/>
    <sheet name="F2" sheetId="28" r:id="rId25"/>
    <sheet name="F3" sheetId="29" r:id="rId26"/>
    <sheet name="F4" sheetId="32" r:id="rId27"/>
    <sheet name="F5" sheetId="36" r:id="rId28"/>
    <sheet name="F6" sheetId="39" r:id="rId29"/>
    <sheet name="F7" sheetId="37" r:id="rId30"/>
    <sheet name="F8" sheetId="30" r:id="rId31"/>
    <sheet name="F9" sheetId="34" r:id="rId32"/>
    <sheet name="F10" sheetId="38" r:id="rId33"/>
    <sheet name="F11" sheetId="31" r:id="rId34"/>
    <sheet name="F12" sheetId="33" r:id="rId35"/>
    <sheet name="F13" sheetId="35" r:id="rId36"/>
    <sheet name="F14" sheetId="40" r:id="rId37"/>
    <sheet name="G1" sheetId="41" r:id="rId38"/>
    <sheet name="G2" sheetId="42" r:id="rId39"/>
    <sheet name="G3" sheetId="43" r:id="rId40"/>
    <sheet name="G4" sheetId="44" r:id="rId41"/>
    <sheet name="G5" sheetId="47" r:id="rId42"/>
    <sheet name="G6" sheetId="51" r:id="rId43"/>
    <sheet name="G7" sheetId="54" r:id="rId44"/>
    <sheet name="G8" sheetId="52" r:id="rId45"/>
    <sheet name="G9" sheetId="45" r:id="rId46"/>
    <sheet name="G10" sheetId="49" r:id="rId47"/>
    <sheet name="G11" sheetId="53" r:id="rId48"/>
    <sheet name="G12" sheetId="46" r:id="rId49"/>
    <sheet name="G13" sheetId="48" r:id="rId50"/>
    <sheet name="G14" sheetId="50" r:id="rId51"/>
    <sheet name="G15" sheetId="55" r:id="rId52"/>
  </sheet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I30" i="55" l="1"/>
  <c r="G21" i="24"/>
  <c r="G22" i="24"/>
  <c r="D16" i="24"/>
  <c r="D17" i="24"/>
  <c r="D18" i="24"/>
  <c r="D19" i="24"/>
  <c r="D20" i="24"/>
  <c r="D21" i="24"/>
  <c r="D22" i="24"/>
  <c r="D28" i="6"/>
  <c r="K24" i="55" l="1"/>
  <c r="K25" i="55"/>
  <c r="K13" i="55"/>
  <c r="F30" i="55"/>
  <c r="K10" i="48"/>
  <c r="K12" i="48"/>
  <c r="K13" i="48"/>
  <c r="K14" i="48"/>
  <c r="K15" i="48"/>
  <c r="K16" i="48"/>
  <c r="K17" i="48"/>
  <c r="K19" i="48"/>
  <c r="K20" i="48"/>
  <c r="K21" i="48"/>
  <c r="K22" i="48"/>
  <c r="K23" i="48"/>
  <c r="K24" i="48"/>
  <c r="K8" i="53"/>
  <c r="K9" i="53"/>
  <c r="K10" i="53"/>
  <c r="K11" i="53"/>
  <c r="K12" i="53"/>
  <c r="K13" i="53"/>
  <c r="K14" i="53"/>
  <c r="K15" i="53"/>
  <c r="K16" i="53"/>
  <c r="K17" i="53"/>
  <c r="K18" i="53"/>
  <c r="K20" i="53"/>
  <c r="K21" i="53"/>
  <c r="K22" i="53"/>
  <c r="K23" i="53"/>
  <c r="K24" i="53"/>
  <c r="K25" i="53"/>
  <c r="K26" i="53"/>
  <c r="K8" i="52"/>
  <c r="K9" i="52"/>
  <c r="K10" i="52"/>
  <c r="K12" i="52"/>
  <c r="K13" i="52"/>
  <c r="K14" i="52"/>
  <c r="K16" i="52"/>
  <c r="K17" i="52"/>
  <c r="K19" i="52"/>
  <c r="K20" i="52"/>
  <c r="K21" i="52"/>
  <c r="K22" i="52"/>
  <c r="K23" i="52"/>
  <c r="K24" i="52"/>
  <c r="K25" i="52"/>
  <c r="K26" i="52"/>
  <c r="K28" i="52"/>
  <c r="K7" i="52"/>
  <c r="K17" i="54"/>
  <c r="K19" i="54"/>
  <c r="K22" i="54"/>
  <c r="K23" i="54"/>
  <c r="K13" i="47"/>
  <c r="K8" i="44"/>
  <c r="K9" i="44"/>
  <c r="K10" i="44"/>
  <c r="K11" i="44"/>
  <c r="K12" i="44"/>
  <c r="K13" i="44"/>
  <c r="K14" i="44"/>
  <c r="K15" i="44"/>
  <c r="K16" i="44"/>
  <c r="K17" i="44"/>
  <c r="K19" i="44"/>
  <c r="K20" i="44"/>
  <c r="K21" i="44"/>
  <c r="K7" i="43"/>
  <c r="G30" i="43"/>
  <c r="K10" i="42"/>
  <c r="K11" i="42"/>
  <c r="K12" i="42"/>
  <c r="K13" i="42"/>
  <c r="K14" i="42"/>
  <c r="K15" i="42"/>
  <c r="K17" i="42"/>
  <c r="K18" i="42"/>
  <c r="K19" i="42"/>
  <c r="K21" i="42"/>
  <c r="K22" i="42"/>
  <c r="K23" i="42"/>
  <c r="K24" i="42"/>
  <c r="K25" i="42"/>
  <c r="K26" i="42"/>
  <c r="K27" i="42"/>
  <c r="K28" i="42"/>
  <c r="K8" i="41"/>
  <c r="K9" i="41"/>
  <c r="K10" i="41"/>
  <c r="K11" i="41"/>
  <c r="K12" i="41"/>
  <c r="K13" i="41"/>
  <c r="K14" i="41"/>
  <c r="K15" i="41"/>
  <c r="K16" i="41"/>
  <c r="K17" i="41"/>
  <c r="K18" i="41"/>
  <c r="K19" i="41"/>
  <c r="K20" i="41"/>
  <c r="K21" i="41"/>
  <c r="K22" i="41"/>
  <c r="K23" i="41"/>
  <c r="K24" i="41"/>
  <c r="K25" i="41"/>
  <c r="K26" i="41"/>
  <c r="K27" i="41"/>
  <c r="K28" i="41"/>
  <c r="D13" i="40"/>
  <c r="F13" i="33"/>
  <c r="F14" i="33"/>
  <c r="F15" i="33"/>
  <c r="F16" i="33"/>
  <c r="F17" i="33"/>
  <c r="F19" i="33"/>
  <c r="F20" i="33"/>
  <c r="F21" i="33"/>
  <c r="F22" i="33"/>
  <c r="F23" i="33"/>
  <c r="F24" i="33"/>
  <c r="F25" i="33"/>
  <c r="F26" i="33"/>
  <c r="F9" i="33"/>
  <c r="C30" i="33"/>
  <c r="D13" i="33"/>
  <c r="E30" i="38"/>
  <c r="F8" i="38"/>
  <c r="F9" i="38"/>
  <c r="F10" i="38"/>
  <c r="F11" i="38"/>
  <c r="F12" i="38"/>
  <c r="F13" i="38"/>
  <c r="F14" i="38"/>
  <c r="F15" i="38"/>
  <c r="F16" i="38"/>
  <c r="F17" i="38"/>
  <c r="F18" i="38"/>
  <c r="F20" i="38"/>
  <c r="F21" i="38"/>
  <c r="F22" i="38"/>
  <c r="F23" i="38"/>
  <c r="F24" i="38"/>
  <c r="F25" i="38"/>
  <c r="F26" i="38"/>
  <c r="F20" i="37"/>
  <c r="F21" i="37"/>
  <c r="F22" i="37"/>
  <c r="F23" i="37"/>
  <c r="F24" i="37"/>
  <c r="F25" i="37"/>
  <c r="F26" i="37"/>
  <c r="F17" i="37"/>
  <c r="F13" i="37"/>
  <c r="F14" i="37"/>
  <c r="F7" i="37"/>
  <c r="F8" i="37"/>
  <c r="F9" i="37"/>
  <c r="F22" i="39"/>
  <c r="F23" i="39"/>
  <c r="F19" i="39"/>
  <c r="F17" i="39"/>
  <c r="C30" i="32"/>
  <c r="D13" i="32"/>
  <c r="E30" i="29"/>
  <c r="F8" i="29"/>
  <c r="F9" i="29"/>
  <c r="F10" i="29"/>
  <c r="F11" i="29"/>
  <c r="F12" i="29"/>
  <c r="F13" i="29"/>
  <c r="F14" i="29"/>
  <c r="F15" i="29"/>
  <c r="F16" i="29"/>
  <c r="F17" i="29"/>
  <c r="F19" i="29"/>
  <c r="F20" i="29"/>
  <c r="F21" i="29"/>
  <c r="F22" i="29"/>
  <c r="F23" i="29"/>
  <c r="F24" i="29"/>
  <c r="F25" i="29"/>
  <c r="F26" i="29"/>
  <c r="F27" i="29"/>
  <c r="F28" i="29"/>
  <c r="D21" i="29"/>
  <c r="D13" i="29"/>
  <c r="I18" i="28"/>
  <c r="I30" i="28"/>
  <c r="J18" i="28"/>
  <c r="D18" i="28"/>
  <c r="I27" i="27"/>
  <c r="I30" i="27"/>
  <c r="J27" i="27"/>
  <c r="I7" i="27"/>
  <c r="J7" i="27"/>
  <c r="H7" i="27"/>
  <c r="F27" i="27"/>
  <c r="F14" i="27"/>
  <c r="F15" i="27"/>
  <c r="F11" i="27"/>
  <c r="G18" i="26"/>
  <c r="G19" i="26"/>
  <c r="G30" i="26"/>
  <c r="H18" i="26"/>
  <c r="H19" i="26"/>
  <c r="D18" i="26"/>
  <c r="G18" i="24"/>
  <c r="G24" i="24"/>
  <c r="G26" i="24"/>
  <c r="G27" i="24"/>
  <c r="E30" i="24"/>
  <c r="D24" i="24"/>
  <c r="E30" i="23"/>
  <c r="F20" i="23"/>
  <c r="F18" i="23"/>
  <c r="F13" i="23"/>
  <c r="F8" i="23"/>
  <c r="G24" i="22"/>
  <c r="G30" i="22"/>
  <c r="H24" i="22"/>
  <c r="D24" i="22"/>
  <c r="G28" i="21"/>
  <c r="G30" i="21"/>
  <c r="H28" i="21"/>
  <c r="E30" i="21"/>
  <c r="F11" i="21"/>
  <c r="F12" i="21"/>
  <c r="F13" i="21"/>
  <c r="F14" i="21"/>
  <c r="F15" i="21"/>
  <c r="F16" i="21"/>
  <c r="F17" i="21"/>
  <c r="F19" i="21"/>
  <c r="F20" i="21"/>
  <c r="F21" i="21"/>
  <c r="F22" i="21"/>
  <c r="F23" i="21"/>
  <c r="F24" i="21"/>
  <c r="F28" i="21"/>
  <c r="D28" i="21"/>
  <c r="J28" i="19"/>
  <c r="I28" i="19"/>
  <c r="D27" i="19"/>
  <c r="D28" i="19"/>
  <c r="F28" i="19"/>
  <c r="G18" i="12"/>
  <c r="G30" i="12"/>
  <c r="H18" i="12"/>
  <c r="D18" i="12"/>
  <c r="E30" i="10"/>
  <c r="F7" i="10"/>
  <c r="F8" i="10"/>
  <c r="F9" i="10"/>
  <c r="F10" i="10"/>
  <c r="F11" i="10"/>
  <c r="F12" i="10"/>
  <c r="F13" i="10"/>
  <c r="F15" i="10"/>
  <c r="F16" i="10"/>
  <c r="F18" i="10"/>
  <c r="F19" i="10"/>
  <c r="F20" i="10"/>
  <c r="F21" i="10"/>
  <c r="F22" i="10"/>
  <c r="F23" i="10"/>
  <c r="F24" i="10"/>
  <c r="F25" i="10"/>
  <c r="G24" i="8"/>
  <c r="G30" i="8"/>
  <c r="H24" i="8"/>
  <c r="D24" i="8"/>
  <c r="F24" i="11"/>
  <c r="F17" i="11"/>
  <c r="E30" i="11"/>
  <c r="F7" i="11"/>
  <c r="G28" i="7"/>
  <c r="G30" i="7"/>
  <c r="H28" i="7"/>
  <c r="G24" i="7"/>
  <c r="G25" i="7"/>
  <c r="H24" i="7"/>
  <c r="H25" i="7"/>
  <c r="G16" i="7"/>
  <c r="G17" i="7"/>
  <c r="H16" i="7"/>
  <c r="H17" i="7"/>
  <c r="G11" i="7"/>
  <c r="H11" i="7"/>
  <c r="D24" i="7"/>
  <c r="D21" i="7"/>
  <c r="D16" i="7"/>
  <c r="D17" i="7"/>
  <c r="D11" i="7"/>
  <c r="C30" i="7"/>
  <c r="D7" i="7"/>
  <c r="D8" i="7"/>
  <c r="D9" i="7"/>
  <c r="D12" i="7"/>
  <c r="D13" i="7"/>
  <c r="D18" i="7"/>
  <c r="D19" i="7"/>
  <c r="D22" i="7"/>
  <c r="D25" i="7"/>
  <c r="D26" i="7"/>
  <c r="D27" i="7"/>
  <c r="D28" i="7"/>
  <c r="D30" i="7"/>
  <c r="F8" i="14"/>
  <c r="F9" i="14"/>
  <c r="F10" i="14"/>
  <c r="F11" i="14"/>
  <c r="F12" i="14"/>
  <c r="F13" i="14"/>
  <c r="F14" i="14"/>
  <c r="F15" i="14"/>
  <c r="F16" i="14"/>
  <c r="F17" i="14"/>
  <c r="F18" i="14"/>
  <c r="F19" i="14"/>
  <c r="F20" i="14"/>
  <c r="F21" i="14"/>
  <c r="F22" i="14"/>
  <c r="F23" i="14"/>
  <c r="F24" i="14"/>
  <c r="F25" i="14"/>
  <c r="F26" i="14"/>
  <c r="F27" i="14"/>
  <c r="G24" i="13"/>
  <c r="G30" i="13"/>
  <c r="H24" i="13"/>
  <c r="D24" i="13"/>
  <c r="G24" i="9"/>
  <c r="G30" i="9"/>
  <c r="H24" i="9"/>
  <c r="D24" i="9"/>
  <c r="H28" i="6"/>
  <c r="G8" i="6"/>
  <c r="G9" i="6"/>
  <c r="G10" i="6"/>
  <c r="G11" i="6"/>
  <c r="G12" i="6"/>
  <c r="G13" i="6"/>
  <c r="G14" i="6"/>
  <c r="G15" i="6"/>
  <c r="G16" i="6"/>
  <c r="G17" i="6"/>
  <c r="G18" i="6"/>
  <c r="G19" i="6"/>
  <c r="G20" i="6"/>
  <c r="G21" i="6"/>
  <c r="G22" i="6"/>
  <c r="G23" i="6"/>
  <c r="G24" i="6"/>
  <c r="G25" i="6"/>
  <c r="G26" i="6"/>
  <c r="G27" i="6"/>
  <c r="G28" i="6"/>
  <c r="F28" i="6"/>
  <c r="F25" i="6"/>
  <c r="E30" i="6"/>
  <c r="F11" i="6"/>
  <c r="F12" i="6"/>
  <c r="F13" i="6"/>
  <c r="F14" i="6"/>
  <c r="F15" i="6"/>
  <c r="F16" i="6"/>
  <c r="F17" i="6"/>
  <c r="I28" i="4"/>
  <c r="I30" i="4"/>
  <c r="J28" i="4"/>
  <c r="F28" i="4"/>
  <c r="D28" i="4"/>
  <c r="F11" i="3"/>
  <c r="G30" i="3"/>
  <c r="H18" i="3"/>
  <c r="K21" i="55"/>
  <c r="K9" i="48"/>
  <c r="G30" i="48"/>
  <c r="K9" i="54"/>
  <c r="C30" i="40"/>
  <c r="D24" i="40"/>
  <c r="D21" i="40"/>
  <c r="E30" i="33"/>
  <c r="D30" i="33"/>
  <c r="E30" i="39"/>
  <c r="F13" i="39"/>
  <c r="F9" i="39"/>
  <c r="C30" i="29"/>
  <c r="D10" i="29"/>
  <c r="D17" i="29"/>
  <c r="D19" i="29"/>
  <c r="D20" i="29"/>
  <c r="D22" i="29"/>
  <c r="D30" i="29"/>
  <c r="C30" i="24"/>
  <c r="D30" i="24" s="1"/>
  <c r="D11" i="24"/>
  <c r="D12" i="24"/>
  <c r="D13" i="24"/>
  <c r="D14" i="24"/>
  <c r="D15" i="24"/>
  <c r="C30" i="23"/>
  <c r="D20" i="23"/>
  <c r="D21" i="23"/>
  <c r="D22" i="23"/>
  <c r="D23" i="23"/>
  <c r="D25" i="23"/>
  <c r="G18" i="22"/>
  <c r="G19" i="22"/>
  <c r="G20" i="22"/>
  <c r="G21" i="22"/>
  <c r="C30" i="22"/>
  <c r="D18" i="22"/>
  <c r="D19" i="22"/>
  <c r="D20" i="22"/>
  <c r="E30" i="12"/>
  <c r="F8" i="12"/>
  <c r="F9" i="12"/>
  <c r="F10" i="12"/>
  <c r="F11" i="12"/>
  <c r="F12" i="12"/>
  <c r="F13" i="12"/>
  <c r="F14" i="12"/>
  <c r="F15" i="12"/>
  <c r="F16" i="12"/>
  <c r="F17" i="12"/>
  <c r="C30" i="12"/>
  <c r="D11" i="12"/>
  <c r="D12" i="12"/>
  <c r="D13" i="12"/>
  <c r="D14" i="12"/>
  <c r="D15" i="12"/>
  <c r="D16" i="12"/>
  <c r="D17" i="12"/>
  <c r="D19" i="12"/>
  <c r="D20" i="12"/>
  <c r="D21" i="12"/>
  <c r="D22" i="12"/>
  <c r="D23" i="12"/>
  <c r="D24" i="12"/>
  <c r="C30" i="8"/>
  <c r="D16" i="8"/>
  <c r="D17" i="8"/>
  <c r="D18" i="8"/>
  <c r="D19" i="8"/>
  <c r="D20" i="8"/>
  <c r="D21" i="8"/>
  <c r="D22" i="8"/>
  <c r="D23" i="8"/>
  <c r="C30" i="15"/>
  <c r="G17" i="11"/>
  <c r="G18" i="11"/>
  <c r="G19" i="11"/>
  <c r="G20" i="11"/>
  <c r="G21" i="11"/>
  <c r="G22" i="11"/>
  <c r="G23" i="11"/>
  <c r="G24" i="11"/>
  <c r="G25" i="11"/>
  <c r="C30" i="11"/>
  <c r="D14" i="11"/>
  <c r="D15" i="11"/>
  <c r="D16" i="11"/>
  <c r="D17" i="11"/>
  <c r="D18" i="11"/>
  <c r="D19" i="11"/>
  <c r="D20" i="11"/>
  <c r="D21" i="11"/>
  <c r="D22" i="11"/>
  <c r="D23" i="11"/>
  <c r="D24" i="11"/>
  <c r="G18" i="7"/>
  <c r="G19" i="7"/>
  <c r="G21" i="7"/>
  <c r="G22" i="7"/>
  <c r="G8" i="7"/>
  <c r="C30" i="13"/>
  <c r="D17" i="13"/>
  <c r="D11" i="13"/>
  <c r="G11" i="13"/>
  <c r="D30" i="55"/>
  <c r="K25" i="48"/>
  <c r="K9" i="43"/>
  <c r="K10" i="43"/>
  <c r="K11" i="43"/>
  <c r="K12" i="43"/>
  <c r="K13" i="43"/>
  <c r="K14" i="43"/>
  <c r="K16" i="43"/>
  <c r="K17" i="43"/>
  <c r="K19" i="43"/>
  <c r="K20" i="43"/>
  <c r="K21" i="43"/>
  <c r="K22" i="43"/>
  <c r="K23" i="43"/>
  <c r="K24" i="43"/>
  <c r="K25" i="43"/>
  <c r="K9" i="42"/>
  <c r="F12" i="33"/>
  <c r="F7" i="38"/>
  <c r="D25" i="32"/>
  <c r="I11" i="28"/>
  <c r="C30" i="28"/>
  <c r="D11" i="28"/>
  <c r="D7" i="28"/>
  <c r="D8" i="28"/>
  <c r="D9" i="28"/>
  <c r="D10" i="28"/>
  <c r="D12" i="28"/>
  <c r="D13" i="28"/>
  <c r="D14" i="28"/>
  <c r="D15" i="28"/>
  <c r="D16" i="28"/>
  <c r="D17" i="28"/>
  <c r="D19" i="28"/>
  <c r="D20" i="28"/>
  <c r="D21" i="28"/>
  <c r="D22" i="28"/>
  <c r="D23" i="28"/>
  <c r="D24" i="28"/>
  <c r="D25" i="28"/>
  <c r="D26" i="28"/>
  <c r="D27" i="28"/>
  <c r="D28" i="28"/>
  <c r="D30" i="28"/>
  <c r="I9" i="27"/>
  <c r="I16" i="27"/>
  <c r="G30" i="27"/>
  <c r="H22" i="27"/>
  <c r="H17" i="27"/>
  <c r="H9" i="27"/>
  <c r="E30" i="27"/>
  <c r="G9" i="7"/>
  <c r="G12" i="7"/>
  <c r="G13" i="7"/>
  <c r="G26" i="7"/>
  <c r="G27" i="7"/>
  <c r="E30" i="14"/>
  <c r="G23" i="16"/>
  <c r="G7" i="16"/>
  <c r="G8" i="16"/>
  <c r="G9" i="16"/>
  <c r="G10" i="16"/>
  <c r="G11" i="16"/>
  <c r="G12" i="16"/>
  <c r="G13" i="16"/>
  <c r="G14" i="16"/>
  <c r="G15" i="16"/>
  <c r="G16" i="16"/>
  <c r="G17" i="16"/>
  <c r="G18" i="16"/>
  <c r="G19" i="16"/>
  <c r="G20" i="16"/>
  <c r="G21" i="16"/>
  <c r="G22" i="16"/>
  <c r="G25" i="16"/>
  <c r="G26" i="16"/>
  <c r="G27" i="16"/>
  <c r="G30" i="16"/>
  <c r="G23" i="13"/>
  <c r="K26" i="48"/>
  <c r="K7" i="53"/>
  <c r="K30" i="52"/>
  <c r="J30" i="52"/>
  <c r="K22" i="44"/>
  <c r="K23" i="44"/>
  <c r="K24" i="44"/>
  <c r="K25" i="44"/>
  <c r="K26" i="44"/>
  <c r="K27" i="44"/>
  <c r="K28" i="44"/>
  <c r="J30" i="42"/>
  <c r="D25" i="40"/>
  <c r="D30" i="40"/>
  <c r="E30" i="37"/>
  <c r="I8" i="27"/>
  <c r="I10" i="27"/>
  <c r="I11" i="27"/>
  <c r="I12" i="27"/>
  <c r="I13" i="27"/>
  <c r="I14" i="27"/>
  <c r="I15" i="27"/>
  <c r="I17" i="27"/>
  <c r="I18" i="27"/>
  <c r="I19" i="27"/>
  <c r="I20" i="27"/>
  <c r="I21" i="27"/>
  <c r="I22" i="27"/>
  <c r="I23" i="27"/>
  <c r="I24" i="27"/>
  <c r="I25" i="27"/>
  <c r="I26" i="27"/>
  <c r="I28" i="27"/>
  <c r="H16" i="27"/>
  <c r="H8" i="27"/>
  <c r="H10" i="27"/>
  <c r="H11" i="27"/>
  <c r="H12" i="27"/>
  <c r="H13" i="27"/>
  <c r="H14" i="27"/>
  <c r="H19" i="27"/>
  <c r="H20" i="27"/>
  <c r="H21" i="27"/>
  <c r="H23" i="27"/>
  <c r="H24" i="27"/>
  <c r="H25" i="27"/>
  <c r="H30" i="27"/>
  <c r="F9" i="27"/>
  <c r="F10" i="27"/>
  <c r="F12" i="27"/>
  <c r="F13" i="27"/>
  <c r="F17" i="27"/>
  <c r="F18" i="27"/>
  <c r="F19" i="27"/>
  <c r="F21" i="27"/>
  <c r="F22" i="27"/>
  <c r="F23" i="27"/>
  <c r="F24" i="27"/>
  <c r="F25" i="27"/>
  <c r="F26" i="27"/>
  <c r="F28" i="27"/>
  <c r="F30" i="27"/>
  <c r="G23" i="22"/>
  <c r="G7" i="22"/>
  <c r="G8" i="22"/>
  <c r="G9" i="22"/>
  <c r="G10" i="22"/>
  <c r="G11" i="22"/>
  <c r="G12" i="22"/>
  <c r="G13" i="22"/>
  <c r="G14" i="22"/>
  <c r="G15" i="22"/>
  <c r="G16" i="22"/>
  <c r="G17" i="22"/>
  <c r="G22" i="22"/>
  <c r="G25" i="22"/>
  <c r="G26" i="22"/>
  <c r="G27" i="22"/>
  <c r="G28" i="22"/>
  <c r="D22" i="22"/>
  <c r="D25" i="22"/>
  <c r="D9" i="24"/>
  <c r="F24" i="12"/>
  <c r="F19" i="12"/>
  <c r="F20" i="12"/>
  <c r="F21" i="12"/>
  <c r="F22" i="12"/>
  <c r="F23" i="12"/>
  <c r="F25" i="12"/>
  <c r="D8" i="12"/>
  <c r="D25" i="12"/>
  <c r="G23" i="8"/>
  <c r="G7" i="8"/>
  <c r="G8" i="8"/>
  <c r="G9" i="8"/>
  <c r="G10" i="8"/>
  <c r="G11" i="8"/>
  <c r="G12" i="8"/>
  <c r="G13" i="8"/>
  <c r="G14" i="8"/>
  <c r="G15" i="8"/>
  <c r="G16" i="8"/>
  <c r="G17" i="8"/>
  <c r="G18" i="8"/>
  <c r="G19" i="8"/>
  <c r="G20" i="8"/>
  <c r="G21" i="8"/>
  <c r="G22" i="8"/>
  <c r="G25" i="8"/>
  <c r="G26" i="8"/>
  <c r="G27" i="8"/>
  <c r="G28" i="8"/>
  <c r="E30" i="15"/>
  <c r="F7" i="15"/>
  <c r="F8" i="15"/>
  <c r="F9" i="15"/>
  <c r="F10" i="15"/>
  <c r="F11" i="15"/>
  <c r="F12" i="15"/>
  <c r="F13" i="15"/>
  <c r="F14" i="15"/>
  <c r="F15" i="15"/>
  <c r="F16" i="15"/>
  <c r="F17" i="15"/>
  <c r="F18" i="15"/>
  <c r="F19" i="15"/>
  <c r="F20" i="15"/>
  <c r="F21" i="15"/>
  <c r="F22" i="15"/>
  <c r="F23" i="15"/>
  <c r="F24" i="15"/>
  <c r="F25" i="15"/>
  <c r="F26" i="15"/>
  <c r="F27" i="15"/>
  <c r="F28" i="15"/>
  <c r="F30" i="15"/>
  <c r="G8" i="11"/>
  <c r="G9" i="11"/>
  <c r="G10" i="11"/>
  <c r="G11" i="11"/>
  <c r="G12" i="11"/>
  <c r="G13" i="11"/>
  <c r="G14" i="11"/>
  <c r="G15" i="11"/>
  <c r="G16" i="11"/>
  <c r="G26" i="11"/>
  <c r="G27" i="11"/>
  <c r="G28" i="11"/>
  <c r="G7" i="11"/>
  <c r="F9" i="11"/>
  <c r="F12" i="11"/>
  <c r="F16" i="11"/>
  <c r="D8" i="11"/>
  <c r="D9" i="11"/>
  <c r="D10" i="11"/>
  <c r="D11" i="11"/>
  <c r="D13" i="11"/>
  <c r="D25" i="11"/>
  <c r="D26" i="11"/>
  <c r="D27" i="11"/>
  <c r="D28" i="11"/>
  <c r="G7" i="7"/>
  <c r="H23" i="16"/>
  <c r="H7" i="16"/>
  <c r="H8" i="16"/>
  <c r="H9" i="16"/>
  <c r="H10" i="16"/>
  <c r="H11" i="16"/>
  <c r="H12" i="16"/>
  <c r="H13" i="16"/>
  <c r="H14" i="16"/>
  <c r="H15" i="16"/>
  <c r="H16" i="16"/>
  <c r="H17" i="16"/>
  <c r="H18" i="16"/>
  <c r="H19" i="16"/>
  <c r="H20" i="16"/>
  <c r="H21" i="16"/>
  <c r="H22" i="16"/>
  <c r="H25" i="16"/>
  <c r="H26" i="16"/>
  <c r="H27" i="16"/>
  <c r="H30" i="16"/>
  <c r="C30" i="16"/>
  <c r="D23" i="16"/>
  <c r="I7" i="4"/>
  <c r="E30" i="55"/>
  <c r="G30" i="55"/>
  <c r="H30" i="55"/>
  <c r="K12" i="54"/>
  <c r="K13" i="54"/>
  <c r="K21" i="54"/>
  <c r="K25" i="54"/>
  <c r="K8" i="43"/>
  <c r="F21" i="39"/>
  <c r="F25" i="39"/>
  <c r="G30" i="19"/>
  <c r="H16" i="19"/>
  <c r="C30" i="19"/>
  <c r="D23" i="19"/>
  <c r="G22" i="9"/>
  <c r="C30" i="9"/>
  <c r="D22" i="9"/>
  <c r="G30" i="4"/>
  <c r="G30" i="54"/>
  <c r="K7" i="44"/>
  <c r="G12" i="13"/>
  <c r="G13" i="13"/>
  <c r="G14" i="13"/>
  <c r="G15" i="13"/>
  <c r="G16" i="13"/>
  <c r="G17" i="13"/>
  <c r="G19" i="13"/>
  <c r="G20" i="13"/>
  <c r="G22" i="13"/>
  <c r="F12" i="39"/>
  <c r="C30" i="53"/>
  <c r="G30" i="53"/>
  <c r="C30" i="52"/>
  <c r="C30" i="47"/>
  <c r="K25" i="47"/>
  <c r="H30" i="44"/>
  <c r="F30" i="42"/>
  <c r="G30" i="42"/>
  <c r="K30" i="47"/>
  <c r="K30" i="54"/>
  <c r="I19" i="28"/>
  <c r="I20" i="28"/>
  <c r="G25" i="13"/>
  <c r="G26" i="13"/>
  <c r="G27" i="13"/>
  <c r="G21" i="9"/>
  <c r="G23" i="9"/>
  <c r="G25" i="9"/>
  <c r="G26" i="9"/>
  <c r="F19" i="37"/>
  <c r="F28" i="37"/>
  <c r="F12" i="37"/>
  <c r="F30" i="43"/>
  <c r="J30" i="41"/>
  <c r="I28" i="28"/>
  <c r="H30" i="42"/>
  <c r="G8" i="26"/>
  <c r="G9" i="26"/>
  <c r="G10" i="26"/>
  <c r="G11" i="26"/>
  <c r="G12" i="26"/>
  <c r="G13" i="26"/>
  <c r="G14" i="26"/>
  <c r="G15" i="26"/>
  <c r="G16" i="26"/>
  <c r="G17" i="26"/>
  <c r="G20" i="26"/>
  <c r="G21" i="26"/>
  <c r="G22" i="26"/>
  <c r="G23" i="26"/>
  <c r="G24" i="26"/>
  <c r="G25" i="26"/>
  <c r="G26" i="26"/>
  <c r="G27" i="26"/>
  <c r="G28" i="26"/>
  <c r="G8" i="23"/>
  <c r="G9" i="23"/>
  <c r="G10" i="23"/>
  <c r="G11" i="23"/>
  <c r="G12" i="23"/>
  <c r="G13" i="23"/>
  <c r="G14" i="23"/>
  <c r="G15" i="23"/>
  <c r="G16" i="23"/>
  <c r="G17" i="23"/>
  <c r="G18" i="23"/>
  <c r="G19" i="23"/>
  <c r="G20" i="23"/>
  <c r="G21" i="23"/>
  <c r="G22" i="23"/>
  <c r="G23" i="23"/>
  <c r="G25" i="23"/>
  <c r="G26" i="23"/>
  <c r="G27" i="23"/>
  <c r="G8" i="24"/>
  <c r="G9" i="24"/>
  <c r="G10" i="24"/>
  <c r="G11" i="24"/>
  <c r="G12" i="24"/>
  <c r="G13" i="24"/>
  <c r="G14" i="24"/>
  <c r="G15" i="24"/>
  <c r="G16" i="24"/>
  <c r="G17" i="24"/>
  <c r="G19" i="24"/>
  <c r="G20" i="24"/>
  <c r="G23" i="24"/>
  <c r="G8" i="21"/>
  <c r="G9" i="21"/>
  <c r="G10" i="21"/>
  <c r="G11" i="21"/>
  <c r="G12" i="21"/>
  <c r="G13" i="21"/>
  <c r="G14" i="21"/>
  <c r="G15" i="21"/>
  <c r="G16" i="21"/>
  <c r="G17" i="21"/>
  <c r="G18" i="21"/>
  <c r="G19" i="21"/>
  <c r="G20" i="21"/>
  <c r="G21" i="21"/>
  <c r="G22" i="21"/>
  <c r="G23" i="21"/>
  <c r="G24" i="21"/>
  <c r="G25" i="21"/>
  <c r="G26" i="21"/>
  <c r="G27" i="21"/>
  <c r="I8" i="20"/>
  <c r="I9" i="20"/>
  <c r="I10" i="20"/>
  <c r="I11" i="20"/>
  <c r="I12" i="20"/>
  <c r="I13" i="20"/>
  <c r="I14" i="20"/>
  <c r="I15" i="20"/>
  <c r="I16" i="20"/>
  <c r="I17" i="20"/>
  <c r="I18" i="20"/>
  <c r="I19" i="20"/>
  <c r="I20" i="20"/>
  <c r="I21" i="20"/>
  <c r="I22" i="20"/>
  <c r="I23" i="20"/>
  <c r="I24" i="20"/>
  <c r="I25" i="20"/>
  <c r="I26" i="20"/>
  <c r="I27" i="20"/>
  <c r="I28" i="20"/>
  <c r="I8" i="19"/>
  <c r="I9" i="19"/>
  <c r="I10" i="19"/>
  <c r="I11" i="19"/>
  <c r="I12" i="19"/>
  <c r="I13" i="19"/>
  <c r="I14" i="19"/>
  <c r="I15" i="19"/>
  <c r="I16" i="19"/>
  <c r="I17" i="19"/>
  <c r="I18" i="19"/>
  <c r="I19" i="19"/>
  <c r="I20" i="19"/>
  <c r="I21" i="19"/>
  <c r="I22" i="19"/>
  <c r="I23" i="19"/>
  <c r="I24" i="19"/>
  <c r="I25" i="19"/>
  <c r="I26" i="19"/>
  <c r="I27" i="19"/>
  <c r="G8" i="12"/>
  <c r="G9" i="12"/>
  <c r="G10" i="12"/>
  <c r="G11" i="12"/>
  <c r="G12" i="12"/>
  <c r="G13" i="12"/>
  <c r="G14" i="12"/>
  <c r="G15" i="12"/>
  <c r="G16" i="12"/>
  <c r="G17" i="12"/>
  <c r="G19" i="12"/>
  <c r="G20" i="12"/>
  <c r="G21" i="12"/>
  <c r="G22" i="12"/>
  <c r="G23" i="12"/>
  <c r="G24" i="12"/>
  <c r="G25" i="12"/>
  <c r="G26" i="12"/>
  <c r="G27" i="12"/>
  <c r="G8" i="10"/>
  <c r="G9" i="10"/>
  <c r="G10" i="10"/>
  <c r="G11" i="10"/>
  <c r="G12" i="10"/>
  <c r="G13" i="10"/>
  <c r="G14" i="10"/>
  <c r="G15" i="10"/>
  <c r="G16" i="10"/>
  <c r="G17" i="10"/>
  <c r="G18" i="10"/>
  <c r="G19" i="10"/>
  <c r="G20" i="10"/>
  <c r="G21" i="10"/>
  <c r="G22" i="10"/>
  <c r="G23" i="10"/>
  <c r="G24" i="10"/>
  <c r="G25" i="10"/>
  <c r="G26" i="10"/>
  <c r="G27" i="10"/>
  <c r="G8" i="15"/>
  <c r="G9" i="15"/>
  <c r="G10" i="15"/>
  <c r="G11" i="15"/>
  <c r="G12" i="15"/>
  <c r="G13" i="15"/>
  <c r="G14" i="15"/>
  <c r="G15" i="15"/>
  <c r="G16" i="15"/>
  <c r="G17" i="15"/>
  <c r="G18" i="15"/>
  <c r="G19" i="15"/>
  <c r="G20" i="15"/>
  <c r="G21" i="15"/>
  <c r="G22" i="15"/>
  <c r="G23" i="15"/>
  <c r="G24" i="15"/>
  <c r="G25" i="15"/>
  <c r="G26" i="15"/>
  <c r="G27" i="15"/>
  <c r="G28" i="15"/>
  <c r="G8" i="14"/>
  <c r="G9" i="14"/>
  <c r="G10" i="14"/>
  <c r="G11" i="14"/>
  <c r="G12" i="14"/>
  <c r="G13" i="14"/>
  <c r="G14" i="14"/>
  <c r="G15" i="14"/>
  <c r="G16" i="14"/>
  <c r="G17" i="14"/>
  <c r="G18" i="14"/>
  <c r="G19" i="14"/>
  <c r="G20" i="14"/>
  <c r="G21" i="14"/>
  <c r="G22" i="14"/>
  <c r="G23" i="14"/>
  <c r="G24" i="14"/>
  <c r="G25" i="14"/>
  <c r="G26" i="14"/>
  <c r="G27" i="14"/>
  <c r="G7" i="6"/>
  <c r="G30" i="6"/>
  <c r="G7" i="23"/>
  <c r="D30" i="43"/>
  <c r="E30" i="18"/>
  <c r="F11" i="18" s="1"/>
  <c r="F30" i="18" s="1"/>
  <c r="G7" i="12"/>
  <c r="G7" i="10"/>
  <c r="C30" i="4"/>
  <c r="D19" i="4"/>
  <c r="I8" i="28"/>
  <c r="I9" i="28"/>
  <c r="I10" i="28"/>
  <c r="I12" i="28"/>
  <c r="I13" i="28"/>
  <c r="I14" i="28"/>
  <c r="I15" i="28"/>
  <c r="I16" i="28"/>
  <c r="I17" i="28"/>
  <c r="I21" i="28"/>
  <c r="I22" i="28"/>
  <c r="I23" i="28"/>
  <c r="I24" i="28"/>
  <c r="I25" i="28"/>
  <c r="I26" i="28"/>
  <c r="I27" i="28"/>
  <c r="I7" i="28"/>
  <c r="G7" i="24"/>
  <c r="G30" i="24" s="1"/>
  <c r="H21" i="24" s="1"/>
  <c r="G7" i="21"/>
  <c r="E30" i="20"/>
  <c r="G7" i="14"/>
  <c r="G7" i="13"/>
  <c r="G8" i="13"/>
  <c r="G9" i="13"/>
  <c r="G10" i="13"/>
  <c r="H11" i="13"/>
  <c r="G8" i="9"/>
  <c r="G7" i="9"/>
  <c r="G9" i="9"/>
  <c r="G10" i="9"/>
  <c r="G11" i="9"/>
  <c r="G12" i="9"/>
  <c r="G13" i="9"/>
  <c r="G14" i="9"/>
  <c r="G15" i="9"/>
  <c r="G16" i="9"/>
  <c r="G17" i="9"/>
  <c r="G18" i="9"/>
  <c r="G19" i="9"/>
  <c r="G20" i="9"/>
  <c r="G27" i="9"/>
  <c r="G28" i="9"/>
  <c r="E30" i="9"/>
  <c r="F30" i="9"/>
  <c r="E30" i="3"/>
  <c r="F19" i="3"/>
  <c r="E30" i="42"/>
  <c r="C30" i="26"/>
  <c r="G30" i="18"/>
  <c r="H18" i="18" s="1"/>
  <c r="H30" i="18" s="1"/>
  <c r="H26" i="18"/>
  <c r="G21" i="17"/>
  <c r="G22" i="17"/>
  <c r="G23" i="17"/>
  <c r="G24" i="17"/>
  <c r="C30" i="17"/>
  <c r="C30" i="6"/>
  <c r="H13" i="3"/>
  <c r="G7" i="26"/>
  <c r="E30" i="19"/>
  <c r="F24" i="19"/>
  <c r="C30" i="18"/>
  <c r="D18" i="18"/>
  <c r="C30" i="3"/>
  <c r="D18" i="3"/>
  <c r="D7" i="3"/>
  <c r="D8" i="3"/>
  <c r="D9" i="3"/>
  <c r="D10" i="3"/>
  <c r="D11" i="3"/>
  <c r="D12" i="3"/>
  <c r="D13" i="3"/>
  <c r="D14" i="3"/>
  <c r="D15" i="3"/>
  <c r="D16" i="3"/>
  <c r="D17" i="3"/>
  <c r="D19" i="3"/>
  <c r="D20" i="3"/>
  <c r="D21" i="3"/>
  <c r="D22" i="3"/>
  <c r="D23" i="3"/>
  <c r="D24" i="3"/>
  <c r="D25" i="3"/>
  <c r="D26" i="3"/>
  <c r="D27" i="3"/>
  <c r="D28" i="3"/>
  <c r="D30" i="3"/>
  <c r="G30" i="5"/>
  <c r="D30" i="42"/>
  <c r="C30" i="42"/>
  <c r="K7" i="41"/>
  <c r="I30" i="41"/>
  <c r="C30" i="10"/>
  <c r="D19" i="10"/>
  <c r="G7" i="15"/>
  <c r="I8" i="18"/>
  <c r="I7" i="18"/>
  <c r="I9" i="18"/>
  <c r="I10" i="18"/>
  <c r="I11" i="18"/>
  <c r="I12" i="18"/>
  <c r="I13" i="18"/>
  <c r="I14" i="18"/>
  <c r="I15" i="18"/>
  <c r="I16" i="18"/>
  <c r="I17" i="18"/>
  <c r="I18" i="18"/>
  <c r="I19" i="18"/>
  <c r="I20" i="18"/>
  <c r="I21" i="18"/>
  <c r="I22" i="18"/>
  <c r="I23" i="18"/>
  <c r="I24" i="18"/>
  <c r="I25" i="18"/>
  <c r="I26" i="18"/>
  <c r="I27" i="18"/>
  <c r="I28" i="18"/>
  <c r="I18" i="3"/>
  <c r="I19" i="3"/>
  <c r="C30" i="21"/>
  <c r="D22" i="21"/>
  <c r="I7" i="3"/>
  <c r="I8" i="3"/>
  <c r="I9" i="3"/>
  <c r="I10" i="3"/>
  <c r="I11" i="3"/>
  <c r="I12" i="3"/>
  <c r="I13" i="3"/>
  <c r="I14" i="3"/>
  <c r="I15" i="3"/>
  <c r="I16" i="3"/>
  <c r="I17" i="3"/>
  <c r="I20" i="3"/>
  <c r="I21" i="3"/>
  <c r="I22" i="3"/>
  <c r="I23" i="3"/>
  <c r="I24" i="3"/>
  <c r="I25" i="3"/>
  <c r="I26" i="3"/>
  <c r="I27" i="3"/>
  <c r="I28" i="3"/>
  <c r="I7" i="19"/>
  <c r="C30" i="14"/>
  <c r="D7" i="14"/>
  <c r="D8" i="14"/>
  <c r="D9" i="14"/>
  <c r="D10" i="14"/>
  <c r="D11" i="14"/>
  <c r="D12" i="14"/>
  <c r="D13" i="14"/>
  <c r="D14" i="14"/>
  <c r="D15" i="14"/>
  <c r="D16" i="14"/>
  <c r="D17" i="14"/>
  <c r="D18" i="14"/>
  <c r="D19" i="14"/>
  <c r="D20" i="14"/>
  <c r="D21" i="14"/>
  <c r="D22" i="14"/>
  <c r="D23" i="14"/>
  <c r="D24" i="14"/>
  <c r="D25" i="14"/>
  <c r="D26" i="14"/>
  <c r="D27" i="14"/>
  <c r="D30" i="14"/>
  <c r="I28" i="5"/>
  <c r="E30" i="4"/>
  <c r="C30" i="48"/>
  <c r="G30" i="44"/>
  <c r="F30" i="44"/>
  <c r="E30" i="44"/>
  <c r="D30" i="44"/>
  <c r="C30" i="44"/>
  <c r="H30" i="41"/>
  <c r="G30" i="41"/>
  <c r="F30" i="41"/>
  <c r="E30" i="41"/>
  <c r="D30" i="41"/>
  <c r="C30" i="41"/>
  <c r="I7" i="20"/>
  <c r="I30" i="20"/>
  <c r="G30" i="20"/>
  <c r="C30" i="20"/>
  <c r="G7" i="17"/>
  <c r="G8" i="17"/>
  <c r="G9" i="17"/>
  <c r="G10" i="17"/>
  <c r="G11" i="17"/>
  <c r="G12" i="17"/>
  <c r="G13" i="17"/>
  <c r="G14" i="17"/>
  <c r="G15" i="17"/>
  <c r="G16" i="17"/>
  <c r="G17" i="17"/>
  <c r="G18" i="17"/>
  <c r="G19" i="17"/>
  <c r="G20" i="17"/>
  <c r="G25" i="17"/>
  <c r="G26" i="17"/>
  <c r="G27" i="17"/>
  <c r="G28" i="17"/>
  <c r="I7" i="5"/>
  <c r="I8" i="5"/>
  <c r="I9" i="5"/>
  <c r="I10" i="5"/>
  <c r="I11" i="5"/>
  <c r="I12" i="5"/>
  <c r="I13" i="5"/>
  <c r="I14" i="5"/>
  <c r="I15" i="5"/>
  <c r="I16" i="5"/>
  <c r="I17" i="5"/>
  <c r="I18" i="5"/>
  <c r="I19" i="5"/>
  <c r="I20" i="5"/>
  <c r="I21" i="5"/>
  <c r="I22" i="5"/>
  <c r="I23" i="5"/>
  <c r="I24" i="5"/>
  <c r="I25" i="5"/>
  <c r="I26" i="5"/>
  <c r="I27" i="5"/>
  <c r="E30" i="5"/>
  <c r="C30" i="5"/>
  <c r="I8" i="4"/>
  <c r="I9" i="4"/>
  <c r="I10" i="4"/>
  <c r="I11" i="4"/>
  <c r="I12" i="4"/>
  <c r="I13" i="4"/>
  <c r="I14" i="4"/>
  <c r="I15" i="4"/>
  <c r="I16" i="4"/>
  <c r="I17" i="4"/>
  <c r="I18" i="4"/>
  <c r="I19" i="4"/>
  <c r="I20" i="4"/>
  <c r="I21" i="4"/>
  <c r="I22" i="4"/>
  <c r="I23" i="4"/>
  <c r="I24" i="4"/>
  <c r="I25" i="4"/>
  <c r="I26" i="4"/>
  <c r="I27" i="4"/>
  <c r="F21" i="3"/>
  <c r="F7" i="24"/>
  <c r="F27" i="19"/>
  <c r="F22" i="19"/>
  <c r="D12" i="13"/>
  <c r="D13" i="13"/>
  <c r="D15" i="13"/>
  <c r="D19" i="13"/>
  <c r="D14" i="13"/>
  <c r="D16" i="13"/>
  <c r="D20" i="13"/>
  <c r="F18" i="3"/>
  <c r="F23" i="3"/>
  <c r="F10" i="33"/>
  <c r="D26" i="26"/>
  <c r="D22" i="26"/>
  <c r="D14" i="26"/>
  <c r="D10" i="26"/>
  <c r="D25" i="26"/>
  <c r="D21" i="26"/>
  <c r="D17" i="26"/>
  <c r="D13" i="26"/>
  <c r="D9" i="26"/>
  <c r="D28" i="26"/>
  <c r="D24" i="26"/>
  <c r="D20" i="26"/>
  <c r="D16" i="26"/>
  <c r="D12" i="26"/>
  <c r="D8" i="26"/>
  <c r="D27" i="26"/>
  <c r="D23" i="26"/>
  <c r="D19" i="26"/>
  <c r="D15" i="26"/>
  <c r="D11" i="26"/>
  <c r="D7" i="26"/>
  <c r="D27" i="23"/>
  <c r="D19" i="23"/>
  <c r="D11" i="23"/>
  <c r="D7" i="23"/>
  <c r="D26" i="23"/>
  <c r="D14" i="23"/>
  <c r="D10" i="23"/>
  <c r="D17" i="23"/>
  <c r="D13" i="23"/>
  <c r="D9" i="23"/>
  <c r="D16" i="23"/>
  <c r="D12" i="23"/>
  <c r="D8" i="23"/>
  <c r="D26" i="22"/>
  <c r="D14" i="22"/>
  <c r="D10" i="22"/>
  <c r="D21" i="22"/>
  <c r="D17" i="22"/>
  <c r="D13" i="22"/>
  <c r="D9" i="22"/>
  <c r="D28" i="22"/>
  <c r="D16" i="22"/>
  <c r="D12" i="22"/>
  <c r="D8" i="22"/>
  <c r="D27" i="22"/>
  <c r="D15" i="22"/>
  <c r="D11" i="22"/>
  <c r="D7" i="22"/>
  <c r="D7" i="24"/>
  <c r="D26" i="21"/>
  <c r="D18" i="21"/>
  <c r="D10" i="21"/>
  <c r="D16" i="21"/>
  <c r="D27" i="21"/>
  <c r="D11" i="21"/>
  <c r="D21" i="21"/>
  <c r="D13" i="21"/>
  <c r="D20" i="21"/>
  <c r="D23" i="21"/>
  <c r="D7" i="21"/>
  <c r="H16" i="20"/>
  <c r="H27" i="20"/>
  <c r="H23" i="20"/>
  <c r="H19" i="20"/>
  <c r="H15" i="20"/>
  <c r="H11" i="20"/>
  <c r="H7" i="20"/>
  <c r="H26" i="20"/>
  <c r="H22" i="20"/>
  <c r="H18" i="20"/>
  <c r="H14" i="20"/>
  <c r="H10" i="20"/>
  <c r="H25" i="20"/>
  <c r="H21" i="20"/>
  <c r="H17" i="20"/>
  <c r="H13" i="20"/>
  <c r="H9" i="20"/>
  <c r="H28" i="20"/>
  <c r="H24" i="20"/>
  <c r="H20" i="20"/>
  <c r="H12" i="20"/>
  <c r="H8" i="20"/>
  <c r="F27" i="20"/>
  <c r="F26" i="20"/>
  <c r="F22" i="20"/>
  <c r="F18" i="20"/>
  <c r="F14" i="20"/>
  <c r="F10" i="20"/>
  <c r="F25" i="20"/>
  <c r="F21" i="20"/>
  <c r="F17" i="20"/>
  <c r="F13" i="20"/>
  <c r="F9" i="20"/>
  <c r="F28" i="20"/>
  <c r="F24" i="20"/>
  <c r="F20" i="20"/>
  <c r="F16" i="20"/>
  <c r="F12" i="20"/>
  <c r="F8" i="20"/>
  <c r="F23" i="20"/>
  <c r="F19" i="20"/>
  <c r="F15" i="20"/>
  <c r="F11" i="20"/>
  <c r="F7" i="20"/>
  <c r="D24" i="20"/>
  <c r="D27" i="20"/>
  <c r="D23" i="20"/>
  <c r="D19" i="20"/>
  <c r="D15" i="20"/>
  <c r="D11" i="20"/>
  <c r="D7" i="20"/>
  <c r="D26" i="20"/>
  <c r="D22" i="20"/>
  <c r="D18" i="20"/>
  <c r="D14" i="20"/>
  <c r="D10" i="20"/>
  <c r="D8" i="20"/>
  <c r="D9" i="20"/>
  <c r="D12" i="20"/>
  <c r="D13" i="20"/>
  <c r="D16" i="20"/>
  <c r="D17" i="20"/>
  <c r="D20" i="20"/>
  <c r="D21" i="20"/>
  <c r="D25" i="20"/>
  <c r="D28" i="20"/>
  <c r="D30" i="20"/>
  <c r="H24" i="19"/>
  <c r="H20" i="19"/>
  <c r="H12" i="19"/>
  <c r="H8" i="19"/>
  <c r="H27" i="19"/>
  <c r="H19" i="19"/>
  <c r="H15" i="19"/>
  <c r="H11" i="19"/>
  <c r="H26" i="19"/>
  <c r="H22" i="19"/>
  <c r="H18" i="19"/>
  <c r="H10" i="19"/>
  <c r="H25" i="19"/>
  <c r="H21" i="19"/>
  <c r="H13" i="19"/>
  <c r="H9" i="19"/>
  <c r="F18" i="19"/>
  <c r="F11" i="19"/>
  <c r="F20" i="19"/>
  <c r="F15" i="19"/>
  <c r="D13" i="19"/>
  <c r="D19" i="19"/>
  <c r="D24" i="19"/>
  <c r="D18" i="19"/>
  <c r="D21" i="19"/>
  <c r="D8" i="19"/>
  <c r="H13" i="18"/>
  <c r="H12" i="18"/>
  <c r="H11" i="18"/>
  <c r="H10" i="18"/>
  <c r="F28" i="18"/>
  <c r="F27" i="18"/>
  <c r="F18" i="18"/>
  <c r="F14" i="18"/>
  <c r="F10" i="18"/>
  <c r="F21" i="18"/>
  <c r="F17" i="18"/>
  <c r="F13" i="18"/>
  <c r="F24" i="18"/>
  <c r="F20" i="18"/>
  <c r="F16" i="18"/>
  <c r="F19" i="18"/>
  <c r="F15" i="18"/>
  <c r="D19" i="18"/>
  <c r="D21" i="18"/>
  <c r="D26" i="18"/>
  <c r="D20" i="18"/>
  <c r="D27" i="18"/>
  <c r="D7" i="18"/>
  <c r="D7" i="12"/>
  <c r="D27" i="10"/>
  <c r="D23" i="10"/>
  <c r="D15" i="10"/>
  <c r="D11" i="10"/>
  <c r="D7" i="10"/>
  <c r="D22" i="10"/>
  <c r="D18" i="10"/>
  <c r="D14" i="10"/>
  <c r="D25" i="10"/>
  <c r="D21" i="10"/>
  <c r="D17" i="10"/>
  <c r="D9" i="10"/>
  <c r="D24" i="10"/>
  <c r="D20" i="10"/>
  <c r="D12" i="10"/>
  <c r="D8" i="10"/>
  <c r="D25" i="8"/>
  <c r="D27" i="8"/>
  <c r="D15" i="8"/>
  <c r="D11" i="8"/>
  <c r="D7" i="8"/>
  <c r="D26" i="8"/>
  <c r="D14" i="8"/>
  <c r="D10" i="8"/>
  <c r="D13" i="8"/>
  <c r="D9" i="8"/>
  <c r="D28" i="8"/>
  <c r="D12" i="8"/>
  <c r="D8" i="8"/>
  <c r="D26" i="15"/>
  <c r="D22" i="15"/>
  <c r="D18" i="15"/>
  <c r="D14" i="15"/>
  <c r="D10" i="15"/>
  <c r="D16" i="15"/>
  <c r="D25" i="15"/>
  <c r="D21" i="15"/>
  <c r="D17" i="15"/>
  <c r="D13" i="15"/>
  <c r="D9" i="15"/>
  <c r="D20" i="15"/>
  <c r="D8" i="15"/>
  <c r="D27" i="15"/>
  <c r="D23" i="15"/>
  <c r="D19" i="15"/>
  <c r="D15" i="15"/>
  <c r="D11" i="15"/>
  <c r="D7" i="15"/>
  <c r="D24" i="15"/>
  <c r="D12" i="15"/>
  <c r="D10" i="16"/>
  <c r="D11" i="16"/>
  <c r="D15" i="16"/>
  <c r="D26" i="16"/>
  <c r="D8" i="16"/>
  <c r="D12" i="16"/>
  <c r="D16" i="16"/>
  <c r="D20" i="16"/>
  <c r="D27" i="16"/>
  <c r="D9" i="16"/>
  <c r="D13" i="16"/>
  <c r="D17" i="16"/>
  <c r="D7" i="16"/>
  <c r="D14" i="16"/>
  <c r="D18" i="16"/>
  <c r="D25" i="16"/>
  <c r="D19" i="16"/>
  <c r="D7" i="13"/>
  <c r="D8" i="13"/>
  <c r="D9" i="13"/>
  <c r="D10" i="13"/>
  <c r="D8" i="6"/>
  <c r="D18" i="6"/>
  <c r="D9" i="6"/>
  <c r="D10" i="6"/>
  <c r="D14" i="6"/>
  <c r="D22" i="6"/>
  <c r="D11" i="6"/>
  <c r="D15" i="6"/>
  <c r="D19" i="6"/>
  <c r="D23" i="6"/>
  <c r="D27" i="6"/>
  <c r="D12" i="6"/>
  <c r="D16" i="6"/>
  <c r="D20" i="6"/>
  <c r="D24" i="6"/>
  <c r="D7" i="6"/>
  <c r="D13" i="6"/>
  <c r="D17" i="6"/>
  <c r="D21" i="6"/>
  <c r="D25" i="6"/>
  <c r="D26" i="6"/>
  <c r="H28" i="5"/>
  <c r="H24" i="5"/>
  <c r="H20" i="5"/>
  <c r="H16" i="5"/>
  <c r="H12" i="5"/>
  <c r="H7" i="5"/>
  <c r="H8" i="5"/>
  <c r="H9" i="5"/>
  <c r="H10" i="5"/>
  <c r="H11" i="5"/>
  <c r="H13" i="5"/>
  <c r="H14" i="5"/>
  <c r="H15" i="5"/>
  <c r="H17" i="5"/>
  <c r="H18" i="5"/>
  <c r="H19" i="5"/>
  <c r="H21" i="5"/>
  <c r="H22" i="5"/>
  <c r="H23" i="5"/>
  <c r="H25" i="5"/>
  <c r="H26" i="5"/>
  <c r="H27" i="5"/>
  <c r="H30" i="5"/>
  <c r="F15" i="5"/>
  <c r="F26" i="5"/>
  <c r="F14" i="5"/>
  <c r="F25" i="5"/>
  <c r="F21" i="5"/>
  <c r="F17" i="5"/>
  <c r="F13" i="5"/>
  <c r="F9" i="5"/>
  <c r="F22" i="5"/>
  <c r="F10" i="5"/>
  <c r="F28" i="5"/>
  <c r="F24" i="5"/>
  <c r="F20" i="5"/>
  <c r="F16" i="5"/>
  <c r="F12" i="5"/>
  <c r="F8" i="5"/>
  <c r="F27" i="5"/>
  <c r="F23" i="5"/>
  <c r="F19" i="5"/>
  <c r="F11" i="5"/>
  <c r="F7" i="5"/>
  <c r="F18" i="5"/>
  <c r="D19" i="5"/>
  <c r="D8" i="5"/>
  <c r="D12" i="5"/>
  <c r="D16" i="5"/>
  <c r="D20" i="5"/>
  <c r="D24" i="5"/>
  <c r="D9" i="5"/>
  <c r="D13" i="5"/>
  <c r="D17" i="5"/>
  <c r="D21" i="5"/>
  <c r="D25" i="5"/>
  <c r="D7" i="5"/>
  <c r="D15" i="5"/>
  <c r="D23" i="5"/>
  <c r="D28" i="5"/>
  <c r="D10" i="5"/>
  <c r="D14" i="5"/>
  <c r="D18" i="5"/>
  <c r="D22" i="5"/>
  <c r="D26" i="5"/>
  <c r="D11" i="5"/>
  <c r="D27" i="5"/>
  <c r="H10" i="4"/>
  <c r="H25" i="4"/>
  <c r="H21" i="4"/>
  <c r="H17" i="4"/>
  <c r="H13" i="4"/>
  <c r="H9" i="4"/>
  <c r="H26" i="4"/>
  <c r="H18" i="4"/>
  <c r="H24" i="4"/>
  <c r="H20" i="4"/>
  <c r="H16" i="4"/>
  <c r="H12" i="4"/>
  <c r="H8" i="4"/>
  <c r="H22" i="4"/>
  <c r="H14" i="4"/>
  <c r="H27" i="4"/>
  <c r="H23" i="4"/>
  <c r="H19" i="4"/>
  <c r="H15" i="4"/>
  <c r="H11" i="4"/>
  <c r="H7" i="4"/>
  <c r="F8" i="4"/>
  <c r="F9" i="4"/>
  <c r="F25" i="4"/>
  <c r="F10" i="4"/>
  <c r="F14" i="4"/>
  <c r="F18" i="4"/>
  <c r="F22" i="4"/>
  <c r="F26" i="4"/>
  <c r="F12" i="4"/>
  <c r="F20" i="4"/>
  <c r="F24" i="4"/>
  <c r="F13" i="4"/>
  <c r="F21" i="4"/>
  <c r="F11" i="4"/>
  <c r="F15" i="4"/>
  <c r="F19" i="4"/>
  <c r="F23" i="4"/>
  <c r="F27" i="4"/>
  <c r="F16" i="4"/>
  <c r="F7" i="4"/>
  <c r="F17" i="4"/>
  <c r="F30" i="4"/>
  <c r="D15" i="4"/>
  <c r="D26" i="4"/>
  <c r="D20" i="4"/>
  <c r="D9" i="4"/>
  <c r="D25" i="4"/>
  <c r="H25" i="3"/>
  <c r="H10" i="3"/>
  <c r="H22" i="3"/>
  <c r="H9" i="3"/>
  <c r="H28" i="3"/>
  <c r="H21" i="3"/>
  <c r="F25" i="3"/>
  <c r="F22" i="3"/>
  <c r="F28" i="3"/>
  <c r="F24" i="3"/>
  <c r="F17" i="3"/>
  <c r="F27" i="3"/>
  <c r="F9" i="23"/>
  <c r="D22" i="17"/>
  <c r="D25" i="17"/>
  <c r="D21" i="17"/>
  <c r="D17" i="17"/>
  <c r="D13" i="17"/>
  <c r="D9" i="17"/>
  <c r="D28" i="17"/>
  <c r="D24" i="17"/>
  <c r="D20" i="17"/>
  <c r="D16" i="17"/>
  <c r="D12" i="17"/>
  <c r="D8" i="17"/>
  <c r="D27" i="17"/>
  <c r="D23" i="17"/>
  <c r="D19" i="17"/>
  <c r="D15" i="17"/>
  <c r="D11" i="17"/>
  <c r="D7" i="17"/>
  <c r="D26" i="17"/>
  <c r="D18" i="17"/>
  <c r="D14" i="17"/>
  <c r="D10" i="17"/>
  <c r="F7" i="12"/>
  <c r="F30" i="12"/>
  <c r="D7" i="11"/>
  <c r="D11" i="9"/>
  <c r="D15" i="9"/>
  <c r="D19" i="9"/>
  <c r="D23" i="9"/>
  <c r="D27" i="9"/>
  <c r="D8" i="9"/>
  <c r="D12" i="9"/>
  <c r="D16" i="9"/>
  <c r="D20" i="9"/>
  <c r="D28" i="9"/>
  <c r="D9" i="9"/>
  <c r="D13" i="9"/>
  <c r="D17" i="9"/>
  <c r="D21" i="9"/>
  <c r="D25" i="9"/>
  <c r="D7" i="9"/>
  <c r="D10" i="9"/>
  <c r="D14" i="9"/>
  <c r="D18" i="9"/>
  <c r="D26" i="9"/>
  <c r="D30" i="9"/>
  <c r="F24" i="6"/>
  <c r="F7" i="6"/>
  <c r="F23" i="6"/>
  <c r="F10" i="6"/>
  <c r="F22" i="6"/>
  <c r="F9" i="6"/>
  <c r="F21" i="6"/>
  <c r="F8" i="6"/>
  <c r="H16" i="3"/>
  <c r="H14" i="3"/>
  <c r="H7" i="3"/>
  <c r="H26" i="3"/>
  <c r="F15" i="3"/>
  <c r="F14" i="3"/>
  <c r="F20" i="3"/>
  <c r="J11" i="28"/>
  <c r="H23" i="3"/>
  <c r="H17" i="3"/>
  <c r="H12" i="3"/>
  <c r="F16" i="3"/>
  <c r="H20" i="26"/>
  <c r="H22" i="22"/>
  <c r="G30" i="17"/>
  <c r="H27" i="17"/>
  <c r="H16" i="12"/>
  <c r="G30" i="10"/>
  <c r="H24" i="10"/>
  <c r="H22" i="9"/>
  <c r="I30" i="5"/>
  <c r="J14" i="5"/>
  <c r="H28" i="17"/>
  <c r="H24" i="3"/>
  <c r="H20" i="3"/>
  <c r="H15" i="3"/>
  <c r="H11" i="3"/>
  <c r="H8" i="3"/>
  <c r="H14" i="21"/>
  <c r="I30" i="3"/>
  <c r="J15" i="3"/>
  <c r="K30" i="44"/>
  <c r="K30" i="55"/>
  <c r="K30" i="48"/>
  <c r="K30" i="42"/>
  <c r="K30" i="41"/>
  <c r="H30" i="4"/>
  <c r="F30" i="20"/>
  <c r="D30" i="17"/>
  <c r="J8" i="5"/>
  <c r="H12" i="22"/>
  <c r="H25" i="9"/>
  <c r="H26" i="9"/>
  <c r="J18" i="5"/>
  <c r="J14" i="28"/>
  <c r="J13" i="28"/>
  <c r="H7" i="26"/>
  <c r="H15" i="26"/>
  <c r="H25" i="26"/>
  <c r="H21" i="26"/>
  <c r="H22" i="26"/>
  <c r="H24" i="26"/>
  <c r="H8" i="26"/>
  <c r="H16" i="26"/>
  <c r="H13" i="21"/>
  <c r="H12" i="21"/>
  <c r="H20" i="21"/>
  <c r="J22" i="28"/>
  <c r="J25" i="28"/>
  <c r="J27" i="28"/>
  <c r="H28" i="26"/>
  <c r="H26" i="26"/>
  <c r="H9" i="26"/>
  <c r="H11" i="26"/>
  <c r="H10" i="26"/>
  <c r="H23" i="26"/>
  <c r="H27" i="26"/>
  <c r="H14" i="26"/>
  <c r="H17" i="26"/>
  <c r="H26" i="21"/>
  <c r="H20" i="17"/>
  <c r="D30" i="15"/>
  <c r="F30" i="11"/>
  <c r="H16" i="9"/>
  <c r="D30" i="6"/>
  <c r="J10" i="5"/>
  <c r="J9" i="5"/>
  <c r="J26" i="5"/>
  <c r="J16" i="5"/>
  <c r="J28" i="5"/>
  <c r="J13" i="5"/>
  <c r="J28" i="3"/>
  <c r="J24" i="3"/>
  <c r="D30" i="26"/>
  <c r="H10" i="22"/>
  <c r="H28" i="22"/>
  <c r="H17" i="22"/>
  <c r="H14" i="22"/>
  <c r="H7" i="22"/>
  <c r="H26" i="22"/>
  <c r="H15" i="22"/>
  <c r="H13" i="22"/>
  <c r="H9" i="22"/>
  <c r="H11" i="22"/>
  <c r="H27" i="22"/>
  <c r="H16" i="22"/>
  <c r="H8" i="22"/>
  <c r="H25" i="22"/>
  <c r="H27" i="21"/>
  <c r="H30" i="20"/>
  <c r="H25" i="17"/>
  <c r="H23" i="17"/>
  <c r="H26" i="17"/>
  <c r="H22" i="17"/>
  <c r="H24" i="17"/>
  <c r="H17" i="17"/>
  <c r="H16" i="17"/>
  <c r="H9" i="17"/>
  <c r="H10" i="17"/>
  <c r="H8" i="17"/>
  <c r="H15" i="17"/>
  <c r="H13" i="17"/>
  <c r="H19" i="17"/>
  <c r="H12" i="17"/>
  <c r="H21" i="17"/>
  <c r="H11" i="17"/>
  <c r="H24" i="12"/>
  <c r="H20" i="12"/>
  <c r="H11" i="12"/>
  <c r="H7" i="12"/>
  <c r="H13" i="12"/>
  <c r="H22" i="12"/>
  <c r="H15" i="12"/>
  <c r="H26" i="12"/>
  <c r="H19" i="12"/>
  <c r="H21" i="12"/>
  <c r="H12" i="12"/>
  <c r="H10" i="12"/>
  <c r="H14" i="12"/>
  <c r="H8" i="12"/>
  <c r="H9" i="12"/>
  <c r="H23" i="12"/>
  <c r="H25" i="12"/>
  <c r="H27" i="12"/>
  <c r="H17" i="12"/>
  <c r="H12" i="10"/>
  <c r="H11" i="10"/>
  <c r="H9" i="10"/>
  <c r="H23" i="10"/>
  <c r="H16" i="10"/>
  <c r="H14" i="9"/>
  <c r="H28" i="9"/>
  <c r="H11" i="9"/>
  <c r="H20" i="9"/>
  <c r="H19" i="9"/>
  <c r="H17" i="9"/>
  <c r="H13" i="9"/>
  <c r="H12" i="9"/>
  <c r="H27" i="9"/>
  <c r="J20" i="5"/>
  <c r="D30" i="5"/>
  <c r="F30" i="5"/>
  <c r="K30" i="53"/>
  <c r="K30" i="43"/>
  <c r="F30" i="33"/>
  <c r="F30" i="38"/>
  <c r="F16" i="37"/>
  <c r="F10" i="37"/>
  <c r="F30" i="37"/>
  <c r="F30" i="39"/>
  <c r="D30" i="32"/>
  <c r="F7" i="29"/>
  <c r="J23" i="28"/>
  <c r="J15" i="28"/>
  <c r="J21" i="28"/>
  <c r="J9" i="28"/>
  <c r="J24" i="28"/>
  <c r="J26" i="28"/>
  <c r="J28" i="27"/>
  <c r="J14" i="27"/>
  <c r="J24" i="27"/>
  <c r="J19" i="27"/>
  <c r="J18" i="27"/>
  <c r="J10" i="27"/>
  <c r="J21" i="27"/>
  <c r="J22" i="27"/>
  <c r="J25" i="27"/>
  <c r="J17" i="27"/>
  <c r="J20" i="27"/>
  <c r="J26" i="27"/>
  <c r="J16" i="27"/>
  <c r="J9" i="27"/>
  <c r="H12" i="26"/>
  <c r="H13" i="26"/>
  <c r="H30" i="26"/>
  <c r="F8" i="24"/>
  <c r="F9" i="24"/>
  <c r="D26" i="24"/>
  <c r="D8" i="24"/>
  <c r="D23" i="24"/>
  <c r="D10" i="24"/>
  <c r="D27" i="24"/>
  <c r="F26" i="23"/>
  <c r="F11" i="23"/>
  <c r="F15" i="23"/>
  <c r="F12" i="23"/>
  <c r="D18" i="23"/>
  <c r="D15" i="23"/>
  <c r="D30" i="23"/>
  <c r="G30" i="23"/>
  <c r="H25" i="23"/>
  <c r="H23" i="22"/>
  <c r="H18" i="22"/>
  <c r="H20" i="22"/>
  <c r="H21" i="22"/>
  <c r="H19" i="22"/>
  <c r="D23" i="22"/>
  <c r="D30" i="22"/>
  <c r="H11" i="21"/>
  <c r="H9" i="21"/>
  <c r="F8" i="21"/>
  <c r="F10" i="21"/>
  <c r="H8" i="21"/>
  <c r="H24" i="21"/>
  <c r="H25" i="21"/>
  <c r="H10" i="21"/>
  <c r="F9" i="21"/>
  <c r="H23" i="21"/>
  <c r="H15" i="21"/>
  <c r="H22" i="21"/>
  <c r="H19" i="21"/>
  <c r="F7" i="21"/>
  <c r="H16" i="21"/>
  <c r="H21" i="21"/>
  <c r="H17" i="21"/>
  <c r="H7" i="21"/>
  <c r="H18" i="21"/>
  <c r="D15" i="21"/>
  <c r="D9" i="21"/>
  <c r="D25" i="21"/>
  <c r="D8" i="21"/>
  <c r="D14" i="21"/>
  <c r="D12" i="21"/>
  <c r="D17" i="21"/>
  <c r="D19" i="21"/>
  <c r="D24" i="21"/>
  <c r="J19" i="20"/>
  <c r="J13" i="20"/>
  <c r="J12" i="20"/>
  <c r="J22" i="20"/>
  <c r="J16" i="20"/>
  <c r="J20" i="20"/>
  <c r="J25" i="20"/>
  <c r="J8" i="20"/>
  <c r="J9" i="20"/>
  <c r="J14" i="20"/>
  <c r="J17" i="20"/>
  <c r="J28" i="20"/>
  <c r="J18" i="20"/>
  <c r="J10" i="20"/>
  <c r="J27" i="20"/>
  <c r="J23" i="20"/>
  <c r="J24" i="20"/>
  <c r="J26" i="20"/>
  <c r="J21" i="20"/>
  <c r="J15" i="20"/>
  <c r="J11" i="20"/>
  <c r="J7" i="20"/>
  <c r="H17" i="19"/>
  <c r="H14" i="19"/>
  <c r="H7" i="19"/>
  <c r="H23" i="19"/>
  <c r="F8" i="19"/>
  <c r="F9" i="19"/>
  <c r="F19" i="19"/>
  <c r="F25" i="19"/>
  <c r="F12" i="19"/>
  <c r="F13" i="19"/>
  <c r="F10" i="19"/>
  <c r="F23" i="19"/>
  <c r="F21" i="19"/>
  <c r="F7" i="19"/>
  <c r="F16" i="19"/>
  <c r="F17" i="19"/>
  <c r="F14" i="19"/>
  <c r="F26" i="19"/>
  <c r="I30" i="19"/>
  <c r="J10" i="19"/>
  <c r="D9" i="19"/>
  <c r="D10" i="19"/>
  <c r="D26" i="19"/>
  <c r="D11" i="19"/>
  <c r="D17" i="19"/>
  <c r="D14" i="19"/>
  <c r="D12" i="19"/>
  <c r="D15" i="19"/>
  <c r="D16" i="19"/>
  <c r="D20" i="19"/>
  <c r="D25" i="19"/>
  <c r="D22" i="19"/>
  <c r="D7" i="19"/>
  <c r="F7" i="18"/>
  <c r="F8" i="18"/>
  <c r="H22" i="18"/>
  <c r="H24" i="18"/>
  <c r="H21" i="18"/>
  <c r="H7" i="18"/>
  <c r="H8" i="18"/>
  <c r="H28" i="18"/>
  <c r="H23" i="18"/>
  <c r="H14" i="18"/>
  <c r="H15" i="18"/>
  <c r="H20" i="18"/>
  <c r="H17" i="18"/>
  <c r="H19" i="18"/>
  <c r="H16" i="18"/>
  <c r="H9" i="18"/>
  <c r="H25" i="18"/>
  <c r="F12" i="18"/>
  <c r="F9" i="18"/>
  <c r="F25" i="18"/>
  <c r="F22" i="18"/>
  <c r="F23" i="18"/>
  <c r="H14" i="17"/>
  <c r="H18" i="17"/>
  <c r="H7" i="17"/>
  <c r="H30" i="17"/>
  <c r="H30" i="12"/>
  <c r="D10" i="12"/>
  <c r="D27" i="12"/>
  <c r="D9" i="12"/>
  <c r="D26" i="12"/>
  <c r="D30" i="12"/>
  <c r="H26" i="10"/>
  <c r="H13" i="10"/>
  <c r="H17" i="10"/>
  <c r="H20" i="10"/>
  <c r="H18" i="10"/>
  <c r="H7" i="10"/>
  <c r="H21" i="10"/>
  <c r="H27" i="10"/>
  <c r="H10" i="10"/>
  <c r="H14" i="10"/>
  <c r="F26" i="10"/>
  <c r="H22" i="10"/>
  <c r="H8" i="10"/>
  <c r="H19" i="10"/>
  <c r="H15" i="10"/>
  <c r="H25" i="10"/>
  <c r="D16" i="10"/>
  <c r="D13" i="10"/>
  <c r="D10" i="10"/>
  <c r="D26" i="10"/>
  <c r="D30" i="10"/>
  <c r="H23" i="8"/>
  <c r="H18" i="8"/>
  <c r="H27" i="8"/>
  <c r="H22" i="8"/>
  <c r="H26" i="8"/>
  <c r="H15" i="8"/>
  <c r="H7" i="8"/>
  <c r="H28" i="8"/>
  <c r="H25" i="8"/>
  <c r="H10" i="8"/>
  <c r="H8" i="8"/>
  <c r="H12" i="8"/>
  <c r="H16" i="8"/>
  <c r="H14" i="8"/>
  <c r="H20" i="8"/>
  <c r="H13" i="8"/>
  <c r="H17" i="8"/>
  <c r="H9" i="8"/>
  <c r="H21" i="8"/>
  <c r="H19" i="8"/>
  <c r="H11" i="8"/>
  <c r="D30" i="8"/>
  <c r="G30" i="15"/>
  <c r="H24" i="15"/>
  <c r="H17" i="15"/>
  <c r="H14" i="15"/>
  <c r="H26" i="15"/>
  <c r="H9" i="15"/>
  <c r="H19" i="15"/>
  <c r="H21" i="15"/>
  <c r="H20" i="15"/>
  <c r="H11" i="15"/>
  <c r="H8" i="15"/>
  <c r="H28" i="15"/>
  <c r="H10" i="15"/>
  <c r="H18" i="15"/>
  <c r="H25" i="15"/>
  <c r="H13" i="15"/>
  <c r="H12" i="15"/>
  <c r="H27" i="15"/>
  <c r="H16" i="15"/>
  <c r="G30" i="11"/>
  <c r="H12" i="11"/>
  <c r="H9" i="11"/>
  <c r="H14" i="11"/>
  <c r="H11" i="11"/>
  <c r="D12" i="11"/>
  <c r="D30" i="11"/>
  <c r="H8" i="7"/>
  <c r="H19" i="7"/>
  <c r="H21" i="7"/>
  <c r="H18" i="7"/>
  <c r="H22" i="7"/>
  <c r="H9" i="7"/>
  <c r="H13" i="7"/>
  <c r="H26" i="7"/>
  <c r="H27" i="7"/>
  <c r="H7" i="7"/>
  <c r="H12" i="7"/>
  <c r="G30" i="14"/>
  <c r="H20" i="14"/>
  <c r="H13" i="14"/>
  <c r="F7" i="14"/>
  <c r="H9" i="14"/>
  <c r="D22" i="16"/>
  <c r="D21" i="16"/>
  <c r="H19" i="13"/>
  <c r="H20" i="13"/>
  <c r="H25" i="13"/>
  <c r="H10" i="13"/>
  <c r="H23" i="13"/>
  <c r="H27" i="13"/>
  <c r="H9" i="13"/>
  <c r="H8" i="13"/>
  <c r="H22" i="13"/>
  <c r="H16" i="13"/>
  <c r="H13" i="13"/>
  <c r="H14" i="13"/>
  <c r="H26" i="13"/>
  <c r="H7" i="13"/>
  <c r="H15" i="13"/>
  <c r="H17" i="13"/>
  <c r="H12" i="13"/>
  <c r="D27" i="13"/>
  <c r="D23" i="13"/>
  <c r="D26" i="13"/>
  <c r="D22" i="13"/>
  <c r="D25" i="13"/>
  <c r="H9" i="9"/>
  <c r="H23" i="9"/>
  <c r="H15" i="9"/>
  <c r="H18" i="9"/>
  <c r="H10" i="9"/>
  <c r="H8" i="9"/>
  <c r="H7" i="9"/>
  <c r="H21" i="9"/>
  <c r="H30" i="9"/>
  <c r="H26" i="6"/>
  <c r="H7" i="6"/>
  <c r="H21" i="6"/>
  <c r="H16" i="6"/>
  <c r="H27" i="6"/>
  <c r="H23" i="6"/>
  <c r="H18" i="6"/>
  <c r="H13" i="6"/>
  <c r="H14" i="6"/>
  <c r="H11" i="6"/>
  <c r="H9" i="6"/>
  <c r="H8" i="6"/>
  <c r="H22" i="6"/>
  <c r="H19" i="6"/>
  <c r="H17" i="6"/>
  <c r="H20" i="6"/>
  <c r="H10" i="6"/>
  <c r="H25" i="6"/>
  <c r="H15" i="6"/>
  <c r="H12" i="6"/>
  <c r="H24" i="6"/>
  <c r="F20" i="6"/>
  <c r="F19" i="6"/>
  <c r="J15" i="5"/>
  <c r="J19" i="5"/>
  <c r="J24" i="5"/>
  <c r="J25" i="5"/>
  <c r="J21" i="5"/>
  <c r="J12" i="5"/>
  <c r="J17" i="5"/>
  <c r="J22" i="5"/>
  <c r="J27" i="5"/>
  <c r="J7" i="5"/>
  <c r="J11" i="5"/>
  <c r="J23" i="5"/>
  <c r="J14" i="4"/>
  <c r="J11" i="4"/>
  <c r="J27" i="4"/>
  <c r="J15" i="4"/>
  <c r="J20" i="4"/>
  <c r="D22" i="4"/>
  <c r="D21" i="4"/>
  <c r="D14" i="4"/>
  <c r="D16" i="4"/>
  <c r="D27" i="4"/>
  <c r="D11" i="4"/>
  <c r="D18" i="4"/>
  <c r="D17" i="4"/>
  <c r="D7" i="4"/>
  <c r="D12" i="4"/>
  <c r="D23" i="4"/>
  <c r="D10" i="4"/>
  <c r="D13" i="4"/>
  <c r="D24" i="4"/>
  <c r="D8" i="4"/>
  <c r="F12" i="3"/>
  <c r="F8" i="3"/>
  <c r="F13" i="3"/>
  <c r="F9" i="3"/>
  <c r="F10" i="3"/>
  <c r="J8" i="3"/>
  <c r="J20" i="3"/>
  <c r="J9" i="3"/>
  <c r="J19" i="3"/>
  <c r="J26" i="3"/>
  <c r="J25" i="3"/>
  <c r="J7" i="3"/>
  <c r="J12" i="3"/>
  <c r="J18" i="3"/>
  <c r="H19" i="3"/>
  <c r="J10" i="3"/>
  <c r="H30" i="3"/>
  <c r="J21" i="3"/>
  <c r="J22" i="3"/>
  <c r="J16" i="3"/>
  <c r="J23" i="3"/>
  <c r="F7" i="3"/>
  <c r="J10" i="28"/>
  <c r="J28" i="28"/>
  <c r="J20" i="28"/>
  <c r="J16" i="28"/>
  <c r="J8" i="28"/>
  <c r="J17" i="28"/>
  <c r="J7" i="28"/>
  <c r="J19" i="28"/>
  <c r="J12" i="28"/>
  <c r="H26" i="23"/>
  <c r="J24" i="19"/>
  <c r="J13" i="19"/>
  <c r="J17" i="19"/>
  <c r="J12" i="19"/>
  <c r="D11" i="18"/>
  <c r="D8" i="18"/>
  <c r="D24" i="18"/>
  <c r="D9" i="18"/>
  <c r="D25" i="18"/>
  <c r="D15" i="18"/>
  <c r="D12" i="18"/>
  <c r="D28" i="18"/>
  <c r="D13" i="18"/>
  <c r="D14" i="18"/>
  <c r="D22" i="18"/>
  <c r="D23" i="18"/>
  <c r="D16" i="18"/>
  <c r="D10" i="18"/>
  <c r="D17" i="18"/>
  <c r="J17" i="3"/>
  <c r="J27" i="3"/>
  <c r="J13" i="3"/>
  <c r="J11" i="3"/>
  <c r="J14" i="3"/>
  <c r="F30" i="29"/>
  <c r="J30" i="28"/>
  <c r="J23" i="27"/>
  <c r="J11" i="27"/>
  <c r="J13" i="27"/>
  <c r="J12" i="27"/>
  <c r="J15" i="27"/>
  <c r="J8" i="27"/>
  <c r="H11" i="23"/>
  <c r="F30" i="23"/>
  <c r="H17" i="23"/>
  <c r="H19" i="23"/>
  <c r="H21" i="23"/>
  <c r="H23" i="23"/>
  <c r="H14" i="23"/>
  <c r="H10" i="23"/>
  <c r="H13" i="23"/>
  <c r="H8" i="23"/>
  <c r="H20" i="23"/>
  <c r="H18" i="23"/>
  <c r="H16" i="23"/>
  <c r="H22" i="23"/>
  <c r="H12" i="23"/>
  <c r="H15" i="23"/>
  <c r="H7" i="23"/>
  <c r="H27" i="23"/>
  <c r="H9" i="23"/>
  <c r="H30" i="22"/>
  <c r="F30" i="21"/>
  <c r="D30" i="21"/>
  <c r="H30" i="21"/>
  <c r="J30" i="20"/>
  <c r="H30" i="19"/>
  <c r="J7" i="19"/>
  <c r="J26" i="19"/>
  <c r="J9" i="19"/>
  <c r="J19" i="19"/>
  <c r="J15" i="19"/>
  <c r="J27" i="19"/>
  <c r="J11" i="19"/>
  <c r="J16" i="19"/>
  <c r="J14" i="19"/>
  <c r="J20" i="19"/>
  <c r="J22" i="19"/>
  <c r="J25" i="19"/>
  <c r="F30" i="19"/>
  <c r="J23" i="19"/>
  <c r="J21" i="19"/>
  <c r="J18" i="19"/>
  <c r="J8" i="19"/>
  <c r="D30" i="19"/>
  <c r="D30" i="18"/>
  <c r="F30" i="10"/>
  <c r="H30" i="10"/>
  <c r="H30" i="8"/>
  <c r="H23" i="15"/>
  <c r="H7" i="15"/>
  <c r="H15" i="15"/>
  <c r="H22" i="15"/>
  <c r="H30" i="15"/>
  <c r="H16" i="11"/>
  <c r="H17" i="11"/>
  <c r="H19" i="11"/>
  <c r="H21" i="11"/>
  <c r="H23" i="11"/>
  <c r="H25" i="11"/>
  <c r="H22" i="11"/>
  <c r="H18" i="11"/>
  <c r="H24" i="11"/>
  <c r="H20" i="11"/>
  <c r="H7" i="11"/>
  <c r="H26" i="11"/>
  <c r="H27" i="11"/>
  <c r="H8" i="11"/>
  <c r="H15" i="11"/>
  <c r="H28" i="11"/>
  <c r="H10" i="11"/>
  <c r="H13" i="11"/>
  <c r="H30" i="7"/>
  <c r="F30" i="14"/>
  <c r="H24" i="14"/>
  <c r="H12" i="14"/>
  <c r="H17" i="14"/>
  <c r="H26" i="14"/>
  <c r="H25" i="14"/>
  <c r="H21" i="14"/>
  <c r="H7" i="14"/>
  <c r="H27" i="14"/>
  <c r="H16" i="14"/>
  <c r="H14" i="14"/>
  <c r="H15" i="14"/>
  <c r="H23" i="14"/>
  <c r="H10" i="14"/>
  <c r="H19" i="14"/>
  <c r="H18" i="14"/>
  <c r="H11" i="14"/>
  <c r="H22" i="14"/>
  <c r="H8" i="14"/>
  <c r="D30" i="16"/>
  <c r="D30" i="13"/>
  <c r="H30" i="13"/>
  <c r="F30" i="6"/>
  <c r="H30" i="6"/>
  <c r="J30" i="5"/>
  <c r="J17" i="4"/>
  <c r="J19" i="4"/>
  <c r="J18" i="4"/>
  <c r="J9" i="4"/>
  <c r="J25" i="4"/>
  <c r="J22" i="4"/>
  <c r="J24" i="4"/>
  <c r="J21" i="4"/>
  <c r="J12" i="4"/>
  <c r="J23" i="4"/>
  <c r="J10" i="4"/>
  <c r="J26" i="4"/>
  <c r="J8" i="4"/>
  <c r="J7" i="4"/>
  <c r="J13" i="4"/>
  <c r="J16" i="4"/>
  <c r="J30" i="4"/>
  <c r="D30" i="4"/>
  <c r="F30" i="3"/>
  <c r="J30" i="3"/>
  <c r="J30" i="27"/>
  <c r="H30" i="23"/>
  <c r="J30" i="19"/>
  <c r="H30" i="11"/>
  <c r="H30" i="14"/>
  <c r="H22" i="24" l="1"/>
  <c r="F13" i="24"/>
  <c r="F17" i="24"/>
  <c r="F21" i="24"/>
  <c r="F10" i="24"/>
  <c r="F30" i="24" s="1"/>
  <c r="F14" i="24"/>
  <c r="F18" i="24"/>
  <c r="F22" i="24"/>
  <c r="F11" i="24"/>
  <c r="F15" i="24"/>
  <c r="F19" i="24"/>
  <c r="F23" i="24"/>
  <c r="F12" i="24"/>
  <c r="F16" i="24"/>
  <c r="F20" i="24"/>
  <c r="F24" i="24"/>
  <c r="H8" i="24"/>
  <c r="H13" i="24"/>
  <c r="H12" i="24"/>
  <c r="H23" i="24"/>
  <c r="H10" i="24"/>
  <c r="H11" i="24"/>
  <c r="H14" i="24"/>
  <c r="H20" i="24"/>
  <c r="H27" i="24"/>
  <c r="H17" i="24"/>
  <c r="H7" i="24"/>
  <c r="H15" i="24"/>
  <c r="H19" i="24"/>
  <c r="H16" i="24"/>
  <c r="H9" i="24"/>
  <c r="H24" i="24"/>
  <c r="H18" i="24"/>
  <c r="H26" i="24"/>
  <c r="I30" i="18"/>
  <c r="J28" i="18" s="1"/>
  <c r="J17" i="18"/>
  <c r="J20" i="18"/>
  <c r="J13" i="18"/>
  <c r="J21" i="18"/>
  <c r="J18" i="18"/>
  <c r="J8" i="18"/>
  <c r="J16" i="18"/>
  <c r="J27" i="18"/>
  <c r="J14" i="18"/>
  <c r="J25" i="18"/>
  <c r="J19" i="18"/>
  <c r="J11" i="18"/>
  <c r="J10" i="18"/>
  <c r="J23" i="18"/>
  <c r="J15" i="18"/>
  <c r="J24" i="18"/>
  <c r="H30" i="24" l="1"/>
  <c r="J9" i="18"/>
  <c r="J7" i="18"/>
  <c r="J12" i="18"/>
  <c r="J30" i="18" s="1"/>
  <c r="J22" i="18"/>
  <c r="J26" i="18"/>
</calcChain>
</file>

<file path=xl/sharedStrings.xml><?xml version="1.0" encoding="utf-8"?>
<sst xmlns="http://schemas.openxmlformats.org/spreadsheetml/2006/main" count="1994" uniqueCount="142">
  <si>
    <t>Soggetti e organi costituzionali</t>
  </si>
  <si>
    <t>Vaticano e altri soggetti confessionali</t>
  </si>
  <si>
    <t>Giustizia</t>
  </si>
  <si>
    <t>Partiti, movimenti politici, esponenti di partito italiani</t>
  </si>
  <si>
    <t>Mondo economico e finanziario</t>
  </si>
  <si>
    <t>Mondo dello spettacolo</t>
  </si>
  <si>
    <t>Mondo dello sport</t>
  </si>
  <si>
    <t>Amministratori locali</t>
  </si>
  <si>
    <t>Istituzioni pubbliche e organismi nazionali</t>
  </si>
  <si>
    <t>Forze armate e sicurezza pubblica</t>
  </si>
  <si>
    <t>Soggetti sovranazionali</t>
  </si>
  <si>
    <t>Mondo dell'informazione</t>
  </si>
  <si>
    <t>Mondo della cultura</t>
  </si>
  <si>
    <t>Unione Europea</t>
  </si>
  <si>
    <t>Sindacati e associazioni di categoria</t>
  </si>
  <si>
    <t>Mondo delle professioni</t>
  </si>
  <si>
    <t>Protagonisti sociali</t>
  </si>
  <si>
    <t>Gente comune</t>
  </si>
  <si>
    <t>Tab. E1 - Tempo di parola dei soggetti del pluralismo sociale nei Radiogiornali RAI - tutte le edizioni</t>
  </si>
  <si>
    <t>GR1</t>
  </si>
  <si>
    <t>GR2</t>
  </si>
  <si>
    <t>GR3</t>
  </si>
  <si>
    <t>Totale</t>
  </si>
  <si>
    <t>Categorie di soggetti</t>
  </si>
  <si>
    <t>V.A</t>
  </si>
  <si>
    <t>%</t>
  </si>
  <si>
    <t>Soggetti politico - istituzionali non italiani</t>
  </si>
  <si>
    <t>Associazioni di soggetti di rilievo del pluralismo sociale</t>
  </si>
  <si>
    <t>Esperti e  mondo della scienza</t>
  </si>
  <si>
    <t>TOTALE</t>
  </si>
  <si>
    <t>Tempo di parola: indica il tempo in cui il soggetto politico/istituzionale parla direttamente in voce</t>
  </si>
  <si>
    <t>Tab. E2 - Tempo di notizia dei  soggetti del pluralismo sociale nei Radiogiornali RAI - tutte le edizioni</t>
  </si>
  <si>
    <t>Tempo di notizia: indica il tempo dedicato dal giornalista all'illustrazione di un argomento/evento  in relazione ad un soggetto politico/istituzionale</t>
  </si>
  <si>
    <t>Tab. E3 - Tempo di antenna dei soggetti del pluralismo sociale nei Radiogiornali RAI - tutte le edizioni</t>
  </si>
  <si>
    <t>Tempo di antenna: indica il tempo complessivamente dedicato al soggetto politico/istituzionale ed è dato dalla somma del tempo di notizia e del tempo di parola del soggetto</t>
  </si>
  <si>
    <t>Tab. E4 - Tempo di notizia, parola e antenna  dei soggetti del pluralismo sociale nei Radiogiornali di Radio 24 - Il Sole 24 ore - tutte le edizioni</t>
  </si>
  <si>
    <t>Tempo di notizia</t>
  </si>
  <si>
    <t>Tempo di parola</t>
  </si>
  <si>
    <t>Tempo di antenna</t>
  </si>
  <si>
    <t>Tempo di parola: indica il tempo in cui il soggetto politico/istituzionale parla direttamente in voce
Tempo di notizia: indica il tempo dedicato dal giornalista all'illustrazione di un argomento/evento  in relazione ad un soggetto politico/istituzionale
Tempo di antenna: indica il tempo complessivamente dedicato al soggetto politico/istituzionale ed è dato dalla somma del tempo di notizia e del tempo di parola del soggetto</t>
  </si>
  <si>
    <t>Tab. E15 - Tempo di notizia, parola e antenna  dei soggetti del pluralismo sociale nei Radiogiornali di Radio Italia - tutte le edizioni</t>
  </si>
  <si>
    <t>Tab. E16 - Tempo di parola dei soggetti del pluralismo sociale nei Radiogiornali RAI - edizioni principali</t>
  </si>
  <si>
    <t>Tempo di Parola: indica il tempo in cui il soggetto politico/istituzionale parla direttamente in voce</t>
  </si>
  <si>
    <t>Tab. E17 - Tempo di notizia dei soggetti del pluralismo sociale nei Radiogiornali RAI - edizioni principali</t>
  </si>
  <si>
    <t>Tab. F1 - Tempo di parola dei soggetti del pluralismo sociale nei programmi extra - gr di rete. Reti Radio RAI: Radio Uno, Radio Due, Radio Tre</t>
  </si>
  <si>
    <t>Radio Uno</t>
  </si>
  <si>
    <t>Radio Due</t>
  </si>
  <si>
    <t>Radio Tre</t>
  </si>
  <si>
    <t>Tab. F2 - Tempo di parola dei soggetti del pluralismo sociale nei programmi extra - gr di testata. Testata Radio RAI: Radio Uno, Radio Due, Radio Tre</t>
  </si>
  <si>
    <t>Tab. F3 - Tempo di parola dei soggetti del pluralismo sociale nei programmi extra - gr di rete e di testata. Rete Radio 24 Il Sole 24 ore - Testata Radio 24 Il Sole 24 ore</t>
  </si>
  <si>
    <t>Rete Radio 24</t>
  </si>
  <si>
    <t>Testata Radio 24</t>
  </si>
  <si>
    <t>Rete m2o</t>
  </si>
  <si>
    <t>Testata m2o</t>
  </si>
  <si>
    <t>Rete Radio Kiss Kiss</t>
  </si>
  <si>
    <t>Testata Radio Kiss Kiss</t>
  </si>
  <si>
    <t>Rete Radio 101</t>
  </si>
  <si>
    <t>Testata Pagina 101</t>
  </si>
  <si>
    <t>Rete RTL 102.5</t>
  </si>
  <si>
    <t>Testata RTL 102.5</t>
  </si>
  <si>
    <t>Rete Radio Deejay</t>
  </si>
  <si>
    <t>Testata Radio Deejay</t>
  </si>
  <si>
    <t>Rete RDS</t>
  </si>
  <si>
    <t>Testata RDS</t>
  </si>
  <si>
    <t>Rete Virgin Radio</t>
  </si>
  <si>
    <t>Testata Virgin Radio</t>
  </si>
  <si>
    <t>Rete Radio Monte Carlo</t>
  </si>
  <si>
    <t>Testata Radio Monte Carlo</t>
  </si>
  <si>
    <t>Rete Radio Capital</t>
  </si>
  <si>
    <t>Testata Radio Capital</t>
  </si>
  <si>
    <t>Rete Radio 105 network</t>
  </si>
  <si>
    <t>Tab. F14 - Tempo di parola dei soggetti del pluralismo sociale nei programmi extra - gr di rete e di testata. Rete Radio Italia - Testata Radio Italia Notizie</t>
  </si>
  <si>
    <t>Rete Radio Italia</t>
  </si>
  <si>
    <t>Testata Radio Italia Notizie</t>
  </si>
  <si>
    <t>06:00 - 08:59</t>
  </si>
  <si>
    <t>09:00 - 11:59</t>
  </si>
  <si>
    <t>12:00 - 14:59</t>
  </si>
  <si>
    <t>15:00 - 17:59</t>
  </si>
  <si>
    <t>18:00 - 20:59</t>
  </si>
  <si>
    <t>21:00 - 23:59</t>
  </si>
  <si>
    <t>00:00 - 02:59</t>
  </si>
  <si>
    <t>03:00 - 05:59</t>
  </si>
  <si>
    <t xml:space="preserve">Tempo di Parola: indica il tempo in cui il soggetto politico/istituzionale parla direttamente in voce
</t>
  </si>
  <si>
    <t>Tab. E5 - Tempo di notizia, parola e antenna  dei soggetti del pluralismo sociale nei Radiogiornali di Radio 101  - tutte le edizioni</t>
  </si>
  <si>
    <t>Tab. E6 - Tempo di notizia, parola e antenna  dei soggetti del pluralismo sociale nei Radiogiornali di Virgin Radio  - tutte le edizioni</t>
  </si>
  <si>
    <t>Tab. E9 - Tempo di notizia, parola e antenna  dei soggetti del pluralismo sociale nei Radiogiornali di Radio M2o - tutte le edizioni</t>
  </si>
  <si>
    <t>Tab. E10 - Tempo di notizia, parola e antenna  dei soggetti del pluralismo sociale nei Radiogiornali di Radio Deejay - tutte le edizioni</t>
  </si>
  <si>
    <t>Tab. E11 - Tempo di notizia, parola e antenna  dei soggetti del pluralismo sociale nei Radiogiornali di Radio Capital  - tutte le edizioni</t>
  </si>
  <si>
    <t>Tab. E12 - Tempo di notizia, parola e antenna  dei soggetti del pluralismo sociale nei Radiogiornali di Radio Kiss Kiss - tutte le edizioni</t>
  </si>
  <si>
    <t>Tab. E13 - Tempo di notizia, parola e antenna  dei soggetti del pluralismo sociale nei Radiogiornali di Radio RTL 102.5  - tutte le edizioni</t>
  </si>
  <si>
    <t>Tab. E14 - Tempo di notizia, parola e antenna  dei soggetti del pluralismo sociale nei Radiogiornali di Radio Dimensione Suono - tutte le edizioni</t>
  </si>
  <si>
    <t>Esperti e mondo della scienza</t>
  </si>
  <si>
    <t>Tab. F4 - Tempo di parola dei soggetti del pluralismo sociale nei programmi extra - gr di rete e di testata. Rete Radio 101 - Testata Pagina 101</t>
  </si>
  <si>
    <t>Tab. F5 - Tempo di parola dei soggetti del pluralismo sociale nei programmi extra - gr di rete e di testata. Rete Virgin Radio - Testata Virgin Radio</t>
  </si>
  <si>
    <t>Tab. F8 - Tempo di parola dei soggetti del pluralismo sociale nei programmi extra - gr di rete e di testata. Rete m2o - Testata m2o</t>
  </si>
  <si>
    <t>Tab. F9 - Tempo di parola dei soggetti del pluralismo sociale nei programmi extra - gr di rete e di testata. Rete Radio Deejay - Testata Radio Deejay</t>
  </si>
  <si>
    <t>Tab. F10 - Tempo di parola dei soggetti del pluralismo sociale nei programmi extra - gr di rete e di testata. Rete Radio Capital - Testata Radio Capital</t>
  </si>
  <si>
    <t>Tab. F11 - Tempo di parola dei soggetti del pluralismo sociale nei programmi extra - gr di rete e di testata. Rete Radio Kiss Kiss - Testata Radio Kiss Kiss</t>
  </si>
  <si>
    <t>Tab. F12 - Tempo di parola dei soggetti del pluralismo sociale nei programmi extra - gr di rete e di testata. Rete RTL 102.5 - Testata RTL 102.5</t>
  </si>
  <si>
    <t>Tab. F13 - Tempo di parola dei soggetti del pluralismo sociale nei programmi extra - gr di rete e di testata. Rete RDS - Testata RDS</t>
  </si>
  <si>
    <r>
      <rPr>
        <sz val="11"/>
        <rFont val="Calibri"/>
        <family val="2"/>
      </rPr>
      <t>Tempo di Parola: indica il tempo in cui il soggetto politico/istituzionale parla direttamente in voce
Rete Radio Kiss Kiss:
Testata Radio Kiss Kiss:</t>
    </r>
    <r>
      <rPr>
        <sz val="11"/>
        <color rgb="FFFF0000"/>
        <rFont val="Calibri"/>
        <family val="2"/>
      </rPr>
      <t xml:space="preserve">
</t>
    </r>
  </si>
  <si>
    <t>Soggetti della cronaca</t>
  </si>
  <si>
    <t>Tab. G1 - Tempo di parola dei soggetti del pluralismo sociale nei programmi extra-gr per fasce di programmazione. Radio Uno</t>
  </si>
  <si>
    <t>Tab. G2 - Tempo di parola dei soggetti del pluralismo sociale nei programmi extra-gr per fasce di programmazione. Radio Due</t>
  </si>
  <si>
    <t>Tab. G3 - Tempo di parola dei soggetti del pluralismo sociale nei programmi extra-gr per fasce di programmazione. Radio Tre</t>
  </si>
  <si>
    <t>Tab. G4 - Tempo di parola dei soggetti del pluralismo sociale nei programmi extra-gr per fasce di programmazione. Radio 24 ore - Il Sole 24 ore</t>
  </si>
  <si>
    <t>Tab. G5 - Tempo di parola dei soggetti del pluralismo sociale nei programmi extra-gr per fasce di programmazione. Radio 101</t>
  </si>
  <si>
    <t>Tab. G6 - Tempo di parola dei soggetti del pluralismo sociale nei programmi extra-gr per fasce di programmazione. Virgin Radio</t>
  </si>
  <si>
    <t>Tab. G9 - Tempo di parola dei soggetti del pluralismo sociale nei programmi extra-gr per fasce di programmazione. Radio m2o</t>
  </si>
  <si>
    <t>Tab. G10 - Tempo di parola dei soggetti del pluralismo sociale nei programmi extra-gr per fasce di programmazione. Radio Deejay</t>
  </si>
  <si>
    <t>Tab. G11 - Tempo di parola dei soggetti del pluralismo sociale nei programmi extra-gr per fasce di programmazione. Radio Capital</t>
  </si>
  <si>
    <t>Tab. G12 - Tempo di parola dei soggetti del pluralismo sociale nei programmi extra-gr per fasce di programmazione. Radio Kiss Kiss</t>
  </si>
  <si>
    <t>Tab. G13 - Tempo di parola dei soggetti del pluralismo sociale nei programmi extra-gr per fasce di programmazione. Radio RTL 102.5</t>
  </si>
  <si>
    <t>Tab. G14 - Tempo di parola dei soggetti del pluralismo sociale nei programmi extra-gr per fasce di programmazione. Radio Dimensione Suono</t>
  </si>
  <si>
    <t>Tab. G15 - Tempo di parola dei soggetti del pluralismo sociale nei programmi extra-gr per fasce di programmazione. Radio Italia</t>
  </si>
  <si>
    <t>Tab. E18 - Tempo di antenna dei soggetti del pluralismo sociale nei Radiogiornali RAI - edizioni principali</t>
  </si>
  <si>
    <t>Tab. E19 - Tempo di notizia, parola e antenna dei soggetti del pluralismo sociale nei Radiogiornali di Radio 24 Il Sole 24 ore - edizioni principali</t>
  </si>
  <si>
    <r>
      <rPr>
        <sz val="11"/>
        <rFont val="Calibri"/>
        <family val="2"/>
      </rPr>
      <t>Tempo di Parola: indica il tempo in cui il soggetto politico/istituzionale parla direttamente in voce</t>
    </r>
    <r>
      <rPr>
        <sz val="11"/>
        <color rgb="FFFF0000"/>
        <rFont val="Calibri"/>
        <family val="2"/>
      </rPr>
      <t xml:space="preserve">
</t>
    </r>
    <r>
      <rPr>
        <sz val="11"/>
        <rFont val="Calibri"/>
        <family val="2"/>
      </rPr>
      <t>Rete m2o: 
Testata m2o:</t>
    </r>
  </si>
  <si>
    <t>Tab. F7 - Tempo di parola dei soggetti del pluralismo sociale nei programmi extra - gr di rete e di testata. Rete Radio Monte Carlo - Testata Radio Monte Carlo</t>
  </si>
  <si>
    <t>Tab. G8 - Tempo di parola dei soggetti del pluralismo sociale nei programmi extra-gr per fasce di programmazione. Radio Monte Carlo</t>
  </si>
  <si>
    <t>Tab. G7 - Tempo di parola dei soggetti del pluralismo sociale nei programmi extra-gr per fasce di programmazione. Radio 105</t>
  </si>
  <si>
    <t xml:space="preserve">Tempo di Parola: indica il tempo in cui il soggetto politico/istituzionale parla direttamente in voce
Rete RDS: 
Testata RDS:
</t>
  </si>
  <si>
    <t>Tab. E7 - Tempo di notizia, parola e antenna  dei soggetti del pluralismo sociale nei Radiogiornali di Radio 105 - tutte le edizioni</t>
  </si>
  <si>
    <t>Tab. E8 - Tempo di notizia, parola e antenna  dei soggetti del pluralismo sociale nei Radiogiornali di Radio Montecarlo  - tutte le edizioni</t>
  </si>
  <si>
    <t>Testata Videonews</t>
  </si>
  <si>
    <t>Tab. F6 - Tempo di parola dei soggetti del pluralismo sociale nei programmi extra - gr di rete e di testata. Rete Radio 105 network - Testata Videonews</t>
  </si>
  <si>
    <t>Tab. E20 - Tempo di notizia, parola e antenna dei soggetti del pluralismo sociale nei Radiogiornali di Radio Kiss Kiss - edizioni principali</t>
  </si>
  <si>
    <t>Tab. E21 - Tempo di notizia, parola e antenna dei soggetti del pluralismo sociale nei Radiogiornali di Radio RTL 102.5 - edizioni principali</t>
  </si>
  <si>
    <t>Tab. E22 - Tempo di notizia, parola e antenna dei soggetti del pluralismo sociale nei Radiogiornali di RDS - edizioni principali</t>
  </si>
  <si>
    <t>Tab. E23 - Tempo di notizia, parola e antenna dei soggetti del pluralismo sociale nei Radiogiornali di Radio Italia - edizioni principali</t>
  </si>
  <si>
    <t>Tempo di Parola: indica il tempo in cui il soggetto politico/istituzionale parla direttamente in voce
Rete Radio Monte Carlo: 
Testata Radio Monte Carlo: Primo mattino</t>
  </si>
  <si>
    <t>Tempo di Parola: indica il tempo in cui il soggetto politico/istituzionale parla direttamente in voce
Rete Virgin Radio:
Testata Virgin Radio:</t>
  </si>
  <si>
    <t>Periodo dal 01.06.2018 al 30.06.2018</t>
  </si>
  <si>
    <t>Tempo di Parola: indica il tempo in cui il soggetto politico/istituzionale parla direttamente in voce
Radio Uno:
Radio Due: Bella davvero, Caterpillar, Caterpillar AM, Decanter, Gli sbandati di Radio2, I cittadini, Italia nel pallone, KGG, Miracolo italiano, Non è un paese per giovani, Ovunque6, Radio2 social club, Safar, Senti che storia!
Radio Tre: Ad alta voce, Fahrenheit, La festa di Radio3, Radio3 mondo, Radio3 scienza, Radio3 suite, Tutta la città ne parla</t>
  </si>
  <si>
    <t xml:space="preserve">Tempo di Parola: indica il tempo in cui il soggetto politico/istituzionale parla direttamente in voce
Radio Uno: 6 su Radio1, Ascolta si fa sera, Babele, Caffè Europa, Coltivando il futuro, Culto evangelico, Est-Ovest, Eta Beta, Fuorigioco, Gioco a Premier, Global tutto è economia,  GR 1 economia, I viaggi di Radio1, Il cielo sopra San Pietro, Il pescatore di perle, Inviato speciale, Italia sotto inchiesta, La radio ne parla, Life - obiettivo benessere, Mary pop, Prima Radio1, Radio anch'io, Radio1 plot machine, Russia 2018, Speciale GR 1, Top car, Tra poco in edicola, Un giorno da pecora, Vieni via con me, Vittoria, Voci dal mondo, Zapping Radio1
Radio Due: 
Radio Tre: </t>
  </si>
  <si>
    <t>Tempo di Parola: indica il tempo in cui il soggetto politico/istituzionale parla direttamente in voce
Rete Radio 105:
Testata Videonews: 105 Matrix</t>
  </si>
  <si>
    <t>Tempo di Parola: indica il tempo in cui il soggetto politico/istituzionale parla direttamente in voce
Rete Radio Capital:
Testata Radio Capital: Capital start up, Circo Massimo, Tg zero</t>
  </si>
  <si>
    <t>Tempo di Parola: indica il tempo in cui il soggetto politico/istituzionale parla direttamente in voce
Rete RTL 102.5: Protagonisti
Testata RTL 102.5: Non stop news</t>
  </si>
  <si>
    <t>Tempo di Parola: indica il tempo in cui il soggetto politico/istituzionale parla direttamente in voce
Rete Radio 24: 2024, Due di denari, I padrieterni
Testata Radio 24: #autotrasporti, 24 Mattino, 24 Mattino - rassegna stampa, 24 Mattino con Oscar Giannino, Effetto giorno, Effetto notte, Focus economia, I funamboli, La versione di Oscar, La zanzara, Melog, Nessuna è perfetta, Reportage, Si può fare, Speciale GR 24</t>
  </si>
  <si>
    <t>Tempo di Parola: indica il tempo in cui il soggetto politico/istituzionale parla direttamente in voce
Rete Radio 101: La banda di R101
Testata Pagina 101:</t>
  </si>
  <si>
    <t>Tempo di Parola: indica il tempo in cui il soggetto politico/istituzionale parla direttamente in voce
Rete Radio Deejay: 
Testata Radio Deejay:</t>
  </si>
  <si>
    <t>Tempo di Parola: indica il tempo in cui il soggetto politico/istituzionale parla direttamente in voce
Rete Radio Italia: In compagnia di...Daniela Cappelletti &amp; Simone Maggio, In compagnia di...Fiorella Felisatti, In compagnuia di...Francesco Cataldo &amp; Gabriella Capizzi, In compagnia di...Manola Moslehi &amp; Mauro Marino, In compagnia di...Marina Marinetti &amp; Marco Maccarini, In compagnia di...Mario Volanti, In compagnia di...Paoletta &amp; Patrick, On air, Radio Italia rap
Testata Radio Italia Notizie: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</si>
</sst>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hh]:mm:ss"/>
  </numFmts>
  <fonts count="11" x14ac:knownFonts="1">
    <font>
      <sz val="11"/>
      <color rgb="FF000000"/>
      <name val="Calibri"/>
    </font>
    <font>
      <b/>
      <sz val="11"/>
      <color rgb="FF000000"/>
      <name val="Calibri"/>
      <family val="2"/>
    </font>
    <font>
      <sz val="11"/>
      <color rgb="FF000000"/>
      <name val="Calibri"/>
      <family val="2"/>
    </font>
    <font>
      <b/>
      <sz val="11"/>
      <name val="Calibri"/>
      <family val="2"/>
    </font>
    <font>
      <sz val="11"/>
      <color theme="1"/>
      <name val="Calibri"/>
      <family val="2"/>
    </font>
    <font>
      <b/>
      <sz val="11"/>
      <color theme="1"/>
      <name val="Calibri"/>
      <family val="2"/>
    </font>
    <font>
      <sz val="11"/>
      <name val="Calibri"/>
      <family val="2"/>
    </font>
    <font>
      <sz val="11"/>
      <color rgb="FFFF0000"/>
      <name val="Calibri"/>
      <family val="2"/>
    </font>
    <font>
      <sz val="11"/>
      <color theme="1"/>
      <name val="Calibri"/>
      <family val="2"/>
      <scheme val="minor"/>
    </font>
    <font>
      <u/>
      <sz val="11"/>
      <color theme="10"/>
      <name val="Calibri"/>
      <family val="2"/>
    </font>
    <font>
      <u/>
      <sz val="11"/>
      <color theme="11"/>
      <name val="Calibri"/>
      <family val="2"/>
    </font>
  </fonts>
  <fills count="2">
    <fill>
      <patternFill patternType="none"/>
    </fill>
    <fill>
      <patternFill patternType="gray125"/>
    </fill>
  </fills>
  <borders count="28">
    <border>
      <left/>
      <right/>
      <top/>
      <bottom/>
      <diagonal/>
    </border>
    <border>
      <left/>
      <right/>
      <top style="thin">
        <color indexed="65"/>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right style="medium">
        <color auto="1"/>
      </right>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thin">
        <color auto="1"/>
      </bottom>
      <diagonal/>
    </border>
    <border>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indexed="8"/>
      </left>
      <right/>
      <top style="thin">
        <color indexed="65"/>
      </top>
      <bottom/>
      <diagonal/>
    </border>
  </borders>
  <cellStyleXfs count="735">
    <xf numFmtId="0" fontId="0"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0" fontId="8" fillId="0" borderId="0"/>
    <xf numFmtId="0" fontId="8" fillId="0" borderId="0"/>
    <xf numFmtId="0" fontId="8" fillId="0" borderId="0"/>
    <xf numFmtId="0" fontId="8" fillId="0" borderId="0"/>
    <xf numFmtId="0" fontId="8" fillId="0" borderId="0"/>
    <xf numFmtId="0" fontId="2" fillId="0" borderId="0"/>
    <xf numFmtId="0" fontId="2" fillId="0" borderId="0"/>
    <xf numFmtId="0" fontId="8" fillId="0" borderId="0"/>
    <xf numFmtId="0" fontId="8" fillId="0" borderId="0"/>
    <xf numFmtId="0" fontId="2" fillId="0" borderId="0"/>
    <xf numFmtId="0" fontId="2" fillId="0" borderId="0"/>
    <xf numFmtId="0" fontId="8"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cellStyleXfs>
  <cellXfs count="229">
    <xf numFmtId="0" fontId="0" fillId="0" borderId="0" xfId="0"/>
    <xf numFmtId="0" fontId="0" fillId="0" borderId="0" xfId="0" applyFill="1"/>
    <xf numFmtId="0" fontId="0" fillId="0" borderId="5" xfId="0" applyFill="1" applyBorder="1"/>
    <xf numFmtId="0" fontId="3" fillId="0" borderId="5" xfId="0" applyFont="1" applyFill="1" applyBorder="1"/>
    <xf numFmtId="0" fontId="1" fillId="0" borderId="8" xfId="0" applyFont="1" applyFill="1" applyBorder="1" applyAlignment="1">
      <alignment horizontal="center"/>
    </xf>
    <xf numFmtId="0" fontId="1" fillId="0" borderId="9" xfId="0" applyFont="1" applyFill="1" applyBorder="1" applyAlignment="1">
      <alignment horizontal="center"/>
    </xf>
    <xf numFmtId="0" fontId="1" fillId="0" borderId="6" xfId="0" applyFont="1" applyFill="1" applyBorder="1" applyAlignment="1">
      <alignment horizontal="center"/>
    </xf>
    <xf numFmtId="0" fontId="1" fillId="0" borderId="10" xfId="0" applyFont="1" applyFill="1" applyBorder="1" applyAlignment="1">
      <alignment horizontal="center"/>
    </xf>
    <xf numFmtId="0" fontId="4" fillId="0" borderId="5" xfId="0" applyFont="1" applyFill="1" applyBorder="1" applyAlignment="1">
      <alignment horizontal="left"/>
    </xf>
    <xf numFmtId="46" fontId="4" fillId="0" borderId="6" xfId="0" applyNumberFormat="1" applyFont="1" applyFill="1" applyBorder="1"/>
    <xf numFmtId="46" fontId="4" fillId="0" borderId="7" xfId="0" applyNumberFormat="1" applyFont="1" applyFill="1" applyBorder="1"/>
    <xf numFmtId="0" fontId="5" fillId="0" borderId="5" xfId="0" applyFont="1" applyFill="1" applyBorder="1" applyAlignment="1">
      <alignment horizontal="left"/>
    </xf>
    <xf numFmtId="0" fontId="5" fillId="0" borderId="11" xfId="0" applyFont="1" applyFill="1" applyBorder="1" applyAlignment="1">
      <alignment horizontal="left"/>
    </xf>
    <xf numFmtId="46" fontId="5" fillId="0" borderId="12" xfId="0" applyNumberFormat="1" applyFont="1" applyFill="1" applyBorder="1"/>
    <xf numFmtId="10" fontId="5" fillId="0" borderId="12" xfId="0" applyNumberFormat="1" applyFont="1" applyFill="1" applyBorder="1"/>
    <xf numFmtId="10" fontId="5" fillId="0" borderId="13" xfId="0" applyNumberFormat="1" applyFont="1" applyFill="1" applyBorder="1"/>
    <xf numFmtId="46" fontId="0" fillId="0" borderId="0" xfId="0" applyNumberFormat="1" applyFill="1"/>
    <xf numFmtId="0" fontId="1" fillId="0" borderId="0" xfId="0" applyFont="1"/>
    <xf numFmtId="0" fontId="4" fillId="0" borderId="17" xfId="0" applyFont="1" applyFill="1" applyBorder="1" applyAlignment="1">
      <alignment horizontal="left"/>
    </xf>
    <xf numFmtId="10" fontId="5" fillId="0" borderId="13" xfId="1" applyNumberFormat="1" applyFont="1" applyFill="1" applyBorder="1"/>
    <xf numFmtId="46" fontId="0" fillId="0" borderId="0" xfId="0" applyNumberFormat="1"/>
    <xf numFmtId="0" fontId="2" fillId="0" borderId="0" xfId="2" applyFill="1"/>
    <xf numFmtId="0" fontId="2" fillId="0" borderId="5" xfId="2" applyFill="1" applyBorder="1"/>
    <xf numFmtId="0" fontId="1" fillId="0" borderId="9" xfId="2" applyFont="1" applyFill="1" applyBorder="1" applyAlignment="1">
      <alignment horizontal="center"/>
    </xf>
    <xf numFmtId="0" fontId="1" fillId="0" borderId="6" xfId="2" applyFont="1" applyFill="1" applyBorder="1" applyAlignment="1">
      <alignment horizontal="center"/>
    </xf>
    <xf numFmtId="0" fontId="1" fillId="0" borderId="10" xfId="2" applyFont="1" applyFill="1" applyBorder="1" applyAlignment="1">
      <alignment horizontal="center"/>
    </xf>
    <xf numFmtId="46" fontId="4" fillId="0" borderId="9" xfId="2" applyNumberFormat="1" applyFont="1" applyFill="1" applyBorder="1"/>
    <xf numFmtId="46" fontId="4" fillId="0" borderId="6" xfId="2" applyNumberFormat="1" applyFont="1" applyFill="1" applyBorder="1"/>
    <xf numFmtId="0" fontId="1" fillId="0" borderId="0" xfId="2" applyFont="1" applyFill="1"/>
    <xf numFmtId="0" fontId="5" fillId="0" borderId="5" xfId="2" applyFont="1" applyFill="1" applyBorder="1" applyAlignment="1">
      <alignment horizontal="left"/>
    </xf>
    <xf numFmtId="0" fontId="5" fillId="0" borderId="11" xfId="2" applyFont="1" applyFill="1" applyBorder="1" applyAlignment="1">
      <alignment horizontal="left"/>
    </xf>
    <xf numFmtId="46" fontId="5" fillId="0" borderId="12" xfId="2" applyNumberFormat="1" applyFont="1" applyFill="1" applyBorder="1"/>
    <xf numFmtId="10" fontId="5" fillId="0" borderId="12" xfId="1" applyNumberFormat="1" applyFont="1" applyFill="1" applyBorder="1"/>
    <xf numFmtId="46" fontId="2" fillId="0" borderId="0" xfId="2" applyNumberFormat="1" applyFill="1"/>
    <xf numFmtId="0" fontId="2" fillId="0" borderId="0" xfId="2"/>
    <xf numFmtId="0" fontId="0" fillId="0" borderId="0" xfId="0" applyFill="1" applyAlignment="1">
      <alignment horizontal="right"/>
    </xf>
    <xf numFmtId="0" fontId="4" fillId="0" borderId="11" xfId="0" applyFont="1" applyFill="1" applyBorder="1" applyAlignment="1">
      <alignment horizontal="left"/>
    </xf>
    <xf numFmtId="0" fontId="5" fillId="0" borderId="21" xfId="0" applyFont="1" applyFill="1" applyBorder="1" applyAlignment="1">
      <alignment horizontal="left"/>
    </xf>
    <xf numFmtId="0" fontId="0" fillId="0" borderId="0" xfId="0" applyAlignment="1">
      <alignment horizontal="right"/>
    </xf>
    <xf numFmtId="0" fontId="1" fillId="0" borderId="7" xfId="0" applyFont="1" applyFill="1" applyBorder="1" applyAlignment="1">
      <alignment horizontal="center"/>
    </xf>
    <xf numFmtId="10" fontId="4" fillId="0" borderId="6" xfId="1" applyNumberFormat="1" applyFont="1" applyFill="1" applyBorder="1"/>
    <xf numFmtId="10" fontId="4" fillId="0" borderId="7" xfId="1" applyNumberFormat="1" applyFont="1" applyFill="1" applyBorder="1" applyAlignment="1">
      <alignment horizontal="right"/>
    </xf>
    <xf numFmtId="0" fontId="2" fillId="0" borderId="5" xfId="2" applyBorder="1"/>
    <xf numFmtId="0" fontId="1" fillId="0" borderId="9" xfId="2" applyFont="1" applyBorder="1" applyAlignment="1">
      <alignment horizontal="center"/>
    </xf>
    <xf numFmtId="0" fontId="1" fillId="0" borderId="7" xfId="2" applyFont="1" applyBorder="1" applyAlignment="1">
      <alignment horizontal="center"/>
    </xf>
    <xf numFmtId="0" fontId="2" fillId="0" borderId="9" xfId="2" applyBorder="1"/>
    <xf numFmtId="10" fontId="4" fillId="0" borderId="9" xfId="1" applyNumberFormat="1" applyFont="1" applyBorder="1"/>
    <xf numFmtId="46" fontId="4" fillId="0" borderId="9" xfId="2" applyNumberFormat="1" applyFont="1" applyBorder="1"/>
    <xf numFmtId="10" fontId="4" fillId="0" borderId="7" xfId="1" applyNumberFormat="1" applyFont="1" applyBorder="1"/>
    <xf numFmtId="0" fontId="1" fillId="0" borderId="0" xfId="2" applyFont="1"/>
    <xf numFmtId="0" fontId="2" fillId="0" borderId="0" xfId="2" applyFont="1"/>
    <xf numFmtId="10" fontId="4" fillId="0" borderId="6" xfId="1" applyNumberFormat="1" applyFont="1" applyBorder="1"/>
    <xf numFmtId="46" fontId="4" fillId="0" borderId="6" xfId="2" applyNumberFormat="1" applyFont="1" applyBorder="1"/>
    <xf numFmtId="0" fontId="5" fillId="0" borderId="5" xfId="2" applyFont="1" applyBorder="1" applyAlignment="1">
      <alignment horizontal="left"/>
    </xf>
    <xf numFmtId="46" fontId="5" fillId="0" borderId="9" xfId="2" applyNumberFormat="1" applyFont="1" applyBorder="1"/>
    <xf numFmtId="10" fontId="5" fillId="0" borderId="9" xfId="2" applyNumberFormat="1" applyFont="1" applyBorder="1"/>
    <xf numFmtId="46" fontId="5" fillId="0" borderId="6" xfId="2" applyNumberFormat="1" applyFont="1" applyBorder="1"/>
    <xf numFmtId="10" fontId="5" fillId="0" borderId="6" xfId="1" applyNumberFormat="1" applyFont="1" applyBorder="1"/>
    <xf numFmtId="10" fontId="5" fillId="0" borderId="7" xfId="1" applyNumberFormat="1" applyFont="1" applyBorder="1"/>
    <xf numFmtId="10" fontId="2" fillId="0" borderId="9" xfId="1" applyNumberFormat="1" applyBorder="1"/>
    <xf numFmtId="0" fontId="5" fillId="0" borderId="11" xfId="2" applyFont="1" applyBorder="1" applyAlignment="1">
      <alignment horizontal="left"/>
    </xf>
    <xf numFmtId="46" fontId="5" fillId="0" borderId="12" xfId="2" applyNumberFormat="1" applyFont="1" applyBorder="1"/>
    <xf numFmtId="10" fontId="5" fillId="0" borderId="13" xfId="1" applyNumberFormat="1" applyFont="1" applyBorder="1"/>
    <xf numFmtId="0" fontId="1" fillId="0" borderId="8" xfId="2" applyFont="1" applyBorder="1" applyAlignment="1">
      <alignment horizontal="center"/>
    </xf>
    <xf numFmtId="0" fontId="1" fillId="0" borderId="10" xfId="2" applyFont="1" applyBorder="1" applyAlignment="1">
      <alignment horizontal="center"/>
    </xf>
    <xf numFmtId="46" fontId="4" fillId="0" borderId="8" xfId="2" applyNumberFormat="1" applyFont="1" applyBorder="1"/>
    <xf numFmtId="46" fontId="5" fillId="0" borderId="9" xfId="2" applyNumberFormat="1" applyFont="1" applyFill="1" applyBorder="1"/>
    <xf numFmtId="10" fontId="5" fillId="0" borderId="10" xfId="2" applyNumberFormat="1" applyFont="1" applyFill="1" applyBorder="1"/>
    <xf numFmtId="0" fontId="4" fillId="0" borderId="5" xfId="2" applyFont="1" applyBorder="1" applyAlignment="1">
      <alignment horizontal="left"/>
    </xf>
    <xf numFmtId="10" fontId="4" fillId="0" borderId="10" xfId="1" applyNumberFormat="1" applyFont="1" applyBorder="1"/>
    <xf numFmtId="10" fontId="5" fillId="0" borderId="10" xfId="1" applyNumberFormat="1" applyFont="1" applyBorder="1"/>
    <xf numFmtId="10" fontId="0" fillId="0" borderId="7" xfId="1" applyNumberFormat="1" applyFont="1" applyBorder="1"/>
    <xf numFmtId="0" fontId="6" fillId="0" borderId="5" xfId="2" applyFont="1" applyBorder="1"/>
    <xf numFmtId="0" fontId="3" fillId="0" borderId="9" xfId="2" applyFont="1" applyBorder="1" applyAlignment="1">
      <alignment horizontal="center"/>
    </xf>
    <xf numFmtId="46" fontId="5" fillId="0" borderId="8" xfId="2" applyNumberFormat="1" applyFont="1" applyBorder="1"/>
    <xf numFmtId="46" fontId="4" fillId="0" borderId="12" xfId="2" applyNumberFormat="1" applyFont="1" applyFill="1" applyBorder="1"/>
    <xf numFmtId="46" fontId="4" fillId="0" borderId="12" xfId="2" applyNumberFormat="1" applyFont="1" applyBorder="1"/>
    <xf numFmtId="10" fontId="4" fillId="0" borderId="13" xfId="1" applyNumberFormat="1" applyFont="1" applyBorder="1"/>
    <xf numFmtId="0" fontId="4" fillId="0" borderId="26" xfId="0" applyFont="1" applyFill="1" applyBorder="1" applyAlignment="1">
      <alignment horizontal="left"/>
    </xf>
    <xf numFmtId="0" fontId="2" fillId="0" borderId="5" xfId="2" applyBorder="1" applyAlignment="1">
      <alignment horizontal="center"/>
    </xf>
    <xf numFmtId="20" fontId="1" fillId="0" borderId="7" xfId="2" applyNumberFormat="1" applyFont="1" applyBorder="1" applyAlignment="1">
      <alignment horizontal="center"/>
    </xf>
    <xf numFmtId="0" fontId="2" fillId="0" borderId="0" xfId="2" applyAlignment="1">
      <alignment horizontal="center"/>
    </xf>
    <xf numFmtId="46" fontId="5" fillId="0" borderId="7" xfId="2" applyNumberFormat="1" applyFont="1" applyBorder="1"/>
    <xf numFmtId="0" fontId="1" fillId="0" borderId="9" xfId="0" applyFont="1" applyFill="1" applyBorder="1" applyAlignment="1">
      <alignment horizontal="center"/>
    </xf>
    <xf numFmtId="46" fontId="4" fillId="0" borderId="9" xfId="2" applyNumberFormat="1" applyFont="1" applyBorder="1" applyAlignment="1">
      <alignment horizontal="center"/>
    </xf>
    <xf numFmtId="10" fontId="4" fillId="0" borderId="9" xfId="1" applyNumberFormat="1" applyFont="1" applyBorder="1" applyAlignment="1">
      <alignment horizontal="center"/>
    </xf>
    <xf numFmtId="46" fontId="4" fillId="0" borderId="7" xfId="1" applyNumberFormat="1" applyFont="1" applyBorder="1" applyAlignment="1">
      <alignment horizontal="center"/>
    </xf>
    <xf numFmtId="0" fontId="2" fillId="0" borderId="9" xfId="2" applyBorder="1" applyAlignment="1">
      <alignment horizontal="center"/>
    </xf>
    <xf numFmtId="46" fontId="4" fillId="0" borderId="6" xfId="2" applyNumberFormat="1" applyFont="1" applyBorder="1" applyAlignment="1">
      <alignment horizontal="center"/>
    </xf>
    <xf numFmtId="10" fontId="4" fillId="0" borderId="6" xfId="1" applyNumberFormat="1" applyFont="1" applyBorder="1" applyAlignment="1">
      <alignment horizontal="center"/>
    </xf>
    <xf numFmtId="46" fontId="5" fillId="0" borderId="9" xfId="2" applyNumberFormat="1" applyFont="1" applyBorder="1" applyAlignment="1">
      <alignment horizontal="center"/>
    </xf>
    <xf numFmtId="46" fontId="5" fillId="0" borderId="10" xfId="2" applyNumberFormat="1" applyFont="1" applyBorder="1" applyAlignment="1">
      <alignment horizontal="center"/>
    </xf>
    <xf numFmtId="46" fontId="5" fillId="0" borderId="9" xfId="2" applyNumberFormat="1" applyFont="1" applyFill="1" applyBorder="1" applyAlignment="1">
      <alignment horizontal="center"/>
    </xf>
    <xf numFmtId="10" fontId="4" fillId="0" borderId="7" xfId="1" applyNumberFormat="1" applyFont="1" applyBorder="1" applyAlignment="1">
      <alignment horizontal="center"/>
    </xf>
    <xf numFmtId="46" fontId="4" fillId="0" borderId="8" xfId="0" applyNumberFormat="1" applyFont="1" applyFill="1" applyBorder="1" applyAlignment="1">
      <alignment horizontal="center"/>
    </xf>
    <xf numFmtId="10" fontId="4" fillId="0" borderId="9" xfId="1" applyNumberFormat="1" applyFont="1" applyFill="1" applyBorder="1" applyAlignment="1">
      <alignment horizontal="center"/>
    </xf>
    <xf numFmtId="10" fontId="4" fillId="0" borderId="10" xfId="1" applyNumberFormat="1" applyFont="1" applyFill="1" applyBorder="1" applyAlignment="1">
      <alignment horizontal="center"/>
    </xf>
    <xf numFmtId="46" fontId="4" fillId="0" borderId="9" xfId="0" applyNumberFormat="1" applyFont="1" applyFill="1" applyBorder="1" applyAlignment="1">
      <alignment horizontal="center"/>
    </xf>
    <xf numFmtId="46" fontId="4" fillId="0" borderId="6" xfId="0" applyNumberFormat="1" applyFont="1" applyFill="1" applyBorder="1" applyAlignment="1">
      <alignment horizontal="center"/>
    </xf>
    <xf numFmtId="46" fontId="4" fillId="0" borderId="7" xfId="0" applyNumberFormat="1" applyFont="1" applyFill="1" applyBorder="1" applyAlignment="1">
      <alignment horizontal="center"/>
    </xf>
    <xf numFmtId="46" fontId="5" fillId="0" borderId="9" xfId="0" applyNumberFormat="1" applyFont="1" applyFill="1" applyBorder="1" applyAlignment="1">
      <alignment horizontal="center"/>
    </xf>
    <xf numFmtId="10" fontId="5" fillId="0" borderId="6" xfId="0" applyNumberFormat="1" applyFont="1" applyFill="1" applyBorder="1" applyAlignment="1">
      <alignment horizontal="center"/>
    </xf>
    <xf numFmtId="10" fontId="5" fillId="0" borderId="7" xfId="0" applyNumberFormat="1" applyFont="1" applyFill="1" applyBorder="1" applyAlignment="1">
      <alignment horizontal="center"/>
    </xf>
    <xf numFmtId="46" fontId="4" fillId="0" borderId="9" xfId="2" applyNumberFormat="1" applyFont="1" applyFill="1" applyBorder="1" applyAlignment="1">
      <alignment horizontal="center"/>
    </xf>
    <xf numFmtId="46" fontId="4" fillId="0" borderId="6" xfId="2" applyNumberFormat="1" applyFont="1" applyFill="1" applyBorder="1" applyAlignment="1">
      <alignment horizontal="center"/>
    </xf>
    <xf numFmtId="46" fontId="4" fillId="0" borderId="0" xfId="0" applyNumberFormat="1" applyFont="1" applyFill="1" applyBorder="1" applyAlignment="1">
      <alignment horizontal="center"/>
    </xf>
    <xf numFmtId="46" fontId="4" fillId="0" borderId="18" xfId="0" applyNumberFormat="1" applyFont="1" applyFill="1" applyBorder="1" applyAlignment="1">
      <alignment horizontal="center"/>
    </xf>
    <xf numFmtId="46" fontId="4" fillId="0" borderId="19" xfId="0" applyNumberFormat="1" applyFont="1" applyFill="1" applyBorder="1" applyAlignment="1">
      <alignment horizontal="center"/>
    </xf>
    <xf numFmtId="10" fontId="4" fillId="0" borderId="20" xfId="1" applyNumberFormat="1" applyFont="1" applyFill="1" applyBorder="1" applyAlignment="1">
      <alignment horizontal="center"/>
    </xf>
    <xf numFmtId="10" fontId="4" fillId="0" borderId="6" xfId="1" applyNumberFormat="1" applyFont="1" applyFill="1" applyBorder="1" applyAlignment="1">
      <alignment horizontal="center"/>
    </xf>
    <xf numFmtId="46" fontId="5" fillId="0" borderId="22" xfId="0" applyNumberFormat="1" applyFont="1" applyFill="1" applyBorder="1" applyAlignment="1">
      <alignment horizontal="center"/>
    </xf>
    <xf numFmtId="10" fontId="5" fillId="0" borderId="22" xfId="1" applyNumberFormat="1" applyFont="1" applyFill="1" applyBorder="1" applyAlignment="1">
      <alignment horizontal="center"/>
    </xf>
    <xf numFmtId="10" fontId="5" fillId="0" borderId="23" xfId="1" applyNumberFormat="1" applyFont="1" applyFill="1" applyBorder="1" applyAlignment="1">
      <alignment horizontal="center"/>
    </xf>
    <xf numFmtId="10" fontId="4" fillId="0" borderId="19" xfId="1" applyNumberFormat="1" applyFont="1" applyFill="1" applyBorder="1" applyAlignment="1">
      <alignment horizontal="center"/>
    </xf>
    <xf numFmtId="10" fontId="5" fillId="0" borderId="25" xfId="1" applyNumberFormat="1" applyFont="1" applyFill="1" applyBorder="1" applyAlignment="1">
      <alignment horizontal="center"/>
    </xf>
    <xf numFmtId="46" fontId="0" fillId="0" borderId="9" xfId="0" applyNumberFormat="1" applyFill="1" applyBorder="1" applyAlignment="1">
      <alignment horizontal="center"/>
    </xf>
    <xf numFmtId="46" fontId="0" fillId="0" borderId="1" xfId="0" applyNumberFormat="1" applyBorder="1" applyAlignment="1">
      <alignment horizontal="center"/>
    </xf>
    <xf numFmtId="10" fontId="5" fillId="0" borderId="9" xfId="1" applyNumberFormat="1" applyFont="1" applyFill="1" applyBorder="1" applyAlignment="1">
      <alignment horizontal="center"/>
    </xf>
    <xf numFmtId="10" fontId="5" fillId="0" borderId="10" xfId="1" applyNumberFormat="1" applyFont="1" applyFill="1" applyBorder="1" applyAlignment="1">
      <alignment horizontal="center"/>
    </xf>
    <xf numFmtId="46" fontId="5" fillId="0" borderId="8" xfId="0" applyNumberFormat="1" applyFont="1" applyFill="1" applyBorder="1" applyAlignment="1">
      <alignment horizontal="center"/>
    </xf>
    <xf numFmtId="10" fontId="5" fillId="0" borderId="8" xfId="0" applyNumberFormat="1" applyFont="1" applyFill="1" applyBorder="1" applyAlignment="1">
      <alignment horizontal="center"/>
    </xf>
    <xf numFmtId="10" fontId="5" fillId="0" borderId="10" xfId="0" applyNumberFormat="1" applyFont="1" applyFill="1" applyBorder="1" applyAlignment="1">
      <alignment horizontal="center"/>
    </xf>
    <xf numFmtId="46" fontId="4" fillId="0" borderId="9" xfId="1" applyNumberFormat="1" applyFont="1" applyFill="1" applyBorder="1" applyAlignment="1">
      <alignment horizontal="center"/>
    </xf>
    <xf numFmtId="10" fontId="4" fillId="0" borderId="7" xfId="1" applyNumberFormat="1" applyFont="1" applyFill="1" applyBorder="1" applyAlignment="1">
      <alignment horizontal="center"/>
    </xf>
    <xf numFmtId="10" fontId="5" fillId="0" borderId="9" xfId="0" applyNumberFormat="1" applyFont="1" applyFill="1" applyBorder="1" applyAlignment="1">
      <alignment horizontal="center"/>
    </xf>
    <xf numFmtId="164" fontId="0" fillId="0" borderId="1" xfId="0" applyNumberFormat="1" applyFill="1" applyBorder="1" applyAlignment="1">
      <alignment horizontal="center"/>
    </xf>
    <xf numFmtId="10" fontId="5" fillId="0" borderId="9" xfId="1" applyNumberFormat="1" applyFont="1" applyBorder="1" applyAlignment="1">
      <alignment horizontal="center"/>
    </xf>
    <xf numFmtId="10" fontId="0" fillId="0" borderId="9" xfId="1" applyNumberFormat="1" applyFont="1" applyBorder="1" applyAlignment="1">
      <alignment horizontal="center"/>
    </xf>
    <xf numFmtId="0" fontId="2" fillId="0" borderId="9" xfId="2" applyFont="1" applyBorder="1" applyAlignment="1">
      <alignment horizontal="center"/>
    </xf>
    <xf numFmtId="0" fontId="2" fillId="0" borderId="6" xfId="2" applyBorder="1" applyAlignment="1">
      <alignment horizontal="center"/>
    </xf>
    <xf numFmtId="10" fontId="5" fillId="0" borderId="9" xfId="2" applyNumberFormat="1" applyFont="1" applyBorder="1" applyAlignment="1">
      <alignment horizontal="center"/>
    </xf>
    <xf numFmtId="10" fontId="5" fillId="0" borderId="10" xfId="2" applyNumberFormat="1" applyFont="1" applyBorder="1" applyAlignment="1">
      <alignment horizontal="center"/>
    </xf>
    <xf numFmtId="46" fontId="4" fillId="0" borderId="8" xfId="2" applyNumberFormat="1" applyFont="1" applyBorder="1" applyAlignment="1">
      <alignment horizontal="center"/>
    </xf>
    <xf numFmtId="10" fontId="5" fillId="0" borderId="9" xfId="2" applyNumberFormat="1" applyFont="1" applyFill="1" applyBorder="1" applyAlignment="1">
      <alignment horizontal="center"/>
    </xf>
    <xf numFmtId="10" fontId="5" fillId="0" borderId="10" xfId="2" applyNumberFormat="1" applyFont="1" applyFill="1" applyBorder="1" applyAlignment="1">
      <alignment horizontal="center"/>
    </xf>
    <xf numFmtId="10" fontId="2" fillId="0" borderId="9" xfId="1" applyNumberFormat="1" applyBorder="1" applyAlignment="1">
      <alignment horizontal="center"/>
    </xf>
    <xf numFmtId="9" fontId="4" fillId="0" borderId="9" xfId="1" applyFont="1" applyBorder="1" applyAlignment="1">
      <alignment horizontal="center"/>
    </xf>
    <xf numFmtId="10" fontId="4" fillId="0" borderId="10" xfId="1" applyNumberFormat="1" applyFont="1" applyBorder="1" applyAlignment="1">
      <alignment horizontal="center"/>
    </xf>
    <xf numFmtId="46" fontId="4" fillId="0" borderId="9" xfId="2" applyNumberFormat="1" applyFont="1" applyBorder="1" applyAlignment="1">
      <alignment horizontal="center" vertical="center"/>
    </xf>
    <xf numFmtId="10" fontId="4" fillId="0" borderId="9" xfId="1" applyNumberFormat="1" applyFont="1" applyBorder="1" applyAlignment="1">
      <alignment horizontal="center" vertical="center"/>
    </xf>
    <xf numFmtId="46" fontId="5" fillId="0" borderId="9" xfId="2" applyNumberFormat="1" applyFont="1" applyBorder="1" applyAlignment="1">
      <alignment horizontal="center" vertical="center"/>
    </xf>
    <xf numFmtId="0" fontId="2" fillId="0" borderId="9" xfId="2" applyBorder="1" applyAlignment="1">
      <alignment horizontal="center" vertical="center"/>
    </xf>
    <xf numFmtId="10" fontId="2" fillId="0" borderId="9" xfId="1" applyNumberFormat="1" applyBorder="1" applyAlignment="1">
      <alignment horizontal="center" vertical="center"/>
    </xf>
    <xf numFmtId="46" fontId="4" fillId="0" borderId="9" xfId="2" applyNumberFormat="1" applyFont="1" applyFill="1" applyBorder="1" applyAlignment="1">
      <alignment horizontal="center" vertical="center"/>
    </xf>
    <xf numFmtId="46" fontId="4" fillId="0" borderId="6" xfId="2" applyNumberFormat="1" applyFont="1" applyFill="1" applyBorder="1" applyAlignment="1">
      <alignment horizontal="center" vertical="center"/>
    </xf>
    <xf numFmtId="46" fontId="4" fillId="0" borderId="6" xfId="2" applyNumberFormat="1" applyFont="1" applyBorder="1" applyAlignment="1">
      <alignment horizontal="center" vertical="center"/>
    </xf>
    <xf numFmtId="46" fontId="5" fillId="0" borderId="9" xfId="2" applyNumberFormat="1" applyFont="1" applyFill="1" applyBorder="1" applyAlignment="1">
      <alignment horizontal="center" vertical="center"/>
    </xf>
    <xf numFmtId="10" fontId="5" fillId="0" borderId="9" xfId="2" applyNumberFormat="1" applyFont="1" applyFill="1" applyBorder="1" applyAlignment="1">
      <alignment horizontal="center" vertical="center"/>
    </xf>
    <xf numFmtId="46" fontId="4" fillId="0" borderId="5" xfId="2" applyNumberFormat="1" applyFont="1" applyBorder="1"/>
    <xf numFmtId="0" fontId="4" fillId="0" borderId="0" xfId="2" applyFont="1"/>
    <xf numFmtId="46" fontId="0" fillId="0" borderId="27" xfId="0" applyNumberFormat="1" applyBorder="1" applyAlignment="1">
      <alignment horizontal="center"/>
    </xf>
    <xf numFmtId="0" fontId="1" fillId="0" borderId="8" xfId="2" applyFont="1" applyBorder="1" applyAlignment="1">
      <alignment horizontal="center"/>
    </xf>
    <xf numFmtId="46" fontId="4" fillId="0" borderId="24" xfId="0" applyNumberFormat="1" applyFont="1" applyFill="1" applyBorder="1" applyAlignment="1">
      <alignment horizontal="center"/>
    </xf>
    <xf numFmtId="46" fontId="5" fillId="0" borderId="24" xfId="2" applyNumberFormat="1" applyFont="1" applyFill="1" applyBorder="1" applyAlignment="1">
      <alignment horizontal="center"/>
    </xf>
    <xf numFmtId="46" fontId="4" fillId="0" borderId="24" xfId="2" applyNumberFormat="1" applyFont="1" applyBorder="1" applyAlignment="1">
      <alignment horizontal="center"/>
    </xf>
    <xf numFmtId="10" fontId="4" fillId="0" borderId="7" xfId="1" applyNumberFormat="1" applyFont="1" applyBorder="1" applyAlignment="1">
      <alignment horizontal="center" vertical="center"/>
    </xf>
    <xf numFmtId="0" fontId="2" fillId="0" borderId="26" xfId="2" applyBorder="1"/>
    <xf numFmtId="0" fontId="3" fillId="0" borderId="7" xfId="2" applyFont="1" applyBorder="1" applyAlignment="1">
      <alignment horizontal="center"/>
    </xf>
    <xf numFmtId="0" fontId="2" fillId="0" borderId="14" xfId="0" applyFont="1" applyFill="1" applyBorder="1" applyAlignment="1">
      <alignment horizontal="left" vertical="top" wrapText="1"/>
    </xf>
    <xf numFmtId="0" fontId="2" fillId="0" borderId="15" xfId="0" applyFont="1" applyFill="1" applyBorder="1" applyAlignment="1">
      <alignment horizontal="left" vertical="top" wrapText="1"/>
    </xf>
    <xf numFmtId="0" fontId="2" fillId="0" borderId="16" xfId="0" applyFont="1" applyFill="1" applyBorder="1" applyAlignment="1">
      <alignment horizontal="left" vertical="top" wrapText="1"/>
    </xf>
    <xf numFmtId="0" fontId="1" fillId="0" borderId="2" xfId="0" applyFont="1" applyFill="1" applyBorder="1" applyAlignment="1">
      <alignment horizontal="center"/>
    </xf>
    <xf numFmtId="0" fontId="1" fillId="0" borderId="3" xfId="0" applyFont="1" applyFill="1" applyBorder="1" applyAlignment="1">
      <alignment horizontal="center"/>
    </xf>
    <xf numFmtId="0" fontId="1" fillId="0" borderId="4" xfId="0" applyFont="1" applyFill="1" applyBorder="1" applyAlignment="1">
      <alignment horizontal="center"/>
    </xf>
    <xf numFmtId="0" fontId="1" fillId="0" borderId="5" xfId="0" applyFont="1" applyFill="1" applyBorder="1" applyAlignment="1">
      <alignment horizontal="center"/>
    </xf>
    <xf numFmtId="0" fontId="1" fillId="0" borderId="6" xfId="0" applyFont="1" applyFill="1" applyBorder="1" applyAlignment="1">
      <alignment horizontal="center"/>
    </xf>
    <xf numFmtId="0" fontId="1" fillId="0" borderId="7" xfId="0" applyFont="1" applyFill="1" applyBorder="1" applyAlignment="1">
      <alignment horizontal="center"/>
    </xf>
    <xf numFmtId="0" fontId="1" fillId="0" borderId="8" xfId="0" applyFont="1" applyFill="1" applyBorder="1" applyAlignment="1">
      <alignment horizontal="center"/>
    </xf>
    <xf numFmtId="0" fontId="0" fillId="0" borderId="14" xfId="0" applyFill="1" applyBorder="1" applyAlignment="1">
      <alignment horizontal="left" vertical="top" wrapText="1"/>
    </xf>
    <xf numFmtId="0" fontId="0" fillId="0" borderId="15" xfId="0" applyFill="1" applyBorder="1" applyAlignment="1">
      <alignment horizontal="left" vertical="top" wrapText="1"/>
    </xf>
    <xf numFmtId="0" fontId="0" fillId="0" borderId="16" xfId="0" applyFill="1" applyBorder="1" applyAlignment="1">
      <alignment horizontal="left" vertical="top" wrapText="1"/>
    </xf>
    <xf numFmtId="0" fontId="1" fillId="0" borderId="9" xfId="0" applyFont="1" applyFill="1" applyBorder="1" applyAlignment="1">
      <alignment horizontal="center"/>
    </xf>
    <xf numFmtId="0" fontId="1" fillId="0" borderId="10" xfId="0" applyFont="1" applyFill="1" applyBorder="1" applyAlignment="1">
      <alignment horizontal="center"/>
    </xf>
    <xf numFmtId="0" fontId="2" fillId="0" borderId="14" xfId="2" applyFont="1" applyFill="1" applyBorder="1" applyAlignment="1">
      <alignment horizontal="left" vertical="top" wrapText="1"/>
    </xf>
    <xf numFmtId="0" fontId="2" fillId="0" borderId="15" xfId="2" applyFill="1" applyBorder="1" applyAlignment="1">
      <alignment horizontal="left" vertical="top" wrapText="1"/>
    </xf>
    <xf numFmtId="0" fontId="2" fillId="0" borderId="16" xfId="2" applyFill="1" applyBorder="1" applyAlignment="1">
      <alignment horizontal="left" vertical="top" wrapText="1"/>
    </xf>
    <xf numFmtId="0" fontId="1" fillId="0" borderId="2" xfId="2" applyFont="1" applyFill="1" applyBorder="1" applyAlignment="1">
      <alignment horizontal="center"/>
    </xf>
    <xf numFmtId="0" fontId="1" fillId="0" borderId="3" xfId="2" applyFont="1" applyFill="1" applyBorder="1" applyAlignment="1">
      <alignment horizontal="center"/>
    </xf>
    <xf numFmtId="0" fontId="1" fillId="0" borderId="4" xfId="2" applyFont="1" applyFill="1" applyBorder="1" applyAlignment="1">
      <alignment horizontal="center"/>
    </xf>
    <xf numFmtId="0" fontId="1" fillId="0" borderId="9" xfId="2" applyFont="1" applyFill="1" applyBorder="1" applyAlignment="1">
      <alignment horizontal="center"/>
    </xf>
    <xf numFmtId="0" fontId="1" fillId="0" borderId="6" xfId="2" applyFont="1" applyFill="1" applyBorder="1" applyAlignment="1">
      <alignment horizontal="center"/>
    </xf>
    <xf numFmtId="0" fontId="1" fillId="0" borderId="7" xfId="2" applyFont="1" applyFill="1" applyBorder="1" applyAlignment="1">
      <alignment horizontal="center"/>
    </xf>
    <xf numFmtId="0" fontId="1" fillId="0" borderId="24" xfId="0" applyFont="1" applyFill="1" applyBorder="1" applyAlignment="1">
      <alignment horizontal="center"/>
    </xf>
    <xf numFmtId="0" fontId="0" fillId="0" borderId="14" xfId="0" applyFill="1" applyBorder="1" applyAlignment="1">
      <alignment horizontal="left" vertical="top"/>
    </xf>
    <xf numFmtId="0" fontId="0" fillId="0" borderId="15" xfId="0" applyFill="1" applyBorder="1" applyAlignment="1">
      <alignment horizontal="left" vertical="top"/>
    </xf>
    <xf numFmtId="0" fontId="0" fillId="0" borderId="16" xfId="0" applyFill="1" applyBorder="1" applyAlignment="1">
      <alignment horizontal="left" vertical="top"/>
    </xf>
    <xf numFmtId="0" fontId="4" fillId="0" borderId="14" xfId="3" applyFont="1" applyFill="1" applyBorder="1" applyAlignment="1">
      <alignment horizontal="left" vertical="top" wrapText="1"/>
    </xf>
    <xf numFmtId="0" fontId="4" fillId="0" borderId="15" xfId="3" applyFont="1" applyFill="1" applyBorder="1" applyAlignment="1">
      <alignment horizontal="left" vertical="top" wrapText="1"/>
    </xf>
    <xf numFmtId="0" fontId="4" fillId="0" borderId="16" xfId="3" applyFont="1" applyFill="1" applyBorder="1" applyAlignment="1">
      <alignment horizontal="left" vertical="top" wrapText="1"/>
    </xf>
    <xf numFmtId="0" fontId="1" fillId="0" borderId="2" xfId="2" applyFont="1" applyBorder="1" applyAlignment="1">
      <alignment horizontal="center"/>
    </xf>
    <xf numFmtId="0" fontId="1" fillId="0" borderId="3" xfId="2" applyFont="1" applyBorder="1" applyAlignment="1">
      <alignment horizontal="center"/>
    </xf>
    <xf numFmtId="0" fontId="1" fillId="0" borderId="4" xfId="2" applyFont="1" applyBorder="1" applyAlignment="1">
      <alignment horizontal="center"/>
    </xf>
    <xf numFmtId="0" fontId="1" fillId="0" borderId="5" xfId="2" applyFont="1" applyBorder="1" applyAlignment="1">
      <alignment horizontal="center"/>
    </xf>
    <xf numFmtId="0" fontId="1" fillId="0" borderId="6" xfId="2" applyFont="1" applyBorder="1" applyAlignment="1">
      <alignment horizontal="center"/>
    </xf>
    <xf numFmtId="0" fontId="1" fillId="0" borderId="7" xfId="2" applyFont="1" applyBorder="1" applyAlignment="1">
      <alignment horizontal="center"/>
    </xf>
    <xf numFmtId="0" fontId="3" fillId="0" borderId="8" xfId="2" applyFont="1" applyBorder="1" applyAlignment="1">
      <alignment horizontal="center"/>
    </xf>
    <xf numFmtId="0" fontId="3" fillId="0" borderId="24" xfId="2" applyFont="1" applyBorder="1" applyAlignment="1">
      <alignment horizontal="center"/>
    </xf>
    <xf numFmtId="0" fontId="1" fillId="0" borderId="8" xfId="2" applyFont="1" applyBorder="1" applyAlignment="1">
      <alignment horizontal="center"/>
    </xf>
    <xf numFmtId="0" fontId="6" fillId="0" borderId="14" xfId="3" applyFont="1" applyFill="1" applyBorder="1" applyAlignment="1">
      <alignment horizontal="left" vertical="top" wrapText="1"/>
    </xf>
    <xf numFmtId="0" fontId="7" fillId="0" borderId="15" xfId="3" applyFont="1" applyFill="1" applyBorder="1" applyAlignment="1">
      <alignment horizontal="left" vertical="top" wrapText="1"/>
    </xf>
    <xf numFmtId="0" fontId="7" fillId="0" borderId="16" xfId="3" applyFont="1" applyFill="1" applyBorder="1" applyAlignment="1">
      <alignment horizontal="left" vertical="top" wrapText="1"/>
    </xf>
    <xf numFmtId="0" fontId="3" fillId="0" borderId="6" xfId="2" applyFont="1" applyBorder="1" applyAlignment="1">
      <alignment horizontal="center"/>
    </xf>
    <xf numFmtId="0" fontId="3" fillId="0" borderId="2" xfId="2" applyFont="1" applyBorder="1" applyAlignment="1">
      <alignment horizontal="center"/>
    </xf>
    <xf numFmtId="0" fontId="3" fillId="0" borderId="3" xfId="2" applyFont="1" applyBorder="1" applyAlignment="1">
      <alignment horizontal="center"/>
    </xf>
    <xf numFmtId="0" fontId="3" fillId="0" borderId="4" xfId="2" applyFont="1" applyBorder="1" applyAlignment="1">
      <alignment horizontal="center"/>
    </xf>
    <xf numFmtId="0" fontId="3" fillId="0" borderId="5" xfId="2" applyFont="1" applyBorder="1" applyAlignment="1">
      <alignment horizontal="center"/>
    </xf>
    <xf numFmtId="0" fontId="3" fillId="0" borderId="7" xfId="2" applyFont="1" applyBorder="1" applyAlignment="1">
      <alignment horizontal="center"/>
    </xf>
    <xf numFmtId="0" fontId="6" fillId="0" borderId="14" xfId="2" applyFont="1" applyFill="1" applyBorder="1" applyAlignment="1">
      <alignment horizontal="left" vertical="top" wrapText="1"/>
    </xf>
    <xf numFmtId="0" fontId="7" fillId="0" borderId="15" xfId="2" applyFont="1" applyFill="1" applyBorder="1" applyAlignment="1">
      <alignment horizontal="left" vertical="top" wrapText="1"/>
    </xf>
    <xf numFmtId="0" fontId="7" fillId="0" borderId="16" xfId="2" applyFont="1" applyFill="1" applyBorder="1" applyAlignment="1">
      <alignment horizontal="left" vertical="top" wrapText="1"/>
    </xf>
    <xf numFmtId="0" fontId="5" fillId="0" borderId="2" xfId="2" applyFont="1" applyBorder="1" applyAlignment="1">
      <alignment horizontal="center"/>
    </xf>
    <xf numFmtId="0" fontId="5" fillId="0" borderId="3" xfId="2" applyFont="1" applyBorder="1" applyAlignment="1">
      <alignment horizontal="center"/>
    </xf>
    <xf numFmtId="0" fontId="5" fillId="0" borderId="4" xfId="2" applyFont="1" applyBorder="1" applyAlignment="1">
      <alignment horizontal="center"/>
    </xf>
    <xf numFmtId="0" fontId="5" fillId="0" borderId="8" xfId="2" applyFont="1" applyBorder="1" applyAlignment="1">
      <alignment horizontal="center"/>
    </xf>
    <xf numFmtId="0" fontId="5" fillId="0" borderId="7" xfId="2" applyFont="1" applyBorder="1" applyAlignment="1">
      <alignment horizontal="center"/>
    </xf>
    <xf numFmtId="0" fontId="5" fillId="0" borderId="2" xfId="2" applyFont="1" applyFill="1" applyBorder="1" applyAlignment="1">
      <alignment horizontal="center"/>
    </xf>
    <xf numFmtId="0" fontId="5" fillId="0" borderId="3" xfId="2" applyFont="1" applyFill="1" applyBorder="1" applyAlignment="1">
      <alignment horizontal="center"/>
    </xf>
    <xf numFmtId="0" fontId="5" fillId="0" borderId="4" xfId="2" applyFont="1" applyFill="1" applyBorder="1" applyAlignment="1">
      <alignment horizontal="center"/>
    </xf>
    <xf numFmtId="0" fontId="7" fillId="0" borderId="14" xfId="2" applyFont="1" applyFill="1" applyBorder="1" applyAlignment="1">
      <alignment horizontal="left" vertical="top" wrapText="1"/>
    </xf>
    <xf numFmtId="0" fontId="7" fillId="0" borderId="14" xfId="2" applyFont="1" applyBorder="1" applyAlignment="1">
      <alignment horizontal="left" vertical="top" wrapText="1"/>
    </xf>
    <xf numFmtId="0" fontId="7" fillId="0" borderId="15" xfId="2" applyFont="1" applyBorder="1" applyAlignment="1">
      <alignment horizontal="left" vertical="top" wrapText="1"/>
    </xf>
    <xf numFmtId="0" fontId="7" fillId="0" borderId="16" xfId="2" applyFont="1" applyBorder="1" applyAlignment="1">
      <alignment horizontal="left" vertical="top" wrapText="1"/>
    </xf>
    <xf numFmtId="0" fontId="6" fillId="0" borderId="15" xfId="3" applyFont="1" applyFill="1" applyBorder="1" applyAlignment="1">
      <alignment horizontal="left" vertical="top" wrapText="1"/>
    </xf>
    <xf numFmtId="0" fontId="6" fillId="0" borderId="16" xfId="3" applyFont="1" applyFill="1" applyBorder="1" applyAlignment="1">
      <alignment horizontal="left" vertical="top" wrapText="1"/>
    </xf>
    <xf numFmtId="0" fontId="6" fillId="0" borderId="14" xfId="2" applyFont="1" applyBorder="1" applyAlignment="1">
      <alignment horizontal="left" vertical="top" wrapText="1"/>
    </xf>
    <xf numFmtId="0" fontId="0" fillId="0" borderId="14" xfId="2" applyFont="1" applyBorder="1" applyAlignment="1">
      <alignment horizontal="left" vertical="top" wrapText="1"/>
    </xf>
    <xf numFmtId="0" fontId="2" fillId="0" borderId="15" xfId="2" applyBorder="1" applyAlignment="1">
      <alignment horizontal="left" vertical="top" wrapText="1"/>
    </xf>
    <xf numFmtId="0" fontId="2" fillId="0" borderId="16" xfId="2" applyBorder="1" applyAlignment="1">
      <alignment horizontal="left" vertical="top" wrapText="1"/>
    </xf>
    <xf numFmtId="10" fontId="5" fillId="0" borderId="10" xfId="2" applyNumberFormat="1" applyFont="1" applyFill="1" applyBorder="1" applyAlignment="1">
      <alignment horizontal="center" vertical="center"/>
    </xf>
  </cellXfs>
  <cellStyles count="735">
    <cellStyle name="Collegamento ipertestuale" xfId="29" builtinId="8" hidden="1"/>
    <cellStyle name="Collegamento ipertestuale" xfId="31" builtinId="8" hidden="1"/>
    <cellStyle name="Collegamento ipertestuale" xfId="33" builtinId="8" hidden="1"/>
    <cellStyle name="Collegamento ipertestuale" xfId="35" builtinId="8" hidden="1"/>
    <cellStyle name="Collegamento ipertestuale" xfId="37" builtinId="8" hidden="1"/>
    <cellStyle name="Collegamento ipertestuale" xfId="39" builtinId="8" hidden="1"/>
    <cellStyle name="Collegamento ipertestuale" xfId="41" builtinId="8" hidden="1"/>
    <cellStyle name="Collegamento ipertestuale" xfId="43" builtinId="8" hidden="1"/>
    <cellStyle name="Collegamento ipertestuale" xfId="45" builtinId="8" hidden="1"/>
    <cellStyle name="Collegamento ipertestuale" xfId="47" builtinId="8" hidden="1"/>
    <cellStyle name="Collegamento ipertestuale" xfId="49" builtinId="8" hidden="1"/>
    <cellStyle name="Collegamento ipertestuale" xfId="51" builtinId="8" hidden="1"/>
    <cellStyle name="Collegamento ipertestuale" xfId="53" builtinId="8" hidden="1"/>
    <cellStyle name="Collegamento ipertestuale" xfId="55" builtinId="8" hidden="1"/>
    <cellStyle name="Collegamento ipertestuale" xfId="57" builtinId="8" hidden="1"/>
    <cellStyle name="Collegamento ipertestuale" xfId="59" builtinId="8" hidden="1"/>
    <cellStyle name="Collegamento ipertestuale" xfId="61" builtinId="8" hidden="1"/>
    <cellStyle name="Collegamento ipertestuale" xfId="63" builtinId="8" hidden="1"/>
    <cellStyle name="Collegamento ipertestuale" xfId="65" builtinId="8" hidden="1"/>
    <cellStyle name="Collegamento ipertestuale" xfId="67" builtinId="8" hidden="1"/>
    <cellStyle name="Collegamento ipertestuale" xfId="69" builtinId="8" hidden="1"/>
    <cellStyle name="Collegamento ipertestuale" xfId="71" builtinId="8" hidden="1"/>
    <cellStyle name="Collegamento ipertestuale" xfId="73" builtinId="8" hidden="1"/>
    <cellStyle name="Collegamento ipertestuale" xfId="75" builtinId="8" hidden="1"/>
    <cellStyle name="Collegamento ipertestuale" xfId="77" builtinId="8" hidden="1"/>
    <cellStyle name="Collegamento ipertestuale" xfId="79" builtinId="8" hidden="1"/>
    <cellStyle name="Collegamento ipertestuale" xfId="81" builtinId="8" hidden="1"/>
    <cellStyle name="Collegamento ipertestuale" xfId="83" builtinId="8" hidden="1"/>
    <cellStyle name="Collegamento ipertestuale" xfId="85" builtinId="8" hidden="1"/>
    <cellStyle name="Collegamento ipertestuale" xfId="87" builtinId="8" hidden="1"/>
    <cellStyle name="Collegamento ipertestuale" xfId="89" builtinId="8" hidden="1"/>
    <cellStyle name="Collegamento ipertestuale" xfId="91" builtinId="8" hidden="1"/>
    <cellStyle name="Collegamento ipertestuale" xfId="93" builtinId="8" hidden="1"/>
    <cellStyle name="Collegamento ipertestuale" xfId="95" builtinId="8" hidden="1"/>
    <cellStyle name="Collegamento ipertestuale" xfId="97" builtinId="8" hidden="1"/>
    <cellStyle name="Collegamento ipertestuale" xfId="99" builtinId="8" hidden="1"/>
    <cellStyle name="Collegamento ipertestuale" xfId="101" builtinId="8" hidden="1"/>
    <cellStyle name="Collegamento ipertestuale" xfId="103" builtinId="8" hidden="1"/>
    <cellStyle name="Collegamento ipertestuale" xfId="105" builtinId="8" hidden="1"/>
    <cellStyle name="Collegamento ipertestuale" xfId="107" builtinId="8" hidden="1"/>
    <cellStyle name="Collegamento ipertestuale" xfId="109" builtinId="8" hidden="1"/>
    <cellStyle name="Collegamento ipertestuale" xfId="111" builtinId="8" hidden="1"/>
    <cellStyle name="Collegamento ipertestuale" xfId="113" builtinId="8" hidden="1"/>
    <cellStyle name="Collegamento ipertestuale" xfId="115" builtinId="8" hidden="1"/>
    <cellStyle name="Collegamento ipertestuale" xfId="117" builtinId="8" hidden="1"/>
    <cellStyle name="Collegamento ipertestuale" xfId="119" builtinId="8" hidden="1"/>
    <cellStyle name="Collegamento ipertestuale" xfId="121" builtinId="8" hidden="1"/>
    <cellStyle name="Collegamento ipertestuale" xfId="123" builtinId="8" hidden="1"/>
    <cellStyle name="Collegamento ipertestuale" xfId="125" builtinId="8" hidden="1"/>
    <cellStyle name="Collegamento ipertestuale" xfId="127" builtinId="8" hidden="1"/>
    <cellStyle name="Collegamento ipertestuale" xfId="129" builtinId="8" hidden="1"/>
    <cellStyle name="Collegamento ipertestuale" xfId="131" builtinId="8" hidden="1"/>
    <cellStyle name="Collegamento ipertestuale" xfId="133" builtinId="8" hidden="1"/>
    <cellStyle name="Collegamento ipertestuale" xfId="135" builtinId="8" hidden="1"/>
    <cellStyle name="Collegamento ipertestuale" xfId="137" builtinId="8" hidden="1"/>
    <cellStyle name="Collegamento ipertestuale" xfId="139" builtinId="8" hidden="1"/>
    <cellStyle name="Collegamento ipertestuale" xfId="141" builtinId="8" hidden="1"/>
    <cellStyle name="Collegamento ipertestuale" xfId="143" builtinId="8" hidden="1"/>
    <cellStyle name="Collegamento ipertestuale" xfId="145" builtinId="8" hidden="1"/>
    <cellStyle name="Collegamento ipertestuale" xfId="147" builtinId="8" hidden="1"/>
    <cellStyle name="Collegamento ipertestuale" xfId="149" builtinId="8" hidden="1"/>
    <cellStyle name="Collegamento ipertestuale" xfId="151" builtinId="8" hidden="1"/>
    <cellStyle name="Collegamento ipertestuale" xfId="153" builtinId="8" hidden="1"/>
    <cellStyle name="Collegamento ipertestuale" xfId="155" builtinId="8" hidden="1"/>
    <cellStyle name="Collegamento ipertestuale" xfId="157" builtinId="8" hidden="1"/>
    <cellStyle name="Collegamento ipertestuale" xfId="159" builtinId="8" hidden="1"/>
    <cellStyle name="Collegamento ipertestuale" xfId="161" builtinId="8" hidden="1"/>
    <cellStyle name="Collegamento ipertestuale" xfId="163" builtinId="8" hidden="1"/>
    <cellStyle name="Collegamento ipertestuale" xfId="165" builtinId="8" hidden="1"/>
    <cellStyle name="Collegamento ipertestuale" xfId="167" builtinId="8" hidden="1"/>
    <cellStyle name="Collegamento ipertestuale" xfId="169" builtinId="8" hidden="1"/>
    <cellStyle name="Collegamento ipertestuale" xfId="171" builtinId="8" hidden="1"/>
    <cellStyle name="Collegamento ipertestuale" xfId="173" builtinId="8" hidden="1"/>
    <cellStyle name="Collegamento ipertestuale" xfId="175" builtinId="8" hidden="1"/>
    <cellStyle name="Collegamento ipertestuale" xfId="177" builtinId="8" hidden="1"/>
    <cellStyle name="Collegamento ipertestuale" xfId="179" builtinId="8" hidden="1"/>
    <cellStyle name="Collegamento ipertestuale" xfId="181" builtinId="8" hidden="1"/>
    <cellStyle name="Collegamento ipertestuale" xfId="183" builtinId="8" hidden="1"/>
    <cellStyle name="Collegamento ipertestuale" xfId="185" builtinId="8" hidden="1"/>
    <cellStyle name="Collegamento ipertestuale" xfId="187" builtinId="8" hidden="1"/>
    <cellStyle name="Collegamento ipertestuale" xfId="189" builtinId="8" hidden="1"/>
    <cellStyle name="Collegamento ipertestuale" xfId="191" builtinId="8" hidden="1"/>
    <cellStyle name="Collegamento ipertestuale" xfId="193" builtinId="8" hidden="1"/>
    <cellStyle name="Collegamento ipertestuale" xfId="195" builtinId="8" hidden="1"/>
    <cellStyle name="Collegamento ipertestuale" xfId="197" builtinId="8" hidden="1"/>
    <cellStyle name="Collegamento ipertestuale" xfId="199" builtinId="8" hidden="1"/>
    <cellStyle name="Collegamento ipertestuale" xfId="201" builtinId="8" hidden="1"/>
    <cellStyle name="Collegamento ipertestuale" xfId="203" builtinId="8" hidden="1"/>
    <cellStyle name="Collegamento ipertestuale" xfId="205" builtinId="8" hidden="1"/>
    <cellStyle name="Collegamento ipertestuale" xfId="207" builtinId="8" hidden="1"/>
    <cellStyle name="Collegamento ipertestuale" xfId="209" builtinId="8" hidden="1"/>
    <cellStyle name="Collegamento ipertestuale" xfId="211" builtinId="8" hidden="1"/>
    <cellStyle name="Collegamento ipertestuale" xfId="213" builtinId="8" hidden="1"/>
    <cellStyle name="Collegamento ipertestuale" xfId="215" builtinId="8" hidden="1"/>
    <cellStyle name="Collegamento ipertestuale" xfId="217" builtinId="8" hidden="1"/>
    <cellStyle name="Collegamento ipertestuale" xfId="219" builtinId="8" hidden="1"/>
    <cellStyle name="Collegamento ipertestuale" xfId="221" builtinId="8" hidden="1"/>
    <cellStyle name="Collegamento ipertestuale" xfId="223" builtinId="8" hidden="1"/>
    <cellStyle name="Collegamento ipertestuale" xfId="225" builtinId="8" hidden="1"/>
    <cellStyle name="Collegamento ipertestuale" xfId="227" builtinId="8" hidden="1"/>
    <cellStyle name="Collegamento ipertestuale" xfId="229" builtinId="8" hidden="1"/>
    <cellStyle name="Collegamento ipertestuale" xfId="231" builtinId="8" hidden="1"/>
    <cellStyle name="Collegamento ipertestuale" xfId="233" builtinId="8" hidden="1"/>
    <cellStyle name="Collegamento ipertestuale" xfId="235" builtinId="8" hidden="1"/>
    <cellStyle name="Collegamento ipertestuale" xfId="237" builtinId="8" hidden="1"/>
    <cellStyle name="Collegamento ipertestuale" xfId="239" builtinId="8" hidden="1"/>
    <cellStyle name="Collegamento ipertestuale" xfId="241" builtinId="8" hidden="1"/>
    <cellStyle name="Collegamento ipertestuale" xfId="243" builtinId="8" hidden="1"/>
    <cellStyle name="Collegamento ipertestuale" xfId="245" builtinId="8" hidden="1"/>
    <cellStyle name="Collegamento ipertestuale" xfId="247" builtinId="8" hidden="1"/>
    <cellStyle name="Collegamento ipertestuale" xfId="249" builtinId="8" hidden="1"/>
    <cellStyle name="Collegamento ipertestuale" xfId="251" builtinId="8" hidden="1"/>
    <cellStyle name="Collegamento ipertestuale" xfId="253" builtinId="8" hidden="1"/>
    <cellStyle name="Collegamento ipertestuale" xfId="255" builtinId="8" hidden="1"/>
    <cellStyle name="Collegamento ipertestuale" xfId="257" builtinId="8" hidden="1"/>
    <cellStyle name="Collegamento ipertestuale" xfId="259" builtinId="8" hidden="1"/>
    <cellStyle name="Collegamento ipertestuale" xfId="261" builtinId="8" hidden="1"/>
    <cellStyle name="Collegamento ipertestuale" xfId="263" builtinId="8" hidden="1"/>
    <cellStyle name="Collegamento ipertestuale" xfId="265" builtinId="8" hidden="1"/>
    <cellStyle name="Collegamento ipertestuale" xfId="267" builtinId="8" hidden="1"/>
    <cellStyle name="Collegamento ipertestuale" xfId="269" builtinId="8" hidden="1"/>
    <cellStyle name="Collegamento ipertestuale" xfId="271" builtinId="8" hidden="1"/>
    <cellStyle name="Collegamento ipertestuale" xfId="273" builtinId="8" hidden="1"/>
    <cellStyle name="Collegamento ipertestuale" xfId="275" builtinId="8" hidden="1"/>
    <cellStyle name="Collegamento ipertestuale" xfId="277" builtinId="8" hidden="1"/>
    <cellStyle name="Collegamento ipertestuale" xfId="279" builtinId="8" hidden="1"/>
    <cellStyle name="Collegamento ipertestuale" xfId="281" builtinId="8" hidden="1"/>
    <cellStyle name="Collegamento ipertestuale" xfId="283" builtinId="8" hidden="1"/>
    <cellStyle name="Collegamento ipertestuale" xfId="285" builtinId="8" hidden="1"/>
    <cellStyle name="Collegamento ipertestuale" xfId="287" builtinId="8" hidden="1"/>
    <cellStyle name="Collegamento ipertestuale" xfId="289" builtinId="8" hidden="1"/>
    <cellStyle name="Collegamento ipertestuale" xfId="291" builtinId="8" hidden="1"/>
    <cellStyle name="Collegamento ipertestuale" xfId="293" builtinId="8" hidden="1"/>
    <cellStyle name="Collegamento ipertestuale" xfId="295" builtinId="8" hidden="1"/>
    <cellStyle name="Collegamento ipertestuale" xfId="297" builtinId="8" hidden="1"/>
    <cellStyle name="Collegamento ipertestuale" xfId="299" builtinId="8" hidden="1"/>
    <cellStyle name="Collegamento ipertestuale" xfId="301" builtinId="8" hidden="1"/>
    <cellStyle name="Collegamento ipertestuale" xfId="303" builtinId="8" hidden="1"/>
    <cellStyle name="Collegamento ipertestuale" xfId="305" builtinId="8" hidden="1"/>
    <cellStyle name="Collegamento ipertestuale" xfId="307" builtinId="8" hidden="1"/>
    <cellStyle name="Collegamento ipertestuale" xfId="309" builtinId="8" hidden="1"/>
    <cellStyle name="Collegamento ipertestuale" xfId="311" builtinId="8" hidden="1"/>
    <cellStyle name="Collegamento ipertestuale" xfId="313" builtinId="8" hidden="1"/>
    <cellStyle name="Collegamento ipertestuale" xfId="315" builtinId="8" hidden="1"/>
    <cellStyle name="Collegamento ipertestuale" xfId="317" builtinId="8" hidden="1"/>
    <cellStyle name="Collegamento ipertestuale" xfId="319" builtinId="8" hidden="1"/>
    <cellStyle name="Collegamento ipertestuale" xfId="321" builtinId="8" hidden="1"/>
    <cellStyle name="Collegamento ipertestuale" xfId="323" builtinId="8" hidden="1"/>
    <cellStyle name="Collegamento ipertestuale" xfId="325" builtinId="8" hidden="1"/>
    <cellStyle name="Collegamento ipertestuale" xfId="327" builtinId="8" hidden="1"/>
    <cellStyle name="Collegamento ipertestuale" xfId="329" builtinId="8" hidden="1"/>
    <cellStyle name="Collegamento ipertestuale" xfId="331" builtinId="8" hidden="1"/>
    <cellStyle name="Collegamento ipertestuale" xfId="333" builtinId="8" hidden="1"/>
    <cellStyle name="Collegamento ipertestuale" xfId="335" builtinId="8" hidden="1"/>
    <cellStyle name="Collegamento ipertestuale" xfId="337" builtinId="8" hidden="1"/>
    <cellStyle name="Collegamento ipertestuale" xfId="339" builtinId="8" hidden="1"/>
    <cellStyle name="Collegamento ipertestuale" xfId="341" builtinId="8" hidden="1"/>
    <cellStyle name="Collegamento ipertestuale" xfId="343" builtinId="8" hidden="1"/>
    <cellStyle name="Collegamento ipertestuale" xfId="345" builtinId="8" hidden="1"/>
    <cellStyle name="Collegamento ipertestuale" xfId="347" builtinId="8" hidden="1"/>
    <cellStyle name="Collegamento ipertestuale" xfId="349" builtinId="8" hidden="1"/>
    <cellStyle name="Collegamento ipertestuale" xfId="351" builtinId="8" hidden="1"/>
    <cellStyle name="Collegamento ipertestuale" xfId="353" builtinId="8" hidden="1"/>
    <cellStyle name="Collegamento ipertestuale" xfId="355" builtinId="8" hidden="1"/>
    <cellStyle name="Collegamento ipertestuale" xfId="357" builtinId="8" hidden="1"/>
    <cellStyle name="Collegamento ipertestuale" xfId="359" builtinId="8" hidden="1"/>
    <cellStyle name="Collegamento ipertestuale" xfId="361" builtinId="8" hidden="1"/>
    <cellStyle name="Collegamento ipertestuale" xfId="363" builtinId="8" hidden="1"/>
    <cellStyle name="Collegamento ipertestuale" xfId="365" builtinId="8" hidden="1"/>
    <cellStyle name="Collegamento ipertestuale" xfId="367" builtinId="8" hidden="1"/>
    <cellStyle name="Collegamento ipertestuale" xfId="369" builtinId="8" hidden="1"/>
    <cellStyle name="Collegamento ipertestuale" xfId="371" builtinId="8" hidden="1"/>
    <cellStyle name="Collegamento ipertestuale" xfId="373" builtinId="8" hidden="1"/>
    <cellStyle name="Collegamento ipertestuale" xfId="375" builtinId="8" hidden="1"/>
    <cellStyle name="Collegamento ipertestuale" xfId="377" builtinId="8" hidden="1"/>
    <cellStyle name="Collegamento ipertestuale" xfId="379" builtinId="8" hidden="1"/>
    <cellStyle name="Collegamento ipertestuale" xfId="381" builtinId="8" hidden="1"/>
    <cellStyle name="Collegamento ipertestuale" xfId="383" builtinId="8" hidden="1"/>
    <cellStyle name="Collegamento ipertestuale" xfId="385" builtinId="8" hidden="1"/>
    <cellStyle name="Collegamento ipertestuale" xfId="387" builtinId="8" hidden="1"/>
    <cellStyle name="Collegamento ipertestuale" xfId="389" builtinId="8" hidden="1"/>
    <cellStyle name="Collegamento ipertestuale" xfId="391" builtinId="8" hidden="1"/>
    <cellStyle name="Collegamento ipertestuale" xfId="393" builtinId="8" hidden="1"/>
    <cellStyle name="Collegamento ipertestuale" xfId="395" builtinId="8" hidden="1"/>
    <cellStyle name="Collegamento ipertestuale" xfId="397" builtinId="8" hidden="1"/>
    <cellStyle name="Collegamento ipertestuale" xfId="399" builtinId="8" hidden="1"/>
    <cellStyle name="Collegamento ipertestuale" xfId="401" builtinId="8" hidden="1"/>
    <cellStyle name="Collegamento ipertestuale" xfId="403" builtinId="8" hidden="1"/>
    <cellStyle name="Collegamento ipertestuale" xfId="405" builtinId="8" hidden="1"/>
    <cellStyle name="Collegamento ipertestuale" xfId="407" builtinId="8" hidden="1"/>
    <cellStyle name="Collegamento ipertestuale" xfId="409" builtinId="8" hidden="1"/>
    <cellStyle name="Collegamento ipertestuale" xfId="411" builtinId="8" hidden="1"/>
    <cellStyle name="Collegamento ipertestuale" xfId="413" builtinId="8" hidden="1"/>
    <cellStyle name="Collegamento ipertestuale" xfId="415" builtinId="8" hidden="1"/>
    <cellStyle name="Collegamento ipertestuale" xfId="417" builtinId="8" hidden="1"/>
    <cellStyle name="Collegamento ipertestuale" xfId="419" builtinId="8" hidden="1"/>
    <cellStyle name="Collegamento ipertestuale" xfId="421" builtinId="8" hidden="1"/>
    <cellStyle name="Collegamento ipertestuale" xfId="423" builtinId="8" hidden="1"/>
    <cellStyle name="Collegamento ipertestuale" xfId="425" builtinId="8" hidden="1"/>
    <cellStyle name="Collegamento ipertestuale" xfId="427" builtinId="8" hidden="1"/>
    <cellStyle name="Collegamento ipertestuale" xfId="429" builtinId="8" hidden="1"/>
    <cellStyle name="Collegamento ipertestuale" xfId="431" builtinId="8" hidden="1"/>
    <cellStyle name="Collegamento ipertestuale" xfId="433" builtinId="8" hidden="1"/>
    <cellStyle name="Collegamento ipertestuale" xfId="435" builtinId="8" hidden="1"/>
    <cellStyle name="Collegamento ipertestuale" xfId="437" builtinId="8" hidden="1"/>
    <cellStyle name="Collegamento ipertestuale" xfId="439" builtinId="8" hidden="1"/>
    <cellStyle name="Collegamento ipertestuale" xfId="441" builtinId="8" hidden="1"/>
    <cellStyle name="Collegamento ipertestuale" xfId="443" builtinId="8" hidden="1"/>
    <cellStyle name="Collegamento ipertestuale" xfId="445" builtinId="8" hidden="1"/>
    <cellStyle name="Collegamento ipertestuale" xfId="447" builtinId="8" hidden="1"/>
    <cellStyle name="Collegamento ipertestuale" xfId="449" builtinId="8" hidden="1"/>
    <cellStyle name="Collegamento ipertestuale" xfId="451" builtinId="8" hidden="1"/>
    <cellStyle name="Collegamento ipertestuale" xfId="453" builtinId="8" hidden="1"/>
    <cellStyle name="Collegamento ipertestuale" xfId="455" builtinId="8" hidden="1"/>
    <cellStyle name="Collegamento ipertestuale" xfId="457" builtinId="8" hidden="1"/>
    <cellStyle name="Collegamento ipertestuale" xfId="459" builtinId="8" hidden="1"/>
    <cellStyle name="Collegamento ipertestuale" xfId="461" builtinId="8" hidden="1"/>
    <cellStyle name="Collegamento ipertestuale" xfId="463" builtinId="8" hidden="1"/>
    <cellStyle name="Collegamento ipertestuale" xfId="465" builtinId="8" hidden="1"/>
    <cellStyle name="Collegamento ipertestuale" xfId="467" builtinId="8" hidden="1"/>
    <cellStyle name="Collegamento ipertestuale" xfId="469" builtinId="8" hidden="1"/>
    <cellStyle name="Collegamento ipertestuale" xfId="471" builtinId="8" hidden="1"/>
    <cellStyle name="Collegamento ipertestuale" xfId="473" builtinId="8" hidden="1"/>
    <cellStyle name="Collegamento ipertestuale" xfId="475" builtinId="8" hidden="1"/>
    <cellStyle name="Collegamento ipertestuale" xfId="477" builtinId="8" hidden="1"/>
    <cellStyle name="Collegamento ipertestuale" xfId="479" builtinId="8" hidden="1"/>
    <cellStyle name="Collegamento ipertestuale" xfId="481" builtinId="8" hidden="1"/>
    <cellStyle name="Collegamento ipertestuale" xfId="483" builtinId="8" hidden="1"/>
    <cellStyle name="Collegamento ipertestuale" xfId="485" builtinId="8" hidden="1"/>
    <cellStyle name="Collegamento ipertestuale" xfId="487" builtinId="8" hidden="1"/>
    <cellStyle name="Collegamento ipertestuale" xfId="489" builtinId="8" hidden="1"/>
    <cellStyle name="Collegamento ipertestuale" xfId="491" builtinId="8" hidden="1"/>
    <cellStyle name="Collegamento ipertestuale" xfId="493" builtinId="8" hidden="1"/>
    <cellStyle name="Collegamento ipertestuale" xfId="495" builtinId="8" hidden="1"/>
    <cellStyle name="Collegamento ipertestuale" xfId="497" builtinId="8" hidden="1"/>
    <cellStyle name="Collegamento ipertestuale" xfId="499" builtinId="8" hidden="1"/>
    <cellStyle name="Collegamento ipertestuale" xfId="501" builtinId="8" hidden="1"/>
    <cellStyle name="Collegamento ipertestuale" xfId="503" builtinId="8" hidden="1"/>
    <cellStyle name="Collegamento ipertestuale" xfId="505" builtinId="8" hidden="1"/>
    <cellStyle name="Collegamento ipertestuale" xfId="507" builtinId="8" hidden="1"/>
    <cellStyle name="Collegamento ipertestuale" xfId="509" builtinId="8" hidden="1"/>
    <cellStyle name="Collegamento ipertestuale" xfId="511" builtinId="8" hidden="1"/>
    <cellStyle name="Collegamento ipertestuale" xfId="513" builtinId="8" hidden="1"/>
    <cellStyle name="Collegamento ipertestuale" xfId="515" builtinId="8" hidden="1"/>
    <cellStyle name="Collegamento ipertestuale" xfId="517" builtinId="8" hidden="1"/>
    <cellStyle name="Collegamento ipertestuale" xfId="519" builtinId="8" hidden="1"/>
    <cellStyle name="Collegamento ipertestuale" xfId="521" builtinId="8" hidden="1"/>
    <cellStyle name="Collegamento ipertestuale" xfId="523" builtinId="8" hidden="1"/>
    <cellStyle name="Collegamento ipertestuale" xfId="525" builtinId="8" hidden="1"/>
    <cellStyle name="Collegamento ipertestuale" xfId="527" builtinId="8" hidden="1"/>
    <cellStyle name="Collegamento ipertestuale" xfId="529" builtinId="8" hidden="1"/>
    <cellStyle name="Collegamento ipertestuale" xfId="531" builtinId="8" hidden="1"/>
    <cellStyle name="Collegamento ipertestuale" xfId="533" builtinId="8" hidden="1"/>
    <cellStyle name="Collegamento ipertestuale" xfId="535" builtinId="8" hidden="1"/>
    <cellStyle name="Collegamento ipertestuale" xfId="537" builtinId="8" hidden="1"/>
    <cellStyle name="Collegamento ipertestuale" xfId="539" builtinId="8" hidden="1"/>
    <cellStyle name="Collegamento ipertestuale" xfId="541" builtinId="8" hidden="1"/>
    <cellStyle name="Collegamento ipertestuale" xfId="543" builtinId="8" hidden="1"/>
    <cellStyle name="Collegamento ipertestuale" xfId="545" builtinId="8" hidden="1"/>
    <cellStyle name="Collegamento ipertestuale" xfId="547" builtinId="8" hidden="1"/>
    <cellStyle name="Collegamento ipertestuale" xfId="549" builtinId="8" hidden="1"/>
    <cellStyle name="Collegamento ipertestuale" xfId="551" builtinId="8" hidden="1"/>
    <cellStyle name="Collegamento ipertestuale" xfId="553" builtinId="8" hidden="1"/>
    <cellStyle name="Collegamento ipertestuale" xfId="555" builtinId="8" hidden="1"/>
    <cellStyle name="Collegamento ipertestuale" xfId="557" builtinId="8" hidden="1"/>
    <cellStyle name="Collegamento ipertestuale" xfId="559" builtinId="8" hidden="1"/>
    <cellStyle name="Collegamento ipertestuale" xfId="561" builtinId="8" hidden="1"/>
    <cellStyle name="Collegamento ipertestuale" xfId="563" builtinId="8" hidden="1"/>
    <cellStyle name="Collegamento ipertestuale" xfId="565" builtinId="8" hidden="1"/>
    <cellStyle name="Collegamento ipertestuale" xfId="567" builtinId="8" hidden="1"/>
    <cellStyle name="Collegamento ipertestuale" xfId="569" builtinId="8" hidden="1"/>
    <cellStyle name="Collegamento ipertestuale" xfId="571" builtinId="8" hidden="1"/>
    <cellStyle name="Collegamento ipertestuale" xfId="573" builtinId="8" hidden="1"/>
    <cellStyle name="Collegamento ipertestuale" xfId="575" builtinId="8" hidden="1"/>
    <cellStyle name="Collegamento ipertestuale" xfId="577" builtinId="8" hidden="1"/>
    <cellStyle name="Collegamento ipertestuale" xfId="579" builtinId="8" hidden="1"/>
    <cellStyle name="Collegamento ipertestuale" xfId="581" builtinId="8" hidden="1"/>
    <cellStyle name="Collegamento ipertestuale" xfId="583" builtinId="8" hidden="1"/>
    <cellStyle name="Collegamento ipertestuale" xfId="585" builtinId="8" hidden="1"/>
    <cellStyle name="Collegamento ipertestuale" xfId="587" builtinId="8" hidden="1"/>
    <cellStyle name="Collegamento ipertestuale" xfId="589" builtinId="8" hidden="1"/>
    <cellStyle name="Collegamento ipertestuale" xfId="591" builtinId="8" hidden="1"/>
    <cellStyle name="Collegamento ipertestuale" xfId="593" builtinId="8" hidden="1"/>
    <cellStyle name="Collegamento ipertestuale" xfId="595" builtinId="8" hidden="1"/>
    <cellStyle name="Collegamento ipertestuale" xfId="597" builtinId="8" hidden="1"/>
    <cellStyle name="Collegamento ipertestuale" xfId="599" builtinId="8" hidden="1"/>
    <cellStyle name="Collegamento ipertestuale" xfId="601" builtinId="8" hidden="1"/>
    <cellStyle name="Collegamento ipertestuale" xfId="603" builtinId="8" hidden="1"/>
    <cellStyle name="Collegamento ipertestuale" xfId="605" builtinId="8" hidden="1"/>
    <cellStyle name="Collegamento ipertestuale" xfId="607" builtinId="8" hidden="1"/>
    <cellStyle name="Collegamento ipertestuale" xfId="609" builtinId="8" hidden="1"/>
    <cellStyle name="Collegamento ipertestuale" xfId="611" builtinId="8" hidden="1"/>
    <cellStyle name="Collegamento ipertestuale" xfId="613" builtinId="8" hidden="1"/>
    <cellStyle name="Collegamento ipertestuale" xfId="615" builtinId="8" hidden="1"/>
    <cellStyle name="Collegamento ipertestuale" xfId="617" builtinId="8" hidden="1"/>
    <cellStyle name="Collegamento ipertestuale" xfId="619" builtinId="8" hidden="1"/>
    <cellStyle name="Collegamento ipertestuale" xfId="621" builtinId="8" hidden="1"/>
    <cellStyle name="Collegamento ipertestuale" xfId="623" builtinId="8" hidden="1"/>
    <cellStyle name="Collegamento ipertestuale" xfId="625" builtinId="8" hidden="1"/>
    <cellStyle name="Collegamento ipertestuale" xfId="627" builtinId="8" hidden="1"/>
    <cellStyle name="Collegamento ipertestuale" xfId="629" builtinId="8" hidden="1"/>
    <cellStyle name="Collegamento ipertestuale" xfId="631" builtinId="8" hidden="1"/>
    <cellStyle name="Collegamento ipertestuale" xfId="633" builtinId="8" hidden="1"/>
    <cellStyle name="Collegamento ipertestuale" xfId="635" builtinId="8" hidden="1"/>
    <cellStyle name="Collegamento ipertestuale" xfId="637" builtinId="8" hidden="1"/>
    <cellStyle name="Collegamento ipertestuale" xfId="639" builtinId="8" hidden="1"/>
    <cellStyle name="Collegamento ipertestuale" xfId="641" builtinId="8" hidden="1"/>
    <cellStyle name="Collegamento ipertestuale" xfId="643" builtinId="8" hidden="1"/>
    <cellStyle name="Collegamento ipertestuale" xfId="645" builtinId="8" hidden="1"/>
    <cellStyle name="Collegamento ipertestuale" xfId="647" builtinId="8" hidden="1"/>
    <cellStyle name="Collegamento ipertestuale" xfId="649" builtinId="8" hidden="1"/>
    <cellStyle name="Collegamento ipertestuale" xfId="651" builtinId="8" hidden="1"/>
    <cellStyle name="Collegamento ipertestuale" xfId="653" builtinId="8" hidden="1"/>
    <cellStyle name="Collegamento ipertestuale" xfId="655" builtinId="8" hidden="1"/>
    <cellStyle name="Collegamento ipertestuale" xfId="657" builtinId="8" hidden="1"/>
    <cellStyle name="Collegamento ipertestuale" xfId="659" builtinId="8" hidden="1"/>
    <cellStyle name="Collegamento ipertestuale" xfId="661" builtinId="8" hidden="1"/>
    <cellStyle name="Collegamento ipertestuale" xfId="663" builtinId="8" hidden="1"/>
    <cellStyle name="Collegamento ipertestuale" xfId="665" builtinId="8" hidden="1"/>
    <cellStyle name="Collegamento ipertestuale" xfId="667" builtinId="8" hidden="1"/>
    <cellStyle name="Collegamento ipertestuale" xfId="669" builtinId="8" hidden="1"/>
    <cellStyle name="Collegamento ipertestuale" xfId="671" builtinId="8" hidden="1"/>
    <cellStyle name="Collegamento ipertestuale" xfId="673" builtinId="8" hidden="1"/>
    <cellStyle name="Collegamento ipertestuale" xfId="675" builtinId="8" hidden="1"/>
    <cellStyle name="Collegamento ipertestuale" xfId="677" builtinId="8" hidden="1"/>
    <cellStyle name="Collegamento ipertestuale" xfId="679" builtinId="8" hidden="1"/>
    <cellStyle name="Collegamento ipertestuale" xfId="681" builtinId="8" hidden="1"/>
    <cellStyle name="Collegamento ipertestuale" xfId="683" builtinId="8" hidden="1"/>
    <cellStyle name="Collegamento ipertestuale" xfId="685" builtinId="8" hidden="1"/>
    <cellStyle name="Collegamento ipertestuale" xfId="687" builtinId="8" hidden="1"/>
    <cellStyle name="Collegamento ipertestuale" xfId="689" builtinId="8" hidden="1"/>
    <cellStyle name="Collegamento ipertestuale" xfId="691" builtinId="8" hidden="1"/>
    <cellStyle name="Collegamento ipertestuale" xfId="693" builtinId="8" hidden="1"/>
    <cellStyle name="Collegamento ipertestuale" xfId="695" builtinId="8" hidden="1"/>
    <cellStyle name="Collegamento ipertestuale" xfId="697" builtinId="8" hidden="1"/>
    <cellStyle name="Collegamento ipertestuale" xfId="699" builtinId="8" hidden="1"/>
    <cellStyle name="Collegamento ipertestuale" xfId="701" builtinId="8" hidden="1"/>
    <cellStyle name="Collegamento ipertestuale" xfId="703" builtinId="8" hidden="1"/>
    <cellStyle name="Collegamento ipertestuale" xfId="705" builtinId="8" hidden="1"/>
    <cellStyle name="Collegamento ipertestuale" xfId="707" builtinId="8" hidden="1"/>
    <cellStyle name="Collegamento ipertestuale" xfId="709" builtinId="8" hidden="1"/>
    <cellStyle name="Collegamento ipertestuale" xfId="711" builtinId="8" hidden="1"/>
    <cellStyle name="Collegamento ipertestuale" xfId="713" builtinId="8" hidden="1"/>
    <cellStyle name="Collegamento ipertestuale" xfId="715" builtinId="8" hidden="1"/>
    <cellStyle name="Collegamento ipertestuale" xfId="717" builtinId="8" hidden="1"/>
    <cellStyle name="Collegamento ipertestuale" xfId="719" builtinId="8" hidden="1"/>
    <cellStyle name="Collegamento ipertestuale" xfId="721" builtinId="8" hidden="1"/>
    <cellStyle name="Collegamento ipertestuale" xfId="723" builtinId="8" hidden="1"/>
    <cellStyle name="Collegamento ipertestuale" xfId="725" builtinId="8" hidden="1"/>
    <cellStyle name="Collegamento ipertestuale" xfId="727" builtinId="8" hidden="1"/>
    <cellStyle name="Collegamento ipertestuale" xfId="729" builtinId="8" hidden="1"/>
    <cellStyle name="Collegamento ipertestuale" xfId="731" builtinId="8" hidden="1"/>
    <cellStyle name="Collegamento ipertestuale" xfId="733" builtinId="8" hidden="1"/>
    <cellStyle name="Collegamento ipertestuale visitato" xfId="30" builtinId="9" hidden="1"/>
    <cellStyle name="Collegamento ipertestuale visitato" xfId="32" builtinId="9" hidden="1"/>
    <cellStyle name="Collegamento ipertestuale visitato" xfId="34" builtinId="9" hidden="1"/>
    <cellStyle name="Collegamento ipertestuale visitato" xfId="36" builtinId="9" hidden="1"/>
    <cellStyle name="Collegamento ipertestuale visitato" xfId="38" builtinId="9" hidden="1"/>
    <cellStyle name="Collegamento ipertestuale visitato" xfId="40" builtinId="9" hidden="1"/>
    <cellStyle name="Collegamento ipertestuale visitato" xfId="42" builtinId="9" hidden="1"/>
    <cellStyle name="Collegamento ipertestuale visitato" xfId="44" builtinId="9" hidden="1"/>
    <cellStyle name="Collegamento ipertestuale visitato" xfId="46" builtinId="9" hidden="1"/>
    <cellStyle name="Collegamento ipertestuale visitato" xfId="48" builtinId="9" hidden="1"/>
    <cellStyle name="Collegamento ipertestuale visitato" xfId="50" builtinId="9" hidden="1"/>
    <cellStyle name="Collegamento ipertestuale visitato" xfId="52" builtinId="9" hidden="1"/>
    <cellStyle name="Collegamento ipertestuale visitato" xfId="54" builtinId="9" hidden="1"/>
    <cellStyle name="Collegamento ipertestuale visitato" xfId="56" builtinId="9" hidden="1"/>
    <cellStyle name="Collegamento ipertestuale visitato" xfId="58" builtinId="9" hidden="1"/>
    <cellStyle name="Collegamento ipertestuale visitato" xfId="60" builtinId="9" hidden="1"/>
    <cellStyle name="Collegamento ipertestuale visitato" xfId="62" builtinId="9" hidden="1"/>
    <cellStyle name="Collegamento ipertestuale visitato" xfId="64" builtinId="9" hidden="1"/>
    <cellStyle name="Collegamento ipertestuale visitato" xfId="66" builtinId="9" hidden="1"/>
    <cellStyle name="Collegamento ipertestuale visitato" xfId="68" builtinId="9" hidden="1"/>
    <cellStyle name="Collegamento ipertestuale visitato" xfId="70" builtinId="9" hidden="1"/>
    <cellStyle name="Collegamento ipertestuale visitato" xfId="72" builtinId="9" hidden="1"/>
    <cellStyle name="Collegamento ipertestuale visitato" xfId="74" builtinId="9" hidden="1"/>
    <cellStyle name="Collegamento ipertestuale visitato" xfId="76" builtinId="9" hidden="1"/>
    <cellStyle name="Collegamento ipertestuale visitato" xfId="78" builtinId="9" hidden="1"/>
    <cellStyle name="Collegamento ipertestuale visitato" xfId="80" builtinId="9" hidden="1"/>
    <cellStyle name="Collegamento ipertestuale visitato" xfId="82" builtinId="9" hidden="1"/>
    <cellStyle name="Collegamento ipertestuale visitato" xfId="84" builtinId="9" hidden="1"/>
    <cellStyle name="Collegamento ipertestuale visitato" xfId="86" builtinId="9" hidden="1"/>
    <cellStyle name="Collegamento ipertestuale visitato" xfId="88" builtinId="9" hidden="1"/>
    <cellStyle name="Collegamento ipertestuale visitato" xfId="90" builtinId="9" hidden="1"/>
    <cellStyle name="Collegamento ipertestuale visitato" xfId="92" builtinId="9" hidden="1"/>
    <cellStyle name="Collegamento ipertestuale visitato" xfId="94" builtinId="9" hidden="1"/>
    <cellStyle name="Collegamento ipertestuale visitato" xfId="96" builtinId="9" hidden="1"/>
    <cellStyle name="Collegamento ipertestuale visitato" xfId="98" builtinId="9" hidden="1"/>
    <cellStyle name="Collegamento ipertestuale visitato" xfId="100" builtinId="9" hidden="1"/>
    <cellStyle name="Collegamento ipertestuale visitato" xfId="102" builtinId="9" hidden="1"/>
    <cellStyle name="Collegamento ipertestuale visitato" xfId="104" builtinId="9" hidden="1"/>
    <cellStyle name="Collegamento ipertestuale visitato" xfId="106" builtinId="9" hidden="1"/>
    <cellStyle name="Collegamento ipertestuale visitato" xfId="108" builtinId="9" hidden="1"/>
    <cellStyle name="Collegamento ipertestuale visitato" xfId="110" builtinId="9" hidden="1"/>
    <cellStyle name="Collegamento ipertestuale visitato" xfId="112" builtinId="9" hidden="1"/>
    <cellStyle name="Collegamento ipertestuale visitato" xfId="114" builtinId="9" hidden="1"/>
    <cellStyle name="Collegamento ipertestuale visitato" xfId="116" builtinId="9" hidden="1"/>
    <cellStyle name="Collegamento ipertestuale visitato" xfId="118" builtinId="9" hidden="1"/>
    <cellStyle name="Collegamento ipertestuale visitato" xfId="120" builtinId="9" hidden="1"/>
    <cellStyle name="Collegamento ipertestuale visitato" xfId="122" builtinId="9" hidden="1"/>
    <cellStyle name="Collegamento ipertestuale visitato" xfId="124" builtinId="9" hidden="1"/>
    <cellStyle name="Collegamento ipertestuale visitato" xfId="126" builtinId="9" hidden="1"/>
    <cellStyle name="Collegamento ipertestuale visitato" xfId="128" builtinId="9" hidden="1"/>
    <cellStyle name="Collegamento ipertestuale visitato" xfId="130" builtinId="9" hidden="1"/>
    <cellStyle name="Collegamento ipertestuale visitato" xfId="132" builtinId="9" hidden="1"/>
    <cellStyle name="Collegamento ipertestuale visitato" xfId="134" builtinId="9" hidden="1"/>
    <cellStyle name="Collegamento ipertestuale visitato" xfId="136" builtinId="9" hidden="1"/>
    <cellStyle name="Collegamento ipertestuale visitato" xfId="138" builtinId="9" hidden="1"/>
    <cellStyle name="Collegamento ipertestuale visitato" xfId="140" builtinId="9" hidden="1"/>
    <cellStyle name="Collegamento ipertestuale visitato" xfId="142" builtinId="9" hidden="1"/>
    <cellStyle name="Collegamento ipertestuale visitato" xfId="144" builtinId="9" hidden="1"/>
    <cellStyle name="Collegamento ipertestuale visitato" xfId="146" builtinId="9" hidden="1"/>
    <cellStyle name="Collegamento ipertestuale visitato" xfId="148" builtinId="9" hidden="1"/>
    <cellStyle name="Collegamento ipertestuale visitato" xfId="150" builtinId="9" hidden="1"/>
    <cellStyle name="Collegamento ipertestuale visitato" xfId="152" builtinId="9" hidden="1"/>
    <cellStyle name="Collegamento ipertestuale visitato" xfId="154" builtinId="9" hidden="1"/>
    <cellStyle name="Collegamento ipertestuale visitato" xfId="156" builtinId="9" hidden="1"/>
    <cellStyle name="Collegamento ipertestuale visitato" xfId="158" builtinId="9" hidden="1"/>
    <cellStyle name="Collegamento ipertestuale visitato" xfId="160" builtinId="9" hidden="1"/>
    <cellStyle name="Collegamento ipertestuale visitato" xfId="162" builtinId="9" hidden="1"/>
    <cellStyle name="Collegamento ipertestuale visitato" xfId="164" builtinId="9" hidden="1"/>
    <cellStyle name="Collegamento ipertestuale visitato" xfId="166" builtinId="9" hidden="1"/>
    <cellStyle name="Collegamento ipertestuale visitato" xfId="168" builtinId="9" hidden="1"/>
    <cellStyle name="Collegamento ipertestuale visitato" xfId="170" builtinId="9" hidden="1"/>
    <cellStyle name="Collegamento ipertestuale visitato" xfId="172" builtinId="9" hidden="1"/>
    <cellStyle name="Collegamento ipertestuale visitato" xfId="174" builtinId="9" hidden="1"/>
    <cellStyle name="Collegamento ipertestuale visitato" xfId="176" builtinId="9" hidden="1"/>
    <cellStyle name="Collegamento ipertestuale visitato" xfId="178" builtinId="9" hidden="1"/>
    <cellStyle name="Collegamento ipertestuale visitato" xfId="180" builtinId="9" hidden="1"/>
    <cellStyle name="Collegamento ipertestuale visitato" xfId="182" builtinId="9" hidden="1"/>
    <cellStyle name="Collegamento ipertestuale visitato" xfId="184" builtinId="9" hidden="1"/>
    <cellStyle name="Collegamento ipertestuale visitato" xfId="186" builtinId="9" hidden="1"/>
    <cellStyle name="Collegamento ipertestuale visitato" xfId="188" builtinId="9" hidden="1"/>
    <cellStyle name="Collegamento ipertestuale visitato" xfId="190" builtinId="9" hidden="1"/>
    <cellStyle name="Collegamento ipertestuale visitato" xfId="192" builtinId="9" hidden="1"/>
    <cellStyle name="Collegamento ipertestuale visitato" xfId="194" builtinId="9" hidden="1"/>
    <cellStyle name="Collegamento ipertestuale visitato" xfId="196" builtinId="9" hidden="1"/>
    <cellStyle name="Collegamento ipertestuale visitato" xfId="198" builtinId="9" hidden="1"/>
    <cellStyle name="Collegamento ipertestuale visitato" xfId="200" builtinId="9" hidden="1"/>
    <cellStyle name="Collegamento ipertestuale visitato" xfId="202" builtinId="9" hidden="1"/>
    <cellStyle name="Collegamento ipertestuale visitato" xfId="204" builtinId="9" hidden="1"/>
    <cellStyle name="Collegamento ipertestuale visitato" xfId="206" builtinId="9" hidden="1"/>
    <cellStyle name="Collegamento ipertestuale visitato" xfId="208" builtinId="9" hidden="1"/>
    <cellStyle name="Collegamento ipertestuale visitato" xfId="210" builtinId="9" hidden="1"/>
    <cellStyle name="Collegamento ipertestuale visitato" xfId="212" builtinId="9" hidden="1"/>
    <cellStyle name="Collegamento ipertestuale visitato" xfId="214" builtinId="9" hidden="1"/>
    <cellStyle name="Collegamento ipertestuale visitato" xfId="216" builtinId="9" hidden="1"/>
    <cellStyle name="Collegamento ipertestuale visitato" xfId="218" builtinId="9" hidden="1"/>
    <cellStyle name="Collegamento ipertestuale visitato" xfId="220" builtinId="9" hidden="1"/>
    <cellStyle name="Collegamento ipertestuale visitato" xfId="222" builtinId="9" hidden="1"/>
    <cellStyle name="Collegamento ipertestuale visitato" xfId="224" builtinId="9" hidden="1"/>
    <cellStyle name="Collegamento ipertestuale visitato" xfId="226" builtinId="9" hidden="1"/>
    <cellStyle name="Collegamento ipertestuale visitato" xfId="228" builtinId="9" hidden="1"/>
    <cellStyle name="Collegamento ipertestuale visitato" xfId="230" builtinId="9" hidden="1"/>
    <cellStyle name="Collegamento ipertestuale visitato" xfId="232" builtinId="9" hidden="1"/>
    <cellStyle name="Collegamento ipertestuale visitato" xfId="234" builtinId="9" hidden="1"/>
    <cellStyle name="Collegamento ipertestuale visitato" xfId="236" builtinId="9" hidden="1"/>
    <cellStyle name="Collegamento ipertestuale visitato" xfId="238" builtinId="9" hidden="1"/>
    <cellStyle name="Collegamento ipertestuale visitato" xfId="240" builtinId="9" hidden="1"/>
    <cellStyle name="Collegamento ipertestuale visitato" xfId="242" builtinId="9" hidden="1"/>
    <cellStyle name="Collegamento ipertestuale visitato" xfId="244" builtinId="9" hidden="1"/>
    <cellStyle name="Collegamento ipertestuale visitato" xfId="246" builtinId="9" hidden="1"/>
    <cellStyle name="Collegamento ipertestuale visitato" xfId="248" builtinId="9" hidden="1"/>
    <cellStyle name="Collegamento ipertestuale visitato" xfId="250" builtinId="9" hidden="1"/>
    <cellStyle name="Collegamento ipertestuale visitato" xfId="252" builtinId="9" hidden="1"/>
    <cellStyle name="Collegamento ipertestuale visitato" xfId="254" builtinId="9" hidden="1"/>
    <cellStyle name="Collegamento ipertestuale visitato" xfId="256" builtinId="9" hidden="1"/>
    <cellStyle name="Collegamento ipertestuale visitato" xfId="258" builtinId="9" hidden="1"/>
    <cellStyle name="Collegamento ipertestuale visitato" xfId="260" builtinId="9" hidden="1"/>
    <cellStyle name="Collegamento ipertestuale visitato" xfId="262" builtinId="9" hidden="1"/>
    <cellStyle name="Collegamento ipertestuale visitato" xfId="264" builtinId="9" hidden="1"/>
    <cellStyle name="Collegamento ipertestuale visitato" xfId="266" builtinId="9" hidden="1"/>
    <cellStyle name="Collegamento ipertestuale visitato" xfId="268" builtinId="9" hidden="1"/>
    <cellStyle name="Collegamento ipertestuale visitato" xfId="270" builtinId="9" hidden="1"/>
    <cellStyle name="Collegamento ipertestuale visitato" xfId="272" builtinId="9" hidden="1"/>
    <cellStyle name="Collegamento ipertestuale visitato" xfId="274" builtinId="9" hidden="1"/>
    <cellStyle name="Collegamento ipertestuale visitato" xfId="276" builtinId="9" hidden="1"/>
    <cellStyle name="Collegamento ipertestuale visitato" xfId="278" builtinId="9" hidden="1"/>
    <cellStyle name="Collegamento ipertestuale visitato" xfId="280" builtinId="9" hidden="1"/>
    <cellStyle name="Collegamento ipertestuale visitato" xfId="282" builtinId="9" hidden="1"/>
    <cellStyle name="Collegamento ipertestuale visitato" xfId="284" builtinId="9" hidden="1"/>
    <cellStyle name="Collegamento ipertestuale visitato" xfId="286" builtinId="9" hidden="1"/>
    <cellStyle name="Collegamento ipertestuale visitato" xfId="288" builtinId="9" hidden="1"/>
    <cellStyle name="Collegamento ipertestuale visitato" xfId="290" builtinId="9" hidden="1"/>
    <cellStyle name="Collegamento ipertestuale visitato" xfId="292" builtinId="9" hidden="1"/>
    <cellStyle name="Collegamento ipertestuale visitato" xfId="294" builtinId="9" hidden="1"/>
    <cellStyle name="Collegamento ipertestuale visitato" xfId="296" builtinId="9" hidden="1"/>
    <cellStyle name="Collegamento ipertestuale visitato" xfId="298" builtinId="9" hidden="1"/>
    <cellStyle name="Collegamento ipertestuale visitato" xfId="300" builtinId="9" hidden="1"/>
    <cellStyle name="Collegamento ipertestuale visitato" xfId="302" builtinId="9" hidden="1"/>
    <cellStyle name="Collegamento ipertestuale visitato" xfId="304" builtinId="9" hidden="1"/>
    <cellStyle name="Collegamento ipertestuale visitato" xfId="306" builtinId="9" hidden="1"/>
    <cellStyle name="Collegamento ipertestuale visitato" xfId="308" builtinId="9" hidden="1"/>
    <cellStyle name="Collegamento ipertestuale visitato" xfId="310" builtinId="9" hidden="1"/>
    <cellStyle name="Collegamento ipertestuale visitato" xfId="312" builtinId="9" hidden="1"/>
    <cellStyle name="Collegamento ipertestuale visitato" xfId="314" builtinId="9" hidden="1"/>
    <cellStyle name="Collegamento ipertestuale visitato" xfId="316" builtinId="9" hidden="1"/>
    <cellStyle name="Collegamento ipertestuale visitato" xfId="318" builtinId="9" hidden="1"/>
    <cellStyle name="Collegamento ipertestuale visitato" xfId="320" builtinId="9" hidden="1"/>
    <cellStyle name="Collegamento ipertestuale visitato" xfId="322" builtinId="9" hidden="1"/>
    <cellStyle name="Collegamento ipertestuale visitato" xfId="324" builtinId="9" hidden="1"/>
    <cellStyle name="Collegamento ipertestuale visitato" xfId="326" builtinId="9" hidden="1"/>
    <cellStyle name="Collegamento ipertestuale visitato" xfId="328" builtinId="9" hidden="1"/>
    <cellStyle name="Collegamento ipertestuale visitato" xfId="330" builtinId="9" hidden="1"/>
    <cellStyle name="Collegamento ipertestuale visitato" xfId="332" builtinId="9" hidden="1"/>
    <cellStyle name="Collegamento ipertestuale visitato" xfId="334" builtinId="9" hidden="1"/>
    <cellStyle name="Collegamento ipertestuale visitato" xfId="336" builtinId="9" hidden="1"/>
    <cellStyle name="Collegamento ipertestuale visitato" xfId="338" builtinId="9" hidden="1"/>
    <cellStyle name="Collegamento ipertestuale visitato" xfId="340" builtinId="9" hidden="1"/>
    <cellStyle name="Collegamento ipertestuale visitato" xfId="342" builtinId="9" hidden="1"/>
    <cellStyle name="Collegamento ipertestuale visitato" xfId="344" builtinId="9" hidden="1"/>
    <cellStyle name="Collegamento ipertestuale visitato" xfId="346" builtinId="9" hidden="1"/>
    <cellStyle name="Collegamento ipertestuale visitato" xfId="348" builtinId="9" hidden="1"/>
    <cellStyle name="Collegamento ipertestuale visitato" xfId="350" builtinId="9" hidden="1"/>
    <cellStyle name="Collegamento ipertestuale visitato" xfId="352" builtinId="9" hidden="1"/>
    <cellStyle name="Collegamento ipertestuale visitato" xfId="354" builtinId="9" hidden="1"/>
    <cellStyle name="Collegamento ipertestuale visitato" xfId="356" builtinId="9" hidden="1"/>
    <cellStyle name="Collegamento ipertestuale visitato" xfId="358" builtinId="9" hidden="1"/>
    <cellStyle name="Collegamento ipertestuale visitato" xfId="360" builtinId="9" hidden="1"/>
    <cellStyle name="Collegamento ipertestuale visitato" xfId="362" builtinId="9" hidden="1"/>
    <cellStyle name="Collegamento ipertestuale visitato" xfId="364" builtinId="9" hidden="1"/>
    <cellStyle name="Collegamento ipertestuale visitato" xfId="366" builtinId="9" hidden="1"/>
    <cellStyle name="Collegamento ipertestuale visitato" xfId="368" builtinId="9" hidden="1"/>
    <cellStyle name="Collegamento ipertestuale visitato" xfId="370" builtinId="9" hidden="1"/>
    <cellStyle name="Collegamento ipertestuale visitato" xfId="372" builtinId="9" hidden="1"/>
    <cellStyle name="Collegamento ipertestuale visitato" xfId="374" builtinId="9" hidden="1"/>
    <cellStyle name="Collegamento ipertestuale visitato" xfId="376" builtinId="9" hidden="1"/>
    <cellStyle name="Collegamento ipertestuale visitato" xfId="378" builtinId="9" hidden="1"/>
    <cellStyle name="Collegamento ipertestuale visitato" xfId="380" builtinId="9" hidden="1"/>
    <cellStyle name="Collegamento ipertestuale visitato" xfId="382" builtinId="9" hidden="1"/>
    <cellStyle name="Collegamento ipertestuale visitato" xfId="384" builtinId="9" hidden="1"/>
    <cellStyle name="Collegamento ipertestuale visitato" xfId="386" builtinId="9" hidden="1"/>
    <cellStyle name="Collegamento ipertestuale visitato" xfId="388" builtinId="9" hidden="1"/>
    <cellStyle name="Collegamento ipertestuale visitato" xfId="390" builtinId="9" hidden="1"/>
    <cellStyle name="Collegamento ipertestuale visitato" xfId="392" builtinId="9" hidden="1"/>
    <cellStyle name="Collegamento ipertestuale visitato" xfId="394" builtinId="9" hidden="1"/>
    <cellStyle name="Collegamento ipertestuale visitato" xfId="396" builtinId="9" hidden="1"/>
    <cellStyle name="Collegamento ipertestuale visitato" xfId="398" builtinId="9" hidden="1"/>
    <cellStyle name="Collegamento ipertestuale visitato" xfId="400" builtinId="9" hidden="1"/>
    <cellStyle name="Collegamento ipertestuale visitato" xfId="402" builtinId="9" hidden="1"/>
    <cellStyle name="Collegamento ipertestuale visitato" xfId="404" builtinId="9" hidden="1"/>
    <cellStyle name="Collegamento ipertestuale visitato" xfId="406" builtinId="9" hidden="1"/>
    <cellStyle name="Collegamento ipertestuale visitato" xfId="408" builtinId="9" hidden="1"/>
    <cellStyle name="Collegamento ipertestuale visitato" xfId="410" builtinId="9" hidden="1"/>
    <cellStyle name="Collegamento ipertestuale visitato" xfId="412" builtinId="9" hidden="1"/>
    <cellStyle name="Collegamento ipertestuale visitato" xfId="414" builtinId="9" hidden="1"/>
    <cellStyle name="Collegamento ipertestuale visitato" xfId="416" builtinId="9" hidden="1"/>
    <cellStyle name="Collegamento ipertestuale visitato" xfId="418" builtinId="9" hidden="1"/>
    <cellStyle name="Collegamento ipertestuale visitato" xfId="420" builtinId="9" hidden="1"/>
    <cellStyle name="Collegamento ipertestuale visitato" xfId="422" builtinId="9" hidden="1"/>
    <cellStyle name="Collegamento ipertestuale visitato" xfId="424" builtinId="9" hidden="1"/>
    <cellStyle name="Collegamento ipertestuale visitato" xfId="426" builtinId="9" hidden="1"/>
    <cellStyle name="Collegamento ipertestuale visitato" xfId="428" builtinId="9" hidden="1"/>
    <cellStyle name="Collegamento ipertestuale visitato" xfId="430" builtinId="9" hidden="1"/>
    <cellStyle name="Collegamento ipertestuale visitato" xfId="432" builtinId="9" hidden="1"/>
    <cellStyle name="Collegamento ipertestuale visitato" xfId="434" builtinId="9" hidden="1"/>
    <cellStyle name="Collegamento ipertestuale visitato" xfId="436" builtinId="9" hidden="1"/>
    <cellStyle name="Collegamento ipertestuale visitato" xfId="438" builtinId="9" hidden="1"/>
    <cellStyle name="Collegamento ipertestuale visitato" xfId="440" builtinId="9" hidden="1"/>
    <cellStyle name="Collegamento ipertestuale visitato" xfId="442" builtinId="9" hidden="1"/>
    <cellStyle name="Collegamento ipertestuale visitato" xfId="444" builtinId="9" hidden="1"/>
    <cellStyle name="Collegamento ipertestuale visitato" xfId="446" builtinId="9" hidden="1"/>
    <cellStyle name="Collegamento ipertestuale visitato" xfId="448" builtinId="9" hidden="1"/>
    <cellStyle name="Collegamento ipertestuale visitato" xfId="450" builtinId="9" hidden="1"/>
    <cellStyle name="Collegamento ipertestuale visitato" xfId="452" builtinId="9" hidden="1"/>
    <cellStyle name="Collegamento ipertestuale visitato" xfId="454" builtinId="9" hidden="1"/>
    <cellStyle name="Collegamento ipertestuale visitato" xfId="456" builtinId="9" hidden="1"/>
    <cellStyle name="Collegamento ipertestuale visitato" xfId="458" builtinId="9" hidden="1"/>
    <cellStyle name="Collegamento ipertestuale visitato" xfId="460" builtinId="9" hidden="1"/>
    <cellStyle name="Collegamento ipertestuale visitato" xfId="462" builtinId="9" hidden="1"/>
    <cellStyle name="Collegamento ipertestuale visitato" xfId="464" builtinId="9" hidden="1"/>
    <cellStyle name="Collegamento ipertestuale visitato" xfId="466" builtinId="9" hidden="1"/>
    <cellStyle name="Collegamento ipertestuale visitato" xfId="468" builtinId="9" hidden="1"/>
    <cellStyle name="Collegamento ipertestuale visitato" xfId="470" builtinId="9" hidden="1"/>
    <cellStyle name="Collegamento ipertestuale visitato" xfId="472" builtinId="9" hidden="1"/>
    <cellStyle name="Collegamento ipertestuale visitato" xfId="474" builtinId="9" hidden="1"/>
    <cellStyle name="Collegamento ipertestuale visitato" xfId="476" builtinId="9" hidden="1"/>
    <cellStyle name="Collegamento ipertestuale visitato" xfId="478" builtinId="9" hidden="1"/>
    <cellStyle name="Collegamento ipertestuale visitato" xfId="480" builtinId="9" hidden="1"/>
    <cellStyle name="Collegamento ipertestuale visitato" xfId="482" builtinId="9" hidden="1"/>
    <cellStyle name="Collegamento ipertestuale visitato" xfId="484" builtinId="9" hidden="1"/>
    <cellStyle name="Collegamento ipertestuale visitato" xfId="486" builtinId="9" hidden="1"/>
    <cellStyle name="Collegamento ipertestuale visitato" xfId="488" builtinId="9" hidden="1"/>
    <cellStyle name="Collegamento ipertestuale visitato" xfId="490" builtinId="9" hidden="1"/>
    <cellStyle name="Collegamento ipertestuale visitato" xfId="492" builtinId="9" hidden="1"/>
    <cellStyle name="Collegamento ipertestuale visitato" xfId="494" builtinId="9" hidden="1"/>
    <cellStyle name="Collegamento ipertestuale visitato" xfId="496" builtinId="9" hidden="1"/>
    <cellStyle name="Collegamento ipertestuale visitato" xfId="498" builtinId="9" hidden="1"/>
    <cellStyle name="Collegamento ipertestuale visitato" xfId="500" builtinId="9" hidden="1"/>
    <cellStyle name="Collegamento ipertestuale visitato" xfId="502" builtinId="9" hidden="1"/>
    <cellStyle name="Collegamento ipertestuale visitato" xfId="504" builtinId="9" hidden="1"/>
    <cellStyle name="Collegamento ipertestuale visitato" xfId="506" builtinId="9" hidden="1"/>
    <cellStyle name="Collegamento ipertestuale visitato" xfId="508" builtinId="9" hidden="1"/>
    <cellStyle name="Collegamento ipertestuale visitato" xfId="510" builtinId="9" hidden="1"/>
    <cellStyle name="Collegamento ipertestuale visitato" xfId="512" builtinId="9" hidden="1"/>
    <cellStyle name="Collegamento ipertestuale visitato" xfId="514" builtinId="9" hidden="1"/>
    <cellStyle name="Collegamento ipertestuale visitato" xfId="516" builtinId="9" hidden="1"/>
    <cellStyle name="Collegamento ipertestuale visitato" xfId="518" builtinId="9" hidden="1"/>
    <cellStyle name="Collegamento ipertestuale visitato" xfId="520" builtinId="9" hidden="1"/>
    <cellStyle name="Collegamento ipertestuale visitato" xfId="522" builtinId="9" hidden="1"/>
    <cellStyle name="Collegamento ipertestuale visitato" xfId="524" builtinId="9" hidden="1"/>
    <cellStyle name="Collegamento ipertestuale visitato" xfId="526" builtinId="9" hidden="1"/>
    <cellStyle name="Collegamento ipertestuale visitato" xfId="528" builtinId="9" hidden="1"/>
    <cellStyle name="Collegamento ipertestuale visitato" xfId="530" builtinId="9" hidden="1"/>
    <cellStyle name="Collegamento ipertestuale visitato" xfId="532" builtinId="9" hidden="1"/>
    <cellStyle name="Collegamento ipertestuale visitato" xfId="534" builtinId="9" hidden="1"/>
    <cellStyle name="Collegamento ipertestuale visitato" xfId="536" builtinId="9" hidden="1"/>
    <cellStyle name="Collegamento ipertestuale visitato" xfId="538" builtinId="9" hidden="1"/>
    <cellStyle name="Collegamento ipertestuale visitato" xfId="540" builtinId="9" hidden="1"/>
    <cellStyle name="Collegamento ipertestuale visitato" xfId="542" builtinId="9" hidden="1"/>
    <cellStyle name="Collegamento ipertestuale visitato" xfId="544" builtinId="9" hidden="1"/>
    <cellStyle name="Collegamento ipertestuale visitato" xfId="546" builtinId="9" hidden="1"/>
    <cellStyle name="Collegamento ipertestuale visitato" xfId="548" builtinId="9" hidden="1"/>
    <cellStyle name="Collegamento ipertestuale visitato" xfId="550" builtinId="9" hidden="1"/>
    <cellStyle name="Collegamento ipertestuale visitato" xfId="552" builtinId="9" hidden="1"/>
    <cellStyle name="Collegamento ipertestuale visitato" xfId="554" builtinId="9" hidden="1"/>
    <cellStyle name="Collegamento ipertestuale visitato" xfId="556" builtinId="9" hidden="1"/>
    <cellStyle name="Collegamento ipertestuale visitato" xfId="558" builtinId="9" hidden="1"/>
    <cellStyle name="Collegamento ipertestuale visitato" xfId="560" builtinId="9" hidden="1"/>
    <cellStyle name="Collegamento ipertestuale visitato" xfId="562" builtinId="9" hidden="1"/>
    <cellStyle name="Collegamento ipertestuale visitato" xfId="564" builtinId="9" hidden="1"/>
    <cellStyle name="Collegamento ipertestuale visitato" xfId="566" builtinId="9" hidden="1"/>
    <cellStyle name="Collegamento ipertestuale visitato" xfId="568" builtinId="9" hidden="1"/>
    <cellStyle name="Collegamento ipertestuale visitato" xfId="570" builtinId="9" hidden="1"/>
    <cellStyle name="Collegamento ipertestuale visitato" xfId="572" builtinId="9" hidden="1"/>
    <cellStyle name="Collegamento ipertestuale visitato" xfId="574" builtinId="9" hidden="1"/>
    <cellStyle name="Collegamento ipertestuale visitato" xfId="576" builtinId="9" hidden="1"/>
    <cellStyle name="Collegamento ipertestuale visitato" xfId="578" builtinId="9" hidden="1"/>
    <cellStyle name="Collegamento ipertestuale visitato" xfId="580" builtinId="9" hidden="1"/>
    <cellStyle name="Collegamento ipertestuale visitato" xfId="582" builtinId="9" hidden="1"/>
    <cellStyle name="Collegamento ipertestuale visitato" xfId="584" builtinId="9" hidden="1"/>
    <cellStyle name="Collegamento ipertestuale visitato" xfId="586" builtinId="9" hidden="1"/>
    <cellStyle name="Collegamento ipertestuale visitato" xfId="588" builtinId="9" hidden="1"/>
    <cellStyle name="Collegamento ipertestuale visitato" xfId="590" builtinId="9" hidden="1"/>
    <cellStyle name="Collegamento ipertestuale visitato" xfId="592" builtinId="9" hidden="1"/>
    <cellStyle name="Collegamento ipertestuale visitato" xfId="594" builtinId="9" hidden="1"/>
    <cellStyle name="Collegamento ipertestuale visitato" xfId="596" builtinId="9" hidden="1"/>
    <cellStyle name="Collegamento ipertestuale visitato" xfId="598" builtinId="9" hidden="1"/>
    <cellStyle name="Collegamento ipertestuale visitato" xfId="600" builtinId="9" hidden="1"/>
    <cellStyle name="Collegamento ipertestuale visitato" xfId="602" builtinId="9" hidden="1"/>
    <cellStyle name="Collegamento ipertestuale visitato" xfId="604" builtinId="9" hidden="1"/>
    <cellStyle name="Collegamento ipertestuale visitato" xfId="606" builtinId="9" hidden="1"/>
    <cellStyle name="Collegamento ipertestuale visitato" xfId="608" builtinId="9" hidden="1"/>
    <cellStyle name="Collegamento ipertestuale visitato" xfId="610" builtinId="9" hidden="1"/>
    <cellStyle name="Collegamento ipertestuale visitato" xfId="612" builtinId="9" hidden="1"/>
    <cellStyle name="Collegamento ipertestuale visitato" xfId="614" builtinId="9" hidden="1"/>
    <cellStyle name="Collegamento ipertestuale visitato" xfId="616" builtinId="9" hidden="1"/>
    <cellStyle name="Collegamento ipertestuale visitato" xfId="618" builtinId="9" hidden="1"/>
    <cellStyle name="Collegamento ipertestuale visitato" xfId="620" builtinId="9" hidden="1"/>
    <cellStyle name="Collegamento ipertestuale visitato" xfId="622" builtinId="9" hidden="1"/>
    <cellStyle name="Collegamento ipertestuale visitato" xfId="624" builtinId="9" hidden="1"/>
    <cellStyle name="Collegamento ipertestuale visitato" xfId="626" builtinId="9" hidden="1"/>
    <cellStyle name="Collegamento ipertestuale visitato" xfId="628" builtinId="9" hidden="1"/>
    <cellStyle name="Collegamento ipertestuale visitato" xfId="630" builtinId="9" hidden="1"/>
    <cellStyle name="Collegamento ipertestuale visitato" xfId="632" builtinId="9" hidden="1"/>
    <cellStyle name="Collegamento ipertestuale visitato" xfId="634" builtinId="9" hidden="1"/>
    <cellStyle name="Collegamento ipertestuale visitato" xfId="636" builtinId="9" hidden="1"/>
    <cellStyle name="Collegamento ipertestuale visitato" xfId="638" builtinId="9" hidden="1"/>
    <cellStyle name="Collegamento ipertestuale visitato" xfId="640" builtinId="9" hidden="1"/>
    <cellStyle name="Collegamento ipertestuale visitato" xfId="642" builtinId="9" hidden="1"/>
    <cellStyle name="Collegamento ipertestuale visitato" xfId="644" builtinId="9" hidden="1"/>
    <cellStyle name="Collegamento ipertestuale visitato" xfId="646" builtinId="9" hidden="1"/>
    <cellStyle name="Collegamento ipertestuale visitato" xfId="648" builtinId="9" hidden="1"/>
    <cellStyle name="Collegamento ipertestuale visitato" xfId="650" builtinId="9" hidden="1"/>
    <cellStyle name="Collegamento ipertestuale visitato" xfId="652" builtinId="9" hidden="1"/>
    <cellStyle name="Collegamento ipertestuale visitato" xfId="654" builtinId="9" hidden="1"/>
    <cellStyle name="Collegamento ipertestuale visitato" xfId="656" builtinId="9" hidden="1"/>
    <cellStyle name="Collegamento ipertestuale visitato" xfId="658" builtinId="9" hidden="1"/>
    <cellStyle name="Collegamento ipertestuale visitato" xfId="660" builtinId="9" hidden="1"/>
    <cellStyle name="Collegamento ipertestuale visitato" xfId="662" builtinId="9" hidden="1"/>
    <cellStyle name="Collegamento ipertestuale visitato" xfId="664" builtinId="9" hidden="1"/>
    <cellStyle name="Collegamento ipertestuale visitato" xfId="666" builtinId="9" hidden="1"/>
    <cellStyle name="Collegamento ipertestuale visitato" xfId="668" builtinId="9" hidden="1"/>
    <cellStyle name="Collegamento ipertestuale visitato" xfId="670" builtinId="9" hidden="1"/>
    <cellStyle name="Collegamento ipertestuale visitato" xfId="672" builtinId="9" hidden="1"/>
    <cellStyle name="Collegamento ipertestuale visitato" xfId="674" builtinId="9" hidden="1"/>
    <cellStyle name="Collegamento ipertestuale visitato" xfId="676" builtinId="9" hidden="1"/>
    <cellStyle name="Collegamento ipertestuale visitato" xfId="678" builtinId="9" hidden="1"/>
    <cellStyle name="Collegamento ipertestuale visitato" xfId="680" builtinId="9" hidden="1"/>
    <cellStyle name="Collegamento ipertestuale visitato" xfId="682" builtinId="9" hidden="1"/>
    <cellStyle name="Collegamento ipertestuale visitato" xfId="684" builtinId="9" hidden="1"/>
    <cellStyle name="Collegamento ipertestuale visitato" xfId="686" builtinId="9" hidden="1"/>
    <cellStyle name="Collegamento ipertestuale visitato" xfId="688" builtinId="9" hidden="1"/>
    <cellStyle name="Collegamento ipertestuale visitato" xfId="690" builtinId="9" hidden="1"/>
    <cellStyle name="Collegamento ipertestuale visitato" xfId="692" builtinId="9" hidden="1"/>
    <cellStyle name="Collegamento ipertestuale visitato" xfId="694" builtinId="9" hidden="1"/>
    <cellStyle name="Collegamento ipertestuale visitato" xfId="696" builtinId="9" hidden="1"/>
    <cellStyle name="Collegamento ipertestuale visitato" xfId="698" builtinId="9" hidden="1"/>
    <cellStyle name="Collegamento ipertestuale visitato" xfId="700" builtinId="9" hidden="1"/>
    <cellStyle name="Collegamento ipertestuale visitato" xfId="702" builtinId="9" hidden="1"/>
    <cellStyle name="Collegamento ipertestuale visitato" xfId="704" builtinId="9" hidden="1"/>
    <cellStyle name="Collegamento ipertestuale visitato" xfId="706" builtinId="9" hidden="1"/>
    <cellStyle name="Collegamento ipertestuale visitato" xfId="708" builtinId="9" hidden="1"/>
    <cellStyle name="Collegamento ipertestuale visitato" xfId="710" builtinId="9" hidden="1"/>
    <cellStyle name="Collegamento ipertestuale visitato" xfId="712" builtinId="9" hidden="1"/>
    <cellStyle name="Collegamento ipertestuale visitato" xfId="714" builtinId="9" hidden="1"/>
    <cellStyle name="Collegamento ipertestuale visitato" xfId="716" builtinId="9" hidden="1"/>
    <cellStyle name="Collegamento ipertestuale visitato" xfId="718" builtinId="9" hidden="1"/>
    <cellStyle name="Collegamento ipertestuale visitato" xfId="720" builtinId="9" hidden="1"/>
    <cellStyle name="Collegamento ipertestuale visitato" xfId="722" builtinId="9" hidden="1"/>
    <cellStyle name="Collegamento ipertestuale visitato" xfId="724" builtinId="9" hidden="1"/>
    <cellStyle name="Collegamento ipertestuale visitato" xfId="726" builtinId="9" hidden="1"/>
    <cellStyle name="Collegamento ipertestuale visitato" xfId="728" builtinId="9" hidden="1"/>
    <cellStyle name="Collegamento ipertestuale visitato" xfId="730" builtinId="9" hidden="1"/>
    <cellStyle name="Collegamento ipertestuale visitato" xfId="732" builtinId="9" hidden="1"/>
    <cellStyle name="Collegamento ipertestuale visitato" xfId="734" builtinId="9" hidden="1"/>
    <cellStyle name="Normale" xfId="0" builtinId="0"/>
    <cellStyle name="Normale 2" xfId="2"/>
    <cellStyle name="Normale 2 2" xfId="3"/>
    <cellStyle name="Normale 2 2 2" xfId="4"/>
    <cellStyle name="Normale 3" xfId="5"/>
    <cellStyle name="Normale 3 2" xfId="6"/>
    <cellStyle name="Normale 3 3" xfId="7"/>
    <cellStyle name="Normale 3 4" xfId="8"/>
    <cellStyle name="Normale 3 5" xfId="9"/>
    <cellStyle name="Normale 3 6" xfId="10"/>
    <cellStyle name="Normale 3 7" xfId="11"/>
    <cellStyle name="Normale 3 8" xfId="12"/>
    <cellStyle name="Normale 4" xfId="13"/>
    <cellStyle name="Normale 4 2" xfId="14"/>
    <cellStyle name="Normale 4 2 2" xfId="15"/>
    <cellStyle name="Normale 4 3" xfId="16"/>
    <cellStyle name="Normale 4 4" xfId="17"/>
    <cellStyle name="Normale 5" xfId="18"/>
    <cellStyle name="Normale 5 2" xfId="19"/>
    <cellStyle name="Normale 6" xfId="20"/>
    <cellStyle name="Normale 6 2" xfId="21"/>
    <cellStyle name="Normale 7" xfId="22"/>
    <cellStyle name="Normale 7 2" xfId="23"/>
    <cellStyle name="Normale 8" xfId="24"/>
    <cellStyle name="Normale 9" xfId="25"/>
    <cellStyle name="Percentuale" xfId="1" builtinId="5"/>
    <cellStyle name="Percentuale 2" xfId="26"/>
    <cellStyle name="Percentuale 2 2" xfId="27"/>
    <cellStyle name="Percentuale 3" xfId="28"/>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4"/>
  <sheetViews>
    <sheetView tabSelected="1" zoomScale="110" zoomScaleNormal="110" zoomScaleSheetLayoutView="100" zoomScalePageLayoutView="110" workbookViewId="0"/>
  </sheetViews>
  <sheetFormatPr defaultColWidth="8.85546875" defaultRowHeight="15" x14ac:dyDescent="0.25"/>
  <cols>
    <col min="1" max="1" width="6.140625" style="1" customWidth="1"/>
    <col min="2" max="2" width="51" style="1" bestFit="1" customWidth="1"/>
    <col min="3" max="10" width="10.85546875" style="1" customWidth="1"/>
    <col min="11" max="16384" width="8.85546875" style="1"/>
  </cols>
  <sheetData>
    <row r="2" spans="2:10" ht="15.75" thickBot="1" x14ac:dyDescent="0.3"/>
    <row r="3" spans="2:10" x14ac:dyDescent="0.25">
      <c r="B3" s="161" t="s">
        <v>18</v>
      </c>
      <c r="C3" s="162"/>
      <c r="D3" s="162"/>
      <c r="E3" s="162"/>
      <c r="F3" s="162"/>
      <c r="G3" s="162"/>
      <c r="H3" s="162"/>
      <c r="I3" s="162"/>
      <c r="J3" s="163"/>
    </row>
    <row r="4" spans="2:10" x14ac:dyDescent="0.25">
      <c r="B4" s="164" t="s">
        <v>132</v>
      </c>
      <c r="C4" s="165"/>
      <c r="D4" s="165"/>
      <c r="E4" s="165"/>
      <c r="F4" s="165"/>
      <c r="G4" s="165"/>
      <c r="H4" s="165"/>
      <c r="I4" s="165"/>
      <c r="J4" s="166"/>
    </row>
    <row r="5" spans="2:10" x14ac:dyDescent="0.25">
      <c r="B5" s="2"/>
      <c r="C5" s="167" t="s">
        <v>19</v>
      </c>
      <c r="D5" s="165"/>
      <c r="E5" s="167" t="s">
        <v>20</v>
      </c>
      <c r="F5" s="165"/>
      <c r="G5" s="165" t="s">
        <v>21</v>
      </c>
      <c r="H5" s="165"/>
      <c r="I5" s="167" t="s">
        <v>22</v>
      </c>
      <c r="J5" s="166"/>
    </row>
    <row r="6" spans="2:10" x14ac:dyDescent="0.25">
      <c r="B6" s="3" t="s">
        <v>23</v>
      </c>
      <c r="C6" s="4" t="s">
        <v>24</v>
      </c>
      <c r="D6" s="5" t="s">
        <v>25</v>
      </c>
      <c r="E6" s="4" t="s">
        <v>24</v>
      </c>
      <c r="F6" s="5" t="s">
        <v>25</v>
      </c>
      <c r="G6" s="6" t="s">
        <v>24</v>
      </c>
      <c r="H6" s="5" t="s">
        <v>25</v>
      </c>
      <c r="I6" s="4" t="s">
        <v>24</v>
      </c>
      <c r="J6" s="7" t="s">
        <v>25</v>
      </c>
    </row>
    <row r="7" spans="2:10" x14ac:dyDescent="0.25">
      <c r="B7" s="8" t="s">
        <v>10</v>
      </c>
      <c r="C7" s="94">
        <v>2.2453703703703707E-3</v>
      </c>
      <c r="D7" s="95">
        <f t="shared" ref="D7:D28" si="0">C7/$C$30</f>
        <v>5.7818972968139955E-3</v>
      </c>
      <c r="E7" s="94">
        <v>9.4907407407407419E-4</v>
      </c>
      <c r="F7" s="95">
        <f t="shared" ref="F7:F25" si="1">E7/$E$30</f>
        <v>9.5050423090297913E-3</v>
      </c>
      <c r="G7" s="94">
        <v>2.0138888888888888E-3</v>
      </c>
      <c r="H7" s="95">
        <f t="shared" ref="H7:H26" si="2">G7/$G$30</f>
        <v>1.501164696747477E-2</v>
      </c>
      <c r="I7" s="94">
        <f t="shared" ref="I7:I17" si="3">C7+E7+G7</f>
        <v>5.2083333333333339E-3</v>
      </c>
      <c r="J7" s="96">
        <f>I7/$I$30</f>
        <v>8.3688233434379127E-3</v>
      </c>
    </row>
    <row r="8" spans="2:10" x14ac:dyDescent="0.25">
      <c r="B8" s="8" t="s">
        <v>13</v>
      </c>
      <c r="C8" s="94">
        <v>2.7777777777777779E-3</v>
      </c>
      <c r="D8" s="95">
        <f t="shared" si="0"/>
        <v>7.1528626352338085E-3</v>
      </c>
      <c r="E8" s="94">
        <v>8.3333333333333339E-4</v>
      </c>
      <c r="F8" s="95">
        <f t="shared" si="1"/>
        <v>8.3458908079285972E-3</v>
      </c>
      <c r="G8" s="94">
        <v>1.2152777777777776E-3</v>
      </c>
      <c r="H8" s="95">
        <f t="shared" si="2"/>
        <v>9.0587524803727049E-3</v>
      </c>
      <c r="I8" s="94">
        <f t="shared" si="3"/>
        <v>4.8263888888888887E-3</v>
      </c>
      <c r="J8" s="96">
        <f t="shared" ref="J8:J28" si="4">I8/$I$30</f>
        <v>7.755109631585798E-3</v>
      </c>
    </row>
    <row r="9" spans="2:10" x14ac:dyDescent="0.25">
      <c r="B9" s="8" t="s">
        <v>0</v>
      </c>
      <c r="C9" s="94">
        <v>8.8321759259259391E-2</v>
      </c>
      <c r="D9" s="95">
        <f t="shared" si="0"/>
        <v>0.22743122820612197</v>
      </c>
      <c r="E9" s="94">
        <v>2.3287037037037026E-2</v>
      </c>
      <c r="F9" s="95">
        <f t="shared" si="1"/>
        <v>0.23322128202156012</v>
      </c>
      <c r="G9" s="94">
        <v>2.8437499999999984E-2</v>
      </c>
      <c r="H9" s="95">
        <f t="shared" si="2"/>
        <v>0.21197480804072122</v>
      </c>
      <c r="I9" s="94">
        <f t="shared" si="3"/>
        <v>0.14004629629629639</v>
      </c>
      <c r="J9" s="96">
        <f t="shared" si="4"/>
        <v>0.22502836101244178</v>
      </c>
    </row>
    <row r="10" spans="2:10" x14ac:dyDescent="0.25">
      <c r="B10" s="8" t="s">
        <v>8</v>
      </c>
      <c r="C10" s="94">
        <v>9.4560185185185164E-3</v>
      </c>
      <c r="D10" s="95">
        <f t="shared" si="0"/>
        <v>2.4349536554108417E-2</v>
      </c>
      <c r="E10" s="94">
        <v>4.4907407407407405E-3</v>
      </c>
      <c r="F10" s="95">
        <f t="shared" si="1"/>
        <v>4.4975078242726327E-2</v>
      </c>
      <c r="G10" s="94">
        <v>5.9374999999999992E-3</v>
      </c>
      <c r="H10" s="95">
        <f t="shared" si="2"/>
        <v>4.4258476404106649E-2</v>
      </c>
      <c r="I10" s="94">
        <f t="shared" si="3"/>
        <v>1.9884259259259254E-2</v>
      </c>
      <c r="J10" s="96">
        <f t="shared" si="4"/>
        <v>3.1950307786725175E-2</v>
      </c>
    </row>
    <row r="11" spans="2:10" x14ac:dyDescent="0.25">
      <c r="B11" s="8" t="s">
        <v>26</v>
      </c>
      <c r="C11" s="94">
        <v>1.0648148148148149E-3</v>
      </c>
      <c r="D11" s="95">
        <f t="shared" si="0"/>
        <v>2.7419306768396265E-3</v>
      </c>
      <c r="E11" s="94">
        <v>1.9675925925925926E-4</v>
      </c>
      <c r="F11" s="95">
        <f t="shared" si="1"/>
        <v>1.9705575518720298E-3</v>
      </c>
      <c r="G11" s="94">
        <v>2.1412037037037038E-3</v>
      </c>
      <c r="H11" s="95">
        <f t="shared" si="2"/>
        <v>1.5960659132085248E-2</v>
      </c>
      <c r="I11" s="94">
        <f t="shared" si="3"/>
        <v>3.402777777777778E-3</v>
      </c>
      <c r="J11" s="96">
        <f t="shared" si="4"/>
        <v>5.4676312510461029E-3</v>
      </c>
    </row>
    <row r="12" spans="2:10" x14ac:dyDescent="0.25">
      <c r="B12" s="8" t="s">
        <v>3</v>
      </c>
      <c r="C12" s="94">
        <v>3.8356481481481471E-2</v>
      </c>
      <c r="D12" s="95">
        <f t="shared" si="0"/>
        <v>9.8769111554853475E-2</v>
      </c>
      <c r="E12" s="94">
        <v>8.4374999999999971E-3</v>
      </c>
      <c r="F12" s="95">
        <f t="shared" si="1"/>
        <v>8.450214443027701E-2</v>
      </c>
      <c r="G12" s="94">
        <v>1.0138888888888885E-2</v>
      </c>
      <c r="H12" s="95">
        <f t="shared" si="2"/>
        <v>7.5575877836252262E-2</v>
      </c>
      <c r="I12" s="94">
        <f t="shared" si="3"/>
        <v>5.6932870370370349E-2</v>
      </c>
      <c r="J12" s="96">
        <f t="shared" si="4"/>
        <v>9.148053783638016E-2</v>
      </c>
    </row>
    <row r="13" spans="2:10" x14ac:dyDescent="0.25">
      <c r="B13" s="8" t="s">
        <v>7</v>
      </c>
      <c r="C13" s="94">
        <v>1.0856481481481481E-2</v>
      </c>
      <c r="D13" s="95">
        <f t="shared" si="0"/>
        <v>2.7955771466038799E-2</v>
      </c>
      <c r="E13" s="94">
        <v>2.98611111111111E-3</v>
      </c>
      <c r="F13" s="95">
        <f t="shared" si="1"/>
        <v>2.9906108728410794E-2</v>
      </c>
      <c r="G13" s="94">
        <v>1.9212962962962966E-3</v>
      </c>
      <c r="H13" s="95">
        <f t="shared" si="2"/>
        <v>1.4321456302303521E-2</v>
      </c>
      <c r="I13" s="94">
        <f t="shared" si="3"/>
        <v>1.5763888888888886E-2</v>
      </c>
      <c r="J13" s="96">
        <f t="shared" si="4"/>
        <v>2.5329638652805408E-2</v>
      </c>
    </row>
    <row r="14" spans="2:10" x14ac:dyDescent="0.25">
      <c r="B14" s="8" t="s">
        <v>2</v>
      </c>
      <c r="C14" s="94">
        <v>1.4016203703703704E-2</v>
      </c>
      <c r="D14" s="95">
        <f t="shared" si="0"/>
        <v>3.6092152713617258E-2</v>
      </c>
      <c r="E14" s="94">
        <v>3.9236111111111104E-3</v>
      </c>
      <c r="F14" s="95">
        <f t="shared" si="1"/>
        <v>3.9295235887330471E-2</v>
      </c>
      <c r="G14" s="94">
        <v>3.5879629629629634E-3</v>
      </c>
      <c r="H14" s="95">
        <f t="shared" si="2"/>
        <v>2.674488827538609E-2</v>
      </c>
      <c r="I14" s="94">
        <f t="shared" si="3"/>
        <v>2.1527777777777778E-2</v>
      </c>
      <c r="J14" s="96">
        <f t="shared" si="4"/>
        <v>3.4591136486210032E-2</v>
      </c>
    </row>
    <row r="15" spans="2:10" x14ac:dyDescent="0.25">
      <c r="B15" s="8" t="s">
        <v>9</v>
      </c>
      <c r="C15" s="94">
        <v>2.1122685185185182E-2</v>
      </c>
      <c r="D15" s="95">
        <f t="shared" si="0"/>
        <v>5.4391559622090406E-2</v>
      </c>
      <c r="E15" s="94">
        <v>7.0486111111111114E-3</v>
      </c>
      <c r="F15" s="95">
        <f t="shared" si="1"/>
        <v>7.0592326417062715E-2</v>
      </c>
      <c r="G15" s="94">
        <v>1.0416666666666667E-3</v>
      </c>
      <c r="H15" s="95">
        <f t="shared" si="2"/>
        <v>7.7646449831766055E-3</v>
      </c>
      <c r="I15" s="94">
        <f t="shared" si="3"/>
        <v>2.9212962962962958E-2</v>
      </c>
      <c r="J15" s="96">
        <f t="shared" si="4"/>
        <v>4.6939800264082857E-2</v>
      </c>
    </row>
    <row r="16" spans="2:10" x14ac:dyDescent="0.25">
      <c r="B16" s="8" t="s">
        <v>1</v>
      </c>
      <c r="C16" s="94">
        <v>1.997685185185185E-2</v>
      </c>
      <c r="D16" s="95">
        <f t="shared" si="0"/>
        <v>5.1441003785056463E-2</v>
      </c>
      <c r="E16" s="94">
        <v>2.4884259259259256E-3</v>
      </c>
      <c r="F16" s="95">
        <f t="shared" si="1"/>
        <v>2.4921757273675668E-2</v>
      </c>
      <c r="G16" s="94">
        <v>3.2523148148148151E-3</v>
      </c>
      <c r="H16" s="95">
        <f t="shared" si="2"/>
        <v>2.4242947114140295E-2</v>
      </c>
      <c r="I16" s="94">
        <f t="shared" si="3"/>
        <v>2.5717592592592591E-2</v>
      </c>
      <c r="J16" s="96">
        <f t="shared" si="4"/>
        <v>4.1323389931375638E-2</v>
      </c>
    </row>
    <row r="17" spans="2:10" x14ac:dyDescent="0.25">
      <c r="B17" s="8" t="s">
        <v>27</v>
      </c>
      <c r="C17" s="94">
        <v>2.1898148148148139E-2</v>
      </c>
      <c r="D17" s="95">
        <f t="shared" si="0"/>
        <v>5.6388400441093167E-2</v>
      </c>
      <c r="E17" s="94">
        <v>7.222222222222221E-3</v>
      </c>
      <c r="F17" s="95">
        <f t="shared" si="1"/>
        <v>7.2331053668714493E-2</v>
      </c>
      <c r="G17" s="94">
        <v>7.511574074074075E-3</v>
      </c>
      <c r="H17" s="95">
        <f t="shared" si="2"/>
        <v>5.5991717712017976E-2</v>
      </c>
      <c r="I17" s="94">
        <f t="shared" si="3"/>
        <v>3.6631944444444432E-2</v>
      </c>
      <c r="J17" s="96">
        <f t="shared" si="4"/>
        <v>5.8860724182179962E-2</v>
      </c>
    </row>
    <row r="18" spans="2:10" x14ac:dyDescent="0.25">
      <c r="B18" s="8" t="s">
        <v>16</v>
      </c>
      <c r="C18" s="94">
        <v>5.6712962962962967E-3</v>
      </c>
      <c r="D18" s="95">
        <f t="shared" si="0"/>
        <v>1.460376121360236E-2</v>
      </c>
      <c r="E18" s="94">
        <v>2.5462962962962961E-3</v>
      </c>
      <c r="F18" s="95">
        <f t="shared" si="1"/>
        <v>2.5501333024226268E-2</v>
      </c>
      <c r="G18" s="94">
        <v>1.6782407407407406E-3</v>
      </c>
      <c r="H18" s="95">
        <f t="shared" si="2"/>
        <v>1.2509705806228975E-2</v>
      </c>
      <c r="I18" s="94">
        <f>G18+E18+C18</f>
        <v>9.8958333333333329E-3</v>
      </c>
      <c r="J18" s="96">
        <f t="shared" si="4"/>
        <v>1.5900764352532033E-2</v>
      </c>
    </row>
    <row r="19" spans="2:10" x14ac:dyDescent="0.25">
      <c r="B19" s="8" t="s">
        <v>4</v>
      </c>
      <c r="C19" s="94">
        <v>9.872685185185184E-3</v>
      </c>
      <c r="D19" s="95">
        <f t="shared" si="0"/>
        <v>2.5422465949393489E-2</v>
      </c>
      <c r="E19" s="94">
        <v>1.8981481481481479E-3</v>
      </c>
      <c r="F19" s="95">
        <f t="shared" si="1"/>
        <v>1.9010084618059579E-2</v>
      </c>
      <c r="G19" s="94">
        <v>5.8680555555555552E-3</v>
      </c>
      <c r="H19" s="95">
        <f t="shared" si="2"/>
        <v>4.3740833405228212E-2</v>
      </c>
      <c r="I19" s="94">
        <f t="shared" ref="I19:I28" si="5">C19+E19+G19</f>
        <v>1.7638888888888885E-2</v>
      </c>
      <c r="J19" s="96">
        <f t="shared" ref="J19" si="6">I19/$I$30</f>
        <v>2.8342415056443054E-2</v>
      </c>
    </row>
    <row r="20" spans="2:10" x14ac:dyDescent="0.25">
      <c r="B20" s="8" t="s">
        <v>14</v>
      </c>
      <c r="C20" s="94">
        <v>1.9861111111111114E-2</v>
      </c>
      <c r="D20" s="95">
        <f t="shared" si="0"/>
        <v>5.1142967841921738E-2</v>
      </c>
      <c r="E20" s="94">
        <v>3.0555555555555553E-3</v>
      </c>
      <c r="F20" s="95">
        <f t="shared" si="1"/>
        <v>3.0601599629071521E-2</v>
      </c>
      <c r="G20" s="94">
        <v>4.3749999999999995E-3</v>
      </c>
      <c r="H20" s="95">
        <f t="shared" si="2"/>
        <v>3.261150892934174E-2</v>
      </c>
      <c r="I20" s="94">
        <f t="shared" si="5"/>
        <v>2.7291666666666669E-2</v>
      </c>
      <c r="J20" s="96">
        <f t="shared" si="4"/>
        <v>4.3852634319614663E-2</v>
      </c>
    </row>
    <row r="21" spans="2:10" x14ac:dyDescent="0.25">
      <c r="B21" s="8" t="s">
        <v>11</v>
      </c>
      <c r="C21" s="94">
        <v>1.1423611111111112E-2</v>
      </c>
      <c r="D21" s="95">
        <f t="shared" si="0"/>
        <v>2.9416147587399039E-2</v>
      </c>
      <c r="E21" s="94">
        <v>2.6157407407407405E-3</v>
      </c>
      <c r="F21" s="95">
        <f t="shared" si="1"/>
        <v>2.6196823924886984E-2</v>
      </c>
      <c r="G21" s="94">
        <v>5.3819444444444453E-3</v>
      </c>
      <c r="H21" s="95">
        <f t="shared" si="2"/>
        <v>4.0117332413079139E-2</v>
      </c>
      <c r="I21" s="94">
        <f t="shared" si="5"/>
        <v>1.9421296296296298E-2</v>
      </c>
      <c r="J21" s="96">
        <f t="shared" si="4"/>
        <v>3.1206412378419594E-2</v>
      </c>
    </row>
    <row r="22" spans="2:10" x14ac:dyDescent="0.25">
      <c r="B22" s="8" t="s">
        <v>15</v>
      </c>
      <c r="C22" s="94">
        <v>1.700231481481481E-2</v>
      </c>
      <c r="D22" s="95">
        <f t="shared" si="0"/>
        <v>4.3781480046493591E-2</v>
      </c>
      <c r="E22" s="94">
        <v>4.6759259259259271E-3</v>
      </c>
      <c r="F22" s="95">
        <f t="shared" si="1"/>
        <v>4.6829720644488253E-2</v>
      </c>
      <c r="G22" s="94">
        <v>3.9467592592592592E-3</v>
      </c>
      <c r="H22" s="95">
        <f t="shared" si="2"/>
        <v>2.9419377102924697E-2</v>
      </c>
      <c r="I22" s="94">
        <f t="shared" si="5"/>
        <v>2.5624999999999995E-2</v>
      </c>
      <c r="J22" s="96">
        <f t="shared" si="4"/>
        <v>4.1174610849714514E-2</v>
      </c>
    </row>
    <row r="23" spans="2:10" x14ac:dyDescent="0.25">
      <c r="B23" s="8" t="s">
        <v>28</v>
      </c>
      <c r="C23" s="94">
        <v>3.1851851851851846E-2</v>
      </c>
      <c r="D23" s="95">
        <f t="shared" si="0"/>
        <v>8.2019491550680987E-2</v>
      </c>
      <c r="E23" s="94">
        <v>8.1828703703703699E-3</v>
      </c>
      <c r="F23" s="95">
        <f t="shared" si="1"/>
        <v>8.1952011127854413E-2</v>
      </c>
      <c r="G23" s="94">
        <v>2.3599537037037037E-2</v>
      </c>
      <c r="H23" s="95">
        <f t="shared" si="2"/>
        <v>0.17591234578552334</v>
      </c>
      <c r="I23" s="94">
        <f t="shared" si="5"/>
        <v>6.3634259259259252E-2</v>
      </c>
      <c r="J23" s="96">
        <f t="shared" si="4"/>
        <v>0.10224842387160363</v>
      </c>
    </row>
    <row r="24" spans="2:10" x14ac:dyDescent="0.25">
      <c r="B24" s="8" t="s">
        <v>12</v>
      </c>
      <c r="C24" s="94">
        <v>2.0486111111111111E-2</v>
      </c>
      <c r="D24" s="95">
        <f t="shared" si="0"/>
        <v>5.2752361934849334E-2</v>
      </c>
      <c r="E24" s="94">
        <v>3.0208333333333337E-3</v>
      </c>
      <c r="F24" s="95">
        <f t="shared" si="1"/>
        <v>3.0253854178741168E-2</v>
      </c>
      <c r="G24" s="94">
        <v>1.7326388888888891E-2</v>
      </c>
      <c r="H24" s="95">
        <f t="shared" si="2"/>
        <v>0.12915192822017091</v>
      </c>
      <c r="I24" s="94">
        <f t="shared" si="5"/>
        <v>4.0833333333333333E-2</v>
      </c>
      <c r="J24" s="96">
        <f t="shared" si="4"/>
        <v>6.5611575012553228E-2</v>
      </c>
    </row>
    <row r="25" spans="2:10" x14ac:dyDescent="0.25">
      <c r="B25" s="8" t="s">
        <v>5</v>
      </c>
      <c r="C25" s="94">
        <v>1.3113425925925924E-2</v>
      </c>
      <c r="D25" s="95">
        <f t="shared" si="0"/>
        <v>3.3767472357166269E-2</v>
      </c>
      <c r="E25" s="94">
        <v>6.851851851851852E-3</v>
      </c>
      <c r="F25" s="95">
        <f t="shared" si="1"/>
        <v>6.8621768865190683E-2</v>
      </c>
      <c r="G25" s="94">
        <v>3.3217592592592591E-3</v>
      </c>
      <c r="H25" s="95">
        <f t="shared" si="2"/>
        <v>2.4760590113018732E-2</v>
      </c>
      <c r="I25" s="94">
        <f t="shared" si="5"/>
        <v>2.3287037037037037E-2</v>
      </c>
      <c r="J25" s="96">
        <f t="shared" si="4"/>
        <v>3.7417939037771283E-2</v>
      </c>
    </row>
    <row r="26" spans="2:10" x14ac:dyDescent="0.25">
      <c r="B26" s="8" t="s">
        <v>6</v>
      </c>
      <c r="C26" s="94">
        <v>1.238425925925926E-2</v>
      </c>
      <c r="D26" s="95">
        <f t="shared" si="0"/>
        <v>3.1889845915417395E-2</v>
      </c>
      <c r="E26" s="94"/>
      <c r="F26" s="95"/>
      <c r="G26" s="97">
        <v>1.0532407407407407E-3</v>
      </c>
      <c r="H26" s="95">
        <f t="shared" si="2"/>
        <v>7.8509188163230128E-3</v>
      </c>
      <c r="I26" s="94">
        <f t="shared" si="5"/>
        <v>1.34375E-2</v>
      </c>
      <c r="J26" s="96">
        <f t="shared" si="4"/>
        <v>2.1591564226069813E-2</v>
      </c>
    </row>
    <row r="27" spans="2:10" x14ac:dyDescent="0.25">
      <c r="B27" s="8" t="s">
        <v>101</v>
      </c>
      <c r="C27" s="94">
        <v>1.1180555555555555E-2</v>
      </c>
      <c r="D27" s="95">
        <f t="shared" si="0"/>
        <v>2.8790272106816076E-2</v>
      </c>
      <c r="E27" s="94">
        <v>1.4236111111111112E-3</v>
      </c>
      <c r="F27" s="95">
        <f>E27/$E$30</f>
        <v>1.4257563463544688E-2</v>
      </c>
      <c r="G27" s="97"/>
      <c r="H27" s="95"/>
      <c r="I27" s="94">
        <f t="shared" si="5"/>
        <v>1.2604166666666666E-2</v>
      </c>
      <c r="J27" s="96">
        <f t="shared" si="4"/>
        <v>2.0252552491119746E-2</v>
      </c>
    </row>
    <row r="28" spans="2:10" x14ac:dyDescent="0.25">
      <c r="B28" s="8" t="s">
        <v>17</v>
      </c>
      <c r="C28" s="94">
        <v>5.4050925925925915E-3</v>
      </c>
      <c r="D28" s="95">
        <f t="shared" si="0"/>
        <v>1.3918278544392449E-2</v>
      </c>
      <c r="E28" s="94">
        <v>3.7152777777777778E-3</v>
      </c>
      <c r="F28" s="95">
        <f>E28/$E$30</f>
        <v>3.7208763185348326E-2</v>
      </c>
      <c r="G28" s="97">
        <v>4.0509259259259258E-4</v>
      </c>
      <c r="H28" s="95">
        <f>G28/$G$30</f>
        <v>3.0195841601242356E-3</v>
      </c>
      <c r="I28" s="94">
        <f t="shared" si="5"/>
        <v>9.5254629629629613E-3</v>
      </c>
      <c r="J28" s="96">
        <f t="shared" si="4"/>
        <v>1.5305648025887556E-2</v>
      </c>
    </row>
    <row r="29" spans="2:10" x14ac:dyDescent="0.25">
      <c r="B29" s="8"/>
      <c r="C29" s="98"/>
      <c r="D29" s="98"/>
      <c r="E29" s="98"/>
      <c r="F29" s="98"/>
      <c r="G29" s="98"/>
      <c r="H29" s="98"/>
      <c r="I29" s="98"/>
      <c r="J29" s="99"/>
    </row>
    <row r="30" spans="2:10" x14ac:dyDescent="0.25">
      <c r="B30" s="11" t="s">
        <v>29</v>
      </c>
      <c r="C30" s="100">
        <f t="shared" ref="C30:J30" si="7">SUM(C7:C28)</f>
        <v>0.38834490740740746</v>
      </c>
      <c r="D30" s="101">
        <f t="shared" si="7"/>
        <v>1.0000000000000002</v>
      </c>
      <c r="E30" s="100">
        <f>SUM(E7:E28)</f>
        <v>9.9849537037037028E-2</v>
      </c>
      <c r="F30" s="101">
        <f t="shared" si="7"/>
        <v>0.99999999999999978</v>
      </c>
      <c r="G30" s="100">
        <f>SUM(G7:G28)</f>
        <v>0.13415509259259253</v>
      </c>
      <c r="H30" s="101">
        <f>SUM(H7:H28)</f>
        <v>1.0000000000000004</v>
      </c>
      <c r="I30" s="100">
        <f>SUM(I7:I28)</f>
        <v>0.6223495370370371</v>
      </c>
      <c r="J30" s="102">
        <f t="shared" si="7"/>
        <v>0.99999999999999978</v>
      </c>
    </row>
    <row r="31" spans="2:10" x14ac:dyDescent="0.25">
      <c r="B31" s="12"/>
      <c r="C31" s="13"/>
      <c r="D31" s="14"/>
      <c r="E31" s="13"/>
      <c r="F31" s="14"/>
      <c r="G31" s="13"/>
      <c r="H31" s="14"/>
      <c r="I31" s="13"/>
      <c r="J31" s="15"/>
    </row>
    <row r="32" spans="2:10" ht="66" customHeight="1" thickBot="1" x14ac:dyDescent="0.3">
      <c r="B32" s="158" t="s">
        <v>30</v>
      </c>
      <c r="C32" s="159"/>
      <c r="D32" s="159"/>
      <c r="E32" s="159"/>
      <c r="F32" s="159"/>
      <c r="G32" s="159"/>
      <c r="H32" s="159"/>
      <c r="I32" s="159"/>
      <c r="J32" s="160"/>
    </row>
    <row r="34" spans="7:7" x14ac:dyDescent="0.25">
      <c r="G34" s="16"/>
    </row>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&amp;R7</oddHeader>
  </headerFooter>
  <colBreaks count="1" manualBreakCount="1">
    <brk id="10" max="1048575" man="1"/>
  </colBreaks>
  <ignoredErrors>
    <ignoredError sqref="I18" 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B4" zoomScale="110" zoomScaleNormal="110" zoomScaleSheetLayoutView="100" zoomScalePageLayoutView="110" workbookViewId="0">
      <selection activeCell="H30" sqref="H30:I30"/>
    </sheetView>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61" t="s">
        <v>86</v>
      </c>
      <c r="C3" s="162"/>
      <c r="D3" s="162"/>
      <c r="E3" s="162"/>
      <c r="F3" s="163"/>
      <c r="G3" s="162"/>
      <c r="H3" s="163"/>
    </row>
    <row r="4" spans="2:8" s="1" customFormat="1" x14ac:dyDescent="0.25">
      <c r="B4" s="164" t="s">
        <v>132</v>
      </c>
      <c r="C4" s="165"/>
      <c r="D4" s="165"/>
      <c r="E4" s="165"/>
      <c r="F4" s="165"/>
      <c r="G4" s="165"/>
      <c r="H4" s="166"/>
    </row>
    <row r="5" spans="2:8" s="1" customFormat="1" x14ac:dyDescent="0.25">
      <c r="B5" s="2"/>
      <c r="C5" s="167" t="s">
        <v>36</v>
      </c>
      <c r="D5" s="165"/>
      <c r="E5" s="167" t="s">
        <v>37</v>
      </c>
      <c r="F5" s="182"/>
      <c r="G5" s="165" t="s">
        <v>38</v>
      </c>
      <c r="H5" s="166"/>
    </row>
    <row r="6" spans="2:8" s="1" customFormat="1" x14ac:dyDescent="0.25">
      <c r="B6" s="3" t="s">
        <v>23</v>
      </c>
      <c r="C6" s="5" t="s">
        <v>24</v>
      </c>
      <c r="D6" s="5" t="s">
        <v>25</v>
      </c>
      <c r="E6" s="5" t="s">
        <v>24</v>
      </c>
      <c r="F6" s="5" t="s">
        <v>25</v>
      </c>
      <c r="G6" s="5" t="s">
        <v>24</v>
      </c>
      <c r="H6" s="39" t="s">
        <v>25</v>
      </c>
    </row>
    <row r="7" spans="2:8" s="1" customFormat="1" x14ac:dyDescent="0.25">
      <c r="B7" s="8" t="s">
        <v>10</v>
      </c>
      <c r="C7" s="97">
        <v>6.0648148148148137E-3</v>
      </c>
      <c r="D7" s="95">
        <f t="shared" ref="D7:F28" si="0">C7/C$30</f>
        <v>1.9494772871014542E-2</v>
      </c>
      <c r="E7" s="97">
        <v>4.7453703703703704E-4</v>
      </c>
      <c r="F7" s="95">
        <f t="shared" si="0"/>
        <v>4.0394088669950742E-2</v>
      </c>
      <c r="G7" s="97">
        <f>C7+E7</f>
        <v>6.5393518518518509E-3</v>
      </c>
      <c r="H7" s="96">
        <f>G7/$G$30</f>
        <v>2.0255252025525194E-2</v>
      </c>
    </row>
    <row r="8" spans="2:8" s="1" customFormat="1" x14ac:dyDescent="0.25">
      <c r="B8" s="8" t="s">
        <v>13</v>
      </c>
      <c r="C8" s="97">
        <v>1.4039351851851843E-2</v>
      </c>
      <c r="D8" s="95">
        <f t="shared" si="0"/>
        <v>4.5128166970497381E-2</v>
      </c>
      <c r="E8" s="97"/>
      <c r="F8" s="95"/>
      <c r="G8" s="97">
        <f t="shared" ref="G8:G28" si="1">C8+E8</f>
        <v>1.4039351851851843E-2</v>
      </c>
      <c r="H8" s="96">
        <f t="shared" ref="H8:H28" si="2">G8/$G$30</f>
        <v>4.3486054348605398E-2</v>
      </c>
    </row>
    <row r="9" spans="2:8" s="1" customFormat="1" x14ac:dyDescent="0.25">
      <c r="B9" s="8" t="s">
        <v>0</v>
      </c>
      <c r="C9" s="97">
        <v>6.4293981481481521E-2</v>
      </c>
      <c r="D9" s="95">
        <f t="shared" si="0"/>
        <v>0.2066669146917669</v>
      </c>
      <c r="E9" s="97">
        <v>8.5995370370370357E-3</v>
      </c>
      <c r="F9" s="95">
        <f t="shared" si="0"/>
        <v>0.73201970443349751</v>
      </c>
      <c r="G9" s="97">
        <f t="shared" si="1"/>
        <v>7.2893518518518552E-2</v>
      </c>
      <c r="H9" s="96">
        <f t="shared" si="2"/>
        <v>0.22578332257833231</v>
      </c>
    </row>
    <row r="10" spans="2:8" s="1" customFormat="1" x14ac:dyDescent="0.25">
      <c r="B10" s="8" t="s">
        <v>8</v>
      </c>
      <c r="C10" s="97">
        <v>1.8171296296296295E-3</v>
      </c>
      <c r="D10" s="95">
        <f t="shared" si="0"/>
        <v>5.840991108300159E-3</v>
      </c>
      <c r="E10" s="97"/>
      <c r="F10" s="95"/>
      <c r="G10" s="97">
        <f t="shared" si="1"/>
        <v>1.8171296296296295E-3</v>
      </c>
      <c r="H10" s="96">
        <f t="shared" si="2"/>
        <v>5.6284505628450545E-3</v>
      </c>
    </row>
    <row r="11" spans="2:8" s="1" customFormat="1" x14ac:dyDescent="0.25">
      <c r="B11" s="8" t="s">
        <v>26</v>
      </c>
      <c r="C11" s="97">
        <v>1.5138888888888886E-2</v>
      </c>
      <c r="D11" s="95">
        <f t="shared" si="0"/>
        <v>4.8662524647494307E-2</v>
      </c>
      <c r="E11" s="97"/>
      <c r="F11" s="95"/>
      <c r="G11" s="97">
        <f t="shared" si="1"/>
        <v>1.5138888888888886E-2</v>
      </c>
      <c r="H11" s="96">
        <f t="shared" si="2"/>
        <v>4.6891804689180451E-2</v>
      </c>
    </row>
    <row r="12" spans="2:8" s="1" customFormat="1" x14ac:dyDescent="0.25">
      <c r="B12" s="8" t="s">
        <v>3</v>
      </c>
      <c r="C12" s="97">
        <v>1.0624999999999996E-2</v>
      </c>
      <c r="D12" s="95">
        <f t="shared" si="0"/>
        <v>3.4153056289296456E-2</v>
      </c>
      <c r="E12" s="97">
        <v>1.0069444444444444E-3</v>
      </c>
      <c r="F12" s="95">
        <f t="shared" si="0"/>
        <v>8.5714285714285715E-2</v>
      </c>
      <c r="G12" s="97">
        <f t="shared" si="1"/>
        <v>1.163194444444444E-2</v>
      </c>
      <c r="H12" s="96">
        <f t="shared" si="2"/>
        <v>3.6029253602925339E-2</v>
      </c>
    </row>
    <row r="13" spans="2:8" s="1" customFormat="1" x14ac:dyDescent="0.25">
      <c r="B13" s="8" t="s">
        <v>7</v>
      </c>
      <c r="C13" s="97">
        <v>8.819444444444444E-3</v>
      </c>
      <c r="D13" s="95">
        <f t="shared" si="0"/>
        <v>2.8349268946017331E-2</v>
      </c>
      <c r="E13" s="97"/>
      <c r="F13" s="95"/>
      <c r="G13" s="97">
        <f t="shared" si="1"/>
        <v>8.819444444444444E-3</v>
      </c>
      <c r="H13" s="96">
        <f t="shared" si="2"/>
        <v>2.7317702731770265E-2</v>
      </c>
    </row>
    <row r="14" spans="2:8" s="1" customFormat="1" x14ac:dyDescent="0.25">
      <c r="B14" s="8" t="s">
        <v>2</v>
      </c>
      <c r="C14" s="97">
        <v>1.5393518518518519E-3</v>
      </c>
      <c r="D14" s="95">
        <f t="shared" si="0"/>
        <v>4.9481007477956765E-3</v>
      </c>
      <c r="E14" s="97"/>
      <c r="F14" s="95"/>
      <c r="G14" s="97">
        <f t="shared" si="1"/>
        <v>1.5393518518518519E-3</v>
      </c>
      <c r="H14" s="96">
        <f t="shared" si="2"/>
        <v>4.7680504768050471E-3</v>
      </c>
    </row>
    <row r="15" spans="2:8" s="1" customFormat="1" x14ac:dyDescent="0.25">
      <c r="B15" s="8" t="s">
        <v>9</v>
      </c>
      <c r="C15" s="97">
        <v>9.8842592592592593E-3</v>
      </c>
      <c r="D15" s="95">
        <f t="shared" si="0"/>
        <v>3.1772015327951188E-2</v>
      </c>
      <c r="E15" s="97"/>
      <c r="F15" s="95"/>
      <c r="G15" s="97">
        <f t="shared" si="1"/>
        <v>9.8842592592592593E-3</v>
      </c>
      <c r="H15" s="96">
        <f t="shared" si="2"/>
        <v>3.0615903061590299E-2</v>
      </c>
    </row>
    <row r="16" spans="2:8" s="1" customFormat="1" x14ac:dyDescent="0.25">
      <c r="B16" s="8" t="s">
        <v>1</v>
      </c>
      <c r="C16" s="97">
        <v>1.3541666666666667E-3</v>
      </c>
      <c r="D16" s="95">
        <f t="shared" si="0"/>
        <v>4.3528405074593542E-3</v>
      </c>
      <c r="E16" s="97">
        <v>1.8518518518518518E-4</v>
      </c>
      <c r="F16" s="95">
        <f t="shared" si="0"/>
        <v>1.5763546798029559E-2</v>
      </c>
      <c r="G16" s="97">
        <f t="shared" si="1"/>
        <v>1.5393518518518519E-3</v>
      </c>
      <c r="H16" s="96">
        <f t="shared" si="2"/>
        <v>4.7680504768050471E-3</v>
      </c>
    </row>
    <row r="17" spans="2:8" s="1" customFormat="1" x14ac:dyDescent="0.25">
      <c r="B17" s="8" t="s">
        <v>27</v>
      </c>
      <c r="C17" s="97">
        <v>1.9097222222222226E-3</v>
      </c>
      <c r="D17" s="95">
        <f t="shared" si="0"/>
        <v>6.138621228468321E-3</v>
      </c>
      <c r="E17" s="97">
        <v>9.8379629629629642E-4</v>
      </c>
      <c r="F17" s="95">
        <f t="shared" si="0"/>
        <v>8.3743842364532042E-2</v>
      </c>
      <c r="G17" s="97">
        <f t="shared" ref="G17:G25" si="3">C17+E17</f>
        <v>2.8935185185185192E-3</v>
      </c>
      <c r="H17" s="96">
        <f t="shared" ref="H17:H25" si="4">G17/$G$30</f>
        <v>8.9625008962500897E-3</v>
      </c>
    </row>
    <row r="18" spans="2:8" s="1" customFormat="1" x14ac:dyDescent="0.25">
      <c r="B18" s="8" t="s">
        <v>16</v>
      </c>
      <c r="C18" s="97">
        <v>1.9606481481481464E-2</v>
      </c>
      <c r="D18" s="95">
        <f t="shared" si="0"/>
        <v>6.3023177945608036E-2</v>
      </c>
      <c r="E18" s="97"/>
      <c r="F18" s="95"/>
      <c r="G18" s="97">
        <f t="shared" si="3"/>
        <v>1.9606481481481464E-2</v>
      </c>
      <c r="H18" s="96">
        <f t="shared" si="4"/>
        <v>6.0729906072990544E-2</v>
      </c>
    </row>
    <row r="19" spans="2:8" s="1" customFormat="1" x14ac:dyDescent="0.25">
      <c r="B19" s="8" t="s">
        <v>4</v>
      </c>
      <c r="C19" s="97">
        <v>7.4768518518518543E-3</v>
      </c>
      <c r="D19" s="95">
        <f t="shared" si="0"/>
        <v>2.4033632203579007E-2</v>
      </c>
      <c r="E19" s="97"/>
      <c r="F19" s="95"/>
      <c r="G19" s="97">
        <f t="shared" si="3"/>
        <v>7.4768518518518543E-3</v>
      </c>
      <c r="H19" s="96">
        <f t="shared" si="4"/>
        <v>2.3159102315910236E-2</v>
      </c>
    </row>
    <row r="20" spans="2:8" s="1" customFormat="1" x14ac:dyDescent="0.25">
      <c r="B20" s="8" t="s">
        <v>14</v>
      </c>
      <c r="C20" s="97">
        <v>3.0092592592592595E-4</v>
      </c>
      <c r="D20" s="95">
        <f t="shared" si="0"/>
        <v>9.6729789054652324E-4</v>
      </c>
      <c r="E20" s="97"/>
      <c r="F20" s="95"/>
      <c r="G20" s="97">
        <f t="shared" si="3"/>
        <v>3.0092592592592595E-4</v>
      </c>
      <c r="H20" s="96">
        <f t="shared" si="4"/>
        <v>9.3210009321000921E-4</v>
      </c>
    </row>
    <row r="21" spans="2:8" s="1" customFormat="1" x14ac:dyDescent="0.25">
      <c r="B21" s="8" t="s">
        <v>11</v>
      </c>
      <c r="C21" s="97">
        <v>1.701388888888889E-3</v>
      </c>
      <c r="D21" s="95">
        <f t="shared" si="0"/>
        <v>5.4689534580899587E-3</v>
      </c>
      <c r="E21" s="97"/>
      <c r="F21" s="95"/>
      <c r="G21" s="97">
        <f t="shared" si="3"/>
        <v>1.701388888888889E-3</v>
      </c>
      <c r="H21" s="96">
        <f t="shared" si="4"/>
        <v>5.2699505269950524E-3</v>
      </c>
    </row>
    <row r="22" spans="2:8" s="1" customFormat="1" x14ac:dyDescent="0.25">
      <c r="B22" s="8" t="s">
        <v>15</v>
      </c>
      <c r="C22" s="97">
        <v>1.5740740740740741E-3</v>
      </c>
      <c r="D22" s="95">
        <f t="shared" si="0"/>
        <v>5.0597120428587366E-3</v>
      </c>
      <c r="E22" s="97"/>
      <c r="F22" s="95"/>
      <c r="G22" s="97">
        <f t="shared" si="3"/>
        <v>1.5740740740740741E-3</v>
      </c>
      <c r="H22" s="96">
        <f t="shared" si="4"/>
        <v>4.8756004875600478E-3</v>
      </c>
    </row>
    <row r="23" spans="2:8" s="1" customFormat="1" x14ac:dyDescent="0.25">
      <c r="B23" s="8" t="s">
        <v>91</v>
      </c>
      <c r="C23" s="97">
        <v>5.4398148148148144E-4</v>
      </c>
      <c r="D23" s="95">
        <f t="shared" si="0"/>
        <v>1.7485769559879457E-3</v>
      </c>
      <c r="E23" s="97"/>
      <c r="F23" s="95"/>
      <c r="G23" s="97">
        <f t="shared" si="3"/>
        <v>5.4398148148148144E-4</v>
      </c>
      <c r="H23" s="96">
        <f t="shared" si="4"/>
        <v>1.6849501684950165E-3</v>
      </c>
    </row>
    <row r="24" spans="2:8" s="1" customFormat="1" x14ac:dyDescent="0.25">
      <c r="B24" s="8" t="s">
        <v>12</v>
      </c>
      <c r="C24" s="97">
        <v>8.333333333333335E-4</v>
      </c>
      <c r="D24" s="95">
        <f t="shared" si="0"/>
        <v>2.6786710815134493E-3</v>
      </c>
      <c r="E24" s="97">
        <v>4.976851851851851E-4</v>
      </c>
      <c r="F24" s="95">
        <f t="shared" si="0"/>
        <v>4.2364532019704429E-2</v>
      </c>
      <c r="G24" s="97">
        <f t="shared" si="3"/>
        <v>1.3310185185185187E-3</v>
      </c>
      <c r="H24" s="96">
        <f t="shared" si="4"/>
        <v>4.122750412275041E-3</v>
      </c>
    </row>
    <row r="25" spans="2:8" s="1" customFormat="1" x14ac:dyDescent="0.25">
      <c r="B25" s="8" t="s">
        <v>5</v>
      </c>
      <c r="C25" s="97">
        <v>1.1921296296296298E-3</v>
      </c>
      <c r="D25" s="95">
        <f t="shared" si="0"/>
        <v>3.8319877971650729E-3</v>
      </c>
      <c r="E25" s="97"/>
      <c r="F25" s="95"/>
      <c r="G25" s="97">
        <f t="shared" si="3"/>
        <v>1.1921296296296298E-3</v>
      </c>
      <c r="H25" s="96">
        <f t="shared" si="4"/>
        <v>3.6925503692550369E-3</v>
      </c>
    </row>
    <row r="26" spans="2:8" s="1" customFormat="1" x14ac:dyDescent="0.25">
      <c r="B26" s="8" t="s">
        <v>6</v>
      </c>
      <c r="C26" s="97">
        <v>0.11864583333333339</v>
      </c>
      <c r="D26" s="95">
        <f t="shared" si="0"/>
        <v>0.38137579523047749</v>
      </c>
      <c r="E26" s="97"/>
      <c r="F26" s="95"/>
      <c r="G26" s="97">
        <f t="shared" si="1"/>
        <v>0.11864583333333339</v>
      </c>
      <c r="H26" s="96">
        <f t="shared" si="2"/>
        <v>0.36749838674983881</v>
      </c>
    </row>
    <row r="27" spans="2:8" s="1" customFormat="1" x14ac:dyDescent="0.25">
      <c r="B27" s="8" t="s">
        <v>101</v>
      </c>
      <c r="C27" s="97">
        <v>2.3078703703703695E-2</v>
      </c>
      <c r="D27" s="95">
        <f t="shared" si="0"/>
        <v>7.4184307451914094E-2</v>
      </c>
      <c r="E27" s="97"/>
      <c r="F27" s="95"/>
      <c r="G27" s="97">
        <f t="shared" si="1"/>
        <v>2.3078703703703695E-2</v>
      </c>
      <c r="H27" s="96">
        <f t="shared" si="2"/>
        <v>7.1484907148490678E-2</v>
      </c>
    </row>
    <row r="28" spans="2:8" s="1" customFormat="1" x14ac:dyDescent="0.25">
      <c r="B28" s="36" t="s">
        <v>17</v>
      </c>
      <c r="C28" s="107">
        <v>6.5972222222222224E-4</v>
      </c>
      <c r="D28" s="95">
        <f t="shared" si="0"/>
        <v>2.1206146061981471E-3</v>
      </c>
      <c r="E28" s="107"/>
      <c r="F28" s="95"/>
      <c r="G28" s="97">
        <f t="shared" si="1"/>
        <v>6.5972222222222224E-4</v>
      </c>
      <c r="H28" s="96">
        <f t="shared" si="2"/>
        <v>2.0434502043450201E-3</v>
      </c>
    </row>
    <row r="29" spans="2:8" s="1" customFormat="1" x14ac:dyDescent="0.25">
      <c r="B29" s="8"/>
      <c r="C29" s="98"/>
      <c r="D29" s="109"/>
      <c r="E29" s="98"/>
      <c r="F29" s="98"/>
      <c r="G29" s="98"/>
      <c r="H29" s="99"/>
    </row>
    <row r="30" spans="2:8" s="1" customFormat="1" x14ac:dyDescent="0.25">
      <c r="B30" s="37" t="s">
        <v>29</v>
      </c>
      <c r="C30" s="110">
        <f t="shared" ref="C30:H30" si="5">SUM(C7:C28)</f>
        <v>0.31109953703703708</v>
      </c>
      <c r="D30" s="111">
        <f t="shared" si="5"/>
        <v>1</v>
      </c>
      <c r="E30" s="110">
        <f>SUM(E7:E28)</f>
        <v>1.1747685185185184E-2</v>
      </c>
      <c r="F30" s="111">
        <f>SUM(F7:F28)</f>
        <v>1</v>
      </c>
      <c r="G30" s="110">
        <f>SUM(G7:G28)</f>
        <v>0.32284722222222229</v>
      </c>
      <c r="H30" s="114">
        <f t="shared" si="5"/>
        <v>1</v>
      </c>
    </row>
    <row r="31" spans="2:8" s="1" customFormat="1" ht="66" customHeight="1" thickBot="1" x14ac:dyDescent="0.3">
      <c r="B31" s="158" t="s">
        <v>39</v>
      </c>
      <c r="C31" s="159"/>
      <c r="D31" s="159"/>
      <c r="E31" s="159"/>
      <c r="F31" s="160"/>
      <c r="G31" s="159"/>
      <c r="H31" s="160"/>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&amp;R16</oddHeader>
  </headerFooter>
  <colBreaks count="1" manualBreakCount="1">
    <brk id="8"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B4" zoomScale="110" zoomScaleNormal="110" zoomScaleSheetLayoutView="100" zoomScalePageLayoutView="110" workbookViewId="0">
      <selection activeCell="H30" sqref="H30:I30"/>
    </sheetView>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61" t="s">
        <v>87</v>
      </c>
      <c r="C3" s="162"/>
      <c r="D3" s="162"/>
      <c r="E3" s="162"/>
      <c r="F3" s="163"/>
      <c r="G3" s="162"/>
      <c r="H3" s="163"/>
    </row>
    <row r="4" spans="2:8" s="1" customFormat="1" x14ac:dyDescent="0.25">
      <c r="B4" s="164" t="s">
        <v>132</v>
      </c>
      <c r="C4" s="165"/>
      <c r="D4" s="165"/>
      <c r="E4" s="165"/>
      <c r="F4" s="165"/>
      <c r="G4" s="165"/>
      <c r="H4" s="166"/>
    </row>
    <row r="5" spans="2:8" s="1" customFormat="1" x14ac:dyDescent="0.25">
      <c r="B5" s="2"/>
      <c r="C5" s="167" t="s">
        <v>36</v>
      </c>
      <c r="D5" s="165"/>
      <c r="E5" s="167" t="s">
        <v>37</v>
      </c>
      <c r="F5" s="182"/>
      <c r="G5" s="165" t="s">
        <v>38</v>
      </c>
      <c r="H5" s="166"/>
    </row>
    <row r="6" spans="2:8" s="1" customFormat="1" x14ac:dyDescent="0.25">
      <c r="B6" s="3" t="s">
        <v>23</v>
      </c>
      <c r="C6" s="5" t="s">
        <v>24</v>
      </c>
      <c r="D6" s="5" t="s">
        <v>25</v>
      </c>
      <c r="E6" s="5" t="s">
        <v>24</v>
      </c>
      <c r="F6" s="5" t="s">
        <v>25</v>
      </c>
      <c r="G6" s="5" t="s">
        <v>24</v>
      </c>
      <c r="H6" s="39" t="s">
        <v>25</v>
      </c>
    </row>
    <row r="7" spans="2:8" s="1" customFormat="1" x14ac:dyDescent="0.25">
      <c r="B7" s="8" t="s">
        <v>10</v>
      </c>
      <c r="C7" s="97">
        <v>6.9328703703703688E-3</v>
      </c>
      <c r="D7" s="95">
        <f t="shared" ref="D7:D27" si="0">C7/C$30</f>
        <v>8.0159516098814304E-3</v>
      </c>
      <c r="E7" s="97">
        <v>4.2824074074074075E-4</v>
      </c>
      <c r="F7" s="95">
        <f t="shared" ref="F7:F28" si="1">E7/E$30</f>
        <v>2.0642713679982147E-3</v>
      </c>
      <c r="G7" s="97">
        <f>E7+C7</f>
        <v>7.3611111111111099E-3</v>
      </c>
      <c r="H7" s="96">
        <f>G7/$G$30</f>
        <v>6.8645439827307057E-3</v>
      </c>
    </row>
    <row r="8" spans="2:8" s="1" customFormat="1" x14ac:dyDescent="0.25">
      <c r="B8" s="8" t="s">
        <v>13</v>
      </c>
      <c r="C8" s="97">
        <v>2.0023148148148144E-2</v>
      </c>
      <c r="D8" s="95">
        <f t="shared" si="0"/>
        <v>2.3151245884966403E-2</v>
      </c>
      <c r="E8" s="97">
        <v>1.6319444444444445E-3</v>
      </c>
      <c r="F8" s="95">
        <f t="shared" si="1"/>
        <v>7.8665476456148183E-3</v>
      </c>
      <c r="G8" s="97">
        <f t="shared" ref="G8:G28" si="2">E8+C8</f>
        <v>2.1655092592592587E-2</v>
      </c>
      <c r="H8" s="96">
        <f t="shared" ref="H8:H28" si="3">G8/$G$30</f>
        <v>2.019427954668105E-2</v>
      </c>
    </row>
    <row r="9" spans="2:8" s="1" customFormat="1" x14ac:dyDescent="0.25">
      <c r="B9" s="8" t="s">
        <v>0</v>
      </c>
      <c r="C9" s="97">
        <v>0.16942129629629621</v>
      </c>
      <c r="D9" s="95">
        <f t="shared" si="0"/>
        <v>0.19588898107753647</v>
      </c>
      <c r="E9" s="97">
        <v>3.9618055555555545E-2</v>
      </c>
      <c r="F9" s="95">
        <f t="shared" si="1"/>
        <v>0.19097299709886179</v>
      </c>
      <c r="G9" s="97">
        <f t="shared" si="2"/>
        <v>0.20903935185185174</v>
      </c>
      <c r="H9" s="96">
        <f t="shared" si="3"/>
        <v>0.19493793847814345</v>
      </c>
    </row>
    <row r="10" spans="2:8" s="1" customFormat="1" x14ac:dyDescent="0.25">
      <c r="B10" s="8" t="s">
        <v>8</v>
      </c>
      <c r="C10" s="97">
        <v>2.2465277777777782E-2</v>
      </c>
      <c r="D10" s="95">
        <f t="shared" si="0"/>
        <v>2.5974894949549021E-2</v>
      </c>
      <c r="E10" s="97">
        <v>2.6851851851851854E-3</v>
      </c>
      <c r="F10" s="95">
        <f t="shared" si="1"/>
        <v>1.2943539388529346E-2</v>
      </c>
      <c r="G10" s="97">
        <f t="shared" si="2"/>
        <v>2.5150462962962968E-2</v>
      </c>
      <c r="H10" s="96">
        <f t="shared" si="3"/>
        <v>2.3453858607663254E-2</v>
      </c>
    </row>
    <row r="11" spans="2:8" s="1" customFormat="1" x14ac:dyDescent="0.25">
      <c r="B11" s="8" t="s">
        <v>26</v>
      </c>
      <c r="C11" s="97">
        <v>2.1388888888888881E-2</v>
      </c>
      <c r="D11" s="95">
        <f t="shared" si="0"/>
        <v>2.4730348205443876E-2</v>
      </c>
      <c r="E11" s="97">
        <v>2.9166666666666664E-3</v>
      </c>
      <c r="F11" s="95">
        <f t="shared" si="1"/>
        <v>1.4059361749609459E-2</v>
      </c>
      <c r="G11" s="97">
        <f t="shared" si="2"/>
        <v>2.4305555555555546E-2</v>
      </c>
      <c r="H11" s="96">
        <f t="shared" si="3"/>
        <v>2.2665947112790061E-2</v>
      </c>
    </row>
    <row r="12" spans="2:8" s="1" customFormat="1" x14ac:dyDescent="0.25">
      <c r="B12" s="8" t="s">
        <v>3</v>
      </c>
      <c r="C12" s="97">
        <v>2.6099537037037036E-2</v>
      </c>
      <c r="D12" s="95">
        <f t="shared" si="0"/>
        <v>3.0176912988785692E-2</v>
      </c>
      <c r="E12" s="97">
        <v>8.6226851851851864E-3</v>
      </c>
      <c r="F12" s="95">
        <f t="shared" si="1"/>
        <v>4.1564382950234326E-2</v>
      </c>
      <c r="G12" s="97">
        <f t="shared" si="2"/>
        <v>3.4722222222222224E-2</v>
      </c>
      <c r="H12" s="96">
        <f t="shared" si="3"/>
        <v>3.2379924446842956E-2</v>
      </c>
    </row>
    <row r="13" spans="2:8" s="1" customFormat="1" x14ac:dyDescent="0.25">
      <c r="B13" s="8" t="s">
        <v>7</v>
      </c>
      <c r="C13" s="97">
        <v>3.2106481481481479E-2</v>
      </c>
      <c r="D13" s="95">
        <f t="shared" si="0"/>
        <v>3.7122286754275612E-2</v>
      </c>
      <c r="E13" s="97">
        <v>2.2395833333333327E-2</v>
      </c>
      <c r="F13" s="95">
        <f t="shared" si="1"/>
        <v>0.10795581343450118</v>
      </c>
      <c r="G13" s="97">
        <f t="shared" si="2"/>
        <v>5.4502314814814809E-2</v>
      </c>
      <c r="H13" s="96">
        <f t="shared" si="3"/>
        <v>5.0825688073394486E-2</v>
      </c>
    </row>
    <row r="14" spans="2:8" s="1" customFormat="1" x14ac:dyDescent="0.25">
      <c r="B14" s="8" t="s">
        <v>2</v>
      </c>
      <c r="C14" s="97">
        <v>1.3668981481481483E-2</v>
      </c>
      <c r="D14" s="95">
        <f t="shared" si="0"/>
        <v>1.5804405427829672E-2</v>
      </c>
      <c r="E14" s="97">
        <v>5.7175925925925927E-3</v>
      </c>
      <c r="F14" s="95">
        <f t="shared" si="1"/>
        <v>2.7560812318678865E-2</v>
      </c>
      <c r="G14" s="97">
        <f t="shared" si="2"/>
        <v>1.9386574074074077E-2</v>
      </c>
      <c r="H14" s="96">
        <f t="shared" si="3"/>
        <v>1.8078791149487319E-2</v>
      </c>
    </row>
    <row r="15" spans="2:8" s="1" customFormat="1" x14ac:dyDescent="0.25">
      <c r="B15" s="8" t="s">
        <v>9</v>
      </c>
      <c r="C15" s="97">
        <v>3.3460648148148156E-2</v>
      </c>
      <c r="D15" s="95">
        <f t="shared" si="0"/>
        <v>3.8688006851698209E-2</v>
      </c>
      <c r="E15" s="97">
        <v>1.1099537037037038E-2</v>
      </c>
      <c r="F15" s="95">
        <f t="shared" si="1"/>
        <v>5.3503682213791565E-2</v>
      </c>
      <c r="G15" s="97">
        <f t="shared" si="2"/>
        <v>4.4560185185185196E-2</v>
      </c>
      <c r="H15" s="96">
        <f t="shared" si="3"/>
        <v>4.1554236373448468E-2</v>
      </c>
    </row>
    <row r="16" spans="2:8" s="1" customFormat="1" x14ac:dyDescent="0.25">
      <c r="B16" s="8" t="s">
        <v>1</v>
      </c>
      <c r="C16" s="97">
        <v>4.3287037037037035E-3</v>
      </c>
      <c r="D16" s="95">
        <f t="shared" si="0"/>
        <v>5.0049514225303099E-3</v>
      </c>
      <c r="E16" s="97">
        <v>3.4606481481481485E-3</v>
      </c>
      <c r="F16" s="95">
        <f t="shared" si="1"/>
        <v>1.6681544298147735E-2</v>
      </c>
      <c r="G16" s="97">
        <f t="shared" si="2"/>
        <v>7.789351851851852E-3</v>
      </c>
      <c r="H16" s="96">
        <f t="shared" si="3"/>
        <v>7.2638963842417701E-3</v>
      </c>
    </row>
    <row r="17" spans="2:8" s="1" customFormat="1" x14ac:dyDescent="0.25">
      <c r="B17" s="8" t="s">
        <v>27</v>
      </c>
      <c r="C17" s="97">
        <v>1.3344907407407408E-2</v>
      </c>
      <c r="D17" s="95">
        <f t="shared" si="0"/>
        <v>1.5429703182292641E-2</v>
      </c>
      <c r="E17" s="97">
        <v>2.5266203703703714E-2</v>
      </c>
      <c r="F17" s="95">
        <f t="shared" si="1"/>
        <v>0.1217920107118947</v>
      </c>
      <c r="G17" s="97">
        <f t="shared" si="2"/>
        <v>3.8611111111111124E-2</v>
      </c>
      <c r="H17" s="96">
        <f t="shared" si="3"/>
        <v>3.6006475984889381E-2</v>
      </c>
    </row>
    <row r="18" spans="2:8" s="1" customFormat="1" x14ac:dyDescent="0.25">
      <c r="B18" s="8" t="s">
        <v>16</v>
      </c>
      <c r="C18" s="97">
        <v>5.0972222222222217E-2</v>
      </c>
      <c r="D18" s="95">
        <f t="shared" si="0"/>
        <v>5.8935310333752627E-2</v>
      </c>
      <c r="E18" s="97">
        <v>7.2337962962962972E-3</v>
      </c>
      <c r="F18" s="95">
        <f t="shared" si="1"/>
        <v>3.4869448783753629E-2</v>
      </c>
      <c r="G18" s="97">
        <f t="shared" si="2"/>
        <v>5.8206018518518518E-2</v>
      </c>
      <c r="H18" s="96">
        <f t="shared" si="3"/>
        <v>5.4279546681057743E-2</v>
      </c>
    </row>
    <row r="19" spans="2:8" s="1" customFormat="1" x14ac:dyDescent="0.25">
      <c r="B19" s="8" t="s">
        <v>4</v>
      </c>
      <c r="C19" s="97">
        <v>2.5717592592592591E-2</v>
      </c>
      <c r="D19" s="95">
        <f t="shared" si="0"/>
        <v>2.9735299627974193E-2</v>
      </c>
      <c r="E19" s="97">
        <v>2.5115740740740741E-3</v>
      </c>
      <c r="F19" s="95">
        <f t="shared" si="1"/>
        <v>1.2106672617719258E-2</v>
      </c>
      <c r="G19" s="97">
        <f t="shared" si="2"/>
        <v>2.8229166666666666E-2</v>
      </c>
      <c r="H19" s="96">
        <f t="shared" si="3"/>
        <v>2.6324878575283324E-2</v>
      </c>
    </row>
    <row r="20" spans="2:8" s="1" customFormat="1" x14ac:dyDescent="0.25">
      <c r="B20" s="8" t="s">
        <v>14</v>
      </c>
      <c r="C20" s="97">
        <v>8.599537037037034E-3</v>
      </c>
      <c r="D20" s="95">
        <f t="shared" si="0"/>
        <v>9.9429917297861464E-3</v>
      </c>
      <c r="E20" s="97">
        <v>1.6504629629629633E-2</v>
      </c>
      <c r="F20" s="95">
        <f t="shared" si="1"/>
        <v>7.9558134345012285E-2</v>
      </c>
      <c r="G20" s="97">
        <f t="shared" si="2"/>
        <v>2.5104166666666667E-2</v>
      </c>
      <c r="H20" s="96">
        <f t="shared" si="3"/>
        <v>2.3410685375067457E-2</v>
      </c>
    </row>
    <row r="21" spans="2:8" s="1" customFormat="1" x14ac:dyDescent="0.25">
      <c r="B21" s="8" t="s">
        <v>11</v>
      </c>
      <c r="C21" s="97">
        <v>1.8402777777777779E-3</v>
      </c>
      <c r="D21" s="95">
        <f t="shared" si="0"/>
        <v>2.1277734657281265E-3</v>
      </c>
      <c r="E21" s="97">
        <v>2.0648148148148152E-2</v>
      </c>
      <c r="F21" s="95">
        <f t="shared" si="1"/>
        <v>9.9531354608346362E-2</v>
      </c>
      <c r="G21" s="97">
        <f t="shared" si="2"/>
        <v>2.2488425925925929E-2</v>
      </c>
      <c r="H21" s="96">
        <f t="shared" si="3"/>
        <v>2.0971397733405291E-2</v>
      </c>
    </row>
    <row r="22" spans="2:8" s="1" customFormat="1" x14ac:dyDescent="0.25">
      <c r="B22" s="8" t="s">
        <v>15</v>
      </c>
      <c r="C22" s="97">
        <v>1.0069444444444443E-2</v>
      </c>
      <c r="D22" s="95">
        <f t="shared" si="0"/>
        <v>1.1642534057757671E-2</v>
      </c>
      <c r="E22" s="97">
        <v>7.6388888888888886E-3</v>
      </c>
      <c r="F22" s="95">
        <f t="shared" si="1"/>
        <v>3.6822137915643822E-2</v>
      </c>
      <c r="G22" s="97">
        <f t="shared" si="2"/>
        <v>1.7708333333333333E-2</v>
      </c>
      <c r="H22" s="96">
        <f t="shared" si="3"/>
        <v>1.6513761467889906E-2</v>
      </c>
    </row>
    <row r="23" spans="2:8" s="1" customFormat="1" x14ac:dyDescent="0.25">
      <c r="B23" s="8" t="s">
        <v>91</v>
      </c>
      <c r="C23" s="97">
        <v>9.8263888888888897E-3</v>
      </c>
      <c r="D23" s="95">
        <f t="shared" si="0"/>
        <v>1.1361507373604902E-2</v>
      </c>
      <c r="E23" s="97">
        <v>3.2407407407407411E-3</v>
      </c>
      <c r="F23" s="95">
        <f t="shared" si="1"/>
        <v>1.5621513055121624E-2</v>
      </c>
      <c r="G23" s="97">
        <f t="shared" si="2"/>
        <v>1.306712962962963E-2</v>
      </c>
      <c r="H23" s="96">
        <f t="shared" si="3"/>
        <v>1.2185644900161899E-2</v>
      </c>
    </row>
    <row r="24" spans="2:8" s="1" customFormat="1" x14ac:dyDescent="0.25">
      <c r="B24" s="8" t="s">
        <v>12</v>
      </c>
      <c r="C24" s="97">
        <v>1.8865740740740739E-3</v>
      </c>
      <c r="D24" s="95">
        <f t="shared" si="0"/>
        <v>2.1813023579477018E-3</v>
      </c>
      <c r="E24" s="97">
        <v>3.9814814814814817E-3</v>
      </c>
      <c r="F24" s="95">
        <f t="shared" si="1"/>
        <v>1.9192144610577996E-2</v>
      </c>
      <c r="G24" s="97">
        <f t="shared" si="2"/>
        <v>5.8680555555555552E-3</v>
      </c>
      <c r="H24" s="96">
        <f t="shared" si="3"/>
        <v>5.4722072315164594E-3</v>
      </c>
    </row>
    <row r="25" spans="2:8" s="1" customFormat="1" x14ac:dyDescent="0.25">
      <c r="B25" s="8" t="s">
        <v>5</v>
      </c>
      <c r="C25" s="97">
        <v>4.7106481481481487E-3</v>
      </c>
      <c r="D25" s="95">
        <f t="shared" si="0"/>
        <v>5.446564783341809E-3</v>
      </c>
      <c r="E25" s="97">
        <v>6.4814814814814813E-4</v>
      </c>
      <c r="F25" s="95">
        <f t="shared" si="1"/>
        <v>3.1243026110243247E-3</v>
      </c>
      <c r="G25" s="97">
        <f t="shared" si="2"/>
        <v>5.3587962962962973E-3</v>
      </c>
      <c r="H25" s="96">
        <f t="shared" si="3"/>
        <v>4.9973016729627636E-3</v>
      </c>
    </row>
    <row r="26" spans="2:8" s="1" customFormat="1" x14ac:dyDescent="0.25">
      <c r="B26" s="8" t="s">
        <v>6</v>
      </c>
      <c r="C26" s="97">
        <v>0.32957175925925952</v>
      </c>
      <c r="D26" s="95">
        <f t="shared" si="0"/>
        <v>0.38105880148810345</v>
      </c>
      <c r="E26" s="97">
        <v>4.2245370370370371E-3</v>
      </c>
      <c r="F26" s="95">
        <f t="shared" si="1"/>
        <v>2.0363758089712115E-2</v>
      </c>
      <c r="G26" s="97">
        <f t="shared" si="2"/>
        <v>0.33379629629629654</v>
      </c>
      <c r="H26" s="96">
        <f t="shared" si="3"/>
        <v>0.31127900701565048</v>
      </c>
    </row>
    <row r="27" spans="2:8" s="1" customFormat="1" x14ac:dyDescent="0.25">
      <c r="B27" s="8" t="s">
        <v>101</v>
      </c>
      <c r="C27" s="97">
        <v>5.8449074074074084E-2</v>
      </c>
      <c r="D27" s="95">
        <f t="shared" si="0"/>
        <v>6.7580226427214091E-2</v>
      </c>
      <c r="E27" s="97">
        <v>9.479166666666667E-3</v>
      </c>
      <c r="F27" s="95">
        <f t="shared" si="1"/>
        <v>4.5692925686230748E-2</v>
      </c>
      <c r="G27" s="97">
        <f t="shared" si="2"/>
        <v>6.7928240740740747E-2</v>
      </c>
      <c r="H27" s="96">
        <f t="shared" si="3"/>
        <v>6.3345925526173769E-2</v>
      </c>
    </row>
    <row r="28" spans="2:8" s="1" customFormat="1" x14ac:dyDescent="0.25">
      <c r="B28" s="36" t="s">
        <v>17</v>
      </c>
      <c r="C28" s="107"/>
      <c r="D28" s="95"/>
      <c r="E28" s="107">
        <v>7.4999999999999989E-3</v>
      </c>
      <c r="F28" s="95">
        <f t="shared" si="1"/>
        <v>3.6152644498995752E-2</v>
      </c>
      <c r="G28" s="97">
        <f t="shared" si="2"/>
        <v>7.4999999999999989E-3</v>
      </c>
      <c r="H28" s="96">
        <f t="shared" si="3"/>
        <v>6.9940636805180777E-3</v>
      </c>
    </row>
    <row r="29" spans="2:8" s="1" customFormat="1" x14ac:dyDescent="0.25">
      <c r="B29" s="8"/>
      <c r="C29" s="98"/>
      <c r="D29" s="109"/>
      <c r="E29" s="98"/>
      <c r="F29" s="98"/>
      <c r="G29" s="98"/>
      <c r="H29" s="99"/>
    </row>
    <row r="30" spans="2:8" s="1" customFormat="1" x14ac:dyDescent="0.25">
      <c r="B30" s="37" t="s">
        <v>29</v>
      </c>
      <c r="C30" s="110">
        <f t="shared" ref="C30:H30" si="4">SUM(C7:C28)</f>
        <v>0.86488425925925938</v>
      </c>
      <c r="D30" s="111">
        <f t="shared" si="4"/>
        <v>1.0000000000000002</v>
      </c>
      <c r="E30" s="110">
        <f t="shared" si="4"/>
        <v>0.20745370370370372</v>
      </c>
      <c r="F30" s="111">
        <f t="shared" si="4"/>
        <v>0.99999999999999989</v>
      </c>
      <c r="G30" s="110">
        <f t="shared" si="4"/>
        <v>1.072337962962963</v>
      </c>
      <c r="H30" s="114">
        <f t="shared" si="4"/>
        <v>0.99999999999999989</v>
      </c>
    </row>
    <row r="31" spans="2:8" s="1" customFormat="1" ht="66" customHeight="1" thickBot="1" x14ac:dyDescent="0.3">
      <c r="B31" s="158" t="s">
        <v>39</v>
      </c>
      <c r="C31" s="159"/>
      <c r="D31" s="159"/>
      <c r="E31" s="159"/>
      <c r="F31" s="160"/>
      <c r="G31" s="159"/>
      <c r="H31" s="160"/>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&amp;R17</oddHeader>
  </headerFooter>
  <colBreaks count="1" manualBreakCount="1">
    <brk id="8"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A4" zoomScale="110" zoomScaleNormal="110" zoomScaleSheetLayoutView="100" zoomScalePageLayoutView="110" workbookViewId="0">
      <selection activeCell="H30" sqref="H30:I30"/>
    </sheetView>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61" t="s">
        <v>88</v>
      </c>
      <c r="C3" s="162"/>
      <c r="D3" s="162"/>
      <c r="E3" s="162"/>
      <c r="F3" s="163"/>
      <c r="G3" s="162"/>
      <c r="H3" s="163"/>
    </row>
    <row r="4" spans="2:8" s="1" customFormat="1" x14ac:dyDescent="0.25">
      <c r="B4" s="164" t="s">
        <v>132</v>
      </c>
      <c r="C4" s="165"/>
      <c r="D4" s="165"/>
      <c r="E4" s="165"/>
      <c r="F4" s="165"/>
      <c r="G4" s="165"/>
      <c r="H4" s="166"/>
    </row>
    <row r="5" spans="2:8" s="1" customFormat="1" x14ac:dyDescent="0.25">
      <c r="B5" s="2"/>
      <c r="C5" s="167" t="s">
        <v>36</v>
      </c>
      <c r="D5" s="165"/>
      <c r="E5" s="167" t="s">
        <v>37</v>
      </c>
      <c r="F5" s="182"/>
      <c r="G5" s="165" t="s">
        <v>38</v>
      </c>
      <c r="H5" s="166"/>
    </row>
    <row r="6" spans="2:8" s="1" customFormat="1" x14ac:dyDescent="0.25">
      <c r="B6" s="3" t="s">
        <v>23</v>
      </c>
      <c r="C6" s="5" t="s">
        <v>24</v>
      </c>
      <c r="D6" s="5" t="s">
        <v>25</v>
      </c>
      <c r="E6" s="5" t="s">
        <v>24</v>
      </c>
      <c r="F6" s="5" t="s">
        <v>25</v>
      </c>
      <c r="G6" s="5" t="s">
        <v>24</v>
      </c>
      <c r="H6" s="39" t="s">
        <v>25</v>
      </c>
    </row>
    <row r="7" spans="2:8" s="1" customFormat="1" x14ac:dyDescent="0.25">
      <c r="B7" s="8" t="s">
        <v>10</v>
      </c>
      <c r="C7" s="97">
        <v>2.1874999999999998E-3</v>
      </c>
      <c r="D7" s="95">
        <f t="shared" ref="D7:D28" si="0">C7/C$30</f>
        <v>1.7228805834092989E-2</v>
      </c>
      <c r="E7" s="97"/>
      <c r="F7" s="95"/>
      <c r="G7" s="97">
        <f>C7</f>
        <v>2.1874999999999998E-3</v>
      </c>
      <c r="H7" s="96">
        <f t="shared" ref="H7:H28" si="1">G7/$G$30</f>
        <v>1.7228805834092989E-2</v>
      </c>
    </row>
    <row r="8" spans="2:8" s="1" customFormat="1" x14ac:dyDescent="0.25">
      <c r="B8" s="8" t="s">
        <v>13</v>
      </c>
      <c r="C8" s="97">
        <v>4.6064814814814805E-3</v>
      </c>
      <c r="D8" s="95">
        <f t="shared" si="0"/>
        <v>3.6280765724703748E-2</v>
      </c>
      <c r="E8" s="97"/>
      <c r="F8" s="95"/>
      <c r="G8" s="97">
        <f t="shared" ref="G8:G28" si="2">C8</f>
        <v>4.6064814814814805E-3</v>
      </c>
      <c r="H8" s="96">
        <f t="shared" si="1"/>
        <v>3.6280765724703748E-2</v>
      </c>
    </row>
    <row r="9" spans="2:8" s="1" customFormat="1" x14ac:dyDescent="0.25">
      <c r="B9" s="8" t="s">
        <v>0</v>
      </c>
      <c r="C9" s="97">
        <v>3.6493055555555536E-2</v>
      </c>
      <c r="D9" s="95">
        <f t="shared" si="0"/>
        <v>0.28742023701002734</v>
      </c>
      <c r="E9" s="97"/>
      <c r="F9" s="95"/>
      <c r="G9" s="97">
        <f t="shared" si="2"/>
        <v>3.6493055555555536E-2</v>
      </c>
      <c r="H9" s="96">
        <f t="shared" si="1"/>
        <v>0.28742023701002734</v>
      </c>
    </row>
    <row r="10" spans="2:8" s="1" customFormat="1" x14ac:dyDescent="0.25">
      <c r="B10" s="8" t="s">
        <v>8</v>
      </c>
      <c r="C10" s="97">
        <v>2.6157407407407405E-3</v>
      </c>
      <c r="D10" s="95">
        <f t="shared" si="0"/>
        <v>2.0601640838650875E-2</v>
      </c>
      <c r="E10" s="97"/>
      <c r="F10" s="95"/>
      <c r="G10" s="97">
        <f t="shared" si="2"/>
        <v>2.6157407407407405E-3</v>
      </c>
      <c r="H10" s="96">
        <f t="shared" si="1"/>
        <v>2.0601640838650875E-2</v>
      </c>
    </row>
    <row r="11" spans="2:8" s="1" customFormat="1" x14ac:dyDescent="0.25">
      <c r="B11" s="8" t="s">
        <v>26</v>
      </c>
      <c r="C11" s="97">
        <v>8.5532407407407397E-3</v>
      </c>
      <c r="D11" s="95">
        <f t="shared" si="0"/>
        <v>6.7365542388331839E-2</v>
      </c>
      <c r="E11" s="97"/>
      <c r="F11" s="95"/>
      <c r="G11" s="97">
        <f t="shared" si="2"/>
        <v>8.5532407407407397E-3</v>
      </c>
      <c r="H11" s="96">
        <f t="shared" si="1"/>
        <v>6.7365542388331839E-2</v>
      </c>
    </row>
    <row r="12" spans="2:8" s="1" customFormat="1" x14ac:dyDescent="0.25">
      <c r="B12" s="8" t="s">
        <v>3</v>
      </c>
      <c r="C12" s="97">
        <v>5.8796296296296261E-3</v>
      </c>
      <c r="D12" s="95">
        <f t="shared" si="0"/>
        <v>4.6308113035551504E-2</v>
      </c>
      <c r="E12" s="97"/>
      <c r="F12" s="95"/>
      <c r="G12" s="97">
        <f t="shared" si="2"/>
        <v>5.8796296296296261E-3</v>
      </c>
      <c r="H12" s="96">
        <f t="shared" si="1"/>
        <v>4.6308113035551504E-2</v>
      </c>
    </row>
    <row r="13" spans="2:8" s="1" customFormat="1" x14ac:dyDescent="0.25">
      <c r="B13" s="8" t="s">
        <v>7</v>
      </c>
      <c r="C13" s="97">
        <v>3.3333333333333331E-3</v>
      </c>
      <c r="D13" s="95">
        <f t="shared" si="0"/>
        <v>2.6253418413855985E-2</v>
      </c>
      <c r="E13" s="97"/>
      <c r="F13" s="95"/>
      <c r="G13" s="97">
        <f t="shared" si="2"/>
        <v>3.3333333333333331E-3</v>
      </c>
      <c r="H13" s="96">
        <f t="shared" si="1"/>
        <v>2.6253418413855985E-2</v>
      </c>
    </row>
    <row r="14" spans="2:8" s="1" customFormat="1" x14ac:dyDescent="0.25">
      <c r="B14" s="8" t="s">
        <v>2</v>
      </c>
      <c r="C14" s="97">
        <v>5.7523148148148143E-3</v>
      </c>
      <c r="D14" s="95">
        <f t="shared" si="0"/>
        <v>4.5305378304466751E-2</v>
      </c>
      <c r="E14" s="97"/>
      <c r="F14" s="95"/>
      <c r="G14" s="97">
        <f t="shared" si="2"/>
        <v>5.7523148148148143E-3</v>
      </c>
      <c r="H14" s="96">
        <f t="shared" si="1"/>
        <v>4.5305378304466751E-2</v>
      </c>
    </row>
    <row r="15" spans="2:8" s="1" customFormat="1" x14ac:dyDescent="0.25">
      <c r="B15" s="8" t="s">
        <v>9</v>
      </c>
      <c r="C15" s="97">
        <v>5.1736111111111115E-3</v>
      </c>
      <c r="D15" s="95">
        <f t="shared" si="0"/>
        <v>4.0747493163172312E-2</v>
      </c>
      <c r="E15" s="97"/>
      <c r="F15" s="95"/>
      <c r="G15" s="97">
        <f t="shared" si="2"/>
        <v>5.1736111111111115E-3</v>
      </c>
      <c r="H15" s="96">
        <f t="shared" si="1"/>
        <v>4.0747493163172312E-2</v>
      </c>
    </row>
    <row r="16" spans="2:8" s="1" customFormat="1" x14ac:dyDescent="0.25">
      <c r="B16" s="8" t="s">
        <v>1</v>
      </c>
      <c r="C16" s="97">
        <v>1.0532407407407407E-3</v>
      </c>
      <c r="D16" s="95">
        <f t="shared" si="0"/>
        <v>8.295350957155884E-3</v>
      </c>
      <c r="E16" s="97"/>
      <c r="F16" s="95"/>
      <c r="G16" s="97">
        <f t="shared" si="2"/>
        <v>1.0532407407407407E-3</v>
      </c>
      <c r="H16" s="96">
        <f t="shared" si="1"/>
        <v>8.295350957155884E-3</v>
      </c>
    </row>
    <row r="17" spans="2:8" s="1" customFormat="1" x14ac:dyDescent="0.25">
      <c r="B17" s="8" t="s">
        <v>27</v>
      </c>
      <c r="C17" s="97">
        <v>2.3958333333333336E-3</v>
      </c>
      <c r="D17" s="95">
        <f t="shared" si="0"/>
        <v>1.8869644484958991E-2</v>
      </c>
      <c r="E17" s="97"/>
      <c r="F17" s="95"/>
      <c r="G17" s="97">
        <f t="shared" si="2"/>
        <v>2.3958333333333336E-3</v>
      </c>
      <c r="H17" s="96">
        <f t="shared" si="1"/>
        <v>1.8869644484958991E-2</v>
      </c>
    </row>
    <row r="18" spans="2:8" s="1" customFormat="1" x14ac:dyDescent="0.25">
      <c r="B18" s="8" t="s">
        <v>16</v>
      </c>
      <c r="C18" s="97">
        <v>3.2870370370370367E-3</v>
      </c>
      <c r="D18" s="95">
        <f t="shared" si="0"/>
        <v>2.5888787602552428E-2</v>
      </c>
      <c r="E18" s="97"/>
      <c r="F18" s="95"/>
      <c r="G18" s="97">
        <f t="shared" ref="G18" si="3">C18</f>
        <v>3.2870370370370367E-3</v>
      </c>
      <c r="H18" s="96">
        <f t="shared" ref="H18" si="4">G18/$G$30</f>
        <v>2.5888787602552428E-2</v>
      </c>
    </row>
    <row r="19" spans="2:8" s="1" customFormat="1" x14ac:dyDescent="0.25">
      <c r="B19" s="8" t="s">
        <v>4</v>
      </c>
      <c r="C19" s="97">
        <v>5.046296296296297E-3</v>
      </c>
      <c r="D19" s="95">
        <f t="shared" si="0"/>
        <v>3.9744758432087537E-2</v>
      </c>
      <c r="E19" s="97"/>
      <c r="F19" s="95"/>
      <c r="G19" s="97">
        <f t="shared" si="2"/>
        <v>5.046296296296297E-3</v>
      </c>
      <c r="H19" s="96">
        <f t="shared" si="1"/>
        <v>3.9744758432087537E-2</v>
      </c>
    </row>
    <row r="20" spans="2:8" s="1" customFormat="1" x14ac:dyDescent="0.25">
      <c r="B20" s="8" t="s">
        <v>14</v>
      </c>
      <c r="C20" s="97">
        <v>2.5115740740740736E-3</v>
      </c>
      <c r="D20" s="95">
        <f t="shared" si="0"/>
        <v>1.9781221513217876E-2</v>
      </c>
      <c r="E20" s="97"/>
      <c r="F20" s="95"/>
      <c r="G20" s="97">
        <f t="shared" si="2"/>
        <v>2.5115740740740736E-3</v>
      </c>
      <c r="H20" s="96">
        <f t="shared" si="1"/>
        <v>1.9781221513217876E-2</v>
      </c>
    </row>
    <row r="21" spans="2:8" s="1" customFormat="1" x14ac:dyDescent="0.25">
      <c r="B21" s="8" t="s">
        <v>11</v>
      </c>
      <c r="C21" s="97">
        <v>5.7870370370370366E-5</v>
      </c>
      <c r="D21" s="95">
        <f t="shared" si="0"/>
        <v>4.5578851412944414E-4</v>
      </c>
      <c r="E21" s="97"/>
      <c r="F21" s="95"/>
      <c r="G21" s="97">
        <f t="shared" si="2"/>
        <v>5.7870370370370366E-5</v>
      </c>
      <c r="H21" s="96">
        <f t="shared" si="1"/>
        <v>4.5578851412944414E-4</v>
      </c>
    </row>
    <row r="22" spans="2:8" s="1" customFormat="1" x14ac:dyDescent="0.25">
      <c r="B22" s="8" t="s">
        <v>15</v>
      </c>
      <c r="C22" s="97">
        <v>3.9351851851851847E-4</v>
      </c>
      <c r="D22" s="95">
        <f t="shared" si="0"/>
        <v>3.0993618960802201E-3</v>
      </c>
      <c r="E22" s="97"/>
      <c r="F22" s="95"/>
      <c r="G22" s="97">
        <f t="shared" ref="G22" si="5">C22</f>
        <v>3.9351851851851847E-4</v>
      </c>
      <c r="H22" s="96">
        <f t="shared" ref="H22" si="6">G22/$G$30</f>
        <v>3.0993618960802201E-3</v>
      </c>
    </row>
    <row r="23" spans="2:8" s="1" customFormat="1" x14ac:dyDescent="0.25">
      <c r="B23" s="8" t="s">
        <v>91</v>
      </c>
      <c r="C23" s="97">
        <v>3.5879629629629629E-4</v>
      </c>
      <c r="D23" s="95">
        <f t="shared" si="0"/>
        <v>2.8258887876025538E-3</v>
      </c>
      <c r="E23" s="100"/>
      <c r="F23" s="95"/>
      <c r="G23" s="97">
        <f t="shared" ref="G23" si="7">C23</f>
        <v>3.5879629629629629E-4</v>
      </c>
      <c r="H23" s="96">
        <f t="shared" ref="H23" si="8">G23/$G$30</f>
        <v>2.8258887876025538E-3</v>
      </c>
    </row>
    <row r="24" spans="2:8" s="1" customFormat="1" x14ac:dyDescent="0.25">
      <c r="B24" s="8" t="s">
        <v>12</v>
      </c>
      <c r="C24" s="97">
        <v>9.2592592592592602E-5</v>
      </c>
      <c r="D24" s="95">
        <f t="shared" si="0"/>
        <v>7.2926162260711076E-4</v>
      </c>
      <c r="E24" s="115"/>
      <c r="F24" s="95"/>
      <c r="G24" s="97">
        <f t="shared" ref="G24" si="9">C24</f>
        <v>9.2592592592592602E-5</v>
      </c>
      <c r="H24" s="96">
        <f t="shared" ref="H24" si="10">G24/$G$30</f>
        <v>7.2926162260711076E-4</v>
      </c>
    </row>
    <row r="25" spans="2:8" s="1" customFormat="1" x14ac:dyDescent="0.25">
      <c r="B25" s="8" t="s">
        <v>5</v>
      </c>
      <c r="C25" s="97">
        <v>4.5138888888888898E-4</v>
      </c>
      <c r="D25" s="95">
        <f t="shared" si="0"/>
        <v>3.5551504102096653E-3</v>
      </c>
      <c r="E25" s="83"/>
      <c r="F25" s="95"/>
      <c r="G25" s="97">
        <f t="shared" ref="G25" si="11">C25</f>
        <v>4.5138888888888898E-4</v>
      </c>
      <c r="H25" s="96">
        <f t="shared" ref="H25" si="12">G25/$G$30</f>
        <v>3.5551504102096653E-3</v>
      </c>
    </row>
    <row r="26" spans="2:8" s="1" customFormat="1" x14ac:dyDescent="0.25">
      <c r="B26" s="8" t="s">
        <v>6</v>
      </c>
      <c r="C26" s="97">
        <v>2.4745370370370362E-2</v>
      </c>
      <c r="D26" s="95">
        <f t="shared" si="0"/>
        <v>0.19489516864175027</v>
      </c>
      <c r="E26" s="116"/>
      <c r="F26" s="95"/>
      <c r="G26" s="97">
        <f t="shared" si="2"/>
        <v>2.4745370370370362E-2</v>
      </c>
      <c r="H26" s="96">
        <f t="shared" si="1"/>
        <v>0.19489516864175027</v>
      </c>
    </row>
    <row r="27" spans="2:8" s="1" customFormat="1" x14ac:dyDescent="0.25">
      <c r="B27" s="8" t="s">
        <v>101</v>
      </c>
      <c r="C27" s="97">
        <v>1.1527777777777774E-2</v>
      </c>
      <c r="D27" s="95">
        <f t="shared" si="0"/>
        <v>9.0793072014585252E-2</v>
      </c>
      <c r="E27" s="97"/>
      <c r="F27" s="95"/>
      <c r="G27" s="97">
        <f t="shared" si="2"/>
        <v>1.1527777777777774E-2</v>
      </c>
      <c r="H27" s="96">
        <f t="shared" si="1"/>
        <v>9.0793072014585252E-2</v>
      </c>
    </row>
    <row r="28" spans="2:8" s="1" customFormat="1" x14ac:dyDescent="0.25">
      <c r="B28" s="36" t="s">
        <v>17</v>
      </c>
      <c r="C28" s="107">
        <v>4.5138888888888887E-4</v>
      </c>
      <c r="D28" s="95">
        <f t="shared" si="0"/>
        <v>3.5551504102096644E-3</v>
      </c>
      <c r="E28" s="107"/>
      <c r="F28" s="95"/>
      <c r="G28" s="97">
        <f t="shared" si="2"/>
        <v>4.5138888888888887E-4</v>
      </c>
      <c r="H28" s="96">
        <f t="shared" si="1"/>
        <v>3.5551504102096644E-3</v>
      </c>
    </row>
    <row r="29" spans="2:8" s="1" customFormat="1" x14ac:dyDescent="0.25">
      <c r="B29" s="8"/>
      <c r="C29" s="98"/>
      <c r="D29" s="109"/>
      <c r="E29" s="98"/>
      <c r="F29" s="98"/>
      <c r="G29" s="98"/>
      <c r="H29" s="99"/>
    </row>
    <row r="30" spans="2:8" s="1" customFormat="1" x14ac:dyDescent="0.25">
      <c r="B30" s="37" t="s">
        <v>29</v>
      </c>
      <c r="C30" s="110">
        <f>SUM(C7:C28)</f>
        <v>0.12696759259259252</v>
      </c>
      <c r="D30" s="111">
        <f>SUM(D7:D28)</f>
        <v>1.0000000000000002</v>
      </c>
      <c r="E30" s="110"/>
      <c r="F30" s="111"/>
      <c r="G30" s="110">
        <f>SUM(G7:G28)</f>
        <v>0.12696759259259252</v>
      </c>
      <c r="H30" s="114">
        <f>SUM(H7:H28)</f>
        <v>1.0000000000000002</v>
      </c>
    </row>
    <row r="31" spans="2:8" s="1" customFormat="1" ht="66" customHeight="1" thickBot="1" x14ac:dyDescent="0.3">
      <c r="B31" s="158" t="s">
        <v>39</v>
      </c>
      <c r="C31" s="159"/>
      <c r="D31" s="159"/>
      <c r="E31" s="159"/>
      <c r="F31" s="160"/>
      <c r="G31" s="159"/>
      <c r="H31" s="160"/>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&amp;R18</oddHeader>
  </headerFooter>
  <colBreaks count="1" manualBreakCount="1">
    <brk id="8"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A4" zoomScale="110" zoomScaleNormal="110" zoomScaleSheetLayoutView="100" zoomScalePageLayoutView="110" workbookViewId="0">
      <selection activeCell="H30" sqref="H30:I30"/>
    </sheetView>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61" t="s">
        <v>89</v>
      </c>
      <c r="C3" s="162"/>
      <c r="D3" s="162"/>
      <c r="E3" s="162"/>
      <c r="F3" s="163"/>
      <c r="G3" s="162"/>
      <c r="H3" s="163"/>
    </row>
    <row r="4" spans="2:8" s="1" customFormat="1" x14ac:dyDescent="0.25">
      <c r="B4" s="164" t="s">
        <v>132</v>
      </c>
      <c r="C4" s="165"/>
      <c r="D4" s="165"/>
      <c r="E4" s="165"/>
      <c r="F4" s="165"/>
      <c r="G4" s="165"/>
      <c r="H4" s="166"/>
    </row>
    <row r="5" spans="2:8" s="1" customFormat="1" x14ac:dyDescent="0.25">
      <c r="B5" s="2"/>
      <c r="C5" s="167" t="s">
        <v>36</v>
      </c>
      <c r="D5" s="165"/>
      <c r="E5" s="167" t="s">
        <v>37</v>
      </c>
      <c r="F5" s="182"/>
      <c r="G5" s="165" t="s">
        <v>38</v>
      </c>
      <c r="H5" s="166"/>
    </row>
    <row r="6" spans="2:8" s="1" customFormat="1" x14ac:dyDescent="0.25">
      <c r="B6" s="3" t="s">
        <v>23</v>
      </c>
      <c r="C6" s="5" t="s">
        <v>24</v>
      </c>
      <c r="D6" s="5" t="s">
        <v>25</v>
      </c>
      <c r="E6" s="5" t="s">
        <v>24</v>
      </c>
      <c r="F6" s="5" t="s">
        <v>25</v>
      </c>
      <c r="G6" s="5" t="s">
        <v>24</v>
      </c>
      <c r="H6" s="39" t="s">
        <v>25</v>
      </c>
    </row>
    <row r="7" spans="2:8" s="1" customFormat="1" x14ac:dyDescent="0.25">
      <c r="B7" s="8" t="s">
        <v>10</v>
      </c>
      <c r="C7" s="97">
        <v>9.7453703703703695E-3</v>
      </c>
      <c r="D7" s="95">
        <f t="shared" ref="D7:D27" si="0">C7/C$30</f>
        <v>8.2624353577281165E-3</v>
      </c>
      <c r="E7" s="97">
        <v>7.2916666666666659E-4</v>
      </c>
      <c r="F7" s="95">
        <f t="shared" ref="F7:F26" si="1">E7/E$30</f>
        <v>7.5830524795377904E-3</v>
      </c>
      <c r="G7" s="97">
        <f t="shared" ref="G7:G27" si="2">C7+E7</f>
        <v>1.0474537037037036E-2</v>
      </c>
      <c r="H7" s="96">
        <f t="shared" ref="H7" si="3">G7/$G$30</f>
        <v>8.2112235176700007E-3</v>
      </c>
    </row>
    <row r="8" spans="2:8" s="1" customFormat="1" x14ac:dyDescent="0.25">
      <c r="B8" s="8" t="s">
        <v>13</v>
      </c>
      <c r="C8" s="97">
        <v>1.7222222222222215E-2</v>
      </c>
      <c r="D8" s="95">
        <f t="shared" si="0"/>
        <v>1.4601548470664409E-2</v>
      </c>
      <c r="E8" s="97">
        <v>3.8194444444444441E-4</v>
      </c>
      <c r="F8" s="95">
        <f t="shared" si="1"/>
        <v>3.9720751083293189E-3</v>
      </c>
      <c r="G8" s="97">
        <f t="shared" si="2"/>
        <v>1.760416666666666E-2</v>
      </c>
      <c r="H8" s="96">
        <f t="shared" ref="H8:H27" si="4">G8/$G$30</f>
        <v>1.3800299414780186E-2</v>
      </c>
    </row>
    <row r="9" spans="2:8" s="1" customFormat="1" x14ac:dyDescent="0.25">
      <c r="B9" s="8" t="s">
        <v>0</v>
      </c>
      <c r="C9" s="97">
        <v>0.35638888888888953</v>
      </c>
      <c r="D9" s="95">
        <f t="shared" si="0"/>
        <v>0.30215784980423355</v>
      </c>
      <c r="E9" s="97">
        <v>6.9965277777777821E-2</v>
      </c>
      <c r="F9" s="95">
        <f t="shared" si="1"/>
        <v>0.72761194029850751</v>
      </c>
      <c r="G9" s="97">
        <f t="shared" si="2"/>
        <v>0.42635416666666737</v>
      </c>
      <c r="H9" s="96">
        <f t="shared" si="4"/>
        <v>0.3342285532822214</v>
      </c>
    </row>
    <row r="10" spans="2:8" s="1" customFormat="1" x14ac:dyDescent="0.25">
      <c r="B10" s="8" t="s">
        <v>8</v>
      </c>
      <c r="C10" s="97">
        <v>1.832175925925926E-2</v>
      </c>
      <c r="D10" s="95">
        <f t="shared" si="0"/>
        <v>1.5533770987272696E-2</v>
      </c>
      <c r="E10" s="97">
        <v>3.7037037037037035E-4</v>
      </c>
      <c r="F10" s="95">
        <f t="shared" si="1"/>
        <v>3.8517091959557031E-3</v>
      </c>
      <c r="G10" s="97">
        <f t="shared" si="2"/>
        <v>1.8692129629629631E-2</v>
      </c>
      <c r="H10" s="96">
        <f t="shared" si="4"/>
        <v>1.4653177879598954E-2</v>
      </c>
    </row>
    <row r="11" spans="2:8" s="1" customFormat="1" x14ac:dyDescent="0.25">
      <c r="B11" s="8" t="s">
        <v>26</v>
      </c>
      <c r="C11" s="97">
        <v>2.8900462962962954E-2</v>
      </c>
      <c r="D11" s="95">
        <f t="shared" si="0"/>
        <v>2.4502732883903922E-2</v>
      </c>
      <c r="E11" s="97">
        <v>6.9444444444444447E-4</v>
      </c>
      <c r="F11" s="95">
        <f t="shared" si="1"/>
        <v>7.2219547424169439E-3</v>
      </c>
      <c r="G11" s="97">
        <f t="shared" si="2"/>
        <v>2.95949074074074E-2</v>
      </c>
      <c r="H11" s="96">
        <f t="shared" si="4"/>
        <v>2.3200108878101866E-2</v>
      </c>
    </row>
    <row r="12" spans="2:8" s="1" customFormat="1" x14ac:dyDescent="0.25">
      <c r="B12" s="8" t="s">
        <v>3</v>
      </c>
      <c r="C12" s="97">
        <v>5.949074074074067E-2</v>
      </c>
      <c r="D12" s="95">
        <f t="shared" si="0"/>
        <v>5.0438144582805787E-2</v>
      </c>
      <c r="E12" s="97">
        <v>1.2870370370370372E-2</v>
      </c>
      <c r="F12" s="95">
        <f t="shared" si="1"/>
        <v>0.13384689455946072</v>
      </c>
      <c r="G12" s="97">
        <f t="shared" si="2"/>
        <v>7.2361111111111043E-2</v>
      </c>
      <c r="H12" s="96">
        <f t="shared" si="4"/>
        <v>5.6725491085605304E-2</v>
      </c>
    </row>
    <row r="13" spans="2:8" s="1" customFormat="1" x14ac:dyDescent="0.25">
      <c r="B13" s="8" t="s">
        <v>7</v>
      </c>
      <c r="C13" s="97">
        <v>2.5798611111111092E-2</v>
      </c>
      <c r="D13" s="95">
        <f t="shared" si="0"/>
        <v>2.1872884100208979E-2</v>
      </c>
      <c r="E13" s="97">
        <v>1.6550925925925926E-3</v>
      </c>
      <c r="F13" s="95">
        <f t="shared" si="1"/>
        <v>1.721232546942705E-2</v>
      </c>
      <c r="G13" s="97">
        <f t="shared" si="2"/>
        <v>2.7453703703703685E-2</v>
      </c>
      <c r="H13" s="96">
        <f t="shared" si="4"/>
        <v>2.1521571473937271E-2</v>
      </c>
    </row>
    <row r="14" spans="2:8" s="1" customFormat="1" x14ac:dyDescent="0.25">
      <c r="B14" s="8" t="s">
        <v>2</v>
      </c>
      <c r="C14" s="97">
        <v>7.3726851851851835E-3</v>
      </c>
      <c r="D14" s="95">
        <f t="shared" si="0"/>
        <v>6.2507972955734075E-3</v>
      </c>
      <c r="E14" s="97"/>
      <c r="F14" s="95"/>
      <c r="G14" s="97">
        <f t="shared" si="2"/>
        <v>7.3726851851851835E-3</v>
      </c>
      <c r="H14" s="96">
        <f t="shared" si="4"/>
        <v>5.7796125754207622E-3</v>
      </c>
    </row>
    <row r="15" spans="2:8" s="1" customFormat="1" x14ac:dyDescent="0.25">
      <c r="B15" s="8" t="s">
        <v>9</v>
      </c>
      <c r="C15" s="97">
        <v>2.2476851851851845E-2</v>
      </c>
      <c r="D15" s="95">
        <f t="shared" si="0"/>
        <v>1.9056590813192397E-2</v>
      </c>
      <c r="E15" s="97">
        <v>2.0601851851851849E-3</v>
      </c>
      <c r="F15" s="95">
        <f t="shared" si="1"/>
        <v>2.1425132402503596E-2</v>
      </c>
      <c r="G15" s="97">
        <f t="shared" si="2"/>
        <v>2.4537037037037031E-2</v>
      </c>
      <c r="H15" s="96">
        <f t="shared" si="4"/>
        <v>1.9235131334210384E-2</v>
      </c>
    </row>
    <row r="16" spans="2:8" s="1" customFormat="1" x14ac:dyDescent="0.25">
      <c r="B16" s="8" t="s">
        <v>1</v>
      </c>
      <c r="C16" s="97">
        <v>1.0590277777777773E-2</v>
      </c>
      <c r="D16" s="95">
        <f t="shared" si="0"/>
        <v>8.9787747652271075E-3</v>
      </c>
      <c r="E16" s="97">
        <v>1.238425925925926E-3</v>
      </c>
      <c r="F16" s="95">
        <f t="shared" si="1"/>
        <v>1.2879152623976884E-2</v>
      </c>
      <c r="G16" s="97">
        <f t="shared" si="2"/>
        <v>1.1828703703703699E-2</v>
      </c>
      <c r="H16" s="96">
        <f t="shared" si="4"/>
        <v>9.2727850111146287E-3</v>
      </c>
    </row>
    <row r="17" spans="2:8" s="1" customFormat="1" x14ac:dyDescent="0.25">
      <c r="B17" s="8" t="s">
        <v>27</v>
      </c>
      <c r="C17" s="97">
        <v>4.1666666666666666E-3</v>
      </c>
      <c r="D17" s="95">
        <f t="shared" si="0"/>
        <v>3.5326326945155843E-3</v>
      </c>
      <c r="E17" s="97"/>
      <c r="F17" s="95"/>
      <c r="G17" s="97">
        <f t="shared" si="2"/>
        <v>4.1666666666666666E-3</v>
      </c>
      <c r="H17" s="96">
        <f t="shared" si="4"/>
        <v>3.2663430567527077E-3</v>
      </c>
    </row>
    <row r="18" spans="2:8" s="1" customFormat="1" x14ac:dyDescent="0.25">
      <c r="B18" s="8" t="s">
        <v>16</v>
      </c>
      <c r="C18" s="97">
        <v>4.736111111111109E-2</v>
      </c>
      <c r="D18" s="95">
        <f t="shared" si="0"/>
        <v>4.0154258294327123E-2</v>
      </c>
      <c r="E18" s="97">
        <v>2.5462962962962961E-4</v>
      </c>
      <c r="F18" s="95">
        <f t="shared" si="1"/>
        <v>2.6480500722195458E-3</v>
      </c>
      <c r="G18" s="97">
        <f t="shared" si="2"/>
        <v>4.7615740740740722E-2</v>
      </c>
      <c r="H18" s="96">
        <f t="shared" si="4"/>
        <v>3.732704259855732E-2</v>
      </c>
    </row>
    <row r="19" spans="2:8" s="1" customFormat="1" x14ac:dyDescent="0.25">
      <c r="B19" s="8" t="s">
        <v>4</v>
      </c>
      <c r="C19" s="97">
        <v>4.8981481481481487E-2</v>
      </c>
      <c r="D19" s="95">
        <f t="shared" si="0"/>
        <v>4.1528059897749874E-2</v>
      </c>
      <c r="E19" s="97">
        <v>1.8518518518518518E-4</v>
      </c>
      <c r="F19" s="95">
        <f t="shared" si="1"/>
        <v>1.9258545979778515E-3</v>
      </c>
      <c r="G19" s="97">
        <f t="shared" si="2"/>
        <v>4.9166666666666671E-2</v>
      </c>
      <c r="H19" s="96">
        <f t="shared" si="4"/>
        <v>3.8542848069681959E-2</v>
      </c>
    </row>
    <row r="20" spans="2:8" s="1" customFormat="1" x14ac:dyDescent="0.25">
      <c r="B20" s="8" t="s">
        <v>14</v>
      </c>
      <c r="C20" s="97">
        <v>9.5486111111111136E-3</v>
      </c>
      <c r="D20" s="95">
        <f t="shared" si="0"/>
        <v>8.0956165915982165E-3</v>
      </c>
      <c r="E20" s="97">
        <v>1.6550925925925926E-3</v>
      </c>
      <c r="F20" s="95">
        <f t="shared" si="1"/>
        <v>1.721232546942705E-2</v>
      </c>
      <c r="G20" s="97">
        <f t="shared" si="2"/>
        <v>1.1203703703703705E-2</v>
      </c>
      <c r="H20" s="96">
        <f t="shared" si="4"/>
        <v>8.7828335526017268E-3</v>
      </c>
    </row>
    <row r="21" spans="2:8" s="1" customFormat="1" x14ac:dyDescent="0.25">
      <c r="B21" s="8" t="s">
        <v>11</v>
      </c>
      <c r="C21" s="97">
        <v>1.4456018518518517E-2</v>
      </c>
      <c r="D21" s="95">
        <f t="shared" si="0"/>
        <v>1.2256272876249901E-2</v>
      </c>
      <c r="E21" s="97">
        <v>9.837962962962962E-4</v>
      </c>
      <c r="F21" s="95">
        <f t="shared" si="1"/>
        <v>1.0231102551757337E-2</v>
      </c>
      <c r="G21" s="97">
        <f t="shared" si="2"/>
        <v>1.5439814814814814E-2</v>
      </c>
      <c r="H21" s="96">
        <f t="shared" si="4"/>
        <v>1.2103615660300311E-2</v>
      </c>
    </row>
    <row r="22" spans="2:8" s="1" customFormat="1" x14ac:dyDescent="0.25">
      <c r="B22" s="8" t="s">
        <v>15</v>
      </c>
      <c r="C22" s="97">
        <v>7.1874999999999994E-3</v>
      </c>
      <c r="D22" s="95">
        <f t="shared" si="0"/>
        <v>6.093791398039383E-3</v>
      </c>
      <c r="E22" s="97">
        <v>6.134259259259259E-4</v>
      </c>
      <c r="F22" s="95">
        <f t="shared" si="1"/>
        <v>6.3793933558016335E-3</v>
      </c>
      <c r="G22" s="97">
        <f t="shared" si="2"/>
        <v>7.8009259259259256E-3</v>
      </c>
      <c r="H22" s="96">
        <f t="shared" si="4"/>
        <v>6.1153200562536801E-3</v>
      </c>
    </row>
    <row r="23" spans="2:8" s="1" customFormat="1" x14ac:dyDescent="0.25">
      <c r="B23" s="8" t="s">
        <v>91</v>
      </c>
      <c r="C23" s="97">
        <v>3.344907407407408E-3</v>
      </c>
      <c r="D23" s="95">
        <f t="shared" si="0"/>
        <v>2.8359190242083446E-3</v>
      </c>
      <c r="E23" s="97">
        <v>6.5972222222222213E-4</v>
      </c>
      <c r="F23" s="95">
        <f t="shared" si="1"/>
        <v>6.8608570052960957E-3</v>
      </c>
      <c r="G23" s="97">
        <f t="shared" si="2"/>
        <v>4.0046296296296306E-3</v>
      </c>
      <c r="H23" s="96">
        <f t="shared" si="4"/>
        <v>3.1393186045456586E-3</v>
      </c>
    </row>
    <row r="24" spans="2:8" s="1" customFormat="1" x14ac:dyDescent="0.25">
      <c r="B24" s="8" t="s">
        <v>12</v>
      </c>
      <c r="C24" s="97">
        <v>9.4907407407407408E-4</v>
      </c>
      <c r="D24" s="95">
        <f t="shared" si="0"/>
        <v>8.0465522486188317E-4</v>
      </c>
      <c r="E24" s="97">
        <v>6.2500000000000012E-4</v>
      </c>
      <c r="F24" s="95">
        <f t="shared" si="1"/>
        <v>6.499759268175251E-3</v>
      </c>
      <c r="G24" s="97">
        <f t="shared" si="2"/>
        <v>1.5740740740740741E-3</v>
      </c>
      <c r="H24" s="96">
        <f t="shared" ref="H24" si="5">G24/$G$30</f>
        <v>1.2339518214399118E-3</v>
      </c>
    </row>
    <row r="25" spans="2:8" s="1" customFormat="1" x14ac:dyDescent="0.25">
      <c r="B25" s="8" t="s">
        <v>5</v>
      </c>
      <c r="C25" s="97">
        <v>9.3518518518518508E-3</v>
      </c>
      <c r="D25" s="95">
        <f t="shared" si="0"/>
        <v>7.9287978254683113E-3</v>
      </c>
      <c r="E25" s="97">
        <v>3.1249999999999995E-4</v>
      </c>
      <c r="F25" s="95">
        <f t="shared" si="1"/>
        <v>3.2498796340876242E-3</v>
      </c>
      <c r="G25" s="97">
        <f t="shared" si="2"/>
        <v>9.6643518518518511E-3</v>
      </c>
      <c r="H25" s="96">
        <f t="shared" si="4"/>
        <v>7.5761012566347525E-3</v>
      </c>
    </row>
    <row r="26" spans="2:8" s="1" customFormat="1" x14ac:dyDescent="0.25">
      <c r="B26" s="8" t="s">
        <v>6</v>
      </c>
      <c r="C26" s="97">
        <v>0.42365740740740776</v>
      </c>
      <c r="D26" s="95">
        <f t="shared" si="0"/>
        <v>0.35919024208346823</v>
      </c>
      <c r="E26" s="97">
        <v>9.0277777777777784E-4</v>
      </c>
      <c r="F26" s="95">
        <f t="shared" si="1"/>
        <v>9.388541165142027E-3</v>
      </c>
      <c r="G26" s="97">
        <f t="shared" si="2"/>
        <v>0.42456018518518551</v>
      </c>
      <c r="H26" s="96">
        <f t="shared" si="4"/>
        <v>0.33282221113278587</v>
      </c>
    </row>
    <row r="27" spans="2:8" s="1" customFormat="1" x14ac:dyDescent="0.25">
      <c r="B27" s="8" t="s">
        <v>101</v>
      </c>
      <c r="C27" s="97">
        <v>5.4166666666666641E-2</v>
      </c>
      <c r="D27" s="95">
        <f t="shared" si="0"/>
        <v>4.5924225028702574E-2</v>
      </c>
      <c r="E27" s="97"/>
      <c r="F27" s="95"/>
      <c r="G27" s="97">
        <f t="shared" si="2"/>
        <v>5.4166666666666641E-2</v>
      </c>
      <c r="H27" s="96">
        <f t="shared" si="4"/>
        <v>4.2462459737785181E-2</v>
      </c>
    </row>
    <row r="28" spans="2:8" s="1" customFormat="1" x14ac:dyDescent="0.25">
      <c r="B28" s="36" t="s">
        <v>17</v>
      </c>
      <c r="C28" s="107"/>
      <c r="D28" s="95"/>
      <c r="E28" s="107"/>
      <c r="F28" s="95"/>
      <c r="G28" s="97"/>
      <c r="H28" s="96"/>
    </row>
    <row r="29" spans="2:8" s="1" customFormat="1" x14ac:dyDescent="0.25">
      <c r="B29" s="8"/>
      <c r="C29" s="98"/>
      <c r="D29" s="109"/>
      <c r="E29" s="98"/>
      <c r="F29" s="98"/>
      <c r="G29" s="97"/>
      <c r="H29" s="96"/>
    </row>
    <row r="30" spans="2:8" s="1" customFormat="1" x14ac:dyDescent="0.25">
      <c r="B30" s="37" t="s">
        <v>29</v>
      </c>
      <c r="C30" s="110">
        <f t="shared" ref="C30:H30" si="6">SUM(C7:C28)</f>
        <v>1.1794791666666677</v>
      </c>
      <c r="D30" s="111">
        <f t="shared" si="6"/>
        <v>0.99999999999999967</v>
      </c>
      <c r="E30" s="110">
        <f t="shared" si="6"/>
        <v>9.6157407407407455E-2</v>
      </c>
      <c r="F30" s="111">
        <f t="shared" si="6"/>
        <v>1</v>
      </c>
      <c r="G30" s="110">
        <f t="shared" si="6"/>
        <v>1.2756365740740752</v>
      </c>
      <c r="H30" s="114">
        <f t="shared" si="6"/>
        <v>0.99999999999999989</v>
      </c>
    </row>
    <row r="31" spans="2:8" s="1" customFormat="1" ht="66" customHeight="1" thickBot="1" x14ac:dyDescent="0.3">
      <c r="B31" s="158" t="s">
        <v>39</v>
      </c>
      <c r="C31" s="159"/>
      <c r="D31" s="159"/>
      <c r="E31" s="159"/>
      <c r="F31" s="160"/>
      <c r="G31" s="159"/>
      <c r="H31" s="160"/>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&amp;R19</oddHeader>
  </headerFooter>
  <colBreaks count="1" manualBreakCount="1">
    <brk id="8"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B4" zoomScale="110" zoomScaleNormal="110" zoomScaleSheetLayoutView="100" zoomScalePageLayoutView="110" workbookViewId="0">
      <selection activeCell="H30" sqref="H30:I30"/>
    </sheetView>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61" t="s">
        <v>90</v>
      </c>
      <c r="C3" s="162"/>
      <c r="D3" s="162"/>
      <c r="E3" s="162"/>
      <c r="F3" s="163"/>
      <c r="G3" s="162"/>
      <c r="H3" s="163"/>
    </row>
    <row r="4" spans="2:8" s="1" customFormat="1" x14ac:dyDescent="0.25">
      <c r="B4" s="164" t="s">
        <v>132</v>
      </c>
      <c r="C4" s="165"/>
      <c r="D4" s="165"/>
      <c r="E4" s="165"/>
      <c r="F4" s="165"/>
      <c r="G4" s="165"/>
      <c r="H4" s="166"/>
    </row>
    <row r="5" spans="2:8" s="1" customFormat="1" x14ac:dyDescent="0.25">
      <c r="B5" s="2"/>
      <c r="C5" s="167" t="s">
        <v>36</v>
      </c>
      <c r="D5" s="165"/>
      <c r="E5" s="167" t="s">
        <v>37</v>
      </c>
      <c r="F5" s="182"/>
      <c r="G5" s="165" t="s">
        <v>38</v>
      </c>
      <c r="H5" s="166"/>
    </row>
    <row r="6" spans="2:8" s="1" customFormat="1" x14ac:dyDescent="0.25">
      <c r="B6" s="3" t="s">
        <v>23</v>
      </c>
      <c r="C6" s="5" t="s">
        <v>24</v>
      </c>
      <c r="D6" s="5" t="s">
        <v>25</v>
      </c>
      <c r="E6" s="5" t="s">
        <v>24</v>
      </c>
      <c r="F6" s="5" t="s">
        <v>25</v>
      </c>
      <c r="G6" s="5" t="s">
        <v>24</v>
      </c>
      <c r="H6" s="39" t="s">
        <v>25</v>
      </c>
    </row>
    <row r="7" spans="2:8" s="1" customFormat="1" x14ac:dyDescent="0.25">
      <c r="B7" s="8" t="s">
        <v>10</v>
      </c>
      <c r="C7" s="97">
        <v>2.9745370370370368E-3</v>
      </c>
      <c r="D7" s="95">
        <f t="shared" ref="D7:D27" si="0">C7/C$30</f>
        <v>7.6950715611713268E-3</v>
      </c>
      <c r="E7" s="97">
        <v>9.6064814814814819E-4</v>
      </c>
      <c r="F7" s="95">
        <f t="shared" ref="F7:F25" si="1">E7/E$30</f>
        <v>6.5195192836383633E-3</v>
      </c>
      <c r="G7" s="97">
        <f>E7+C7</f>
        <v>3.9351851851851848E-3</v>
      </c>
      <c r="H7" s="96">
        <f>G7/$G$30</f>
        <v>7.370634524919247E-3</v>
      </c>
    </row>
    <row r="8" spans="2:8" s="1" customFormat="1" x14ac:dyDescent="0.25">
      <c r="B8" s="8" t="s">
        <v>13</v>
      </c>
      <c r="C8" s="97">
        <v>1.079861111111111E-2</v>
      </c>
      <c r="D8" s="95">
        <f t="shared" si="0"/>
        <v>2.7935804539193958E-2</v>
      </c>
      <c r="E8" s="97">
        <v>2.9629629629629628E-3</v>
      </c>
      <c r="F8" s="95">
        <f t="shared" si="1"/>
        <v>2.0108396826643626E-2</v>
      </c>
      <c r="G8" s="97">
        <f t="shared" ref="G8:G27" si="2">E8+C8</f>
        <v>1.3761574074074072E-2</v>
      </c>
      <c r="H8" s="96">
        <f t="shared" ref="H8:H27" si="3">G8/$G$30</f>
        <v>2.5775542500379365E-2</v>
      </c>
    </row>
    <row r="9" spans="2:8" s="1" customFormat="1" x14ac:dyDescent="0.25">
      <c r="B9" s="8" t="s">
        <v>0</v>
      </c>
      <c r="C9" s="97">
        <v>0.14266203703703714</v>
      </c>
      <c r="D9" s="95">
        <f t="shared" si="0"/>
        <v>0.36906401580933018</v>
      </c>
      <c r="E9" s="97">
        <v>6.2939814814814851E-2</v>
      </c>
      <c r="F9" s="95">
        <f t="shared" si="1"/>
        <v>0.42714633571596911</v>
      </c>
      <c r="G9" s="97">
        <f t="shared" si="2"/>
        <v>0.20560185185185198</v>
      </c>
      <c r="H9" s="96">
        <f t="shared" si="3"/>
        <v>0.38509397559019293</v>
      </c>
    </row>
    <row r="10" spans="2:8" s="1" customFormat="1" x14ac:dyDescent="0.25">
      <c r="B10" s="8" t="s">
        <v>8</v>
      </c>
      <c r="C10" s="97">
        <v>7.3148148148148157E-3</v>
      </c>
      <c r="D10" s="95">
        <f t="shared" si="0"/>
        <v>1.8923288819689802E-2</v>
      </c>
      <c r="E10" s="97">
        <v>2.1064814814814813E-3</v>
      </c>
      <c r="F10" s="95">
        <f t="shared" si="1"/>
        <v>1.4295813368941951E-2</v>
      </c>
      <c r="G10" s="97">
        <f t="shared" si="2"/>
        <v>9.4212962962962974E-3</v>
      </c>
      <c r="H10" s="96">
        <f t="shared" si="3"/>
        <v>1.7646166186130199E-2</v>
      </c>
    </row>
    <row r="11" spans="2:8" s="1" customFormat="1" x14ac:dyDescent="0.25">
      <c r="B11" s="8" t="s">
        <v>26</v>
      </c>
      <c r="C11" s="97">
        <v>6.7476851851851838E-3</v>
      </c>
      <c r="D11" s="95">
        <f t="shared" si="0"/>
        <v>1.7456135097910049E-2</v>
      </c>
      <c r="E11" s="97">
        <v>3.7962962962962959E-3</v>
      </c>
      <c r="F11" s="95">
        <f t="shared" si="1"/>
        <v>2.5763883434137141E-2</v>
      </c>
      <c r="G11" s="97">
        <f t="shared" si="2"/>
        <v>1.0543981481481481E-2</v>
      </c>
      <c r="H11" s="96">
        <f t="shared" si="3"/>
        <v>1.9748964859415984E-2</v>
      </c>
    </row>
    <row r="12" spans="2:8" s="1" customFormat="1" x14ac:dyDescent="0.25">
      <c r="B12" s="8" t="s">
        <v>3</v>
      </c>
      <c r="C12" s="97">
        <v>1.9733796296296308E-2</v>
      </c>
      <c r="D12" s="95">
        <f t="shared" si="0"/>
        <v>5.1050961135397359E-2</v>
      </c>
      <c r="E12" s="97">
        <v>1.5833333333333335E-2</v>
      </c>
      <c r="F12" s="95">
        <f t="shared" si="1"/>
        <v>0.10745424554237688</v>
      </c>
      <c r="G12" s="97">
        <f t="shared" si="2"/>
        <v>3.5567129629629643E-2</v>
      </c>
      <c r="H12" s="96">
        <f t="shared" si="3"/>
        <v>6.661752910316722E-2</v>
      </c>
    </row>
    <row r="13" spans="2:8" s="1" customFormat="1" x14ac:dyDescent="0.25">
      <c r="B13" s="8" t="s">
        <v>7</v>
      </c>
      <c r="C13" s="97">
        <v>1.0347222222222221E-2</v>
      </c>
      <c r="D13" s="95">
        <f t="shared" si="0"/>
        <v>2.676806994430804E-2</v>
      </c>
      <c r="E13" s="97">
        <v>1.5393518518518521E-3</v>
      </c>
      <c r="F13" s="95">
        <f t="shared" si="1"/>
        <v>1.0446940538842197E-2</v>
      </c>
      <c r="G13" s="97">
        <f t="shared" si="2"/>
        <v>1.1886574074074074E-2</v>
      </c>
      <c r="H13" s="96">
        <f t="shared" si="3"/>
        <v>2.2263651932623727E-2</v>
      </c>
    </row>
    <row r="14" spans="2:8" s="1" customFormat="1" x14ac:dyDescent="0.25">
      <c r="B14" s="8" t="s">
        <v>2</v>
      </c>
      <c r="C14" s="97">
        <v>1.0300925925925925E-2</v>
      </c>
      <c r="D14" s="95">
        <f t="shared" si="0"/>
        <v>2.6648302293550509E-2</v>
      </c>
      <c r="E14" s="97">
        <v>4.2476851851851859E-3</v>
      </c>
      <c r="F14" s="95">
        <f t="shared" si="1"/>
        <v>2.882727201319614E-2</v>
      </c>
      <c r="G14" s="97">
        <f t="shared" si="2"/>
        <v>1.4548611111111111E-2</v>
      </c>
      <c r="H14" s="96">
        <f t="shared" si="3"/>
        <v>2.7249669405363219E-2</v>
      </c>
    </row>
    <row r="15" spans="2:8" s="1" customFormat="1" x14ac:dyDescent="0.25">
      <c r="B15" s="8" t="s">
        <v>9</v>
      </c>
      <c r="C15" s="97">
        <v>1.517361111111111E-2</v>
      </c>
      <c r="D15" s="95">
        <f t="shared" si="0"/>
        <v>3.9253847535780581E-2</v>
      </c>
      <c r="E15" s="97">
        <v>1.3194444444444444E-2</v>
      </c>
      <c r="F15" s="95">
        <f t="shared" si="1"/>
        <v>8.9545204618647387E-2</v>
      </c>
      <c r="G15" s="97">
        <f t="shared" si="2"/>
        <v>2.8368055555555556E-2</v>
      </c>
      <c r="H15" s="96">
        <f t="shared" si="3"/>
        <v>5.3133603589932576E-2</v>
      </c>
    </row>
    <row r="16" spans="2:8" s="1" customFormat="1" x14ac:dyDescent="0.25">
      <c r="B16" s="8" t="s">
        <v>1</v>
      </c>
      <c r="C16" s="97">
        <v>6.9907407407407392E-3</v>
      </c>
      <c r="D16" s="95">
        <f t="shared" si="0"/>
        <v>1.8084915264387085E-2</v>
      </c>
      <c r="E16" s="97">
        <v>8.3796296296296275E-3</v>
      </c>
      <c r="F16" s="95">
        <f t="shared" si="1"/>
        <v>5.6869059775351491E-2</v>
      </c>
      <c r="G16" s="97">
        <f t="shared" si="2"/>
        <v>1.5370370370370368E-2</v>
      </c>
      <c r="H16" s="96">
        <f t="shared" si="3"/>
        <v>2.8788831320861057E-2</v>
      </c>
    </row>
    <row r="17" spans="2:8" s="1" customFormat="1" x14ac:dyDescent="0.25">
      <c r="B17" s="8" t="s">
        <v>27</v>
      </c>
      <c r="C17" s="97">
        <v>6.215277777777777E-3</v>
      </c>
      <c r="D17" s="95">
        <f t="shared" si="0"/>
        <v>1.6078807114198453E-2</v>
      </c>
      <c r="E17" s="97">
        <v>5.2662037037037035E-3</v>
      </c>
      <c r="F17" s="95">
        <f t="shared" si="1"/>
        <v>3.5739533422354877E-2</v>
      </c>
      <c r="G17" s="97">
        <f t="shared" si="2"/>
        <v>1.1481481481481481E-2</v>
      </c>
      <c r="H17" s="96">
        <f t="shared" si="3"/>
        <v>2.1504910143293806E-2</v>
      </c>
    </row>
    <row r="18" spans="2:8" s="1" customFormat="1" x14ac:dyDescent="0.25">
      <c r="B18" s="8" t="s">
        <v>16</v>
      </c>
      <c r="C18" s="97">
        <v>3.1481481481481482E-3</v>
      </c>
      <c r="D18" s="95">
        <f t="shared" si="0"/>
        <v>8.1442002515120671E-3</v>
      </c>
      <c r="E18" s="97"/>
      <c r="F18" s="95"/>
      <c r="G18" s="97">
        <f t="shared" ref="G18" si="4">E18+C18</f>
        <v>3.1481481481481482E-3</v>
      </c>
      <c r="H18" s="96">
        <f t="shared" ref="H18" si="5">G18/$G$30</f>
        <v>5.8965076199353978E-3</v>
      </c>
    </row>
    <row r="19" spans="2:8" s="1" customFormat="1" x14ac:dyDescent="0.25">
      <c r="B19" s="8" t="s">
        <v>4</v>
      </c>
      <c r="C19" s="97">
        <v>4.3749999999999987E-3</v>
      </c>
      <c r="D19" s="95">
        <f t="shared" si="0"/>
        <v>1.1318042996586617E-2</v>
      </c>
      <c r="E19" s="97">
        <v>3.6805555555555563E-3</v>
      </c>
      <c r="F19" s="95">
        <f t="shared" si="1"/>
        <v>2.4978399183096384E-2</v>
      </c>
      <c r="G19" s="97">
        <f t="shared" si="2"/>
        <v>8.0555555555555554E-3</v>
      </c>
      <c r="H19" s="96">
        <f t="shared" si="3"/>
        <v>1.5088122439246459E-2</v>
      </c>
    </row>
    <row r="20" spans="2:8" s="1" customFormat="1" x14ac:dyDescent="0.25">
      <c r="B20" s="8" t="s">
        <v>14</v>
      </c>
      <c r="C20" s="97">
        <v>1.0127314814814813E-2</v>
      </c>
      <c r="D20" s="95">
        <f t="shared" si="0"/>
        <v>2.6199173603209766E-2</v>
      </c>
      <c r="E20" s="97">
        <v>9.0046296296296281E-3</v>
      </c>
      <c r="F20" s="95">
        <f t="shared" si="1"/>
        <v>6.1110674730971634E-2</v>
      </c>
      <c r="G20" s="97">
        <f t="shared" si="2"/>
        <v>1.9131944444444441E-2</v>
      </c>
      <c r="H20" s="96">
        <f t="shared" si="3"/>
        <v>3.5834290793210336E-2</v>
      </c>
    </row>
    <row r="21" spans="2:8" s="1" customFormat="1" x14ac:dyDescent="0.25">
      <c r="B21" s="8" t="s">
        <v>11</v>
      </c>
      <c r="C21" s="97">
        <v>2.8009259259259255E-3</v>
      </c>
      <c r="D21" s="95">
        <f t="shared" si="0"/>
        <v>7.2459428708305873E-3</v>
      </c>
      <c r="E21" s="97">
        <v>6.134259259259259E-4</v>
      </c>
      <c r="F21" s="95">
        <f t="shared" si="1"/>
        <v>4.1630665305160625E-3</v>
      </c>
      <c r="G21" s="97">
        <f t="shared" si="2"/>
        <v>3.4143518518518516E-3</v>
      </c>
      <c r="H21" s="96">
        <f t="shared" si="3"/>
        <v>6.3951093672093466E-3</v>
      </c>
    </row>
    <row r="22" spans="2:8" s="1" customFormat="1" x14ac:dyDescent="0.25">
      <c r="B22" s="8" t="s">
        <v>15</v>
      </c>
      <c r="C22" s="97">
        <v>1.0648148148148147E-3</v>
      </c>
      <c r="D22" s="95">
        <f t="shared" si="0"/>
        <v>2.7546559674231984E-3</v>
      </c>
      <c r="E22" s="97">
        <v>1.5277777777777779E-3</v>
      </c>
      <c r="F22" s="95">
        <f t="shared" si="1"/>
        <v>1.036839211373812E-2</v>
      </c>
      <c r="G22" s="97">
        <f t="shared" si="2"/>
        <v>2.5925925925925925E-3</v>
      </c>
      <c r="H22" s="96">
        <f t="shared" si="3"/>
        <v>4.8559474517115044E-3</v>
      </c>
    </row>
    <row r="23" spans="2:8" s="1" customFormat="1" x14ac:dyDescent="0.25">
      <c r="B23" s="8" t="s">
        <v>91</v>
      </c>
      <c r="C23" s="97">
        <v>4.178240740740741E-3</v>
      </c>
      <c r="D23" s="95">
        <f t="shared" si="0"/>
        <v>1.0809030480867118E-2</v>
      </c>
      <c r="E23" s="97">
        <v>3.2870370370370371E-3</v>
      </c>
      <c r="F23" s="95">
        <f t="shared" si="1"/>
        <v>2.2307752729557772E-2</v>
      </c>
      <c r="G23" s="97">
        <f t="shared" si="2"/>
        <v>7.4652777777777781E-3</v>
      </c>
      <c r="H23" s="96">
        <f t="shared" si="3"/>
        <v>1.3982527260508573E-2</v>
      </c>
    </row>
    <row r="24" spans="2:8" s="1" customFormat="1" x14ac:dyDescent="0.25">
      <c r="B24" s="8" t="s">
        <v>12</v>
      </c>
      <c r="C24" s="97">
        <v>2.44212962962963E-3</v>
      </c>
      <c r="D24" s="95">
        <f t="shared" si="0"/>
        <v>6.3177435774597291E-3</v>
      </c>
      <c r="E24" s="97">
        <v>7.1759259259259267E-3</v>
      </c>
      <c r="F24" s="95">
        <f t="shared" si="1"/>
        <v>4.8700023564527538E-2</v>
      </c>
      <c r="G24" s="97">
        <f t="shared" si="2"/>
        <v>9.6180555555555568E-3</v>
      </c>
      <c r="H24" s="96">
        <f t="shared" ref="H24" si="6">G24/$G$30</f>
        <v>1.8014697912376164E-2</v>
      </c>
    </row>
    <row r="25" spans="2:8" s="1" customFormat="1" x14ac:dyDescent="0.25">
      <c r="B25" s="8" t="s">
        <v>5</v>
      </c>
      <c r="C25" s="97">
        <v>1.4236111111111112E-3</v>
      </c>
      <c r="D25" s="95">
        <f t="shared" si="0"/>
        <v>3.6828552607940596E-3</v>
      </c>
      <c r="E25" s="97">
        <v>8.3333333333333328E-4</v>
      </c>
      <c r="F25" s="95">
        <f t="shared" si="1"/>
        <v>5.6554866074935194E-3</v>
      </c>
      <c r="G25" s="97">
        <f t="shared" si="2"/>
        <v>2.2569444444444442E-3</v>
      </c>
      <c r="H25" s="96">
        <f t="shared" si="3"/>
        <v>4.2272756834095685E-3</v>
      </c>
    </row>
    <row r="26" spans="2:8" s="1" customFormat="1" x14ac:dyDescent="0.25">
      <c r="B26" s="8" t="s">
        <v>6</v>
      </c>
      <c r="C26" s="97">
        <v>0.10521990740740735</v>
      </c>
      <c r="D26" s="95">
        <f t="shared" si="0"/>
        <v>0.27220192825917705</v>
      </c>
      <c r="E26" s="97"/>
      <c r="F26" s="95"/>
      <c r="G26" s="97">
        <f t="shared" si="2"/>
        <v>0.10521990740740735</v>
      </c>
      <c r="H26" s="96">
        <f t="shared" si="3"/>
        <v>0.19707776019423776</v>
      </c>
    </row>
    <row r="27" spans="2:8" s="1" customFormat="1" x14ac:dyDescent="0.25">
      <c r="B27" s="8" t="s">
        <v>101</v>
      </c>
      <c r="C27" s="97">
        <v>1.2511574074074066E-2</v>
      </c>
      <c r="D27" s="95">
        <f t="shared" si="0"/>
        <v>3.2367207617222567E-2</v>
      </c>
      <c r="E27" s="97"/>
      <c r="F27" s="95"/>
      <c r="G27" s="97">
        <f t="shared" si="2"/>
        <v>1.2511574074074066E-2</v>
      </c>
      <c r="H27" s="96">
        <f t="shared" si="3"/>
        <v>2.343428212187559E-2</v>
      </c>
    </row>
    <row r="28" spans="2:8" s="1" customFormat="1" x14ac:dyDescent="0.25">
      <c r="B28" s="36" t="s">
        <v>17</v>
      </c>
      <c r="C28" s="107"/>
      <c r="D28" s="95"/>
      <c r="E28" s="107"/>
      <c r="F28" s="95"/>
      <c r="G28" s="97"/>
      <c r="H28" s="96"/>
    </row>
    <row r="29" spans="2:8" s="1" customFormat="1" x14ac:dyDescent="0.25">
      <c r="B29" s="8"/>
      <c r="C29" s="98"/>
      <c r="D29" s="109"/>
      <c r="E29" s="98"/>
      <c r="F29" s="98"/>
      <c r="G29" s="98"/>
      <c r="H29" s="99"/>
    </row>
    <row r="30" spans="2:8" s="1" customFormat="1" x14ac:dyDescent="0.25">
      <c r="B30" s="37" t="s">
        <v>29</v>
      </c>
      <c r="C30" s="110">
        <f t="shared" ref="C30:H30" si="7">SUM(C7:C28)</f>
        <v>0.38655092592592594</v>
      </c>
      <c r="D30" s="111">
        <f t="shared" si="7"/>
        <v>1</v>
      </c>
      <c r="E30" s="110">
        <f t="shared" si="7"/>
        <v>0.14734953703703704</v>
      </c>
      <c r="F30" s="111">
        <f t="shared" si="7"/>
        <v>1.0000000000000002</v>
      </c>
      <c r="G30" s="110">
        <f t="shared" si="7"/>
        <v>0.53390046296296301</v>
      </c>
      <c r="H30" s="114">
        <f t="shared" si="7"/>
        <v>0.99999999999999989</v>
      </c>
    </row>
    <row r="31" spans="2:8" s="1" customFormat="1" ht="66" customHeight="1" thickBot="1" x14ac:dyDescent="0.3">
      <c r="B31" s="158" t="s">
        <v>39</v>
      </c>
      <c r="C31" s="159"/>
      <c r="D31" s="159"/>
      <c r="E31" s="159"/>
      <c r="F31" s="160"/>
      <c r="G31" s="159"/>
      <c r="H31" s="160"/>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&amp;R20</oddHeader>
  </headerFooter>
  <colBreaks count="1" manualBreakCount="1">
    <brk id="8"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B4" zoomScale="110" zoomScaleNormal="110" zoomScaleSheetLayoutView="100" zoomScalePageLayoutView="110" workbookViewId="0">
      <selection activeCell="H30" sqref="H30:I30"/>
    </sheetView>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61" t="s">
        <v>40</v>
      </c>
      <c r="C3" s="162"/>
      <c r="D3" s="162"/>
      <c r="E3" s="162"/>
      <c r="F3" s="163"/>
      <c r="G3" s="162"/>
      <c r="H3" s="163"/>
    </row>
    <row r="4" spans="2:8" s="1" customFormat="1" x14ac:dyDescent="0.25">
      <c r="B4" s="164" t="s">
        <v>132</v>
      </c>
      <c r="C4" s="165"/>
      <c r="D4" s="165"/>
      <c r="E4" s="165"/>
      <c r="F4" s="165"/>
      <c r="G4" s="165"/>
      <c r="H4" s="166"/>
    </row>
    <row r="5" spans="2:8" s="1" customFormat="1" x14ac:dyDescent="0.25">
      <c r="B5" s="2"/>
      <c r="C5" s="167" t="s">
        <v>36</v>
      </c>
      <c r="D5" s="165"/>
      <c r="E5" s="167" t="s">
        <v>37</v>
      </c>
      <c r="F5" s="182"/>
      <c r="G5" s="165" t="s">
        <v>38</v>
      </c>
      <c r="H5" s="166"/>
    </row>
    <row r="6" spans="2:8" s="1" customFormat="1" x14ac:dyDescent="0.25">
      <c r="B6" s="3" t="s">
        <v>23</v>
      </c>
      <c r="C6" s="5" t="s">
        <v>24</v>
      </c>
      <c r="D6" s="5" t="s">
        <v>25</v>
      </c>
      <c r="E6" s="5" t="s">
        <v>24</v>
      </c>
      <c r="F6" s="5" t="s">
        <v>25</v>
      </c>
      <c r="G6" s="5" t="s">
        <v>24</v>
      </c>
      <c r="H6" s="39" t="s">
        <v>25</v>
      </c>
    </row>
    <row r="7" spans="2:8" s="1" customFormat="1" x14ac:dyDescent="0.25">
      <c r="B7" s="8" t="s">
        <v>10</v>
      </c>
      <c r="C7" s="97">
        <v>4.2245370370370379E-3</v>
      </c>
      <c r="D7" s="95">
        <f t="shared" ref="D7:D28" si="0">C7/C$30</f>
        <v>1.1190140413268759E-2</v>
      </c>
      <c r="E7" s="97"/>
      <c r="F7" s="95"/>
      <c r="G7" s="97">
        <f>C7+E7</f>
        <v>4.2245370370370379E-3</v>
      </c>
      <c r="H7" s="96">
        <f>G7/$G$30</f>
        <v>1.1190140413268759E-2</v>
      </c>
    </row>
    <row r="8" spans="2:8" s="1" customFormat="1" x14ac:dyDescent="0.25">
      <c r="B8" s="8" t="s">
        <v>13</v>
      </c>
      <c r="C8" s="97">
        <v>1.0983796296296294E-2</v>
      </c>
      <c r="D8" s="95">
        <f t="shared" si="0"/>
        <v>2.9094365074498758E-2</v>
      </c>
      <c r="E8" s="97"/>
      <c r="F8" s="95"/>
      <c r="G8" s="97">
        <f t="shared" ref="G8:G28" si="1">C8+E8</f>
        <v>1.0983796296296294E-2</v>
      </c>
      <c r="H8" s="96">
        <f t="shared" ref="H8:H28" si="2">G8/$G$30</f>
        <v>2.9094365074498758E-2</v>
      </c>
    </row>
    <row r="9" spans="2:8" s="1" customFormat="1" x14ac:dyDescent="0.25">
      <c r="B9" s="8" t="s">
        <v>0</v>
      </c>
      <c r="C9" s="97">
        <v>4.9328703703703403E-2</v>
      </c>
      <c r="D9" s="95">
        <f t="shared" si="0"/>
        <v>0.1306640505242497</v>
      </c>
      <c r="E9" s="97"/>
      <c r="F9" s="95"/>
      <c r="G9" s="97">
        <f t="shared" si="1"/>
        <v>4.9328703703703403E-2</v>
      </c>
      <c r="H9" s="96">
        <f t="shared" si="2"/>
        <v>0.1306640505242497</v>
      </c>
    </row>
    <row r="10" spans="2:8" s="1" customFormat="1" x14ac:dyDescent="0.25">
      <c r="B10" s="8" t="s">
        <v>8</v>
      </c>
      <c r="C10" s="97">
        <v>7.7083333333333309E-3</v>
      </c>
      <c r="D10" s="95">
        <f t="shared" si="0"/>
        <v>2.0418174014347916E-2</v>
      </c>
      <c r="E10" s="97"/>
      <c r="F10" s="95"/>
      <c r="G10" s="97">
        <f t="shared" si="1"/>
        <v>7.7083333333333309E-3</v>
      </c>
      <c r="H10" s="96">
        <f t="shared" si="2"/>
        <v>2.0418174014347916E-2</v>
      </c>
    </row>
    <row r="11" spans="2:8" s="1" customFormat="1" x14ac:dyDescent="0.25">
      <c r="B11" s="8" t="s">
        <v>26</v>
      </c>
      <c r="C11" s="97">
        <v>5.8333333333333275E-3</v>
      </c>
      <c r="D11" s="95">
        <f t="shared" si="0"/>
        <v>1.5451591145993007E-2</v>
      </c>
      <c r="E11" s="97"/>
      <c r="F11" s="95"/>
      <c r="G11" s="97">
        <f t="shared" si="1"/>
        <v>5.8333333333333275E-3</v>
      </c>
      <c r="H11" s="96">
        <f t="shared" si="2"/>
        <v>1.5451591145993007E-2</v>
      </c>
    </row>
    <row r="12" spans="2:8" s="1" customFormat="1" x14ac:dyDescent="0.25">
      <c r="B12" s="8" t="s">
        <v>3</v>
      </c>
      <c r="C12" s="97">
        <v>1.412037037037037E-2</v>
      </c>
      <c r="D12" s="95">
        <f t="shared" si="0"/>
        <v>3.7402661107364059E-2</v>
      </c>
      <c r="E12" s="97"/>
      <c r="F12" s="95"/>
      <c r="G12" s="97">
        <f t="shared" si="1"/>
        <v>1.412037037037037E-2</v>
      </c>
      <c r="H12" s="96">
        <f t="shared" si="2"/>
        <v>3.7402661107364059E-2</v>
      </c>
    </row>
    <row r="13" spans="2:8" s="1" customFormat="1" x14ac:dyDescent="0.25">
      <c r="B13" s="8" t="s">
        <v>7</v>
      </c>
      <c r="C13" s="97">
        <v>5.8101851851851847E-3</v>
      </c>
      <c r="D13" s="95">
        <f t="shared" si="0"/>
        <v>1.5390275308112097E-2</v>
      </c>
      <c r="E13" s="97"/>
      <c r="F13" s="95"/>
      <c r="G13" s="97">
        <f t="shared" si="1"/>
        <v>5.8101851851851847E-3</v>
      </c>
      <c r="H13" s="96">
        <f t="shared" si="2"/>
        <v>1.5390275308112097E-2</v>
      </c>
    </row>
    <row r="14" spans="2:8" s="1" customFormat="1" x14ac:dyDescent="0.25">
      <c r="B14" s="8" t="s">
        <v>2</v>
      </c>
      <c r="C14" s="97">
        <v>9.6412037037037004E-3</v>
      </c>
      <c r="D14" s="95">
        <f t="shared" si="0"/>
        <v>2.5538046477405124E-2</v>
      </c>
      <c r="E14" s="97"/>
      <c r="F14" s="95"/>
      <c r="G14" s="97">
        <f t="shared" si="1"/>
        <v>9.6412037037037004E-3</v>
      </c>
      <c r="H14" s="96">
        <f t="shared" si="2"/>
        <v>2.5538046477405124E-2</v>
      </c>
    </row>
    <row r="15" spans="2:8" s="1" customFormat="1" x14ac:dyDescent="0.25">
      <c r="B15" s="8" t="s">
        <v>9</v>
      </c>
      <c r="C15" s="97">
        <v>2.0474537037037048E-2</v>
      </c>
      <c r="D15" s="95">
        <f t="shared" si="0"/>
        <v>5.423385860567792E-2</v>
      </c>
      <c r="E15" s="97"/>
      <c r="F15" s="95"/>
      <c r="G15" s="97">
        <f t="shared" si="1"/>
        <v>2.0474537037037048E-2</v>
      </c>
      <c r="H15" s="96">
        <f t="shared" si="2"/>
        <v>5.423385860567792E-2</v>
      </c>
    </row>
    <row r="16" spans="2:8" s="1" customFormat="1" x14ac:dyDescent="0.25">
      <c r="B16" s="8" t="s">
        <v>1</v>
      </c>
      <c r="C16" s="97">
        <v>2.9745370370370368E-3</v>
      </c>
      <c r="D16" s="95">
        <f t="shared" si="0"/>
        <v>7.8790851676988228E-3</v>
      </c>
      <c r="E16" s="97"/>
      <c r="F16" s="95"/>
      <c r="G16" s="97">
        <f t="shared" si="1"/>
        <v>2.9745370370370368E-3</v>
      </c>
      <c r="H16" s="96">
        <f t="shared" si="2"/>
        <v>7.8790851676988228E-3</v>
      </c>
    </row>
    <row r="17" spans="2:8" s="1" customFormat="1" x14ac:dyDescent="0.25">
      <c r="B17" s="8" t="s">
        <v>27</v>
      </c>
      <c r="C17" s="97">
        <v>3.7962962962962946E-3</v>
      </c>
      <c r="D17" s="95">
        <f t="shared" si="0"/>
        <v>1.0055797412471645E-2</v>
      </c>
      <c r="E17" s="97"/>
      <c r="F17" s="95"/>
      <c r="G17" s="97">
        <f t="shared" si="1"/>
        <v>3.7962962962962946E-3</v>
      </c>
      <c r="H17" s="96">
        <f t="shared" si="2"/>
        <v>1.0055797412471645E-2</v>
      </c>
    </row>
    <row r="18" spans="2:8" s="1" customFormat="1" x14ac:dyDescent="0.25">
      <c r="B18" s="8" t="s">
        <v>16</v>
      </c>
      <c r="C18" s="97">
        <v>3.3564814814814803E-3</v>
      </c>
      <c r="D18" s="95">
        <f t="shared" si="0"/>
        <v>8.8907964927340769E-3</v>
      </c>
      <c r="E18" s="97"/>
      <c r="F18" s="95"/>
      <c r="G18" s="97">
        <f t="shared" si="1"/>
        <v>3.3564814814814803E-3</v>
      </c>
      <c r="H18" s="96">
        <f t="shared" si="2"/>
        <v>8.8907964927340769E-3</v>
      </c>
    </row>
    <row r="19" spans="2:8" s="1" customFormat="1" x14ac:dyDescent="0.25">
      <c r="B19" s="8" t="s">
        <v>4</v>
      </c>
      <c r="C19" s="97">
        <v>1.7696759259259256E-2</v>
      </c>
      <c r="D19" s="95">
        <f t="shared" si="0"/>
        <v>4.6875958059966916E-2</v>
      </c>
      <c r="E19" s="97"/>
      <c r="F19" s="95"/>
      <c r="G19" s="97">
        <f t="shared" si="1"/>
        <v>1.7696759259259256E-2</v>
      </c>
      <c r="H19" s="96">
        <f t="shared" si="2"/>
        <v>4.6875958059966916E-2</v>
      </c>
    </row>
    <row r="20" spans="2:8" s="1" customFormat="1" x14ac:dyDescent="0.25">
      <c r="B20" s="8" t="s">
        <v>14</v>
      </c>
      <c r="C20" s="97">
        <v>5.4050925925925915E-3</v>
      </c>
      <c r="D20" s="95">
        <f t="shared" si="0"/>
        <v>1.4317248145195912E-2</v>
      </c>
      <c r="E20" s="97"/>
      <c r="F20" s="95"/>
      <c r="G20" s="97">
        <f t="shared" si="1"/>
        <v>5.4050925925925915E-3</v>
      </c>
      <c r="H20" s="96">
        <f t="shared" si="2"/>
        <v>1.4317248145195912E-2</v>
      </c>
    </row>
    <row r="21" spans="2:8" s="1" customFormat="1" x14ac:dyDescent="0.25">
      <c r="B21" s="8" t="s">
        <v>11</v>
      </c>
      <c r="C21" s="97">
        <v>2.6041666666666652E-3</v>
      </c>
      <c r="D21" s="95">
        <f t="shared" si="0"/>
        <v>6.8980317616040236E-3</v>
      </c>
      <c r="E21" s="97"/>
      <c r="F21" s="95"/>
      <c r="G21" s="97">
        <f t="shared" ref="G21:G24" si="3">C21+E21</f>
        <v>2.6041666666666652E-3</v>
      </c>
      <c r="H21" s="96">
        <f t="shared" ref="H21:H24" si="4">G21/$G$30</f>
        <v>6.8980317616040236E-3</v>
      </c>
    </row>
    <row r="22" spans="2:8" s="1" customFormat="1" x14ac:dyDescent="0.25">
      <c r="B22" s="8" t="s">
        <v>15</v>
      </c>
      <c r="C22" s="97">
        <v>3.8541666666666663E-3</v>
      </c>
      <c r="D22" s="95">
        <f t="shared" si="0"/>
        <v>1.020908700717396E-2</v>
      </c>
      <c r="E22" s="97"/>
      <c r="F22" s="95"/>
      <c r="G22" s="97">
        <f t="shared" si="3"/>
        <v>3.8541666666666663E-3</v>
      </c>
      <c r="H22" s="96">
        <f t="shared" si="4"/>
        <v>1.020908700717396E-2</v>
      </c>
    </row>
    <row r="23" spans="2:8" s="1" customFormat="1" x14ac:dyDescent="0.25">
      <c r="B23" s="8" t="s">
        <v>91</v>
      </c>
      <c r="C23" s="97">
        <v>2.2268518518518517E-2</v>
      </c>
      <c r="D23" s="95">
        <f t="shared" si="0"/>
        <v>5.8985836041449552E-2</v>
      </c>
      <c r="E23" s="97"/>
      <c r="F23" s="95"/>
      <c r="G23" s="97">
        <f t="shared" si="3"/>
        <v>2.2268518518518517E-2</v>
      </c>
      <c r="H23" s="96">
        <f t="shared" si="4"/>
        <v>5.8985836041449552E-2</v>
      </c>
    </row>
    <row r="24" spans="2:8" s="1" customFormat="1" x14ac:dyDescent="0.25">
      <c r="B24" s="8" t="s">
        <v>12</v>
      </c>
      <c r="C24" s="97">
        <v>2.5578703703703705E-3</v>
      </c>
      <c r="D24" s="95">
        <f t="shared" si="0"/>
        <v>6.7754000858421789E-3</v>
      </c>
      <c r="E24" s="97"/>
      <c r="F24" s="95"/>
      <c r="G24" s="97">
        <f t="shared" si="3"/>
        <v>2.5578703703703705E-3</v>
      </c>
      <c r="H24" s="96">
        <f t="shared" si="4"/>
        <v>6.7754000858421789E-3</v>
      </c>
    </row>
    <row r="25" spans="2:8" s="1" customFormat="1" x14ac:dyDescent="0.25">
      <c r="B25" s="8" t="s">
        <v>5</v>
      </c>
      <c r="C25" s="97">
        <v>2.5370370370370363E-2</v>
      </c>
      <c r="D25" s="95">
        <f t="shared" si="0"/>
        <v>6.7202158317493446E-2</v>
      </c>
      <c r="E25" s="97"/>
      <c r="F25" s="95"/>
      <c r="G25" s="97">
        <f t="shared" si="1"/>
        <v>2.5370370370370363E-2</v>
      </c>
      <c r="H25" s="96">
        <f t="shared" si="2"/>
        <v>6.7202158317493446E-2</v>
      </c>
    </row>
    <row r="26" spans="2:8" s="1" customFormat="1" x14ac:dyDescent="0.25">
      <c r="B26" s="8" t="s">
        <v>6</v>
      </c>
      <c r="C26" s="97">
        <v>0.1156944444444445</v>
      </c>
      <c r="D26" s="95">
        <f t="shared" si="0"/>
        <v>0.30645655772886177</v>
      </c>
      <c r="E26" s="116"/>
      <c r="F26" s="95"/>
      <c r="G26" s="97">
        <f t="shared" si="1"/>
        <v>0.1156944444444445</v>
      </c>
      <c r="H26" s="96">
        <f t="shared" si="2"/>
        <v>0.30645655772886177</v>
      </c>
    </row>
    <row r="27" spans="2:8" s="1" customFormat="1" x14ac:dyDescent="0.25">
      <c r="B27" s="8" t="s">
        <v>101</v>
      </c>
      <c r="C27" s="97">
        <v>3.8761574074074101E-2</v>
      </c>
      <c r="D27" s="95">
        <f t="shared" si="0"/>
        <v>0.10267337053160847</v>
      </c>
      <c r="E27" s="97"/>
      <c r="F27" s="95"/>
      <c r="G27" s="97">
        <f t="shared" si="1"/>
        <v>3.8761574074074101E-2</v>
      </c>
      <c r="H27" s="96">
        <f t="shared" si="2"/>
        <v>0.10267337053160847</v>
      </c>
    </row>
    <row r="28" spans="2:8" s="1" customFormat="1" x14ac:dyDescent="0.25">
      <c r="B28" s="36" t="s">
        <v>17</v>
      </c>
      <c r="C28" s="107">
        <v>5.0578703703703697E-3</v>
      </c>
      <c r="D28" s="95">
        <f t="shared" si="0"/>
        <v>1.3397510576982043E-2</v>
      </c>
      <c r="E28" s="107"/>
      <c r="F28" s="113"/>
      <c r="G28" s="107">
        <f t="shared" si="1"/>
        <v>5.0578703703703697E-3</v>
      </c>
      <c r="H28" s="108">
        <f t="shared" si="2"/>
        <v>1.3397510576982043E-2</v>
      </c>
    </row>
    <row r="29" spans="2:8" s="1" customFormat="1" x14ac:dyDescent="0.25">
      <c r="B29" s="8"/>
      <c r="C29" s="98"/>
      <c r="D29" s="109"/>
      <c r="E29" s="98"/>
      <c r="F29" s="109"/>
      <c r="G29" s="98"/>
      <c r="H29" s="99"/>
    </row>
    <row r="30" spans="2:8" s="1" customFormat="1" x14ac:dyDescent="0.25">
      <c r="B30" s="37" t="s">
        <v>29</v>
      </c>
      <c r="C30" s="110">
        <f t="shared" ref="C30:H30" si="5">SUM(C7:C28)</f>
        <v>0.37752314814814786</v>
      </c>
      <c r="D30" s="111">
        <f t="shared" si="5"/>
        <v>1.0000000000000002</v>
      </c>
      <c r="E30" s="110"/>
      <c r="F30" s="111"/>
      <c r="G30" s="110">
        <f t="shared" si="5"/>
        <v>0.37752314814814786</v>
      </c>
      <c r="H30" s="114">
        <f t="shared" si="5"/>
        <v>1.0000000000000002</v>
      </c>
    </row>
    <row r="31" spans="2:8" s="1" customFormat="1" ht="66" customHeight="1" thickBot="1" x14ac:dyDescent="0.3">
      <c r="B31" s="158" t="s">
        <v>39</v>
      </c>
      <c r="C31" s="159"/>
      <c r="D31" s="159"/>
      <c r="E31" s="159"/>
      <c r="F31" s="160"/>
      <c r="G31" s="159"/>
      <c r="H31" s="160"/>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&amp;R21</oddHeader>
  </headerFooter>
  <colBreaks count="1" manualBreakCount="1">
    <brk id="8"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1"/>
  <sheetViews>
    <sheetView topLeftCell="B1" zoomScale="110" zoomScaleNormal="110" zoomScaleSheetLayoutView="100" zoomScalePageLayoutView="110" workbookViewId="0">
      <selection activeCell="H30" sqref="H30:I30"/>
    </sheetView>
  </sheetViews>
  <sheetFormatPr defaultColWidth="8.85546875" defaultRowHeight="15" x14ac:dyDescent="0.25"/>
  <cols>
    <col min="1" max="1" width="6.140625" customWidth="1"/>
    <col min="2" max="2" width="51" bestFit="1" customWidth="1"/>
    <col min="3" max="10" width="15.140625" customWidth="1"/>
  </cols>
  <sheetData>
    <row r="2" spans="2:10" ht="15.75" thickBot="1" x14ac:dyDescent="0.3"/>
    <row r="3" spans="2:10" x14ac:dyDescent="0.25">
      <c r="B3" s="161" t="s">
        <v>41</v>
      </c>
      <c r="C3" s="162"/>
      <c r="D3" s="162"/>
      <c r="E3" s="162"/>
      <c r="F3" s="163"/>
      <c r="G3" s="162"/>
      <c r="H3" s="162"/>
      <c r="I3" s="162"/>
      <c r="J3" s="163"/>
    </row>
    <row r="4" spans="2:10" x14ac:dyDescent="0.25">
      <c r="B4" s="164" t="s">
        <v>132</v>
      </c>
      <c r="C4" s="165"/>
      <c r="D4" s="165"/>
      <c r="E4" s="165"/>
      <c r="F4" s="165"/>
      <c r="G4" s="165"/>
      <c r="H4" s="165"/>
      <c r="I4" s="165"/>
      <c r="J4" s="166"/>
    </row>
    <row r="5" spans="2:10" x14ac:dyDescent="0.25">
      <c r="B5" s="2"/>
      <c r="C5" s="171" t="s">
        <v>19</v>
      </c>
      <c r="D5" s="171"/>
      <c r="E5" s="171" t="s">
        <v>20</v>
      </c>
      <c r="F5" s="171"/>
      <c r="G5" s="171" t="s">
        <v>21</v>
      </c>
      <c r="H5" s="171"/>
      <c r="I5" s="165" t="s">
        <v>22</v>
      </c>
      <c r="J5" s="166"/>
    </row>
    <row r="6" spans="2:10" x14ac:dyDescent="0.25">
      <c r="B6" s="3" t="s">
        <v>23</v>
      </c>
      <c r="C6" s="5" t="s">
        <v>24</v>
      </c>
      <c r="D6" s="5" t="s">
        <v>25</v>
      </c>
      <c r="E6" s="5" t="s">
        <v>24</v>
      </c>
      <c r="F6" s="5" t="s">
        <v>25</v>
      </c>
      <c r="G6" s="5" t="s">
        <v>24</v>
      </c>
      <c r="H6" s="5" t="s">
        <v>25</v>
      </c>
      <c r="I6" s="6" t="s">
        <v>24</v>
      </c>
      <c r="J6" s="7" t="s">
        <v>25</v>
      </c>
    </row>
    <row r="7" spans="2:10" x14ac:dyDescent="0.25">
      <c r="B7" s="8" t="s">
        <v>10</v>
      </c>
      <c r="C7" s="97">
        <v>1.5509259259259259E-3</v>
      </c>
      <c r="D7" s="95">
        <f t="shared" ref="D7:F28" si="0">C7/C$30</f>
        <v>8.7794011662189649E-3</v>
      </c>
      <c r="E7" s="97">
        <v>8.1018518518518527E-4</v>
      </c>
      <c r="F7" s="95">
        <f t="shared" si="0"/>
        <v>1.2764405543398987E-2</v>
      </c>
      <c r="G7" s="97">
        <v>2.0138888888888888E-3</v>
      </c>
      <c r="H7" s="95">
        <f t="shared" ref="H7" si="1">G7/G$30</f>
        <v>1.7152996845425868E-2</v>
      </c>
      <c r="I7" s="98">
        <f>C7+E7+G7</f>
        <v>4.3750000000000004E-3</v>
      </c>
      <c r="J7" s="96">
        <f>I7/$I$30</f>
        <v>1.2236573759347386E-2</v>
      </c>
    </row>
    <row r="8" spans="2:10" x14ac:dyDescent="0.25">
      <c r="B8" s="8" t="s">
        <v>13</v>
      </c>
      <c r="C8" s="97">
        <v>7.8703703703703705E-4</v>
      </c>
      <c r="D8" s="95">
        <f t="shared" si="0"/>
        <v>4.45521850226037E-3</v>
      </c>
      <c r="E8" s="97">
        <v>3.9351851851851858E-4</v>
      </c>
      <c r="F8" s="95">
        <f t="shared" si="0"/>
        <v>6.1998541210795078E-3</v>
      </c>
      <c r="G8" s="97">
        <v>8.449074074074075E-4</v>
      </c>
      <c r="H8" s="95">
        <f t="shared" ref="H8" si="2">G8/G$30</f>
        <v>7.1963722397476362E-3</v>
      </c>
      <c r="I8" s="98">
        <f t="shared" ref="I8:I28" si="3">C8+E8+G8</f>
        <v>2.0254629629629633E-3</v>
      </c>
      <c r="J8" s="96">
        <f t="shared" ref="J8:J28" si="4">I8/$I$30</f>
        <v>5.6650804441423092E-3</v>
      </c>
    </row>
    <row r="9" spans="2:10" x14ac:dyDescent="0.25">
      <c r="B9" s="8" t="s">
        <v>0</v>
      </c>
      <c r="C9" s="97">
        <v>3.3368055555555519E-2</v>
      </c>
      <c r="D9" s="95">
        <f t="shared" si="0"/>
        <v>0.1888881609120093</v>
      </c>
      <c r="E9" s="97">
        <v>1.4351851851851843E-2</v>
      </c>
      <c r="F9" s="95">
        <f t="shared" si="0"/>
        <v>0.22611232676878187</v>
      </c>
      <c r="G9" s="97">
        <v>2.2129629629629624E-2</v>
      </c>
      <c r="H9" s="95">
        <f t="shared" ref="H9" si="5">G9/G$30</f>
        <v>0.18848580441640375</v>
      </c>
      <c r="I9" s="98">
        <f t="shared" si="3"/>
        <v>6.9849537037036988E-2</v>
      </c>
      <c r="J9" s="96">
        <f t="shared" si="4"/>
        <v>0.19536434560227889</v>
      </c>
    </row>
    <row r="10" spans="2:10" x14ac:dyDescent="0.25">
      <c r="B10" s="8" t="s">
        <v>8</v>
      </c>
      <c r="C10" s="97">
        <v>5.775462962962964E-3</v>
      </c>
      <c r="D10" s="95">
        <f t="shared" si="0"/>
        <v>3.2693441656293017E-2</v>
      </c>
      <c r="E10" s="97">
        <v>2.8819444444444439E-3</v>
      </c>
      <c r="F10" s="95">
        <f t="shared" si="0"/>
        <v>4.5404814004376383E-2</v>
      </c>
      <c r="G10" s="97">
        <v>5.2662037037037035E-3</v>
      </c>
      <c r="H10" s="95">
        <f t="shared" ref="H10" si="6">G10/G$30</f>
        <v>4.4854100946372245E-2</v>
      </c>
      <c r="I10" s="98">
        <f t="shared" si="3"/>
        <v>1.3923611111111112E-2</v>
      </c>
      <c r="J10" s="96">
        <f t="shared" si="4"/>
        <v>3.8943381567446839E-2</v>
      </c>
    </row>
    <row r="11" spans="2:10" x14ac:dyDescent="0.25">
      <c r="B11" s="8" t="s">
        <v>26</v>
      </c>
      <c r="C11" s="97">
        <v>7.6388888888888882E-4</v>
      </c>
      <c r="D11" s="95">
        <f t="shared" si="0"/>
        <v>4.324182663958594E-3</v>
      </c>
      <c r="E11" s="97">
        <v>1.9675925925925926E-4</v>
      </c>
      <c r="F11" s="95">
        <f t="shared" si="0"/>
        <v>3.0999270605397535E-3</v>
      </c>
      <c r="G11" s="97">
        <v>1.9560185185185184E-3</v>
      </c>
      <c r="H11" s="95">
        <f t="shared" ref="H11" si="7">G11/G$30</f>
        <v>1.6660094637223975E-2</v>
      </c>
      <c r="I11" s="98">
        <f t="shared" si="3"/>
        <v>2.9166666666666664E-3</v>
      </c>
      <c r="J11" s="96">
        <f t="shared" si="4"/>
        <v>8.1577158395649222E-3</v>
      </c>
    </row>
    <row r="12" spans="2:10" x14ac:dyDescent="0.25">
      <c r="B12" s="8" t="s">
        <v>3</v>
      </c>
      <c r="C12" s="97">
        <v>1.7789351851851844E-2</v>
      </c>
      <c r="D12" s="95">
        <f t="shared" si="0"/>
        <v>0.1007010417349145</v>
      </c>
      <c r="E12" s="97">
        <v>5.7986111111111094E-3</v>
      </c>
      <c r="F12" s="95">
        <f t="shared" si="0"/>
        <v>9.13566739606127E-2</v>
      </c>
      <c r="G12" s="97">
        <v>9.305555555555553E-3</v>
      </c>
      <c r="H12" s="95">
        <f t="shared" ref="H12" si="8">G12/G$30</f>
        <v>7.9258675078864346E-2</v>
      </c>
      <c r="I12" s="98">
        <f t="shared" si="3"/>
        <v>3.2893518518518503E-2</v>
      </c>
      <c r="J12" s="96">
        <f t="shared" si="4"/>
        <v>9.2000906412871036E-2</v>
      </c>
    </row>
    <row r="13" spans="2:10" x14ac:dyDescent="0.25">
      <c r="B13" s="8" t="s">
        <v>7</v>
      </c>
      <c r="C13" s="97">
        <v>4.3981481481481493E-3</v>
      </c>
      <c r="D13" s="95">
        <f t="shared" si="0"/>
        <v>2.4896809277337367E-2</v>
      </c>
      <c r="E13" s="97">
        <v>1.4236111111111112E-3</v>
      </c>
      <c r="F13" s="95">
        <f t="shared" si="0"/>
        <v>2.2428884026258217E-2</v>
      </c>
      <c r="G13" s="97">
        <v>1.4351851851851852E-3</v>
      </c>
      <c r="H13" s="95">
        <f t="shared" ref="H13" si="9">G13/G$30</f>
        <v>1.2223974763406942E-2</v>
      </c>
      <c r="I13" s="98">
        <f t="shared" si="3"/>
        <v>7.2569444444444461E-3</v>
      </c>
      <c r="J13" s="96">
        <f t="shared" si="4"/>
        <v>2.0297173934155588E-2</v>
      </c>
    </row>
    <row r="14" spans="2:10" x14ac:dyDescent="0.25">
      <c r="B14" s="8" t="s">
        <v>2</v>
      </c>
      <c r="C14" s="97">
        <v>6.2731481481481466E-3</v>
      </c>
      <c r="D14" s="95">
        <f t="shared" si="0"/>
        <v>3.5510712179781176E-2</v>
      </c>
      <c r="E14" s="97">
        <v>2.3032407407407407E-3</v>
      </c>
      <c r="F14" s="95">
        <f t="shared" si="0"/>
        <v>3.6287381473377116E-2</v>
      </c>
      <c r="G14" s="97">
        <v>3.1597222222222218E-3</v>
      </c>
      <c r="H14" s="95">
        <f t="shared" ref="H14" si="10">G14/G$30</f>
        <v>2.6912460567823343E-2</v>
      </c>
      <c r="I14" s="98">
        <f t="shared" si="3"/>
        <v>1.1736111111111109E-2</v>
      </c>
      <c r="J14" s="96">
        <f t="shared" si="4"/>
        <v>3.2825094687773136E-2</v>
      </c>
    </row>
    <row r="15" spans="2:10" x14ac:dyDescent="0.25">
      <c r="B15" s="8" t="s">
        <v>9</v>
      </c>
      <c r="C15" s="97">
        <v>9.4328703703703692E-3</v>
      </c>
      <c r="D15" s="95">
        <f t="shared" si="0"/>
        <v>5.3397104107973548E-2</v>
      </c>
      <c r="E15" s="97">
        <v>2.0833333333333329E-3</v>
      </c>
      <c r="F15" s="95">
        <f t="shared" si="0"/>
        <v>3.2822757111597378E-2</v>
      </c>
      <c r="G15" s="97">
        <v>9.837962962962962E-4</v>
      </c>
      <c r="H15" s="95">
        <f t="shared" ref="H15" si="11">G15/G$30</f>
        <v>8.3793375394321766E-3</v>
      </c>
      <c r="I15" s="98">
        <f t="shared" si="3"/>
        <v>1.2499999999999999E-2</v>
      </c>
      <c r="J15" s="96">
        <f t="shared" si="4"/>
        <v>3.4961639312421099E-2</v>
      </c>
    </row>
    <row r="16" spans="2:10" x14ac:dyDescent="0.25">
      <c r="B16" s="8" t="s">
        <v>1</v>
      </c>
      <c r="C16" s="97">
        <v>1.0057870370370372E-2</v>
      </c>
      <c r="D16" s="95">
        <f t="shared" si="0"/>
        <v>5.69350717421215E-2</v>
      </c>
      <c r="E16" s="97">
        <v>2.0370370370370369E-3</v>
      </c>
      <c r="F16" s="95">
        <f t="shared" si="0"/>
        <v>3.2093362509117443E-2</v>
      </c>
      <c r="G16" s="97">
        <v>3.0324074074074073E-3</v>
      </c>
      <c r="H16" s="95">
        <f t="shared" ref="H16" si="12">G16/G$30</f>
        <v>2.5828075709779182E-2</v>
      </c>
      <c r="I16" s="98">
        <f t="shared" si="3"/>
        <v>1.5127314814814816E-2</v>
      </c>
      <c r="J16" s="96">
        <f t="shared" si="4"/>
        <v>4.2310057945679984E-2</v>
      </c>
    </row>
    <row r="17" spans="2:10" x14ac:dyDescent="0.25">
      <c r="B17" s="8" t="s">
        <v>27</v>
      </c>
      <c r="C17" s="97">
        <v>1.1215277777777775E-2</v>
      </c>
      <c r="D17" s="95">
        <f t="shared" si="0"/>
        <v>6.3486863657210263E-2</v>
      </c>
      <c r="E17" s="97">
        <v>4.6759259259259254E-3</v>
      </c>
      <c r="F17" s="95">
        <f t="shared" si="0"/>
        <v>7.3668854850474128E-2</v>
      </c>
      <c r="G17" s="97">
        <v>5.7407407407407407E-3</v>
      </c>
      <c r="H17" s="95">
        <f t="shared" ref="H17:H18" si="13">G17/G$30</f>
        <v>4.8895899053627769E-2</v>
      </c>
      <c r="I17" s="98">
        <f t="shared" si="3"/>
        <v>2.163194444444444E-2</v>
      </c>
      <c r="J17" s="96">
        <f t="shared" si="4"/>
        <v>6.0503059143439834E-2</v>
      </c>
    </row>
    <row r="18" spans="2:10" x14ac:dyDescent="0.25">
      <c r="B18" s="8" t="s">
        <v>16</v>
      </c>
      <c r="C18" s="97">
        <v>2.1875000000000002E-3</v>
      </c>
      <c r="D18" s="95">
        <f t="shared" si="0"/>
        <v>1.2382886719517795E-2</v>
      </c>
      <c r="E18" s="97">
        <v>1.6666666666666666E-3</v>
      </c>
      <c r="F18" s="95">
        <f t="shared" si="0"/>
        <v>2.6258205689277909E-2</v>
      </c>
      <c r="G18" s="97">
        <v>1.0879629629629631E-3</v>
      </c>
      <c r="H18" s="95">
        <f t="shared" si="13"/>
        <v>9.2665615141955867E-3</v>
      </c>
      <c r="I18" s="98">
        <f t="shared" si="3"/>
        <v>4.9421296296296297E-3</v>
      </c>
      <c r="J18" s="96">
        <f t="shared" si="4"/>
        <v>1.3822796283707231E-2</v>
      </c>
    </row>
    <row r="19" spans="2:10" x14ac:dyDescent="0.25">
      <c r="B19" s="8" t="s">
        <v>4</v>
      </c>
      <c r="C19" s="97">
        <v>4.5833333333333351E-3</v>
      </c>
      <c r="D19" s="95">
        <f t="shared" si="0"/>
        <v>2.5945095983751578E-2</v>
      </c>
      <c r="E19" s="97">
        <v>6.7129629629629635E-4</v>
      </c>
      <c r="F19" s="95">
        <f t="shared" si="0"/>
        <v>1.057622173595916E-2</v>
      </c>
      <c r="G19" s="97">
        <v>5.1620370370370362E-3</v>
      </c>
      <c r="H19" s="95">
        <f t="shared" ref="H19" si="14">G19/G$30</f>
        <v>4.396687697160883E-2</v>
      </c>
      <c r="I19" s="98">
        <f t="shared" si="3"/>
        <v>1.0416666666666668E-2</v>
      </c>
      <c r="J19" s="96">
        <f t="shared" si="4"/>
        <v>2.9134699427017588E-2</v>
      </c>
    </row>
    <row r="20" spans="2:10" x14ac:dyDescent="0.25">
      <c r="B20" s="8" t="s">
        <v>14</v>
      </c>
      <c r="C20" s="97">
        <v>9.8958333333333329E-3</v>
      </c>
      <c r="D20" s="95">
        <f t="shared" si="0"/>
        <v>5.6017820874009062E-2</v>
      </c>
      <c r="E20" s="97">
        <v>2.2106481481481478E-3</v>
      </c>
      <c r="F20" s="95">
        <f t="shared" si="0"/>
        <v>3.4828592268417224E-2</v>
      </c>
      <c r="G20" s="97">
        <v>3.7731481481481479E-3</v>
      </c>
      <c r="H20" s="95">
        <f t="shared" ref="H20" si="15">G20/G$30</f>
        <v>3.2137223974763408E-2</v>
      </c>
      <c r="I20" s="98">
        <f t="shared" si="3"/>
        <v>1.5879629629629629E-2</v>
      </c>
      <c r="J20" s="96">
        <f t="shared" si="4"/>
        <v>4.4414230682075694E-2</v>
      </c>
    </row>
    <row r="21" spans="2:10" x14ac:dyDescent="0.25">
      <c r="B21" s="8" t="s">
        <v>11</v>
      </c>
      <c r="C21" s="97">
        <v>5.8796296296296287E-3</v>
      </c>
      <c r="D21" s="95">
        <f t="shared" si="0"/>
        <v>3.3283102928650998E-2</v>
      </c>
      <c r="E21" s="97">
        <v>1.2499999999999998E-3</v>
      </c>
      <c r="F21" s="95">
        <f t="shared" si="0"/>
        <v>1.9693654266958429E-2</v>
      </c>
      <c r="G21" s="97">
        <v>5.1851851851851859E-3</v>
      </c>
      <c r="H21" s="95">
        <f t="shared" ref="H21" si="16">G21/G$30</f>
        <v>4.41640378548896E-2</v>
      </c>
      <c r="I21" s="98">
        <f t="shared" si="3"/>
        <v>1.2314814814814813E-2</v>
      </c>
      <c r="J21" s="96">
        <f t="shared" si="4"/>
        <v>3.4443689100385227E-2</v>
      </c>
    </row>
    <row r="22" spans="2:10" x14ac:dyDescent="0.25">
      <c r="B22" s="8" t="s">
        <v>15</v>
      </c>
      <c r="C22" s="97">
        <v>8.6226851851851846E-3</v>
      </c>
      <c r="D22" s="95">
        <f t="shared" si="0"/>
        <v>4.8810849767411402E-2</v>
      </c>
      <c r="E22" s="97">
        <v>2.9166666666666668E-3</v>
      </c>
      <c r="F22" s="95">
        <f t="shared" si="0"/>
        <v>4.5951859956236345E-2</v>
      </c>
      <c r="G22" s="97">
        <v>3.1481481481481482E-3</v>
      </c>
      <c r="H22" s="95">
        <f t="shared" ref="H22" si="17">G22/G$30</f>
        <v>2.6813880126182969E-2</v>
      </c>
      <c r="I22" s="98">
        <f t="shared" si="3"/>
        <v>1.4687499999999999E-2</v>
      </c>
      <c r="J22" s="96">
        <f t="shared" si="4"/>
        <v>4.1079926192094787E-2</v>
      </c>
    </row>
    <row r="23" spans="2:10" x14ac:dyDescent="0.25">
      <c r="B23" s="8" t="s">
        <v>91</v>
      </c>
      <c r="C23" s="97">
        <v>1.6030092592592592E-2</v>
      </c>
      <c r="D23" s="95">
        <f t="shared" si="0"/>
        <v>9.0742318023979598E-2</v>
      </c>
      <c r="E23" s="97">
        <v>5.9259259259259248E-3</v>
      </c>
      <c r="F23" s="95">
        <f t="shared" si="0"/>
        <v>9.336250911743256E-2</v>
      </c>
      <c r="G23" s="97">
        <v>2.3599537037037037E-2</v>
      </c>
      <c r="H23" s="95">
        <f t="shared" ref="H23" si="18">G23/G$30</f>
        <v>0.20100552050473189</v>
      </c>
      <c r="I23" s="98">
        <f t="shared" si="3"/>
        <v>4.5555555555555557E-2</v>
      </c>
      <c r="J23" s="96">
        <f t="shared" si="4"/>
        <v>0.12741575216082357</v>
      </c>
    </row>
    <row r="24" spans="2:10" x14ac:dyDescent="0.25">
      <c r="B24" s="8" t="s">
        <v>12</v>
      </c>
      <c r="C24" s="97">
        <v>1.0659722222222223E-2</v>
      </c>
      <c r="D24" s="95">
        <f t="shared" si="0"/>
        <v>6.0342003537967669E-2</v>
      </c>
      <c r="E24" s="97">
        <v>1.6203703703703705E-3</v>
      </c>
      <c r="F24" s="95">
        <f t="shared" si="0"/>
        <v>2.5528811086797974E-2</v>
      </c>
      <c r="G24" s="97">
        <v>1.5590277777777779E-2</v>
      </c>
      <c r="H24" s="95">
        <f t="shared" ref="H24" si="19">G24/G$30</f>
        <v>0.13278785488958994</v>
      </c>
      <c r="I24" s="98">
        <f t="shared" si="3"/>
        <v>2.7870370370370372E-2</v>
      </c>
      <c r="J24" s="96">
        <f t="shared" si="4"/>
        <v>7.7951506911398155E-2</v>
      </c>
    </row>
    <row r="25" spans="2:10" x14ac:dyDescent="0.25">
      <c r="B25" s="8" t="s">
        <v>5</v>
      </c>
      <c r="C25" s="97">
        <v>7.6157407407407415E-3</v>
      </c>
      <c r="D25" s="95">
        <f t="shared" si="0"/>
        <v>4.3110790801284174E-2</v>
      </c>
      <c r="E25" s="97">
        <v>6.7592592592592583E-3</v>
      </c>
      <c r="F25" s="95">
        <f t="shared" si="0"/>
        <v>0.10649161196207151</v>
      </c>
      <c r="G25" s="97">
        <v>2.5347222222222221E-3</v>
      </c>
      <c r="H25" s="95">
        <f t="shared" ref="H25:H26" si="20">G25/G$30</f>
        <v>2.1589116719242903E-2</v>
      </c>
      <c r="I25" s="98">
        <f t="shared" si="3"/>
        <v>1.6909722222222222E-2</v>
      </c>
      <c r="J25" s="96">
        <f t="shared" si="4"/>
        <v>4.7295328736525206E-2</v>
      </c>
    </row>
    <row r="26" spans="2:10" x14ac:dyDescent="0.25">
      <c r="B26" s="8" t="s">
        <v>6</v>
      </c>
      <c r="C26" s="97">
        <v>4.0625000000000001E-3</v>
      </c>
      <c r="D26" s="95">
        <f t="shared" si="0"/>
        <v>2.2996789621961618E-2</v>
      </c>
      <c r="E26" s="97"/>
      <c r="F26" s="95"/>
      <c r="G26" s="97">
        <v>1.0532407407407407E-3</v>
      </c>
      <c r="H26" s="95">
        <f t="shared" si="20"/>
        <v>8.9708201892744477E-3</v>
      </c>
      <c r="I26" s="98">
        <f t="shared" si="3"/>
        <v>5.115740740740741E-3</v>
      </c>
      <c r="J26" s="96">
        <f t="shared" si="4"/>
        <v>1.4308374607490858E-2</v>
      </c>
    </row>
    <row r="27" spans="2:10" x14ac:dyDescent="0.25">
      <c r="B27" s="8" t="s">
        <v>101</v>
      </c>
      <c r="C27" s="97">
        <v>3.9814814814814817E-3</v>
      </c>
      <c r="D27" s="95">
        <f t="shared" si="0"/>
        <v>2.2538164187905402E-2</v>
      </c>
      <c r="E27" s="97">
        <v>8.4490740740740739E-4</v>
      </c>
      <c r="F27" s="95">
        <f t="shared" si="0"/>
        <v>1.331145149525894E-2</v>
      </c>
      <c r="G27" s="97"/>
      <c r="H27" s="95"/>
      <c r="I27" s="98">
        <f t="shared" si="3"/>
        <v>4.8263888888888887E-3</v>
      </c>
      <c r="J27" s="96">
        <f t="shared" si="4"/>
        <v>1.3499077401184813E-2</v>
      </c>
    </row>
    <row r="28" spans="2:10" x14ac:dyDescent="0.25">
      <c r="B28" s="8" t="s">
        <v>17</v>
      </c>
      <c r="C28" s="97">
        <v>1.7245370370370372E-3</v>
      </c>
      <c r="D28" s="95">
        <f t="shared" si="0"/>
        <v>9.7621699534822821E-3</v>
      </c>
      <c r="E28" s="97">
        <v>2.6504629629629634E-3</v>
      </c>
      <c r="F28" s="95">
        <f t="shared" si="0"/>
        <v>4.1757840991976686E-2</v>
      </c>
      <c r="G28" s="97">
        <v>4.0509259259259253E-4</v>
      </c>
      <c r="H28" s="95">
        <f t="shared" ref="H28" si="21">G28/G$30</f>
        <v>3.450315457413249E-3</v>
      </c>
      <c r="I28" s="98">
        <f t="shared" si="3"/>
        <v>4.7800925925925927E-3</v>
      </c>
      <c r="J28" s="96">
        <f t="shared" si="4"/>
        <v>1.3369589848175847E-2</v>
      </c>
    </row>
    <row r="29" spans="2:10" x14ac:dyDescent="0.25">
      <c r="B29" s="18"/>
      <c r="C29" s="105"/>
      <c r="D29" s="105"/>
      <c r="E29" s="105"/>
      <c r="F29" s="105"/>
      <c r="G29" s="105"/>
      <c r="H29" s="105"/>
      <c r="I29" s="105"/>
      <c r="J29" s="106"/>
    </row>
    <row r="30" spans="2:10" x14ac:dyDescent="0.25">
      <c r="B30" s="11" t="s">
        <v>29</v>
      </c>
      <c r="C30" s="100">
        <f t="shared" ref="C30:J30" si="22">SUM(C7:C28)</f>
        <v>0.17665509259259252</v>
      </c>
      <c r="D30" s="117">
        <f t="shared" si="22"/>
        <v>1.0000000000000002</v>
      </c>
      <c r="E30" s="100">
        <f t="shared" si="22"/>
        <v>6.3472222222222194E-2</v>
      </c>
      <c r="F30" s="117">
        <f t="shared" si="22"/>
        <v>1.0000000000000002</v>
      </c>
      <c r="G30" s="100">
        <f t="shared" si="22"/>
        <v>0.11740740740740739</v>
      </c>
      <c r="H30" s="117">
        <f t="shared" si="22"/>
        <v>1</v>
      </c>
      <c r="I30" s="100">
        <f t="shared" si="22"/>
        <v>0.35753472222222216</v>
      </c>
      <c r="J30" s="118">
        <f t="shared" si="22"/>
        <v>1</v>
      </c>
    </row>
    <row r="31" spans="2:10" ht="66" customHeight="1" thickBot="1" x14ac:dyDescent="0.3">
      <c r="B31" s="183" t="s">
        <v>42</v>
      </c>
      <c r="C31" s="184"/>
      <c r="D31" s="184"/>
      <c r="E31" s="184"/>
      <c r="F31" s="185"/>
      <c r="G31" s="184"/>
      <c r="H31" s="184"/>
      <c r="I31" s="184"/>
      <c r="J31" s="185"/>
    </row>
  </sheetData>
  <mergeCells count="7">
    <mergeCell ref="B31:J3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73" firstPageNumber="7" orientation="landscape" r:id="rId1"/>
  <headerFooter>
    <oddHeader>&amp;R22</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66"/>
  <sheetViews>
    <sheetView topLeftCell="B4" zoomScale="110" zoomScaleNormal="110" zoomScaleSheetLayoutView="110" zoomScalePageLayoutView="110" workbookViewId="0">
      <selection activeCell="H30" sqref="H30:I30"/>
    </sheetView>
  </sheetViews>
  <sheetFormatPr defaultColWidth="8.85546875" defaultRowHeight="15" x14ac:dyDescent="0.25"/>
  <cols>
    <col min="1" max="1" width="6.140625" customWidth="1"/>
    <col min="2" max="2" width="51" bestFit="1" customWidth="1"/>
    <col min="3" max="10" width="15.140625" customWidth="1"/>
  </cols>
  <sheetData>
    <row r="1" spans="2:10" s="1" customFormat="1" x14ac:dyDescent="0.25"/>
    <row r="2" spans="2:10" s="1" customFormat="1" ht="15.75" thickBot="1" x14ac:dyDescent="0.3"/>
    <row r="3" spans="2:10" s="1" customFormat="1" x14ac:dyDescent="0.25">
      <c r="B3" s="161" t="s">
        <v>43</v>
      </c>
      <c r="C3" s="162"/>
      <c r="D3" s="162"/>
      <c r="E3" s="162"/>
      <c r="F3" s="163"/>
      <c r="G3" s="162"/>
      <c r="H3" s="162"/>
      <c r="I3" s="162"/>
      <c r="J3" s="163"/>
    </row>
    <row r="4" spans="2:10" s="1" customFormat="1" x14ac:dyDescent="0.25">
      <c r="B4" s="164" t="s">
        <v>132</v>
      </c>
      <c r="C4" s="165"/>
      <c r="D4" s="165"/>
      <c r="E4" s="165"/>
      <c r="F4" s="165"/>
      <c r="G4" s="165"/>
      <c r="H4" s="165"/>
      <c r="I4" s="165"/>
      <c r="J4" s="166"/>
    </row>
    <row r="5" spans="2:10" s="1" customFormat="1" x14ac:dyDescent="0.25">
      <c r="B5" s="2"/>
      <c r="C5" s="167" t="s">
        <v>19</v>
      </c>
      <c r="D5" s="165"/>
      <c r="E5" s="167" t="s">
        <v>20</v>
      </c>
      <c r="F5" s="165"/>
      <c r="G5" s="171" t="s">
        <v>21</v>
      </c>
      <c r="H5" s="171"/>
      <c r="I5" s="165" t="s">
        <v>22</v>
      </c>
      <c r="J5" s="166"/>
    </row>
    <row r="6" spans="2:10" s="1" customFormat="1" x14ac:dyDescent="0.25">
      <c r="B6" s="3" t="s">
        <v>23</v>
      </c>
      <c r="C6" s="5" t="s">
        <v>24</v>
      </c>
      <c r="D6" s="5" t="s">
        <v>25</v>
      </c>
      <c r="E6" s="5" t="s">
        <v>24</v>
      </c>
      <c r="F6" s="5" t="s">
        <v>25</v>
      </c>
      <c r="G6" s="5" t="s">
        <v>24</v>
      </c>
      <c r="H6" s="5" t="s">
        <v>25</v>
      </c>
      <c r="I6" s="5" t="s">
        <v>24</v>
      </c>
      <c r="J6" s="39" t="s">
        <v>25</v>
      </c>
    </row>
    <row r="7" spans="2:10" s="1" customFormat="1" x14ac:dyDescent="0.25">
      <c r="B7" s="8" t="s">
        <v>10</v>
      </c>
      <c r="C7" s="97">
        <v>2.2268518518518517E-2</v>
      </c>
      <c r="D7" s="95">
        <f t="shared" ref="D7:D28" si="0">C7/C$30</f>
        <v>2.3181840088678976E-2</v>
      </c>
      <c r="E7" s="97">
        <v>8.9930555555555562E-3</v>
      </c>
      <c r="F7" s="95">
        <f t="shared" ref="F7:F28" si="1">E7/E$30</f>
        <v>2.2363573566658999E-2</v>
      </c>
      <c r="G7" s="97">
        <v>9.5833333333333343E-3</v>
      </c>
      <c r="H7" s="95">
        <f t="shared" ref="H7:H27" si="2">G7/G$30</f>
        <v>2.3217991139027533E-2</v>
      </c>
      <c r="I7" s="122">
        <f>C7+E7+G7</f>
        <v>4.0844907407407406E-2</v>
      </c>
      <c r="J7" s="123">
        <f>I7/$I$30</f>
        <v>2.3004915190153973E-2</v>
      </c>
    </row>
    <row r="8" spans="2:10" s="1" customFormat="1" x14ac:dyDescent="0.25">
      <c r="B8" s="8" t="s">
        <v>13</v>
      </c>
      <c r="C8" s="97">
        <v>5.1539351851851836E-2</v>
      </c>
      <c r="D8" s="95">
        <f t="shared" si="0"/>
        <v>5.3653188105450861E-2</v>
      </c>
      <c r="E8" s="97">
        <v>2.721064814814814E-2</v>
      </c>
      <c r="F8" s="95">
        <f t="shared" si="1"/>
        <v>6.7666359659221742E-2</v>
      </c>
      <c r="G8" s="97">
        <v>4.2766203703703695E-2</v>
      </c>
      <c r="H8" s="95">
        <f t="shared" si="2"/>
        <v>0.10361168751051535</v>
      </c>
      <c r="I8" s="122">
        <f t="shared" ref="I8:I28" si="3">C8+E8+G8</f>
        <v>0.12151620370370367</v>
      </c>
      <c r="J8" s="123">
        <f t="shared" ref="J8:J28" si="4">I8/$I$30</f>
        <v>6.8441089425170451E-2</v>
      </c>
    </row>
    <row r="9" spans="2:10" s="1" customFormat="1" x14ac:dyDescent="0.25">
      <c r="B9" s="8" t="s">
        <v>0</v>
      </c>
      <c r="C9" s="97">
        <v>0.25521990740740724</v>
      </c>
      <c r="D9" s="95">
        <f t="shared" si="0"/>
        <v>0.26568750301219324</v>
      </c>
      <c r="E9" s="97">
        <v>0.11849537037037035</v>
      </c>
      <c r="F9" s="95">
        <f t="shared" si="1"/>
        <v>0.29466958323739356</v>
      </c>
      <c r="G9" s="97">
        <v>0.15356481481481488</v>
      </c>
      <c r="H9" s="95">
        <f t="shared" si="2"/>
        <v>0.37204867926644614</v>
      </c>
      <c r="I9" s="122">
        <f t="shared" si="3"/>
        <v>0.52728009259259245</v>
      </c>
      <c r="J9" s="123">
        <f t="shared" si="4"/>
        <v>0.29697787512548718</v>
      </c>
    </row>
    <row r="10" spans="2:10" s="1" customFormat="1" x14ac:dyDescent="0.25">
      <c r="B10" s="8" t="s">
        <v>8</v>
      </c>
      <c r="C10" s="97">
        <v>3.1157407407407404E-2</v>
      </c>
      <c r="D10" s="95">
        <f t="shared" si="0"/>
        <v>3.2435298086654782E-2</v>
      </c>
      <c r="E10" s="97">
        <v>1.1921296296296293E-2</v>
      </c>
      <c r="F10" s="95">
        <f t="shared" si="1"/>
        <v>2.9645406401105228E-2</v>
      </c>
      <c r="G10" s="97">
        <v>1.320601851851852E-2</v>
      </c>
      <c r="H10" s="95">
        <f t="shared" si="2"/>
        <v>3.1994840446413549E-2</v>
      </c>
      <c r="I10" s="122">
        <f t="shared" si="3"/>
        <v>5.6284722222222215E-2</v>
      </c>
      <c r="J10" s="123">
        <f t="shared" si="4"/>
        <v>3.1701020847185825E-2</v>
      </c>
    </row>
    <row r="11" spans="2:10" s="1" customFormat="1" x14ac:dyDescent="0.25">
      <c r="B11" s="8" t="s">
        <v>26</v>
      </c>
      <c r="C11" s="97">
        <v>3.306712962962962E-2</v>
      </c>
      <c r="D11" s="95">
        <f t="shared" si="0"/>
        <v>3.4423345703407389E-2</v>
      </c>
      <c r="E11" s="97">
        <v>6.9444444444444447E-4</v>
      </c>
      <c r="F11" s="95">
        <f t="shared" si="1"/>
        <v>1.7269168777342856E-3</v>
      </c>
      <c r="G11" s="97">
        <v>2.1817129629629631E-2</v>
      </c>
      <c r="H11" s="95">
        <f t="shared" si="2"/>
        <v>5.2857383209017991E-2</v>
      </c>
      <c r="I11" s="122">
        <f t="shared" si="3"/>
        <v>5.5578703703703693E-2</v>
      </c>
      <c r="J11" s="123">
        <f t="shared" si="4"/>
        <v>3.1303372837381514E-2</v>
      </c>
    </row>
    <row r="12" spans="2:10" s="1" customFormat="1" x14ac:dyDescent="0.25">
      <c r="B12" s="8" t="s">
        <v>3</v>
      </c>
      <c r="C12" s="97">
        <v>6.4016203703703686E-2</v>
      </c>
      <c r="D12" s="95">
        <f t="shared" si="0"/>
        <v>6.6641765868234615E-2</v>
      </c>
      <c r="E12" s="97">
        <v>2.7361111111111093E-2</v>
      </c>
      <c r="F12" s="95">
        <f t="shared" si="1"/>
        <v>6.8040524982730805E-2</v>
      </c>
      <c r="G12" s="97">
        <v>4.0613425925925956E-2</v>
      </c>
      <c r="H12" s="95">
        <f t="shared" si="2"/>
        <v>9.8396051819864327E-2</v>
      </c>
      <c r="I12" s="122">
        <f t="shared" si="3"/>
        <v>0.13199074074074074</v>
      </c>
      <c r="J12" s="123">
        <f t="shared" si="4"/>
        <v>7.4340621373906471E-2</v>
      </c>
    </row>
    <row r="13" spans="2:10" s="1" customFormat="1" x14ac:dyDescent="0.25">
      <c r="B13" s="8" t="s">
        <v>7</v>
      </c>
      <c r="C13" s="97">
        <v>2.585648148148148E-2</v>
      </c>
      <c r="D13" s="95">
        <f t="shared" si="0"/>
        <v>2.6916959853486921E-2</v>
      </c>
      <c r="E13" s="97">
        <v>6.0300925925925938E-3</v>
      </c>
      <c r="F13" s="95">
        <f t="shared" si="1"/>
        <v>1.499539488832605E-2</v>
      </c>
      <c r="G13" s="97">
        <v>1.2905092592592596E-2</v>
      </c>
      <c r="H13" s="95">
        <f t="shared" si="2"/>
        <v>3.1265773091806406E-2</v>
      </c>
      <c r="I13" s="122">
        <f t="shared" si="3"/>
        <v>4.4791666666666674E-2</v>
      </c>
      <c r="J13" s="123">
        <f t="shared" si="4"/>
        <v>2.5227832753158371E-2</v>
      </c>
    </row>
    <row r="14" spans="2:10" s="1" customFormat="1" x14ac:dyDescent="0.25">
      <c r="B14" s="8" t="s">
        <v>2</v>
      </c>
      <c r="C14" s="97">
        <v>4.6134259259259271E-2</v>
      </c>
      <c r="D14" s="95">
        <f t="shared" si="0"/>
        <v>4.8026410911369243E-2</v>
      </c>
      <c r="E14" s="97">
        <v>2.5011574074074068E-2</v>
      </c>
      <c r="F14" s="95">
        <f t="shared" si="1"/>
        <v>6.2197789546396508E-2</v>
      </c>
      <c r="G14" s="97">
        <v>2.2222222222222222E-3</v>
      </c>
      <c r="H14" s="95">
        <f t="shared" si="2"/>
        <v>5.3838820032527605E-3</v>
      </c>
      <c r="I14" s="122">
        <f t="shared" si="3"/>
        <v>7.3368055555555561E-2</v>
      </c>
      <c r="J14" s="123">
        <f t="shared" si="4"/>
        <v>4.132279892048344E-2</v>
      </c>
    </row>
    <row r="15" spans="2:10" s="1" customFormat="1" x14ac:dyDescent="0.25">
      <c r="B15" s="8" t="s">
        <v>9</v>
      </c>
      <c r="C15" s="97">
        <v>4.0428240740740737E-2</v>
      </c>
      <c r="D15" s="95">
        <f t="shared" si="0"/>
        <v>4.208636560798111E-2</v>
      </c>
      <c r="E15" s="97">
        <v>1.4143518518518522E-2</v>
      </c>
      <c r="F15" s="95">
        <f t="shared" si="1"/>
        <v>3.5171540409854957E-2</v>
      </c>
      <c r="G15" s="97">
        <v>3.6574074074074074E-3</v>
      </c>
      <c r="H15" s="95">
        <f t="shared" si="2"/>
        <v>8.8609724636868354E-3</v>
      </c>
      <c r="I15" s="122">
        <f t="shared" si="3"/>
        <v>5.8229166666666665E-2</v>
      </c>
      <c r="J15" s="123">
        <f t="shared" si="4"/>
        <v>3.2796182579105881E-2</v>
      </c>
    </row>
    <row r="16" spans="2:10" s="1" customFormat="1" x14ac:dyDescent="0.25">
      <c r="B16" s="8" t="s">
        <v>1</v>
      </c>
      <c r="C16" s="97">
        <v>2.3831018518518519E-2</v>
      </c>
      <c r="D16" s="95">
        <f t="shared" si="0"/>
        <v>2.4808424502385663E-2</v>
      </c>
      <c r="E16" s="97">
        <v>9.0740740740740729E-3</v>
      </c>
      <c r="F16" s="95">
        <f t="shared" si="1"/>
        <v>2.2565047202394661E-2</v>
      </c>
      <c r="G16" s="97">
        <v>6.5509259259259253E-3</v>
      </c>
      <c r="H16" s="95">
        <f t="shared" si="2"/>
        <v>1.5871235488755533E-2</v>
      </c>
      <c r="I16" s="122">
        <f t="shared" si="3"/>
        <v>3.9456018518518515E-2</v>
      </c>
      <c r="J16" s="123">
        <f t="shared" si="4"/>
        <v>2.2222656810211079E-2</v>
      </c>
    </row>
    <row r="17" spans="2:10" s="1" customFormat="1" x14ac:dyDescent="0.25">
      <c r="B17" s="8" t="s">
        <v>27</v>
      </c>
      <c r="C17" s="97">
        <v>3.3402777777777781E-2</v>
      </c>
      <c r="D17" s="95">
        <f t="shared" si="0"/>
        <v>3.4772760133018471E-2</v>
      </c>
      <c r="E17" s="97">
        <v>6.875E-3</v>
      </c>
      <c r="F17" s="95">
        <f t="shared" si="1"/>
        <v>1.7096477089569427E-2</v>
      </c>
      <c r="G17" s="97">
        <v>4.4791666666666669E-3</v>
      </c>
      <c r="H17" s="95">
        <f t="shared" si="2"/>
        <v>1.0851887162806346E-2</v>
      </c>
      <c r="I17" s="122">
        <f t="shared" si="3"/>
        <v>4.4756944444444446E-2</v>
      </c>
      <c r="J17" s="123">
        <f t="shared" si="4"/>
        <v>2.5208276293659796E-2</v>
      </c>
    </row>
    <row r="18" spans="2:10" s="1" customFormat="1" x14ac:dyDescent="0.25">
      <c r="B18" s="8" t="s">
        <v>16</v>
      </c>
      <c r="C18" s="97">
        <v>2.6273148148148146E-2</v>
      </c>
      <c r="D18" s="95">
        <f t="shared" si="0"/>
        <v>2.7350715697142036E-2</v>
      </c>
      <c r="E18" s="97">
        <v>3.4490740740740738E-2</v>
      </c>
      <c r="F18" s="95">
        <f t="shared" si="1"/>
        <v>8.5770204927469507E-2</v>
      </c>
      <c r="G18" s="97">
        <v>2.1504629629629634E-2</v>
      </c>
      <c r="H18" s="95">
        <f t="shared" si="2"/>
        <v>5.2100274802310581E-2</v>
      </c>
      <c r="I18" s="122">
        <f t="shared" si="3"/>
        <v>8.2268518518518519E-2</v>
      </c>
      <c r="J18" s="123">
        <f t="shared" si="4"/>
        <v>4.6335771371950822E-2</v>
      </c>
    </row>
    <row r="19" spans="2:10" s="1" customFormat="1" x14ac:dyDescent="0.25">
      <c r="B19" s="8" t="s">
        <v>4</v>
      </c>
      <c r="C19" s="97">
        <v>3.2349537037037031E-2</v>
      </c>
      <c r="D19" s="95">
        <f t="shared" si="0"/>
        <v>3.3676321750445805E-2</v>
      </c>
      <c r="E19" s="97">
        <v>9.8726851851851857E-3</v>
      </c>
      <c r="F19" s="95">
        <f t="shared" si="1"/>
        <v>2.4551001611789094E-2</v>
      </c>
      <c r="G19" s="97">
        <v>1.6747685185185185E-2</v>
      </c>
      <c r="H19" s="95">
        <f t="shared" si="2"/>
        <v>4.0575402389097633E-2</v>
      </c>
      <c r="I19" s="122">
        <f t="shared" si="3"/>
        <v>5.8969907407407401E-2</v>
      </c>
      <c r="J19" s="123">
        <f t="shared" si="4"/>
        <v>3.3213387048408753E-2</v>
      </c>
    </row>
    <row r="20" spans="2:10" s="1" customFormat="1" x14ac:dyDescent="0.25">
      <c r="B20" s="8" t="s">
        <v>14</v>
      </c>
      <c r="C20" s="97">
        <v>1.7997685185185189E-2</v>
      </c>
      <c r="D20" s="95">
        <f t="shared" si="0"/>
        <v>1.8735842691214043E-2</v>
      </c>
      <c r="E20" s="97">
        <v>3.9004629629629623E-3</v>
      </c>
      <c r="F20" s="95">
        <f t="shared" si="1"/>
        <v>9.6995164632742367E-3</v>
      </c>
      <c r="G20" s="97">
        <v>6.0416666666666665E-3</v>
      </c>
      <c r="H20" s="95">
        <f t="shared" si="2"/>
        <v>1.4637429196343444E-2</v>
      </c>
      <c r="I20" s="122">
        <f t="shared" si="3"/>
        <v>2.793981481481482E-2</v>
      </c>
      <c r="J20" s="123">
        <f t="shared" si="4"/>
        <v>1.5736431076517909E-2</v>
      </c>
    </row>
    <row r="21" spans="2:10" s="1" customFormat="1" x14ac:dyDescent="0.25">
      <c r="B21" s="8" t="s">
        <v>11</v>
      </c>
      <c r="C21" s="97">
        <v>1.9733796296296291E-2</v>
      </c>
      <c r="D21" s="95">
        <f t="shared" si="0"/>
        <v>2.0543158706443684E-2</v>
      </c>
      <c r="E21" s="97">
        <v>3.5532407407407405E-3</v>
      </c>
      <c r="F21" s="95">
        <f t="shared" si="1"/>
        <v>8.8360580244070935E-3</v>
      </c>
      <c r="G21" s="97">
        <v>3.3333333333333331E-3</v>
      </c>
      <c r="H21" s="95">
        <f t="shared" si="2"/>
        <v>8.0758230048791416E-3</v>
      </c>
      <c r="I21" s="122">
        <f t="shared" si="3"/>
        <v>2.6620370370370364E-2</v>
      </c>
      <c r="J21" s="123">
        <f t="shared" si="4"/>
        <v>1.4993285615572153E-2</v>
      </c>
    </row>
    <row r="22" spans="2:10" s="1" customFormat="1" x14ac:dyDescent="0.25">
      <c r="B22" s="8" t="s">
        <v>15</v>
      </c>
      <c r="C22" s="97">
        <v>4.9768518518518521E-3</v>
      </c>
      <c r="D22" s="95">
        <f t="shared" si="0"/>
        <v>5.1809725769916635E-3</v>
      </c>
      <c r="E22" s="97">
        <v>4.3634259259259268E-3</v>
      </c>
      <c r="F22" s="95">
        <f t="shared" si="1"/>
        <v>1.0850794381763763E-2</v>
      </c>
      <c r="G22" s="97">
        <v>3.3564814814814818E-4</v>
      </c>
      <c r="H22" s="95">
        <f t="shared" si="2"/>
        <v>8.1319051090796913E-4</v>
      </c>
      <c r="I22" s="122">
        <f t="shared" si="3"/>
        <v>9.6759259259259264E-3</v>
      </c>
      <c r="J22" s="123">
        <f t="shared" si="4"/>
        <v>5.4497333802688364E-3</v>
      </c>
    </row>
    <row r="23" spans="2:10" s="1" customFormat="1" x14ac:dyDescent="0.25">
      <c r="B23" s="8" t="s">
        <v>91</v>
      </c>
      <c r="C23" s="97">
        <v>1.5914351851851853E-2</v>
      </c>
      <c r="D23" s="95">
        <f t="shared" si="0"/>
        <v>1.6567063472938459E-2</v>
      </c>
      <c r="E23" s="97">
        <v>5.115740740740741E-3</v>
      </c>
      <c r="F23" s="95">
        <f t="shared" si="1"/>
        <v>1.2721620999309237E-2</v>
      </c>
      <c r="G23" s="97">
        <v>3.9583333333333328E-3</v>
      </c>
      <c r="H23" s="95">
        <f t="shared" si="2"/>
        <v>9.5900398182939793E-3</v>
      </c>
      <c r="I23" s="122">
        <f t="shared" si="3"/>
        <v>2.4988425925925928E-2</v>
      </c>
      <c r="J23" s="123">
        <f t="shared" si="4"/>
        <v>1.4074132019139256E-2</v>
      </c>
    </row>
    <row r="24" spans="2:10" s="1" customFormat="1" x14ac:dyDescent="0.25">
      <c r="B24" s="8" t="s">
        <v>12</v>
      </c>
      <c r="C24" s="97">
        <v>3.8877314814814802E-2</v>
      </c>
      <c r="D24" s="95">
        <f t="shared" si="0"/>
        <v>4.0471829967709282E-2</v>
      </c>
      <c r="E24" s="97">
        <v>2.7766203703703703E-2</v>
      </c>
      <c r="F24" s="95">
        <f t="shared" si="1"/>
        <v>6.9047893161409177E-2</v>
      </c>
      <c r="G24" s="97">
        <v>2.1932870370370373E-2</v>
      </c>
      <c r="H24" s="95">
        <f t="shared" si="2"/>
        <v>5.3137793730020748E-2</v>
      </c>
      <c r="I24" s="122">
        <f t="shared" si="3"/>
        <v>8.8576388888888885E-2</v>
      </c>
      <c r="J24" s="123">
        <f t="shared" si="4"/>
        <v>4.9888528180858135E-2</v>
      </c>
    </row>
    <row r="25" spans="2:10" s="1" customFormat="1" x14ac:dyDescent="0.25">
      <c r="B25" s="8" t="s">
        <v>5</v>
      </c>
      <c r="C25" s="97">
        <v>5.3564814814814808E-2</v>
      </c>
      <c r="D25" s="95">
        <f t="shared" si="0"/>
        <v>5.5761723456552129E-2</v>
      </c>
      <c r="E25" s="97">
        <v>1.9872685185185181E-2</v>
      </c>
      <c r="F25" s="95">
        <f t="shared" si="1"/>
        <v>4.9418604651162795E-2</v>
      </c>
      <c r="G25" s="97">
        <v>1.4930555555555556E-2</v>
      </c>
      <c r="H25" s="95">
        <f t="shared" si="2"/>
        <v>3.6172957209354491E-2</v>
      </c>
      <c r="I25" s="122">
        <f t="shared" si="3"/>
        <v>8.8368055555555547E-2</v>
      </c>
      <c r="J25" s="123">
        <f t="shared" si="4"/>
        <v>4.9771189423866699E-2</v>
      </c>
    </row>
    <row r="26" spans="2:10" s="1" customFormat="1" x14ac:dyDescent="0.25">
      <c r="B26" s="8" t="s">
        <v>6</v>
      </c>
      <c r="C26" s="97">
        <v>5.5162037037037051E-2</v>
      </c>
      <c r="D26" s="95">
        <f t="shared" si="0"/>
        <v>5.7424454190563426E-2</v>
      </c>
      <c r="E26" s="97">
        <v>5.8101851851851856E-3</v>
      </c>
      <c r="F26" s="95">
        <f t="shared" si="1"/>
        <v>1.4448537877043524E-2</v>
      </c>
      <c r="G26" s="97">
        <v>3.7731481481481483E-3</v>
      </c>
      <c r="H26" s="95">
        <f t="shared" si="2"/>
        <v>9.1413829846895833E-3</v>
      </c>
      <c r="I26" s="122">
        <f t="shared" si="3"/>
        <v>6.4745370370370384E-2</v>
      </c>
      <c r="J26" s="123">
        <f t="shared" si="4"/>
        <v>3.6466278145004638E-2</v>
      </c>
    </row>
    <row r="27" spans="2:10" s="1" customFormat="1" x14ac:dyDescent="0.25">
      <c r="B27" s="8" t="s">
        <v>101</v>
      </c>
      <c r="C27" s="97">
        <v>6.8807870370370366E-2</v>
      </c>
      <c r="D27" s="95">
        <f t="shared" si="0"/>
        <v>7.1629958070268451E-2</v>
      </c>
      <c r="E27" s="97">
        <v>3.1458333333333331E-2</v>
      </c>
      <c r="F27" s="95">
        <f t="shared" si="1"/>
        <v>7.8229334561363134E-2</v>
      </c>
      <c r="G27" s="97">
        <v>8.8310185185185193E-3</v>
      </c>
      <c r="H27" s="95">
        <f t="shared" si="2"/>
        <v>2.139532275250967E-2</v>
      </c>
      <c r="I27" s="122">
        <f t="shared" si="3"/>
        <v>0.10909722222222222</v>
      </c>
      <c r="J27" s="123">
        <f t="shared" si="4"/>
        <v>6.1446395744514409E-2</v>
      </c>
    </row>
    <row r="28" spans="2:10" s="1" customFormat="1" x14ac:dyDescent="0.25">
      <c r="B28" s="8" t="s">
        <v>17</v>
      </c>
      <c r="C28" s="97">
        <v>2.3148148148148147E-5</v>
      </c>
      <c r="D28" s="95">
        <f t="shared" si="0"/>
        <v>2.4097546869728667E-5</v>
      </c>
      <c r="E28" s="97">
        <v>1.1574074074074073E-4</v>
      </c>
      <c r="F28" s="95">
        <f t="shared" si="1"/>
        <v>2.878194796223809E-4</v>
      </c>
      <c r="G28" s="97"/>
      <c r="H28" s="95"/>
      <c r="I28" s="122">
        <f t="shared" si="3"/>
        <v>1.3888888888888889E-4</v>
      </c>
      <c r="J28" s="123">
        <f t="shared" si="4"/>
        <v>7.822583799428951E-5</v>
      </c>
    </row>
    <row r="29" spans="2:10" s="1" customFormat="1" x14ac:dyDescent="0.25">
      <c r="B29" s="18"/>
      <c r="C29" s="105"/>
      <c r="D29" s="105"/>
      <c r="E29" s="105"/>
      <c r="F29" s="105"/>
      <c r="G29" s="105"/>
      <c r="H29" s="105"/>
      <c r="I29" s="105"/>
      <c r="J29" s="106"/>
    </row>
    <row r="30" spans="2:10" s="1" customFormat="1" x14ac:dyDescent="0.25">
      <c r="B30" s="11" t="s">
        <v>29</v>
      </c>
      <c r="C30" s="100">
        <f t="shared" ref="C30:J30" si="5">SUM(C7:C28)</f>
        <v>0.96060185185185165</v>
      </c>
      <c r="D30" s="124">
        <f t="shared" si="5"/>
        <v>1</v>
      </c>
      <c r="E30" s="100">
        <f t="shared" si="5"/>
        <v>0.4021296296296295</v>
      </c>
      <c r="F30" s="124">
        <f t="shared" si="5"/>
        <v>1.0000000000000002</v>
      </c>
      <c r="G30" s="100">
        <f t="shared" si="5"/>
        <v>0.41275462962962972</v>
      </c>
      <c r="H30" s="124">
        <f t="shared" si="5"/>
        <v>1.0000000000000004</v>
      </c>
      <c r="I30" s="100">
        <f t="shared" si="5"/>
        <v>1.7754861111111111</v>
      </c>
      <c r="J30" s="121">
        <f t="shared" si="5"/>
        <v>0.99999999999999978</v>
      </c>
    </row>
    <row r="31" spans="2:10" s="1" customFormat="1" ht="66" customHeight="1" thickBot="1" x14ac:dyDescent="0.3">
      <c r="B31" s="183" t="s">
        <v>32</v>
      </c>
      <c r="C31" s="184"/>
      <c r="D31" s="184"/>
      <c r="E31" s="184"/>
      <c r="F31" s="184"/>
      <c r="G31" s="184"/>
      <c r="H31" s="184"/>
      <c r="I31" s="184"/>
      <c r="J31" s="185"/>
    </row>
    <row r="32" spans="2:10"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sheetData>
  <mergeCells count="7">
    <mergeCell ref="B31:J3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73" firstPageNumber="7" orientation="landscape" r:id="rId1"/>
  <headerFooter>
    <oddHeader>&amp;R23</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4"/>
  <sheetViews>
    <sheetView topLeftCell="B4" zoomScale="110" zoomScaleNormal="110" zoomScaleSheetLayoutView="110" zoomScalePageLayoutView="110" workbookViewId="0">
      <selection activeCell="H30" sqref="H30:I30"/>
    </sheetView>
  </sheetViews>
  <sheetFormatPr defaultColWidth="8.85546875" defaultRowHeight="15" x14ac:dyDescent="0.25"/>
  <cols>
    <col min="1" max="1" width="6.140625" customWidth="1"/>
    <col min="2" max="2" width="51" bestFit="1" customWidth="1"/>
    <col min="3" max="10" width="15.140625" customWidth="1"/>
  </cols>
  <sheetData>
    <row r="2" spans="2:10" ht="15.75" thickBot="1" x14ac:dyDescent="0.3"/>
    <row r="3" spans="2:10" x14ac:dyDescent="0.25">
      <c r="B3" s="161" t="s">
        <v>115</v>
      </c>
      <c r="C3" s="162"/>
      <c r="D3" s="162"/>
      <c r="E3" s="162"/>
      <c r="F3" s="162"/>
      <c r="G3" s="162"/>
      <c r="H3" s="162"/>
      <c r="I3" s="162"/>
      <c r="J3" s="163"/>
    </row>
    <row r="4" spans="2:10" x14ac:dyDescent="0.25">
      <c r="B4" s="164" t="s">
        <v>132</v>
      </c>
      <c r="C4" s="165"/>
      <c r="D4" s="165"/>
      <c r="E4" s="165"/>
      <c r="F4" s="165"/>
      <c r="G4" s="165"/>
      <c r="H4" s="165"/>
      <c r="I4" s="165"/>
      <c r="J4" s="166"/>
    </row>
    <row r="5" spans="2:10" x14ac:dyDescent="0.25">
      <c r="B5" s="2"/>
      <c r="C5" s="167" t="s">
        <v>19</v>
      </c>
      <c r="D5" s="165"/>
      <c r="E5" s="171" t="s">
        <v>20</v>
      </c>
      <c r="F5" s="171"/>
      <c r="G5" s="165" t="s">
        <v>21</v>
      </c>
      <c r="H5" s="165"/>
      <c r="I5" s="167" t="s">
        <v>22</v>
      </c>
      <c r="J5" s="166"/>
    </row>
    <row r="6" spans="2:10" x14ac:dyDescent="0.25">
      <c r="B6" s="3" t="s">
        <v>23</v>
      </c>
      <c r="C6" s="4" t="s">
        <v>24</v>
      </c>
      <c r="D6" s="5" t="s">
        <v>25</v>
      </c>
      <c r="E6" s="4" t="s">
        <v>24</v>
      </c>
      <c r="F6" s="5" t="s">
        <v>25</v>
      </c>
      <c r="G6" s="6" t="s">
        <v>24</v>
      </c>
      <c r="H6" s="5" t="s">
        <v>25</v>
      </c>
      <c r="I6" s="4" t="s">
        <v>24</v>
      </c>
      <c r="J6" s="7" t="s">
        <v>25</v>
      </c>
    </row>
    <row r="7" spans="2:10" x14ac:dyDescent="0.25">
      <c r="B7" s="8" t="s">
        <v>10</v>
      </c>
      <c r="C7" s="94">
        <v>2.3819444444444445E-2</v>
      </c>
      <c r="D7" s="95">
        <f t="shared" ref="D7:D28" si="0">C7/C$30</f>
        <v>2.0944646291942724E-2</v>
      </c>
      <c r="E7" s="94">
        <v>9.8032407407407443E-3</v>
      </c>
      <c r="F7" s="95">
        <f t="shared" ref="F7:F28" si="1">E7/E$30</f>
        <v>2.1054986576513873E-2</v>
      </c>
      <c r="G7" s="94">
        <v>1.1597222222222224E-2</v>
      </c>
      <c r="H7" s="95">
        <f t="shared" ref="H7:H28" si="2">G7/G$30</f>
        <v>2.1874863554992789E-2</v>
      </c>
      <c r="I7" s="94">
        <f>C7+E7+G7</f>
        <v>4.521990740740741E-2</v>
      </c>
      <c r="J7" s="96">
        <f>I7/$I$30</f>
        <v>2.1199937056752018E-2</v>
      </c>
    </row>
    <row r="8" spans="2:10" x14ac:dyDescent="0.25">
      <c r="B8" s="8" t="s">
        <v>13</v>
      </c>
      <c r="C8" s="94">
        <v>5.2326388888888867E-2</v>
      </c>
      <c r="D8" s="95">
        <f t="shared" si="0"/>
        <v>4.6011052422678819E-2</v>
      </c>
      <c r="E8" s="94">
        <v>2.7604166666666655E-2</v>
      </c>
      <c r="F8" s="95">
        <f t="shared" si="1"/>
        <v>5.9287063736700764E-2</v>
      </c>
      <c r="G8" s="94">
        <v>4.3611111111111107E-2</v>
      </c>
      <c r="H8" s="95">
        <f t="shared" si="2"/>
        <v>8.2259965943326158E-2</v>
      </c>
      <c r="I8" s="94">
        <f t="shared" ref="I8:I28" si="3">C8+E8+G8</f>
        <v>0.12354166666666663</v>
      </c>
      <c r="J8" s="96">
        <f t="shared" ref="J8:J28" si="4">I8/$I$30</f>
        <v>5.7918640425843604E-2</v>
      </c>
    </row>
    <row r="9" spans="2:10" x14ac:dyDescent="0.25">
      <c r="B9" s="8" t="s">
        <v>0</v>
      </c>
      <c r="C9" s="94">
        <v>0.28858796296296263</v>
      </c>
      <c r="D9" s="95">
        <f t="shared" si="0"/>
        <v>0.25375792548265269</v>
      </c>
      <c r="E9" s="94">
        <v>0.13284722222222228</v>
      </c>
      <c r="F9" s="95">
        <f t="shared" si="1"/>
        <v>0.28532365516555636</v>
      </c>
      <c r="G9" s="94">
        <v>0.17569444444444454</v>
      </c>
      <c r="H9" s="95">
        <f t="shared" si="2"/>
        <v>0.33139763349779511</v>
      </c>
      <c r="I9" s="94">
        <f t="shared" si="3"/>
        <v>0.59712962962962945</v>
      </c>
      <c r="J9" s="96">
        <f t="shared" si="4"/>
        <v>0.27994552153364466</v>
      </c>
    </row>
    <row r="10" spans="2:10" x14ac:dyDescent="0.25">
      <c r="B10" s="8" t="s">
        <v>8</v>
      </c>
      <c r="C10" s="94">
        <v>3.6932870370370373E-2</v>
      </c>
      <c r="D10" s="95">
        <f t="shared" si="0"/>
        <v>3.2475396655777082E-2</v>
      </c>
      <c r="E10" s="94">
        <v>1.4803240740740737E-2</v>
      </c>
      <c r="F10" s="95">
        <f t="shared" si="1"/>
        <v>3.1793775479765321E-2</v>
      </c>
      <c r="G10" s="94">
        <v>1.8472222222222227E-2</v>
      </c>
      <c r="H10" s="95">
        <f t="shared" si="2"/>
        <v>3.4842597039689116E-2</v>
      </c>
      <c r="I10" s="94">
        <f t="shared" si="3"/>
        <v>7.0208333333333331E-2</v>
      </c>
      <c r="J10" s="96">
        <f t="shared" si="4"/>
        <v>3.2914977779948229E-2</v>
      </c>
    </row>
    <row r="11" spans="2:10" x14ac:dyDescent="0.25">
      <c r="B11" s="8" t="s">
        <v>26</v>
      </c>
      <c r="C11" s="94">
        <v>3.383101851851851E-2</v>
      </c>
      <c r="D11" s="95">
        <f t="shared" si="0"/>
        <v>2.9747911132822432E-2</v>
      </c>
      <c r="E11" s="94">
        <v>8.9120370370370373E-4</v>
      </c>
      <c r="F11" s="95">
        <f t="shared" si="1"/>
        <v>1.9140896887739878E-3</v>
      </c>
      <c r="G11" s="94">
        <v>2.3773148148148147E-2</v>
      </c>
      <c r="H11" s="95">
        <f t="shared" si="2"/>
        <v>4.4841287167619946E-2</v>
      </c>
      <c r="I11" s="94">
        <f t="shared" si="3"/>
        <v>5.8495370370370364E-2</v>
      </c>
      <c r="J11" s="96">
        <f t="shared" si="4"/>
        <v>2.7423722007889603E-2</v>
      </c>
    </row>
    <row r="12" spans="2:10" x14ac:dyDescent="0.25">
      <c r="B12" s="8" t="s">
        <v>3</v>
      </c>
      <c r="C12" s="94">
        <v>8.1805555555555701E-2</v>
      </c>
      <c r="D12" s="95">
        <f t="shared" si="0"/>
        <v>7.1932342075535186E-2</v>
      </c>
      <c r="E12" s="94">
        <v>3.3159722222222208E-2</v>
      </c>
      <c r="F12" s="95">
        <f t="shared" si="1"/>
        <v>7.1219051406980163E-2</v>
      </c>
      <c r="G12" s="94">
        <v>4.9918981481481516E-2</v>
      </c>
      <c r="H12" s="95">
        <f t="shared" si="2"/>
        <v>9.4157970571540878E-2</v>
      </c>
      <c r="I12" s="94">
        <f t="shared" si="3"/>
        <v>0.16488425925925942</v>
      </c>
      <c r="J12" s="96">
        <f t="shared" si="4"/>
        <v>7.730081989006643E-2</v>
      </c>
    </row>
    <row r="13" spans="2:10" x14ac:dyDescent="0.25">
      <c r="B13" s="8" t="s">
        <v>7</v>
      </c>
      <c r="C13" s="94">
        <v>3.0254629629629621E-2</v>
      </c>
      <c r="D13" s="95">
        <f t="shared" si="0"/>
        <v>2.6603161033594877E-2</v>
      </c>
      <c r="E13" s="94">
        <v>7.4537037037037054E-3</v>
      </c>
      <c r="F13" s="95">
        <f t="shared" si="1"/>
        <v>1.6008750124291538E-2</v>
      </c>
      <c r="G13" s="94">
        <v>1.4340277777777782E-2</v>
      </c>
      <c r="H13" s="95">
        <f t="shared" si="2"/>
        <v>2.7048858228179713E-2</v>
      </c>
      <c r="I13" s="94">
        <f t="shared" si="3"/>
        <v>5.2048611111111115E-2</v>
      </c>
      <c r="J13" s="96">
        <f t="shared" si="4"/>
        <v>2.4401360876430467E-2</v>
      </c>
    </row>
    <row r="14" spans="2:10" x14ac:dyDescent="0.25">
      <c r="B14" s="8" t="s">
        <v>2</v>
      </c>
      <c r="C14" s="94">
        <v>5.2407407407407451E-2</v>
      </c>
      <c r="D14" s="95">
        <f t="shared" si="0"/>
        <v>4.6082292716188883E-2</v>
      </c>
      <c r="E14" s="94">
        <v>2.7314814814814799E-2</v>
      </c>
      <c r="F14" s="95">
        <f t="shared" si="1"/>
        <v>5.8665606045540365E-2</v>
      </c>
      <c r="G14" s="94">
        <v>5.3819444444444435E-3</v>
      </c>
      <c r="H14" s="95">
        <f t="shared" si="2"/>
        <v>1.0151508535999646E-2</v>
      </c>
      <c r="I14" s="94">
        <f t="shared" si="3"/>
        <v>8.5104166666666689E-2</v>
      </c>
      <c r="J14" s="96">
        <f t="shared" si="4"/>
        <v>3.9898422620501056E-2</v>
      </c>
    </row>
    <row r="15" spans="2:10" x14ac:dyDescent="0.25">
      <c r="B15" s="8" t="s">
        <v>9</v>
      </c>
      <c r="C15" s="94">
        <v>4.9861111111111113E-2</v>
      </c>
      <c r="D15" s="95">
        <f t="shared" si="0"/>
        <v>4.3843312063017129E-2</v>
      </c>
      <c r="E15" s="94">
        <v>1.6226851851851853E-2</v>
      </c>
      <c r="F15" s="95">
        <f t="shared" si="1"/>
        <v>3.485134732027443E-2</v>
      </c>
      <c r="G15" s="94">
        <v>4.6412037037037029E-3</v>
      </c>
      <c r="H15" s="95">
        <f t="shared" si="2"/>
        <v>8.7543116622276502E-3</v>
      </c>
      <c r="I15" s="94">
        <f t="shared" si="3"/>
        <v>7.0729166666666662E-2</v>
      </c>
      <c r="J15" s="96">
        <f t="shared" si="4"/>
        <v>3.3159154172974548E-2</v>
      </c>
    </row>
    <row r="16" spans="2:10" x14ac:dyDescent="0.25">
      <c r="B16" s="8" t="s">
        <v>1</v>
      </c>
      <c r="C16" s="94">
        <v>3.3888888888888885E-2</v>
      </c>
      <c r="D16" s="95">
        <f t="shared" si="0"/>
        <v>2.9798797056758156E-2</v>
      </c>
      <c r="E16" s="94">
        <v>1.1111111111111112E-2</v>
      </c>
      <c r="F16" s="95">
        <f t="shared" si="1"/>
        <v>2.3863975340558809E-2</v>
      </c>
      <c r="G16" s="94">
        <v>9.5833333333333326E-3</v>
      </c>
      <c r="H16" s="95">
        <f t="shared" si="2"/>
        <v>1.8076234554425176E-2</v>
      </c>
      <c r="I16" s="94">
        <f t="shared" si="3"/>
        <v>5.4583333333333331E-2</v>
      </c>
      <c r="J16" s="96">
        <f t="shared" si="4"/>
        <v>2.5589685989158565E-2</v>
      </c>
    </row>
    <row r="17" spans="2:10" x14ac:dyDescent="0.25">
      <c r="B17" s="8" t="s">
        <v>27</v>
      </c>
      <c r="C17" s="94">
        <v>4.4618055555555536E-2</v>
      </c>
      <c r="D17" s="95">
        <f t="shared" si="0"/>
        <v>3.9233047354440796E-2</v>
      </c>
      <c r="E17" s="94">
        <v>1.1550925925925923E-2</v>
      </c>
      <c r="F17" s="95">
        <f t="shared" si="1"/>
        <v>2.4808591031122589E-2</v>
      </c>
      <c r="G17" s="94">
        <v>1.0219907407407408E-2</v>
      </c>
      <c r="H17" s="95">
        <f t="shared" si="2"/>
        <v>1.9276950617822988E-2</v>
      </c>
      <c r="I17" s="94">
        <f t="shared" si="3"/>
        <v>6.6388888888888872E-2</v>
      </c>
      <c r="J17" s="96">
        <f t="shared" si="4"/>
        <v>3.1124350897755195E-2</v>
      </c>
    </row>
    <row r="18" spans="2:10" x14ac:dyDescent="0.25">
      <c r="B18" s="8" t="s">
        <v>16</v>
      </c>
      <c r="C18" s="94">
        <v>2.8460648148148145E-2</v>
      </c>
      <c r="D18" s="95">
        <f t="shared" si="0"/>
        <v>2.5025697391587536E-2</v>
      </c>
      <c r="E18" s="94">
        <v>3.6157407407407402E-2</v>
      </c>
      <c r="F18" s="95">
        <f t="shared" si="1"/>
        <v>7.7657353087401779E-2</v>
      </c>
      <c r="G18" s="94">
        <v>2.2592592592592595E-2</v>
      </c>
      <c r="H18" s="95">
        <f t="shared" si="2"/>
        <v>4.2614504650045834E-2</v>
      </c>
      <c r="I18" s="94">
        <f t="shared" si="3"/>
        <v>8.7210648148148148E-2</v>
      </c>
      <c r="J18" s="96">
        <f t="shared" si="4"/>
        <v>4.0885980476740837E-2</v>
      </c>
    </row>
    <row r="19" spans="2:10" x14ac:dyDescent="0.25">
      <c r="B19" s="8" t="s">
        <v>4</v>
      </c>
      <c r="C19" s="94">
        <v>3.6932870370370373E-2</v>
      </c>
      <c r="D19" s="95">
        <f t="shared" si="0"/>
        <v>3.2475396655777082E-2</v>
      </c>
      <c r="E19" s="94">
        <v>1.0543981481481481E-2</v>
      </c>
      <c r="F19" s="95">
        <f t="shared" si="1"/>
        <v>2.2645918265884451E-2</v>
      </c>
      <c r="G19" s="94">
        <v>2.1909722222222219E-2</v>
      </c>
      <c r="H19" s="95">
        <f t="shared" si="2"/>
        <v>4.1326463782037269E-2</v>
      </c>
      <c r="I19" s="94">
        <f t="shared" si="3"/>
        <v>6.9386574074074073E-2</v>
      </c>
      <c r="J19" s="96">
        <f t="shared" si="4"/>
        <v>3.2529721693173363E-2</v>
      </c>
    </row>
    <row r="20" spans="2:10" x14ac:dyDescent="0.25">
      <c r="B20" s="8" t="s">
        <v>14</v>
      </c>
      <c r="C20" s="94">
        <v>2.7893518518518515E-2</v>
      </c>
      <c r="D20" s="95">
        <f t="shared" si="0"/>
        <v>2.4527015337017472E-2</v>
      </c>
      <c r="E20" s="94">
        <v>6.1111111111111088E-3</v>
      </c>
      <c r="F20" s="95">
        <f t="shared" si="1"/>
        <v>1.312518643730734E-2</v>
      </c>
      <c r="G20" s="94">
        <v>9.8148148148148127E-3</v>
      </c>
      <c r="H20" s="95">
        <f t="shared" si="2"/>
        <v>1.8512858577478922E-2</v>
      </c>
      <c r="I20" s="94">
        <f t="shared" si="3"/>
        <v>4.3819444444444432E-2</v>
      </c>
      <c r="J20" s="96">
        <f t="shared" si="4"/>
        <v>2.0543373866614568E-2</v>
      </c>
    </row>
    <row r="21" spans="2:10" x14ac:dyDescent="0.25">
      <c r="B21" s="8" t="s">
        <v>11</v>
      </c>
      <c r="C21" s="94">
        <v>2.5613425925925921E-2</v>
      </c>
      <c r="D21" s="95">
        <f t="shared" si="0"/>
        <v>2.2522109933950065E-2</v>
      </c>
      <c r="E21" s="94">
        <v>4.8032407407407407E-3</v>
      </c>
      <c r="F21" s="95">
        <f t="shared" si="1"/>
        <v>1.0316197673262402E-2</v>
      </c>
      <c r="G21" s="94">
        <v>8.5185185185185173E-3</v>
      </c>
      <c r="H21" s="95">
        <f t="shared" si="2"/>
        <v>1.6067764048377932E-2</v>
      </c>
      <c r="I21" s="94">
        <f t="shared" si="3"/>
        <v>3.8935185185185177E-2</v>
      </c>
      <c r="J21" s="96">
        <f t="shared" si="4"/>
        <v>1.8253541914234391E-2</v>
      </c>
    </row>
    <row r="22" spans="2:10" x14ac:dyDescent="0.25">
      <c r="B22" s="8" t="s">
        <v>15</v>
      </c>
      <c r="C22" s="94">
        <v>1.3599537037037037E-2</v>
      </c>
      <c r="D22" s="95">
        <f t="shared" si="0"/>
        <v>1.1958192124894412E-2</v>
      </c>
      <c r="E22" s="94">
        <v>7.2800925925925923E-3</v>
      </c>
      <c r="F22" s="95">
        <f t="shared" si="1"/>
        <v>1.56358755095953E-2</v>
      </c>
      <c r="G22" s="94">
        <v>3.483796296296296E-3</v>
      </c>
      <c r="H22" s="95">
        <f t="shared" si="2"/>
        <v>6.571191546958911E-3</v>
      </c>
      <c r="I22" s="94">
        <f t="shared" si="3"/>
        <v>2.4363425925925927E-2</v>
      </c>
      <c r="J22" s="96">
        <f t="shared" si="4"/>
        <v>1.1422029051564628E-2</v>
      </c>
    </row>
    <row r="23" spans="2:10" x14ac:dyDescent="0.25">
      <c r="B23" s="8" t="s">
        <v>91</v>
      </c>
      <c r="C23" s="94">
        <v>3.1944444444444442E-2</v>
      </c>
      <c r="D23" s="95">
        <f t="shared" si="0"/>
        <v>2.8089030012517936E-2</v>
      </c>
      <c r="E23" s="94">
        <v>1.1041666666666668E-2</v>
      </c>
      <c r="F23" s="95">
        <f t="shared" si="1"/>
        <v>2.3714825494680319E-2</v>
      </c>
      <c r="G23" s="94">
        <v>2.7557870370370365E-2</v>
      </c>
      <c r="H23" s="95">
        <f t="shared" si="2"/>
        <v>5.1980089944548717E-2</v>
      </c>
      <c r="I23" s="94">
        <f t="shared" si="3"/>
        <v>7.0543981481481471E-2</v>
      </c>
      <c r="J23" s="96">
        <f t="shared" si="4"/>
        <v>3.3072335899898525E-2</v>
      </c>
    </row>
    <row r="24" spans="2:10" x14ac:dyDescent="0.25">
      <c r="B24" s="8" t="s">
        <v>12</v>
      </c>
      <c r="C24" s="94">
        <v>4.9537037037037032E-2</v>
      </c>
      <c r="D24" s="95">
        <f t="shared" si="0"/>
        <v>4.3558350888977089E-2</v>
      </c>
      <c r="E24" s="94">
        <v>2.9386574074074079E-2</v>
      </c>
      <c r="F24" s="95">
        <f t="shared" si="1"/>
        <v>6.3115243114248779E-2</v>
      </c>
      <c r="G24" s="94">
        <v>3.7523148148148167E-2</v>
      </c>
      <c r="H24" s="95">
        <f t="shared" si="2"/>
        <v>7.0776754137012621E-2</v>
      </c>
      <c r="I24" s="94">
        <f t="shared" si="3"/>
        <v>0.11644675925925928</v>
      </c>
      <c r="J24" s="96">
        <f t="shared" si="4"/>
        <v>5.4592415338618396E-2</v>
      </c>
    </row>
    <row r="25" spans="2:10" x14ac:dyDescent="0.25">
      <c r="B25" s="8" t="s">
        <v>5</v>
      </c>
      <c r="C25" s="94">
        <v>6.1180555555555557E-2</v>
      </c>
      <c r="D25" s="95">
        <f t="shared" si="0"/>
        <v>5.3796598784844135E-2</v>
      </c>
      <c r="E25" s="94">
        <v>2.6631944444444441E-2</v>
      </c>
      <c r="F25" s="95">
        <f t="shared" si="1"/>
        <v>5.7198965894401883E-2</v>
      </c>
      <c r="G25" s="94">
        <v>1.7465277777777781E-2</v>
      </c>
      <c r="H25" s="95">
        <f t="shared" si="2"/>
        <v>3.2943282539405309E-2</v>
      </c>
      <c r="I25" s="94">
        <f t="shared" si="3"/>
        <v>0.10527777777777778</v>
      </c>
      <c r="J25" s="96">
        <f t="shared" si="4"/>
        <v>4.9356188243720588E-2</v>
      </c>
    </row>
    <row r="26" spans="2:10" x14ac:dyDescent="0.25">
      <c r="B26" s="8" t="s">
        <v>6</v>
      </c>
      <c r="C26" s="94">
        <v>5.9224537037037069E-2</v>
      </c>
      <c r="D26" s="95">
        <f t="shared" si="0"/>
        <v>5.2076654555816795E-2</v>
      </c>
      <c r="E26" s="94">
        <v>5.8101851851851856E-3</v>
      </c>
      <c r="F26" s="95">
        <f t="shared" si="1"/>
        <v>1.2478870438500544E-2</v>
      </c>
      <c r="G26" s="94">
        <v>4.8263888888888887E-3</v>
      </c>
      <c r="H26" s="95">
        <f t="shared" si="2"/>
        <v>9.1036108806706508E-3</v>
      </c>
      <c r="I26" s="94">
        <f t="shared" si="3"/>
        <v>6.9861111111111152E-2</v>
      </c>
      <c r="J26" s="96">
        <f t="shared" si="4"/>
        <v>3.2752193517930704E-2</v>
      </c>
    </row>
    <row r="27" spans="2:10" x14ac:dyDescent="0.25">
      <c r="B27" s="8" t="s">
        <v>101</v>
      </c>
      <c r="C27" s="94">
        <v>7.2789351851851855E-2</v>
      </c>
      <c r="D27" s="95">
        <f t="shared" si="0"/>
        <v>6.4004315126349756E-2</v>
      </c>
      <c r="E27" s="94">
        <v>3.230324074074073E-2</v>
      </c>
      <c r="F27" s="95">
        <f t="shared" si="1"/>
        <v>6.937953664114542E-2</v>
      </c>
      <c r="G27" s="94">
        <v>8.8310185185185193E-3</v>
      </c>
      <c r="H27" s="95">
        <f t="shared" si="2"/>
        <v>1.6657206479500496E-2</v>
      </c>
      <c r="I27" s="94">
        <f t="shared" si="3"/>
        <v>0.1139236111111111</v>
      </c>
      <c r="J27" s="96">
        <f t="shared" si="4"/>
        <v>5.3409516367957537E-2</v>
      </c>
    </row>
    <row r="28" spans="2:10" x14ac:dyDescent="0.25">
      <c r="B28" s="8" t="s">
        <v>17</v>
      </c>
      <c r="C28" s="94">
        <v>1.7476851851851852E-3</v>
      </c>
      <c r="D28" s="95">
        <f t="shared" si="0"/>
        <v>1.5367549028587712E-3</v>
      </c>
      <c r="E28" s="94">
        <v>2.7662037037037043E-3</v>
      </c>
      <c r="F28" s="95">
        <f t="shared" si="1"/>
        <v>5.9411355274932879E-3</v>
      </c>
      <c r="G28" s="94">
        <v>4.0509259259259253E-4</v>
      </c>
      <c r="H28" s="95">
        <f t="shared" si="2"/>
        <v>7.6409204034405933E-4</v>
      </c>
      <c r="I28" s="94">
        <f t="shared" si="3"/>
        <v>4.9189814814814816E-3</v>
      </c>
      <c r="J28" s="96">
        <f t="shared" si="4"/>
        <v>2.306110378581932E-3</v>
      </c>
    </row>
    <row r="29" spans="2:10" x14ac:dyDescent="0.25">
      <c r="B29" s="18"/>
      <c r="C29" s="105"/>
      <c r="D29" s="105"/>
      <c r="E29" s="105"/>
      <c r="F29" s="105"/>
      <c r="G29" s="105"/>
      <c r="H29" s="105"/>
      <c r="I29" s="105"/>
      <c r="J29" s="106"/>
    </row>
    <row r="30" spans="2:10" x14ac:dyDescent="0.25">
      <c r="B30" s="11" t="s">
        <v>29</v>
      </c>
      <c r="C30" s="119">
        <f t="shared" ref="C30:J30" si="5">SUM(C7:C28)</f>
        <v>1.1372569444444445</v>
      </c>
      <c r="D30" s="120">
        <f t="shared" si="5"/>
        <v>0.99999999999999989</v>
      </c>
      <c r="E30" s="119">
        <f t="shared" si="5"/>
        <v>0.46560185185185199</v>
      </c>
      <c r="F30" s="120">
        <f t="shared" si="5"/>
        <v>0.99999999999999944</v>
      </c>
      <c r="G30" s="119">
        <f t="shared" si="5"/>
        <v>0.53016203703703724</v>
      </c>
      <c r="H30" s="120">
        <f t="shared" si="5"/>
        <v>1</v>
      </c>
      <c r="I30" s="119">
        <f t="shared" si="5"/>
        <v>2.1330208333333336</v>
      </c>
      <c r="J30" s="121">
        <f t="shared" si="5"/>
        <v>0.99999999999999978</v>
      </c>
    </row>
    <row r="31" spans="2:10" x14ac:dyDescent="0.25">
      <c r="B31" s="8"/>
      <c r="C31" s="9"/>
      <c r="D31" s="9"/>
      <c r="E31" s="9"/>
      <c r="F31" s="9"/>
      <c r="G31" s="9"/>
      <c r="H31" s="9"/>
      <c r="I31" s="9"/>
      <c r="J31" s="10"/>
    </row>
    <row r="32" spans="2:10" ht="66" customHeight="1" thickBot="1" x14ac:dyDescent="0.3">
      <c r="B32" s="158" t="s">
        <v>34</v>
      </c>
      <c r="C32" s="169"/>
      <c r="D32" s="169"/>
      <c r="E32" s="169"/>
      <c r="F32" s="169"/>
      <c r="G32" s="169"/>
      <c r="H32" s="169"/>
      <c r="I32" s="169"/>
      <c r="J32" s="170"/>
    </row>
    <row r="34" spans="3:3" x14ac:dyDescent="0.25">
      <c r="C34" s="20"/>
    </row>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73" firstPageNumber="7" orientation="landscape" r:id="rId1"/>
  <headerFooter>
    <oddHeader>&amp;R24</oddHeader>
  </headerFooter>
  <colBreaks count="1" manualBreakCount="1">
    <brk id="10"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7"/>
  <sheetViews>
    <sheetView topLeftCell="B4" zoomScale="110" zoomScaleNormal="110" zoomScaleSheetLayoutView="100" zoomScalePageLayoutView="110" workbookViewId="0">
      <selection activeCell="H30" sqref="H30:I30"/>
    </sheetView>
  </sheetViews>
  <sheetFormatPr defaultColWidth="8.85546875" defaultRowHeight="15" x14ac:dyDescent="0.25"/>
  <cols>
    <col min="1" max="1" width="6.140625" customWidth="1"/>
    <col min="2" max="2" width="51" bestFit="1" customWidth="1"/>
    <col min="3" max="5" width="15.140625" style="38" customWidth="1"/>
    <col min="6" max="8" width="15.140625" customWidth="1"/>
  </cols>
  <sheetData>
    <row r="1" spans="2:8" s="1" customFormat="1" x14ac:dyDescent="0.25">
      <c r="C1" s="35"/>
      <c r="D1" s="35"/>
      <c r="E1" s="35"/>
    </row>
    <row r="2" spans="2:8" s="1" customFormat="1" ht="15.75" thickBot="1" x14ac:dyDescent="0.3">
      <c r="C2" s="35"/>
      <c r="D2" s="35"/>
      <c r="E2" s="35"/>
    </row>
    <row r="3" spans="2:8" s="1" customFormat="1" x14ac:dyDescent="0.25">
      <c r="B3" s="161" t="s">
        <v>116</v>
      </c>
      <c r="C3" s="162"/>
      <c r="D3" s="162"/>
      <c r="E3" s="162"/>
      <c r="F3" s="162"/>
      <c r="G3" s="162"/>
      <c r="H3" s="163"/>
    </row>
    <row r="4" spans="2:8" s="1" customFormat="1" x14ac:dyDescent="0.25">
      <c r="B4" s="164" t="s">
        <v>132</v>
      </c>
      <c r="C4" s="165"/>
      <c r="D4" s="165"/>
      <c r="E4" s="165"/>
      <c r="F4" s="165"/>
      <c r="G4" s="165"/>
      <c r="H4" s="166"/>
    </row>
    <row r="5" spans="2:8" s="1" customFormat="1" x14ac:dyDescent="0.25">
      <c r="B5" s="2"/>
      <c r="C5" s="171" t="s">
        <v>36</v>
      </c>
      <c r="D5" s="171"/>
      <c r="E5" s="171" t="s">
        <v>37</v>
      </c>
      <c r="F5" s="171"/>
      <c r="G5" s="165" t="s">
        <v>38</v>
      </c>
      <c r="H5" s="166"/>
    </row>
    <row r="6" spans="2:8" s="1" customFormat="1" x14ac:dyDescent="0.25">
      <c r="B6" s="3" t="s">
        <v>23</v>
      </c>
      <c r="C6" s="5" t="s">
        <v>24</v>
      </c>
      <c r="D6" s="5" t="s">
        <v>25</v>
      </c>
      <c r="E6" s="5" t="s">
        <v>24</v>
      </c>
      <c r="F6" s="5" t="s">
        <v>25</v>
      </c>
      <c r="G6" s="6" t="s">
        <v>24</v>
      </c>
      <c r="H6" s="7" t="s">
        <v>25</v>
      </c>
    </row>
    <row r="7" spans="2:8" s="1" customFormat="1" x14ac:dyDescent="0.25">
      <c r="B7" s="8" t="s">
        <v>10</v>
      </c>
      <c r="C7" s="97">
        <v>2.1874999999999999E-2</v>
      </c>
      <c r="D7" s="95">
        <f t="shared" ref="D7:D28" si="0">C7/C$30</f>
        <v>2.9692704078426446E-2</v>
      </c>
      <c r="E7" s="97">
        <v>6.134259259259259E-4</v>
      </c>
      <c r="F7" s="95">
        <f t="shared" ref="F7:F28" si="1">E7/E$30</f>
        <v>5.4081632653061214E-3</v>
      </c>
      <c r="G7" s="98">
        <f>E7+C7</f>
        <v>2.2488425925925926E-2</v>
      </c>
      <c r="H7" s="96">
        <f>G7/$G$30</f>
        <v>2.6452649349234875E-2</v>
      </c>
    </row>
    <row r="8" spans="2:8" s="1" customFormat="1" x14ac:dyDescent="0.25">
      <c r="B8" s="8" t="s">
        <v>13</v>
      </c>
      <c r="C8" s="97">
        <v>5.7337962962962959E-2</v>
      </c>
      <c r="D8" s="95">
        <f t="shared" si="0"/>
        <v>7.7829447621441589E-2</v>
      </c>
      <c r="E8" s="97">
        <v>9.7222222222222219E-4</v>
      </c>
      <c r="F8" s="95">
        <f t="shared" si="1"/>
        <v>8.5714285714285701E-3</v>
      </c>
      <c r="G8" s="98">
        <f t="shared" ref="G8:G27" si="2">E8+C8</f>
        <v>5.831018518518518E-2</v>
      </c>
      <c r="H8" s="96">
        <f t="shared" ref="H8:H27" si="3">G8/$G$30</f>
        <v>6.8589010510265197E-2</v>
      </c>
    </row>
    <row r="9" spans="2:8" s="1" customFormat="1" x14ac:dyDescent="0.25">
      <c r="B9" s="8" t="s">
        <v>0</v>
      </c>
      <c r="C9" s="97">
        <v>0.16224537037037032</v>
      </c>
      <c r="D9" s="95">
        <f t="shared" si="0"/>
        <v>0.22022874379438193</v>
      </c>
      <c r="E9" s="97">
        <v>4.1296296296296317E-2</v>
      </c>
      <c r="F9" s="95">
        <f t="shared" si="1"/>
        <v>0.36408163265306137</v>
      </c>
      <c r="G9" s="98">
        <f t="shared" si="2"/>
        <v>0.20354166666666662</v>
      </c>
      <c r="H9" s="96">
        <f t="shared" si="3"/>
        <v>0.23942166312693999</v>
      </c>
    </row>
    <row r="10" spans="2:8" s="1" customFormat="1" x14ac:dyDescent="0.25">
      <c r="B10" s="8" t="s">
        <v>8</v>
      </c>
      <c r="C10" s="97">
        <v>2.3287037037037037E-2</v>
      </c>
      <c r="D10" s="95">
        <f t="shared" si="0"/>
        <v>3.1609375981901597E-2</v>
      </c>
      <c r="E10" s="97">
        <v>8.5995370370370375E-3</v>
      </c>
      <c r="F10" s="95">
        <f t="shared" si="1"/>
        <v>7.5816326530612238E-2</v>
      </c>
      <c r="G10" s="98">
        <f t="shared" si="2"/>
        <v>3.1886574074074074E-2</v>
      </c>
      <c r="H10" s="96">
        <f t="shared" si="3"/>
        <v>3.7507487883243477E-2</v>
      </c>
    </row>
    <row r="11" spans="2:8" s="1" customFormat="1" x14ac:dyDescent="0.25">
      <c r="B11" s="8" t="s">
        <v>26</v>
      </c>
      <c r="C11" s="97">
        <v>6.8634259259259256E-3</v>
      </c>
      <c r="D11" s="95">
        <f t="shared" si="0"/>
        <v>9.3162822849242773E-3</v>
      </c>
      <c r="E11" s="97">
        <v>4.1666666666666669E-4</v>
      </c>
      <c r="F11" s="95">
        <f t="shared" si="1"/>
        <v>3.6734693877551019E-3</v>
      </c>
      <c r="G11" s="98">
        <f t="shared" si="2"/>
        <v>7.2800925925925923E-3</v>
      </c>
      <c r="H11" s="96">
        <f t="shared" si="3"/>
        <v>8.5634155639056804E-3</v>
      </c>
    </row>
    <row r="12" spans="2:8" s="1" customFormat="1" x14ac:dyDescent="0.25">
      <c r="B12" s="8" t="s">
        <v>3</v>
      </c>
      <c r="C12" s="97">
        <v>4.8692129629629648E-2</v>
      </c>
      <c r="D12" s="95">
        <f t="shared" si="0"/>
        <v>6.609375981901594E-2</v>
      </c>
      <c r="E12" s="97">
        <v>1.2060185185185182E-2</v>
      </c>
      <c r="F12" s="95">
        <f t="shared" si="1"/>
        <v>0.10632653061224485</v>
      </c>
      <c r="G12" s="98">
        <f t="shared" si="2"/>
        <v>6.0752314814814828E-2</v>
      </c>
      <c r="H12" s="96">
        <f t="shared" si="3"/>
        <v>7.1461634809127067E-2</v>
      </c>
    </row>
    <row r="13" spans="2:8" s="1" customFormat="1" x14ac:dyDescent="0.25">
      <c r="B13" s="8" t="s">
        <v>7</v>
      </c>
      <c r="C13" s="97">
        <v>1.8530092592592591E-2</v>
      </c>
      <c r="D13" s="95">
        <f t="shared" si="0"/>
        <v>2.5152391126751713E-2</v>
      </c>
      <c r="E13" s="97">
        <v>7.3032407407407412E-3</v>
      </c>
      <c r="F13" s="95">
        <f t="shared" si="1"/>
        <v>6.4387755102040811E-2</v>
      </c>
      <c r="G13" s="98">
        <f t="shared" si="2"/>
        <v>2.5833333333333333E-2</v>
      </c>
      <c r="H13" s="96">
        <f t="shared" si="3"/>
        <v>3.0387191635353701E-2</v>
      </c>
    </row>
    <row r="14" spans="2:8" s="1" customFormat="1" x14ac:dyDescent="0.25">
      <c r="B14" s="8" t="s">
        <v>2</v>
      </c>
      <c r="C14" s="97">
        <v>2.7986111111111111E-2</v>
      </c>
      <c r="D14" s="95">
        <f t="shared" si="0"/>
        <v>3.798780870985987E-2</v>
      </c>
      <c r="E14" s="97">
        <v>1.0416666666666667E-4</v>
      </c>
      <c r="F14" s="95">
        <f t="shared" si="1"/>
        <v>9.1836734693877546E-4</v>
      </c>
      <c r="G14" s="98">
        <f t="shared" si="2"/>
        <v>2.8090277777777777E-2</v>
      </c>
      <c r="H14" s="96">
        <f t="shared" si="3"/>
        <v>3.3041986603496158E-2</v>
      </c>
    </row>
    <row r="15" spans="2:8" s="1" customFormat="1" x14ac:dyDescent="0.25">
      <c r="B15" s="8" t="s">
        <v>9</v>
      </c>
      <c r="C15" s="97">
        <v>1.6990740740740747E-2</v>
      </c>
      <c r="D15" s="95">
        <f t="shared" si="0"/>
        <v>2.306290454345505E-2</v>
      </c>
      <c r="E15" s="97">
        <v>5.4745370370370356E-3</v>
      </c>
      <c r="F15" s="95">
        <f t="shared" si="1"/>
        <v>4.8265306122448962E-2</v>
      </c>
      <c r="G15" s="98">
        <f t="shared" si="2"/>
        <v>2.2465277777777782E-2</v>
      </c>
      <c r="H15" s="96">
        <f t="shared" si="3"/>
        <v>2.6425420682894957E-2</v>
      </c>
    </row>
    <row r="16" spans="2:8" s="1" customFormat="1" x14ac:dyDescent="0.25">
      <c r="B16" s="8" t="s">
        <v>1</v>
      </c>
      <c r="C16" s="97">
        <v>2.7777777777777783E-3</v>
      </c>
      <c r="D16" s="95">
        <f t="shared" si="0"/>
        <v>3.7705021051970102E-3</v>
      </c>
      <c r="E16" s="97">
        <v>4.0509259259259258E-4</v>
      </c>
      <c r="F16" s="95">
        <f t="shared" si="1"/>
        <v>3.5714285714285709E-3</v>
      </c>
      <c r="G16" s="98">
        <f t="shared" si="2"/>
        <v>3.1828703703703711E-3</v>
      </c>
      <c r="H16" s="96">
        <f t="shared" si="3"/>
        <v>3.7439416217393681E-3</v>
      </c>
    </row>
    <row r="17" spans="2:8" s="1" customFormat="1" x14ac:dyDescent="0.25">
      <c r="B17" s="8" t="s">
        <v>27</v>
      </c>
      <c r="C17" s="97">
        <v>3.1828703703703702E-3</v>
      </c>
      <c r="D17" s="95">
        <f t="shared" si="0"/>
        <v>4.3203669955382395E-3</v>
      </c>
      <c r="E17" s="97">
        <v>3.8888888888888896E-3</v>
      </c>
      <c r="F17" s="95">
        <f t="shared" si="1"/>
        <v>3.4285714285714287E-2</v>
      </c>
      <c r="G17" s="98">
        <f t="shared" si="2"/>
        <v>7.0717592592592603E-3</v>
      </c>
      <c r="H17" s="96">
        <f t="shared" si="3"/>
        <v>8.3183575668463773E-3</v>
      </c>
    </row>
    <row r="18" spans="2:8" s="1" customFormat="1" x14ac:dyDescent="0.25">
      <c r="B18" s="8" t="s">
        <v>16</v>
      </c>
      <c r="C18" s="97">
        <v>5.5671296296296281E-2</v>
      </c>
      <c r="D18" s="95">
        <f t="shared" si="0"/>
        <v>7.5567146358323373E-2</v>
      </c>
      <c r="E18" s="97"/>
      <c r="F18" s="95"/>
      <c r="G18" s="98">
        <f t="shared" si="2"/>
        <v>5.5671296296296281E-2</v>
      </c>
      <c r="H18" s="96">
        <f t="shared" si="3"/>
        <v>6.5484942547514011E-2</v>
      </c>
    </row>
    <row r="19" spans="2:8" s="1" customFormat="1" x14ac:dyDescent="0.25">
      <c r="B19" s="8" t="s">
        <v>4</v>
      </c>
      <c r="C19" s="97">
        <v>5.5509259259259265E-2</v>
      </c>
      <c r="D19" s="95">
        <f t="shared" si="0"/>
        <v>7.5347200402186912E-2</v>
      </c>
      <c r="E19" s="97">
        <v>3.8773148148148143E-3</v>
      </c>
      <c r="F19" s="95">
        <f t="shared" si="1"/>
        <v>3.4183673469387749E-2</v>
      </c>
      <c r="G19" s="98">
        <f t="shared" si="2"/>
        <v>5.9386574074074078E-2</v>
      </c>
      <c r="H19" s="96">
        <f t="shared" si="3"/>
        <v>6.9855143495071617E-2</v>
      </c>
    </row>
    <row r="20" spans="2:8" s="1" customFormat="1" x14ac:dyDescent="0.25">
      <c r="B20" s="8" t="s">
        <v>14</v>
      </c>
      <c r="C20" s="97">
        <v>1.0949074074074075E-2</v>
      </c>
      <c r="D20" s="95">
        <f t="shared" si="0"/>
        <v>1.4862062464651545E-2</v>
      </c>
      <c r="E20" s="97">
        <v>9.8263888888888845E-3</v>
      </c>
      <c r="F20" s="95">
        <f t="shared" si="1"/>
        <v>8.6632653061224432E-2</v>
      </c>
      <c r="G20" s="98">
        <f t="shared" si="2"/>
        <v>2.0775462962962961E-2</v>
      </c>
      <c r="H20" s="96">
        <f t="shared" si="3"/>
        <v>2.4437728040080594E-2</v>
      </c>
    </row>
    <row r="21" spans="2:8" s="1" customFormat="1" x14ac:dyDescent="0.25">
      <c r="B21" s="8" t="s">
        <v>11</v>
      </c>
      <c r="C21" s="97">
        <v>4.8148148148148152E-3</v>
      </c>
      <c r="D21" s="95">
        <f t="shared" si="0"/>
        <v>6.5355369823414831E-3</v>
      </c>
      <c r="E21" s="97">
        <v>9.9768518518518513E-3</v>
      </c>
      <c r="F21" s="95">
        <f t="shared" si="1"/>
        <v>8.7959183673469374E-2</v>
      </c>
      <c r="G21" s="98">
        <f t="shared" si="2"/>
        <v>1.4791666666666667E-2</v>
      </c>
      <c r="H21" s="96">
        <f t="shared" si="3"/>
        <v>1.7399117791210585E-2</v>
      </c>
    </row>
    <row r="22" spans="2:8" s="1" customFormat="1" x14ac:dyDescent="0.25">
      <c r="B22" s="8" t="s">
        <v>15</v>
      </c>
      <c r="C22" s="97">
        <v>1.4594907407407405E-2</v>
      </c>
      <c r="D22" s="95">
        <f t="shared" si="0"/>
        <v>1.9810846477722618E-2</v>
      </c>
      <c r="E22" s="97">
        <v>2.0833333333333333E-3</v>
      </c>
      <c r="F22" s="95">
        <f t="shared" si="1"/>
        <v>1.8367346938775508E-2</v>
      </c>
      <c r="G22" s="98">
        <f t="shared" si="2"/>
        <v>1.667824074074074E-2</v>
      </c>
      <c r="H22" s="96">
        <f t="shared" si="3"/>
        <v>1.9618254097914282E-2</v>
      </c>
    </row>
    <row r="23" spans="2:8" s="1" customFormat="1" x14ac:dyDescent="0.25">
      <c r="B23" s="8" t="s">
        <v>91</v>
      </c>
      <c r="C23" s="97">
        <v>5.5208333333333333E-3</v>
      </c>
      <c r="D23" s="95">
        <f t="shared" si="0"/>
        <v>7.4938729340790558E-3</v>
      </c>
      <c r="E23" s="97">
        <v>3.9583333333333337E-3</v>
      </c>
      <c r="F23" s="95">
        <f t="shared" si="1"/>
        <v>3.4897959183673465E-2</v>
      </c>
      <c r="G23" s="98">
        <f t="shared" si="2"/>
        <v>9.479166666666667E-3</v>
      </c>
      <c r="H23" s="96">
        <f t="shared" si="3"/>
        <v>1.1150138866198334E-2</v>
      </c>
    </row>
    <row r="24" spans="2:8" s="1" customFormat="1" x14ac:dyDescent="0.25">
      <c r="B24" s="8" t="s">
        <v>12</v>
      </c>
      <c r="C24" s="97">
        <v>1.0162037037037037E-2</v>
      </c>
      <c r="D24" s="95">
        <f t="shared" si="0"/>
        <v>1.3793753534845726E-2</v>
      </c>
      <c r="E24" s="97">
        <v>1.9791666666666664E-3</v>
      </c>
      <c r="F24" s="95">
        <f t="shared" si="1"/>
        <v>1.7448979591836729E-2</v>
      </c>
      <c r="G24" s="98">
        <f t="shared" si="2"/>
        <v>1.2141203703703703E-2</v>
      </c>
      <c r="H24" s="96">
        <f t="shared" si="3"/>
        <v>1.428143549528944E-2</v>
      </c>
    </row>
    <row r="25" spans="2:8" s="1" customFormat="1" x14ac:dyDescent="0.25">
      <c r="B25" s="8" t="s">
        <v>5</v>
      </c>
      <c r="C25" s="97">
        <v>5.1967592592592595E-3</v>
      </c>
      <c r="D25" s="95">
        <f t="shared" si="0"/>
        <v>7.0539810218060717E-3</v>
      </c>
      <c r="E25" s="97"/>
      <c r="F25" s="95"/>
      <c r="G25" s="98">
        <f t="shared" si="2"/>
        <v>5.1967592592592595E-3</v>
      </c>
      <c r="H25" s="96">
        <f t="shared" si="3"/>
        <v>6.11283559331264E-3</v>
      </c>
    </row>
    <row r="26" spans="2:8" s="1" customFormat="1" x14ac:dyDescent="0.25">
      <c r="B26" s="8" t="s">
        <v>6</v>
      </c>
      <c r="C26" s="97">
        <v>0.12324074074074072</v>
      </c>
      <c r="D26" s="95">
        <f t="shared" si="0"/>
        <v>0.16728461006724063</v>
      </c>
      <c r="E26" s="97"/>
      <c r="F26" s="95"/>
      <c r="G26" s="98">
        <f t="shared" si="2"/>
        <v>0.12324074074074072</v>
      </c>
      <c r="H26" s="96">
        <f t="shared" si="3"/>
        <v>0.14496541959374828</v>
      </c>
    </row>
    <row r="27" spans="2:8" s="1" customFormat="1" x14ac:dyDescent="0.25">
      <c r="B27" s="8" t="s">
        <v>101</v>
      </c>
      <c r="C27" s="97">
        <v>6.0428240740740734E-2</v>
      </c>
      <c r="D27" s="95">
        <f t="shared" si="0"/>
        <v>8.2024131213473267E-2</v>
      </c>
      <c r="E27" s="97"/>
      <c r="F27" s="95"/>
      <c r="G27" s="98">
        <f t="shared" si="2"/>
        <v>6.0428240740740734E-2</v>
      </c>
      <c r="H27" s="96">
        <f t="shared" si="3"/>
        <v>7.1080433480368119E-2</v>
      </c>
    </row>
    <row r="28" spans="2:8" s="1" customFormat="1" x14ac:dyDescent="0.25">
      <c r="B28" s="8" t="s">
        <v>17</v>
      </c>
      <c r="C28" s="97">
        <v>8.564814814814815E-4</v>
      </c>
      <c r="D28" s="95">
        <f t="shared" si="0"/>
        <v>1.1625714824357446E-3</v>
      </c>
      <c r="E28" s="97">
        <v>5.9027777777777778E-4</v>
      </c>
      <c r="F28" s="95">
        <f t="shared" si="1"/>
        <v>5.2040816326530603E-3</v>
      </c>
      <c r="G28" s="98">
        <f t="shared" ref="G28" si="4">E28+C28</f>
        <v>1.4467592592592592E-3</v>
      </c>
      <c r="H28" s="96">
        <f t="shared" ref="H28" si="5">G28/$G$30</f>
        <v>1.7017916462451668E-3</v>
      </c>
    </row>
    <row r="29" spans="2:8" s="1" customFormat="1" x14ac:dyDescent="0.25">
      <c r="B29" s="8"/>
      <c r="C29" s="98"/>
      <c r="D29" s="109"/>
      <c r="E29" s="98"/>
      <c r="F29" s="109"/>
      <c r="G29" s="98"/>
      <c r="H29" s="123"/>
    </row>
    <row r="30" spans="2:8" s="1" customFormat="1" x14ac:dyDescent="0.25">
      <c r="B30" s="11" t="s">
        <v>29</v>
      </c>
      <c r="C30" s="100">
        <f t="shared" ref="C30:H30" si="6">SUM(C7:C28)</f>
        <v>0.73671296296296285</v>
      </c>
      <c r="D30" s="117">
        <f t="shared" si="6"/>
        <v>1</v>
      </c>
      <c r="E30" s="100">
        <f>SUM(E7:E28)</f>
        <v>0.11342592592592594</v>
      </c>
      <c r="F30" s="117">
        <f t="shared" si="6"/>
        <v>0.99999999999999989</v>
      </c>
      <c r="G30" s="100">
        <f t="shared" si="6"/>
        <v>0.85013888888888889</v>
      </c>
      <c r="H30" s="118">
        <f t="shared" si="6"/>
        <v>1</v>
      </c>
    </row>
    <row r="31" spans="2:8" s="1" customFormat="1" x14ac:dyDescent="0.25">
      <c r="B31" s="8"/>
      <c r="C31" s="9"/>
      <c r="D31" s="40"/>
      <c r="E31" s="9"/>
      <c r="F31" s="40"/>
      <c r="G31" s="9"/>
      <c r="H31" s="41"/>
    </row>
    <row r="32" spans="2:8" s="1" customFormat="1" ht="66" customHeight="1" thickBot="1" x14ac:dyDescent="0.3">
      <c r="B32" s="158" t="s">
        <v>39</v>
      </c>
      <c r="C32" s="159"/>
      <c r="D32" s="159"/>
      <c r="E32" s="159"/>
      <c r="F32" s="159"/>
      <c r="G32" s="159"/>
      <c r="H32" s="160"/>
    </row>
    <row r="33" spans="3:5" s="1" customFormat="1" x14ac:dyDescent="0.25">
      <c r="C33" s="35"/>
      <c r="D33" s="35"/>
      <c r="E33" s="35"/>
    </row>
    <row r="34" spans="3:5" s="1" customFormat="1" x14ac:dyDescent="0.25">
      <c r="C34" s="35"/>
      <c r="D34" s="35"/>
      <c r="E34" s="35"/>
    </row>
    <row r="35" spans="3:5" s="1" customFormat="1" x14ac:dyDescent="0.25">
      <c r="C35" s="35"/>
      <c r="D35" s="35"/>
      <c r="E35" s="35"/>
    </row>
    <row r="36" spans="3:5" s="1" customFormat="1" x14ac:dyDescent="0.25">
      <c r="C36" s="35"/>
      <c r="D36" s="35"/>
      <c r="E36" s="35"/>
    </row>
    <row r="37" spans="3:5" s="1" customFormat="1" x14ac:dyDescent="0.25">
      <c r="C37" s="35"/>
      <c r="D37" s="35"/>
      <c r="E37" s="35"/>
    </row>
    <row r="38" spans="3:5" s="1" customFormat="1" x14ac:dyDescent="0.25">
      <c r="C38" s="35"/>
      <c r="D38" s="35"/>
      <c r="E38" s="35"/>
    </row>
    <row r="39" spans="3:5" s="1" customFormat="1" x14ac:dyDescent="0.25">
      <c r="C39" s="35"/>
      <c r="D39" s="35"/>
      <c r="E39" s="35"/>
    </row>
    <row r="40" spans="3:5" s="1" customFormat="1" x14ac:dyDescent="0.25">
      <c r="C40" s="35"/>
      <c r="D40" s="35"/>
      <c r="E40" s="35"/>
    </row>
    <row r="41" spans="3:5" s="1" customFormat="1" x14ac:dyDescent="0.25">
      <c r="C41" s="35"/>
      <c r="D41" s="35"/>
      <c r="E41" s="35"/>
    </row>
    <row r="42" spans="3:5" s="1" customFormat="1" x14ac:dyDescent="0.25">
      <c r="C42" s="35"/>
      <c r="D42" s="35"/>
      <c r="E42" s="35"/>
    </row>
    <row r="43" spans="3:5" s="1" customFormat="1" x14ac:dyDescent="0.25">
      <c r="C43" s="35"/>
      <c r="D43" s="35"/>
      <c r="E43" s="35"/>
    </row>
    <row r="44" spans="3:5" s="1" customFormat="1" x14ac:dyDescent="0.25">
      <c r="C44" s="35"/>
      <c r="D44" s="35"/>
      <c r="E44" s="35"/>
    </row>
    <row r="45" spans="3:5" s="1" customFormat="1" x14ac:dyDescent="0.25">
      <c r="C45" s="35"/>
      <c r="D45" s="35"/>
      <c r="E45" s="35"/>
    </row>
    <row r="46" spans="3:5" s="1" customFormat="1" x14ac:dyDescent="0.25">
      <c r="C46" s="35"/>
      <c r="D46" s="35"/>
      <c r="E46" s="35"/>
    </row>
    <row r="47" spans="3:5" s="1" customFormat="1" x14ac:dyDescent="0.25">
      <c r="C47" s="35"/>
      <c r="D47" s="35"/>
      <c r="E47" s="35"/>
    </row>
    <row r="48" spans="3:5" s="1" customFormat="1" x14ac:dyDescent="0.25">
      <c r="C48" s="35"/>
      <c r="D48" s="35"/>
      <c r="E48" s="35"/>
    </row>
    <row r="49" spans="3:5" s="1" customFormat="1" x14ac:dyDescent="0.25">
      <c r="C49" s="35"/>
      <c r="D49" s="35"/>
      <c r="E49" s="35"/>
    </row>
    <row r="50" spans="3:5" s="1" customFormat="1" x14ac:dyDescent="0.25">
      <c r="C50" s="35"/>
      <c r="D50" s="35"/>
      <c r="E50" s="35"/>
    </row>
    <row r="51" spans="3:5" s="1" customFormat="1" x14ac:dyDescent="0.25">
      <c r="C51" s="35"/>
      <c r="D51" s="35"/>
      <c r="E51" s="35"/>
    </row>
    <row r="52" spans="3:5" s="1" customFormat="1" x14ac:dyDescent="0.25">
      <c r="C52" s="35"/>
      <c r="D52" s="35"/>
      <c r="E52" s="35"/>
    </row>
    <row r="53" spans="3:5" s="1" customFormat="1" x14ac:dyDescent="0.25">
      <c r="C53" s="35"/>
      <c r="D53" s="35"/>
      <c r="E53" s="35"/>
    </row>
    <row r="54" spans="3:5" s="1" customFormat="1" x14ac:dyDescent="0.25">
      <c r="C54" s="35"/>
      <c r="D54" s="35"/>
      <c r="E54" s="35"/>
    </row>
    <row r="55" spans="3:5" s="1" customFormat="1" x14ac:dyDescent="0.25">
      <c r="C55" s="35"/>
      <c r="D55" s="35"/>
      <c r="E55" s="35"/>
    </row>
    <row r="56" spans="3:5" s="1" customFormat="1" x14ac:dyDescent="0.25">
      <c r="C56" s="35"/>
      <c r="D56" s="35"/>
      <c r="E56" s="35"/>
    </row>
    <row r="57" spans="3:5" s="1" customFormat="1" x14ac:dyDescent="0.25">
      <c r="C57" s="35"/>
      <c r="D57" s="35"/>
      <c r="E57" s="35"/>
    </row>
    <row r="58" spans="3:5" s="1" customFormat="1" x14ac:dyDescent="0.25">
      <c r="C58" s="35"/>
      <c r="D58" s="35"/>
      <c r="E58" s="35"/>
    </row>
    <row r="59" spans="3:5" s="1" customFormat="1" x14ac:dyDescent="0.25">
      <c r="C59" s="35"/>
      <c r="D59" s="35"/>
      <c r="E59" s="35"/>
    </row>
    <row r="60" spans="3:5" s="1" customFormat="1" x14ac:dyDescent="0.25">
      <c r="C60" s="35"/>
      <c r="D60" s="35"/>
      <c r="E60" s="35"/>
    </row>
    <row r="61" spans="3:5" s="1" customFormat="1" x14ac:dyDescent="0.25">
      <c r="C61" s="35"/>
      <c r="D61" s="35"/>
      <c r="E61" s="35"/>
    </row>
    <row r="62" spans="3:5" s="1" customFormat="1" x14ac:dyDescent="0.25">
      <c r="C62" s="35"/>
      <c r="D62" s="35"/>
      <c r="E62" s="35"/>
    </row>
    <row r="63" spans="3:5" s="1" customFormat="1" x14ac:dyDescent="0.25">
      <c r="C63" s="35"/>
      <c r="D63" s="35"/>
      <c r="E63" s="35"/>
    </row>
    <row r="64" spans="3:5" s="1" customFormat="1" x14ac:dyDescent="0.25">
      <c r="C64" s="35"/>
      <c r="D64" s="35"/>
      <c r="E64" s="35"/>
    </row>
    <row r="65" spans="3:5" s="1" customFormat="1" x14ac:dyDescent="0.25">
      <c r="C65" s="35"/>
      <c r="D65" s="35"/>
      <c r="E65" s="35"/>
    </row>
    <row r="66" spans="3:5" s="1" customFormat="1" x14ac:dyDescent="0.25">
      <c r="C66" s="35"/>
      <c r="D66" s="35"/>
      <c r="E66" s="35"/>
    </row>
    <row r="67" spans="3:5" s="1" customFormat="1" x14ac:dyDescent="0.25">
      <c r="C67" s="35"/>
      <c r="D67" s="35"/>
      <c r="E67" s="35"/>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&amp;R25</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4"/>
  <sheetViews>
    <sheetView topLeftCell="B4" zoomScale="117" zoomScaleNormal="117" zoomScaleSheetLayoutView="100" zoomScalePageLayoutView="117" workbookViewId="0">
      <selection activeCell="H30" sqref="H30:I30"/>
    </sheetView>
  </sheetViews>
  <sheetFormatPr defaultColWidth="8.85546875" defaultRowHeight="15" x14ac:dyDescent="0.25"/>
  <cols>
    <col min="1" max="1" width="6.140625" customWidth="1"/>
    <col min="2" max="2" width="51" bestFit="1" customWidth="1"/>
    <col min="3" max="10" width="10.85546875" customWidth="1"/>
  </cols>
  <sheetData>
    <row r="2" spans="2:10" ht="15.75" thickBot="1" x14ac:dyDescent="0.3"/>
    <row r="3" spans="2:10" x14ac:dyDescent="0.25">
      <c r="B3" s="161" t="s">
        <v>31</v>
      </c>
      <c r="C3" s="162"/>
      <c r="D3" s="162"/>
      <c r="E3" s="162"/>
      <c r="F3" s="162"/>
      <c r="G3" s="162"/>
      <c r="H3" s="162"/>
      <c r="I3" s="162"/>
      <c r="J3" s="163"/>
    </row>
    <row r="4" spans="2:10" x14ac:dyDescent="0.25">
      <c r="B4" s="164" t="s">
        <v>132</v>
      </c>
      <c r="C4" s="165"/>
      <c r="D4" s="165"/>
      <c r="E4" s="165"/>
      <c r="F4" s="165"/>
      <c r="G4" s="165"/>
      <c r="H4" s="165"/>
      <c r="I4" s="165"/>
      <c r="J4" s="166"/>
    </row>
    <row r="5" spans="2:10" x14ac:dyDescent="0.25">
      <c r="B5" s="2"/>
      <c r="C5" s="171" t="s">
        <v>19</v>
      </c>
      <c r="D5" s="171"/>
      <c r="E5" s="171" t="s">
        <v>20</v>
      </c>
      <c r="F5" s="171"/>
      <c r="G5" s="171" t="s">
        <v>21</v>
      </c>
      <c r="H5" s="171"/>
      <c r="I5" s="171" t="s">
        <v>22</v>
      </c>
      <c r="J5" s="172"/>
    </row>
    <row r="6" spans="2:10" x14ac:dyDescent="0.25">
      <c r="B6" s="3" t="s">
        <v>23</v>
      </c>
      <c r="C6" s="5" t="s">
        <v>24</v>
      </c>
      <c r="D6" s="5" t="s">
        <v>25</v>
      </c>
      <c r="E6" s="5" t="s">
        <v>24</v>
      </c>
      <c r="F6" s="5" t="s">
        <v>25</v>
      </c>
      <c r="G6" s="5" t="s">
        <v>24</v>
      </c>
      <c r="H6" s="5" t="s">
        <v>25</v>
      </c>
      <c r="I6" s="5" t="s">
        <v>24</v>
      </c>
      <c r="J6" s="7" t="s">
        <v>25</v>
      </c>
    </row>
    <row r="7" spans="2:10" x14ac:dyDescent="0.25">
      <c r="B7" s="8" t="s">
        <v>10</v>
      </c>
      <c r="C7" s="97">
        <v>7.4363425925925958E-2</v>
      </c>
      <c r="D7" s="95">
        <f>C7/$C$30</f>
        <v>2.4394781605005769E-2</v>
      </c>
      <c r="E7" s="152">
        <v>1.998842592592593E-2</v>
      </c>
      <c r="F7" s="95">
        <f>E7/E$30</f>
        <v>1.9258218475400334E-2</v>
      </c>
      <c r="G7" s="97">
        <v>1.4907407407407406E-2</v>
      </c>
      <c r="H7" s="95">
        <f>G7/G$30</f>
        <v>2.5755364034473791E-2</v>
      </c>
      <c r="I7" s="97">
        <f>C7+E7+G7</f>
        <v>0.10925925925925929</v>
      </c>
      <c r="J7" s="96">
        <f>I7/$I$30</f>
        <v>2.342077253815179E-2</v>
      </c>
    </row>
    <row r="8" spans="2:10" x14ac:dyDescent="0.25">
      <c r="B8" s="8" t="s">
        <v>13</v>
      </c>
      <c r="C8" s="97">
        <v>0.13924768518518504</v>
      </c>
      <c r="D8" s="95">
        <f t="shared" ref="D8:D28" si="0">C8/$C$30</f>
        <v>4.5679940465342253E-2</v>
      </c>
      <c r="E8" s="97">
        <v>5.3344907407407396E-2</v>
      </c>
      <c r="F8" s="95">
        <f t="shared" ref="F8:H28" si="1">E8/E$30</f>
        <v>5.1396137205049285E-2</v>
      </c>
      <c r="G8" s="97">
        <v>5.4733796296296294E-2</v>
      </c>
      <c r="H8" s="95">
        <f t="shared" si="1"/>
        <v>9.4562978663840502E-2</v>
      </c>
      <c r="I8" s="97">
        <f t="shared" ref="I8:I27" si="2">C8+E8+G8</f>
        <v>0.24732638888888872</v>
      </c>
      <c r="J8" s="96">
        <f t="shared" ref="J8:J27" si="3">I8/$I$30</f>
        <v>5.3016789022009021E-2</v>
      </c>
    </row>
    <row r="9" spans="2:10" x14ac:dyDescent="0.25">
      <c r="B9" s="8" t="s">
        <v>0</v>
      </c>
      <c r="C9" s="97">
        <v>0.75722222222222346</v>
      </c>
      <c r="D9" s="95">
        <f t="shared" si="0"/>
        <v>0.24840532166940066</v>
      </c>
      <c r="E9" s="97">
        <v>0.23339120370370361</v>
      </c>
      <c r="F9" s="95">
        <f t="shared" si="1"/>
        <v>0.22486506980686019</v>
      </c>
      <c r="G9" s="97">
        <v>0.21973379629629619</v>
      </c>
      <c r="H9" s="95">
        <f t="shared" si="1"/>
        <v>0.37963166630006578</v>
      </c>
      <c r="I9" s="97">
        <f t="shared" si="2"/>
        <v>1.2103472222222234</v>
      </c>
      <c r="J9" s="96">
        <f t="shared" si="3"/>
        <v>0.25944956222507276</v>
      </c>
    </row>
    <row r="10" spans="2:10" x14ac:dyDescent="0.25">
      <c r="B10" s="8" t="s">
        <v>8</v>
      </c>
      <c r="C10" s="97">
        <v>6.6747685185185215E-2</v>
      </c>
      <c r="D10" s="95">
        <f t="shared" si="0"/>
        <v>2.189645222039973E-2</v>
      </c>
      <c r="E10" s="97">
        <v>2.2662037037037029E-2</v>
      </c>
      <c r="F10" s="95">
        <f t="shared" si="1"/>
        <v>2.183415852625005E-2</v>
      </c>
      <c r="G10" s="97">
        <v>1.5069444444444448E-2</v>
      </c>
      <c r="H10" s="95">
        <f t="shared" si="1"/>
        <v>2.6035313643544167E-2</v>
      </c>
      <c r="I10" s="97">
        <f t="shared" si="2"/>
        <v>0.10447916666666668</v>
      </c>
      <c r="J10" s="96">
        <f t="shared" si="3"/>
        <v>2.2396113739607645E-2</v>
      </c>
    </row>
    <row r="11" spans="2:10" x14ac:dyDescent="0.25">
      <c r="B11" s="8" t="s">
        <v>26</v>
      </c>
      <c r="C11" s="97">
        <v>9.578703703703699E-2</v>
      </c>
      <c r="D11" s="95">
        <f t="shared" si="0"/>
        <v>3.1422756819148259E-2</v>
      </c>
      <c r="E11" s="97">
        <v>1.226851851851852E-3</v>
      </c>
      <c r="F11" s="95">
        <f t="shared" si="1"/>
        <v>1.1820330969267141E-3</v>
      </c>
      <c r="G11" s="97">
        <v>3.0312500000000003E-2</v>
      </c>
      <c r="H11" s="95">
        <f t="shared" si="1"/>
        <v>5.2370573296806576E-2</v>
      </c>
      <c r="I11" s="97">
        <f t="shared" si="2"/>
        <v>0.12732638888888884</v>
      </c>
      <c r="J11" s="96">
        <f t="shared" si="3"/>
        <v>2.7293635454683017E-2</v>
      </c>
    </row>
    <row r="12" spans="2:10" x14ac:dyDescent="0.25">
      <c r="B12" s="8" t="s">
        <v>3</v>
      </c>
      <c r="C12" s="97">
        <v>0.16280092592592613</v>
      </c>
      <c r="D12" s="95">
        <f t="shared" si="0"/>
        <v>5.3406536662414225E-2</v>
      </c>
      <c r="E12" s="97">
        <v>4.2592592592592564E-2</v>
      </c>
      <c r="F12" s="95">
        <f t="shared" si="1"/>
        <v>4.1036620723493442E-2</v>
      </c>
      <c r="G12" s="97">
        <v>5.394675925925916E-2</v>
      </c>
      <c r="H12" s="95">
        <f t="shared" si="1"/>
        <v>9.3203223419784265E-2</v>
      </c>
      <c r="I12" s="97">
        <f t="shared" si="2"/>
        <v>0.25934027777777785</v>
      </c>
      <c r="J12" s="96">
        <f t="shared" si="3"/>
        <v>5.5592081595589746E-2</v>
      </c>
    </row>
    <row r="13" spans="2:10" x14ac:dyDescent="0.25">
      <c r="B13" s="8" t="s">
        <v>7</v>
      </c>
      <c r="C13" s="97">
        <v>6.9143518518518576E-2</v>
      </c>
      <c r="D13" s="95">
        <f t="shared" si="0"/>
        <v>2.2682400826195256E-2</v>
      </c>
      <c r="E13" s="97">
        <v>1.4918981481481483E-2</v>
      </c>
      <c r="F13" s="95">
        <f t="shared" si="1"/>
        <v>1.4373968508854099E-2</v>
      </c>
      <c r="G13" s="97">
        <v>1.9791666666666659E-2</v>
      </c>
      <c r="H13" s="95">
        <f t="shared" si="1"/>
        <v>3.4193845107880566E-2</v>
      </c>
      <c r="I13" s="97">
        <f t="shared" si="2"/>
        <v>0.10385416666666672</v>
      </c>
      <c r="J13" s="96">
        <f t="shared" si="3"/>
        <v>2.2262138981444499E-2</v>
      </c>
    </row>
    <row r="14" spans="2:10" x14ac:dyDescent="0.25">
      <c r="B14" s="8" t="s">
        <v>2</v>
      </c>
      <c r="C14" s="97">
        <v>0.12883101851851839</v>
      </c>
      <c r="D14" s="95">
        <f t="shared" si="0"/>
        <v>4.2262772614057399E-2</v>
      </c>
      <c r="E14" s="97">
        <v>5.4166666666666689E-2</v>
      </c>
      <c r="F14" s="95">
        <f t="shared" si="1"/>
        <v>5.2187876354877587E-2</v>
      </c>
      <c r="G14" s="97">
        <v>4.0972222222222217E-3</v>
      </c>
      <c r="H14" s="95">
        <f t="shared" si="1"/>
        <v>7.0787258293507158E-3</v>
      </c>
      <c r="I14" s="97">
        <f t="shared" si="2"/>
        <v>0.18709490740740731</v>
      </c>
      <c r="J14" s="96">
        <f t="shared" si="3"/>
        <v>4.0105591957544852E-2</v>
      </c>
    </row>
    <row r="15" spans="2:10" x14ac:dyDescent="0.25">
      <c r="B15" s="8" t="s">
        <v>9</v>
      </c>
      <c r="C15" s="97">
        <v>0.15605324074074078</v>
      </c>
      <c r="D15" s="95">
        <f t="shared" si="0"/>
        <v>5.1192971265415207E-2</v>
      </c>
      <c r="E15" s="97">
        <v>4.2071759259259253E-2</v>
      </c>
      <c r="F15" s="95">
        <f t="shared" si="1"/>
        <v>4.0534814220081178E-2</v>
      </c>
      <c r="G15" s="97">
        <v>7.6157407407407406E-3</v>
      </c>
      <c r="H15" s="95">
        <f t="shared" si="1"/>
        <v>1.3157631626307264E-2</v>
      </c>
      <c r="I15" s="97">
        <f t="shared" si="2"/>
        <v>0.20574074074074078</v>
      </c>
      <c r="J15" s="96">
        <f t="shared" si="3"/>
        <v>4.4102505576079046E-2</v>
      </c>
    </row>
    <row r="16" spans="2:10" x14ac:dyDescent="0.25">
      <c r="B16" s="8" t="s">
        <v>1</v>
      </c>
      <c r="C16" s="97">
        <v>5.2986111111111109E-2</v>
      </c>
      <c r="D16" s="95">
        <f t="shared" si="0"/>
        <v>1.7381993803535618E-2</v>
      </c>
      <c r="E16" s="97">
        <v>1.7291666666666664E-2</v>
      </c>
      <c r="F16" s="95">
        <f t="shared" si="1"/>
        <v>1.6659975913287835E-2</v>
      </c>
      <c r="G16" s="97">
        <v>8.4027777777777781E-3</v>
      </c>
      <c r="H16" s="95">
        <f t="shared" si="1"/>
        <v>1.4517386870363334E-2</v>
      </c>
      <c r="I16" s="97">
        <f t="shared" si="2"/>
        <v>7.8680555555555545E-2</v>
      </c>
      <c r="J16" s="96">
        <f t="shared" si="3"/>
        <v>1.6865933444317353E-2</v>
      </c>
    </row>
    <row r="17" spans="2:10" x14ac:dyDescent="0.25">
      <c r="B17" s="8" t="s">
        <v>27</v>
      </c>
      <c r="C17" s="97">
        <v>8.50462962962963E-2</v>
      </c>
      <c r="D17" s="95">
        <f t="shared" si="0"/>
        <v>2.7899277079156778E-2</v>
      </c>
      <c r="E17" s="97">
        <v>1.4456018518518517E-2</v>
      </c>
      <c r="F17" s="95">
        <f t="shared" si="1"/>
        <v>1.3927918283598732E-2</v>
      </c>
      <c r="G17" s="97">
        <v>7.8124999999999991E-3</v>
      </c>
      <c r="H17" s="95">
        <f t="shared" si="1"/>
        <v>1.349757043732128E-2</v>
      </c>
      <c r="I17" s="97">
        <f t="shared" si="2"/>
        <v>0.10731481481481482</v>
      </c>
      <c r="J17" s="96">
        <f t="shared" si="3"/>
        <v>2.3003962179421966E-2</v>
      </c>
    </row>
    <row r="18" spans="2:10" x14ac:dyDescent="0.25">
      <c r="B18" s="8" t="s">
        <v>16</v>
      </c>
      <c r="C18" s="97">
        <v>8.4189814814814856E-2</v>
      </c>
      <c r="D18" s="95">
        <f t="shared" si="0"/>
        <v>2.7618309944717815E-2</v>
      </c>
      <c r="E18" s="97">
        <v>6.667824074074076E-2</v>
      </c>
      <c r="F18" s="95">
        <f t="shared" si="1"/>
        <v>6.4242383692403787E-2</v>
      </c>
      <c r="G18" s="97">
        <v>3.2071759259259251E-2</v>
      </c>
      <c r="H18" s="95">
        <f t="shared" si="1"/>
        <v>5.5410026195284831E-2</v>
      </c>
      <c r="I18" s="97">
        <f t="shared" si="2"/>
        <v>0.18293981481481486</v>
      </c>
      <c r="J18" s="96">
        <f t="shared" si="3"/>
        <v>3.9214907917163901E-2</v>
      </c>
    </row>
    <row r="19" spans="2:10" x14ac:dyDescent="0.25">
      <c r="B19" s="8" t="s">
        <v>4</v>
      </c>
      <c r="C19" s="97">
        <v>0.11390046296296295</v>
      </c>
      <c r="D19" s="95">
        <f t="shared" si="0"/>
        <v>3.736483202721582E-2</v>
      </c>
      <c r="E19" s="97">
        <v>2.0972222222222218E-2</v>
      </c>
      <c r="F19" s="95">
        <f t="shared" si="1"/>
        <v>2.0206075204067975E-2</v>
      </c>
      <c r="G19" s="97">
        <v>2.5034722222222222E-2</v>
      </c>
      <c r="H19" s="95">
        <f t="shared" si="1"/>
        <v>4.3252214601371748E-2</v>
      </c>
      <c r="I19" s="97">
        <f t="shared" si="2"/>
        <v>0.15990740740740739</v>
      </c>
      <c r="J19" s="96">
        <f t="shared" si="3"/>
        <v>3.4277689977447567E-2</v>
      </c>
    </row>
    <row r="20" spans="2:10" x14ac:dyDescent="0.25">
      <c r="B20" s="8" t="s">
        <v>14</v>
      </c>
      <c r="C20" s="97">
        <v>4.0208333333333346E-2</v>
      </c>
      <c r="D20" s="95">
        <f t="shared" si="0"/>
        <v>1.3190267905959537E-2</v>
      </c>
      <c r="E20" s="97">
        <v>7.1875000000000003E-3</v>
      </c>
      <c r="F20" s="95">
        <f t="shared" si="1"/>
        <v>6.9249297470895229E-3</v>
      </c>
      <c r="G20" s="97">
        <v>7.1064814814814801E-3</v>
      </c>
      <c r="H20" s="95">
        <f t="shared" si="1"/>
        <v>1.2277789997800393E-2</v>
      </c>
      <c r="I20" s="97">
        <f t="shared" si="2"/>
        <v>5.4502314814814823E-2</v>
      </c>
      <c r="J20" s="96">
        <f t="shared" si="3"/>
        <v>1.168309511463525E-2</v>
      </c>
    </row>
    <row r="21" spans="2:10" x14ac:dyDescent="0.25">
      <c r="B21" s="8" t="s">
        <v>11</v>
      </c>
      <c r="C21" s="97">
        <v>3.2175925925925927E-2</v>
      </c>
      <c r="D21" s="95">
        <f t="shared" si="0"/>
        <v>1.0555251807302102E-2</v>
      </c>
      <c r="E21" s="97">
        <v>6.2037037037037043E-3</v>
      </c>
      <c r="F21" s="95">
        <f t="shared" si="1"/>
        <v>5.9770730184218754E-3</v>
      </c>
      <c r="G21" s="97">
        <v>3.4722222222222216E-3</v>
      </c>
      <c r="H21" s="95">
        <f t="shared" si="1"/>
        <v>5.9989201943650133E-3</v>
      </c>
      <c r="I21" s="97">
        <f t="shared" si="2"/>
        <v>4.1851851851851855E-2</v>
      </c>
      <c r="J21" s="96">
        <f t="shared" si="3"/>
        <v>8.9713467688513626E-3</v>
      </c>
    </row>
    <row r="22" spans="2:10" x14ac:dyDescent="0.25">
      <c r="B22" s="8" t="s">
        <v>15</v>
      </c>
      <c r="C22" s="97">
        <v>1.6261574074074074E-2</v>
      </c>
      <c r="D22" s="95">
        <f t="shared" si="0"/>
        <v>5.3345787011724651E-3</v>
      </c>
      <c r="E22" s="97">
        <v>9.2245370370370346E-3</v>
      </c>
      <c r="F22" s="95">
        <f t="shared" si="1"/>
        <v>8.8875507382131218E-3</v>
      </c>
      <c r="G22" s="97">
        <v>8.4490740740740739E-4</v>
      </c>
      <c r="H22" s="95">
        <f t="shared" si="1"/>
        <v>1.4597372472954866E-3</v>
      </c>
      <c r="I22" s="97">
        <f t="shared" si="2"/>
        <v>2.6331018518518517E-2</v>
      </c>
      <c r="J22" s="96">
        <f t="shared" si="3"/>
        <v>5.6443069411329771E-3</v>
      </c>
    </row>
    <row r="23" spans="2:10" s="17" customFormat="1" x14ac:dyDescent="0.25">
      <c r="B23" s="8" t="s">
        <v>91</v>
      </c>
      <c r="C23" s="97">
        <v>4.2395833333333355E-2</v>
      </c>
      <c r="D23" s="95">
        <f t="shared" si="0"/>
        <v>1.3907873154729359E-2</v>
      </c>
      <c r="E23" s="97">
        <v>1.2569444444444442E-2</v>
      </c>
      <c r="F23" s="95">
        <f t="shared" si="1"/>
        <v>1.2110263615683124E-2</v>
      </c>
      <c r="G23" s="97">
        <v>4.76851851851852E-3</v>
      </c>
      <c r="H23" s="95">
        <f t="shared" si="1"/>
        <v>8.2385170669279553E-3</v>
      </c>
      <c r="I23" s="97">
        <f t="shared" si="2"/>
        <v>5.9733796296296313E-2</v>
      </c>
      <c r="J23" s="96">
        <f t="shared" si="3"/>
        <v>1.2804513460741672E-2</v>
      </c>
    </row>
    <row r="24" spans="2:10" x14ac:dyDescent="0.25">
      <c r="B24" s="8" t="s">
        <v>12</v>
      </c>
      <c r="C24" s="97">
        <v>9.9583333333333329E-2</v>
      </c>
      <c r="D24" s="95">
        <f t="shared" si="0"/>
        <v>3.2668124658283192E-2</v>
      </c>
      <c r="E24" s="97">
        <v>4.9363425925925936E-2</v>
      </c>
      <c r="F24" s="95">
        <f t="shared" si="1"/>
        <v>4.7560105267853175E-2</v>
      </c>
      <c r="G24" s="97">
        <v>2.7361111111111117E-2</v>
      </c>
      <c r="H24" s="95">
        <f t="shared" si="1"/>
        <v>4.7271491131596323E-2</v>
      </c>
      <c r="I24" s="97">
        <f t="shared" si="2"/>
        <v>0.17630787037037038</v>
      </c>
      <c r="J24" s="96">
        <f t="shared" si="3"/>
        <v>3.7793286872210397E-2</v>
      </c>
    </row>
    <row r="25" spans="2:10" x14ac:dyDescent="0.25">
      <c r="B25" s="8" t="s">
        <v>5</v>
      </c>
      <c r="C25" s="97">
        <v>0.10223379629629631</v>
      </c>
      <c r="D25" s="95">
        <f t="shared" si="0"/>
        <v>3.3537604033776793E-2</v>
      </c>
      <c r="E25" s="97">
        <v>2.0833333333333332E-2</v>
      </c>
      <c r="F25" s="95">
        <f t="shared" si="1"/>
        <v>2.0072260136491368E-2</v>
      </c>
      <c r="G25" s="97">
        <v>1.7766203703703701E-2</v>
      </c>
      <c r="H25" s="95">
        <f t="shared" si="1"/>
        <v>3.0694474994500984E-2</v>
      </c>
      <c r="I25" s="97">
        <f t="shared" si="2"/>
        <v>0.14083333333333334</v>
      </c>
      <c r="J25" s="96">
        <f t="shared" si="3"/>
        <v>3.0188978839431242E-2</v>
      </c>
    </row>
    <row r="26" spans="2:10" x14ac:dyDescent="0.25">
      <c r="B26" s="8" t="s">
        <v>6</v>
      </c>
      <c r="C26" s="97">
        <v>0.5301736111111115</v>
      </c>
      <c r="D26" s="95">
        <f t="shared" si="0"/>
        <v>0.17392245307089488</v>
      </c>
      <c r="E26" s="97">
        <v>0.24743055555555554</v>
      </c>
      <c r="F26" s="95">
        <f t="shared" si="1"/>
        <v>0.23839154288772915</v>
      </c>
      <c r="G26" s="97">
        <v>7.1064814814814819E-3</v>
      </c>
      <c r="H26" s="95">
        <f t="shared" si="1"/>
        <v>1.2277789997800395E-2</v>
      </c>
      <c r="I26" s="97">
        <f t="shared" si="2"/>
        <v>0.78471064814814862</v>
      </c>
      <c r="J26" s="96">
        <f t="shared" si="3"/>
        <v>0.16821027090192306</v>
      </c>
    </row>
    <row r="27" spans="2:10" x14ac:dyDescent="0.25">
      <c r="B27" s="8" t="s">
        <v>101</v>
      </c>
      <c r="C27" s="97">
        <v>0.19881944444444433</v>
      </c>
      <c r="D27" s="95">
        <f t="shared" si="0"/>
        <v>6.5222343721523524E-2</v>
      </c>
      <c r="E27" s="97">
        <v>8.1226851851851828E-2</v>
      </c>
      <c r="F27" s="95">
        <f t="shared" si="1"/>
        <v>7.8259512021053551E-2</v>
      </c>
      <c r="G27" s="97">
        <v>1.6851851851851854E-2</v>
      </c>
      <c r="H27" s="95">
        <f t="shared" si="1"/>
        <v>2.9114759343318204E-2</v>
      </c>
      <c r="I27" s="97">
        <f t="shared" si="2"/>
        <v>0.29689814814814802</v>
      </c>
      <c r="J27" s="96">
        <f t="shared" si="3"/>
        <v>6.3642972155579375E-2</v>
      </c>
    </row>
    <row r="28" spans="2:10" x14ac:dyDescent="0.25">
      <c r="B28" s="8" t="s">
        <v>17</v>
      </c>
      <c r="C28" s="97">
        <v>1.6203703703703703E-4</v>
      </c>
      <c r="D28" s="95">
        <f t="shared" si="0"/>
        <v>5.3155944353319937E-5</v>
      </c>
      <c r="E28" s="97">
        <v>1.1574074074074073E-4</v>
      </c>
      <c r="F28" s="95">
        <f t="shared" si="1"/>
        <v>1.1151255631384094E-4</v>
      </c>
      <c r="G28" s="97"/>
      <c r="H28" s="95"/>
      <c r="I28" s="97">
        <f t="shared" ref="I28" si="4">C28+E28+G28</f>
        <v>2.7777777777777778E-4</v>
      </c>
      <c r="J28" s="96">
        <f t="shared" ref="J28" si="5">I28/$I$30</f>
        <v>5.9544336961402843E-5</v>
      </c>
    </row>
    <row r="29" spans="2:10" x14ac:dyDescent="0.25">
      <c r="B29" s="18"/>
      <c r="C29" s="105"/>
      <c r="D29" s="105"/>
      <c r="E29" s="105"/>
      <c r="F29" s="105"/>
      <c r="G29" s="105"/>
      <c r="H29" s="105"/>
      <c r="I29" s="105"/>
      <c r="J29" s="106"/>
    </row>
    <row r="30" spans="2:10" x14ac:dyDescent="0.25">
      <c r="B30" s="11" t="s">
        <v>29</v>
      </c>
      <c r="C30" s="100">
        <f t="shared" ref="C30:J30" si="6">SUM(C7:C28)</f>
        <v>3.0483333333333351</v>
      </c>
      <c r="D30" s="101">
        <f t="shared" si="6"/>
        <v>1.0000000000000002</v>
      </c>
      <c r="E30" s="100">
        <f t="shared" si="6"/>
        <v>1.0379166666666666</v>
      </c>
      <c r="F30" s="101">
        <f t="shared" si="6"/>
        <v>0.99999999999999978</v>
      </c>
      <c r="G30" s="100">
        <f t="shared" si="6"/>
        <v>0.5788078703703704</v>
      </c>
      <c r="H30" s="101">
        <f t="shared" si="6"/>
        <v>0.99999999999999944</v>
      </c>
      <c r="I30" s="100">
        <f t="shared" si="6"/>
        <v>4.6650578703703722</v>
      </c>
      <c r="J30" s="102">
        <f t="shared" si="6"/>
        <v>0.99999999999999989</v>
      </c>
    </row>
    <row r="31" spans="2:10" x14ac:dyDescent="0.25">
      <c r="B31" s="12"/>
      <c r="C31" s="13"/>
      <c r="D31" s="14"/>
      <c r="E31" s="13"/>
      <c r="F31" s="14"/>
      <c r="G31" s="13"/>
      <c r="H31" s="13"/>
      <c r="I31" s="13"/>
      <c r="J31" s="19"/>
    </row>
    <row r="32" spans="2:10" ht="66" customHeight="1" thickBot="1" x14ac:dyDescent="0.3">
      <c r="B32" s="168" t="s">
        <v>32</v>
      </c>
      <c r="C32" s="169"/>
      <c r="D32" s="169"/>
      <c r="E32" s="169"/>
      <c r="F32" s="169"/>
      <c r="G32" s="169"/>
      <c r="H32" s="169"/>
      <c r="I32" s="169"/>
      <c r="J32" s="170"/>
    </row>
    <row r="34" spans="9:9" x14ac:dyDescent="0.25">
      <c r="I34" s="20"/>
    </row>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&amp;R8</oddHeader>
  </headerFooter>
  <colBreaks count="1" manualBreakCount="1">
    <brk id="10"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7"/>
  <sheetViews>
    <sheetView topLeftCell="B4" zoomScale="110" zoomScaleNormal="110" zoomScaleSheetLayoutView="100" zoomScalePageLayoutView="110" workbookViewId="0">
      <selection activeCell="H30" sqref="H30:I30"/>
    </sheetView>
  </sheetViews>
  <sheetFormatPr defaultColWidth="8.85546875" defaultRowHeight="15" x14ac:dyDescent="0.25"/>
  <cols>
    <col min="1" max="1" width="6.140625" customWidth="1"/>
    <col min="2" max="2" width="51" bestFit="1" customWidth="1"/>
    <col min="3" max="5" width="15.140625" style="38" customWidth="1"/>
    <col min="6" max="8" width="15.140625" customWidth="1"/>
  </cols>
  <sheetData>
    <row r="1" spans="2:8" s="1" customFormat="1" x14ac:dyDescent="0.25">
      <c r="C1" s="35"/>
      <c r="D1" s="35"/>
      <c r="E1" s="35"/>
    </row>
    <row r="2" spans="2:8" s="1" customFormat="1" ht="15.75" thickBot="1" x14ac:dyDescent="0.3">
      <c r="C2" s="35"/>
      <c r="D2" s="35"/>
      <c r="E2" s="35"/>
    </row>
    <row r="3" spans="2:8" s="1" customFormat="1" x14ac:dyDescent="0.25">
      <c r="B3" s="161" t="s">
        <v>126</v>
      </c>
      <c r="C3" s="162"/>
      <c r="D3" s="162"/>
      <c r="E3" s="162"/>
      <c r="F3" s="162"/>
      <c r="G3" s="162"/>
      <c r="H3" s="163"/>
    </row>
    <row r="4" spans="2:8" s="1" customFormat="1" x14ac:dyDescent="0.25">
      <c r="B4" s="164" t="s">
        <v>132</v>
      </c>
      <c r="C4" s="165"/>
      <c r="D4" s="165"/>
      <c r="E4" s="165"/>
      <c r="F4" s="165"/>
      <c r="G4" s="165"/>
      <c r="H4" s="166"/>
    </row>
    <row r="5" spans="2:8" s="1" customFormat="1" x14ac:dyDescent="0.25">
      <c r="B5" s="2"/>
      <c r="C5" s="171" t="s">
        <v>36</v>
      </c>
      <c r="D5" s="171"/>
      <c r="E5" s="171" t="s">
        <v>37</v>
      </c>
      <c r="F5" s="171"/>
      <c r="G5" s="165" t="s">
        <v>38</v>
      </c>
      <c r="H5" s="166"/>
    </row>
    <row r="6" spans="2:8" s="1" customFormat="1" x14ac:dyDescent="0.25">
      <c r="B6" s="3" t="s">
        <v>23</v>
      </c>
      <c r="C6" s="5" t="s">
        <v>24</v>
      </c>
      <c r="D6" s="5" t="s">
        <v>25</v>
      </c>
      <c r="E6" s="5" t="s">
        <v>24</v>
      </c>
      <c r="F6" s="5" t="s">
        <v>25</v>
      </c>
      <c r="G6" s="6" t="s">
        <v>24</v>
      </c>
      <c r="H6" s="7" t="s">
        <v>25</v>
      </c>
    </row>
    <row r="7" spans="2:8" s="1" customFormat="1" x14ac:dyDescent="0.25">
      <c r="B7" s="8" t="s">
        <v>10</v>
      </c>
      <c r="C7" s="97">
        <v>2.1874999999999998E-3</v>
      </c>
      <c r="D7" s="95">
        <f t="shared" ref="D7:D28" si="0">C7/C$30</f>
        <v>1.7228805834092989E-2</v>
      </c>
      <c r="E7" s="97"/>
      <c r="F7" s="95"/>
      <c r="G7" s="98">
        <f>E7+C7</f>
        <v>2.1874999999999998E-3</v>
      </c>
      <c r="H7" s="96">
        <f t="shared" ref="H7:H27" si="1">G7/$G$30</f>
        <v>1.7228805834092989E-2</v>
      </c>
    </row>
    <row r="8" spans="2:8" s="1" customFormat="1" x14ac:dyDescent="0.25">
      <c r="B8" s="8" t="s">
        <v>13</v>
      </c>
      <c r="C8" s="97">
        <v>4.6064814814814814E-3</v>
      </c>
      <c r="D8" s="95">
        <f t="shared" si="0"/>
        <v>3.6280765724703755E-2</v>
      </c>
      <c r="E8" s="97"/>
      <c r="F8" s="95"/>
      <c r="G8" s="98">
        <f t="shared" ref="G8:G27" si="2">E8+C8</f>
        <v>4.6064814814814814E-3</v>
      </c>
      <c r="H8" s="96">
        <f t="shared" si="1"/>
        <v>3.6280765724703755E-2</v>
      </c>
    </row>
    <row r="9" spans="2:8" s="1" customFormat="1" x14ac:dyDescent="0.25">
      <c r="B9" s="8" t="s">
        <v>0</v>
      </c>
      <c r="C9" s="97">
        <v>3.6493055555555515E-2</v>
      </c>
      <c r="D9" s="95">
        <f t="shared" si="0"/>
        <v>0.28742023701002717</v>
      </c>
      <c r="E9" s="97"/>
      <c r="F9" s="95"/>
      <c r="G9" s="98">
        <f t="shared" si="2"/>
        <v>3.6493055555555515E-2</v>
      </c>
      <c r="H9" s="96">
        <f t="shared" si="1"/>
        <v>0.28742023701002717</v>
      </c>
    </row>
    <row r="10" spans="2:8" s="1" customFormat="1" x14ac:dyDescent="0.25">
      <c r="B10" s="8" t="s">
        <v>8</v>
      </c>
      <c r="C10" s="97">
        <v>2.6157407407407405E-3</v>
      </c>
      <c r="D10" s="95">
        <f t="shared" si="0"/>
        <v>2.0601640838650875E-2</v>
      </c>
      <c r="E10" s="97"/>
      <c r="F10" s="95"/>
      <c r="G10" s="98">
        <f t="shared" si="2"/>
        <v>2.6157407407407405E-3</v>
      </c>
      <c r="H10" s="96">
        <f t="shared" si="1"/>
        <v>2.0601640838650875E-2</v>
      </c>
    </row>
    <row r="11" spans="2:8" s="1" customFormat="1" x14ac:dyDescent="0.25">
      <c r="B11" s="8" t="s">
        <v>26</v>
      </c>
      <c r="C11" s="97">
        <v>8.553240740740738E-3</v>
      </c>
      <c r="D11" s="95">
        <f t="shared" si="0"/>
        <v>6.7365542388331826E-2</v>
      </c>
      <c r="E11" s="97"/>
      <c r="F11" s="95"/>
      <c r="G11" s="98">
        <f t="shared" si="2"/>
        <v>8.553240740740738E-3</v>
      </c>
      <c r="H11" s="96">
        <f t="shared" si="1"/>
        <v>6.7365542388331826E-2</v>
      </c>
    </row>
    <row r="12" spans="2:8" s="1" customFormat="1" x14ac:dyDescent="0.25">
      <c r="B12" s="8" t="s">
        <v>3</v>
      </c>
      <c r="C12" s="97">
        <v>5.8796296296296305E-3</v>
      </c>
      <c r="D12" s="95">
        <f t="shared" si="0"/>
        <v>4.6308113035551539E-2</v>
      </c>
      <c r="E12" s="97"/>
      <c r="F12" s="95"/>
      <c r="G12" s="98">
        <f t="shared" si="2"/>
        <v>5.8796296296296305E-3</v>
      </c>
      <c r="H12" s="96">
        <f t="shared" si="1"/>
        <v>4.6308113035551539E-2</v>
      </c>
    </row>
    <row r="13" spans="2:8" s="1" customFormat="1" x14ac:dyDescent="0.25">
      <c r="B13" s="8" t="s">
        <v>7</v>
      </c>
      <c r="C13" s="97">
        <v>3.3333333333333322E-3</v>
      </c>
      <c r="D13" s="95">
        <f t="shared" si="0"/>
        <v>2.6253418413855978E-2</v>
      </c>
      <c r="E13" s="97"/>
      <c r="F13" s="95"/>
      <c r="G13" s="98">
        <f t="shared" si="2"/>
        <v>3.3333333333333322E-3</v>
      </c>
      <c r="H13" s="96">
        <f t="shared" si="1"/>
        <v>2.6253418413855978E-2</v>
      </c>
    </row>
    <row r="14" spans="2:8" s="1" customFormat="1" x14ac:dyDescent="0.25">
      <c r="B14" s="8" t="s">
        <v>2</v>
      </c>
      <c r="C14" s="97">
        <v>5.7523148148148134E-3</v>
      </c>
      <c r="D14" s="95">
        <f t="shared" si="0"/>
        <v>4.5305378304466744E-2</v>
      </c>
      <c r="E14" s="97"/>
      <c r="F14" s="95"/>
      <c r="G14" s="98">
        <f t="shared" si="2"/>
        <v>5.7523148148148134E-3</v>
      </c>
      <c r="H14" s="96">
        <f t="shared" si="1"/>
        <v>4.5305378304466744E-2</v>
      </c>
    </row>
    <row r="15" spans="2:8" s="1" customFormat="1" x14ac:dyDescent="0.25">
      <c r="B15" s="8" t="s">
        <v>9</v>
      </c>
      <c r="C15" s="97">
        <v>5.1736111111111089E-3</v>
      </c>
      <c r="D15" s="95">
        <f t="shared" si="0"/>
        <v>4.0747493163172291E-2</v>
      </c>
      <c r="E15" s="97"/>
      <c r="F15" s="95"/>
      <c r="G15" s="98">
        <f t="shared" si="2"/>
        <v>5.1736111111111089E-3</v>
      </c>
      <c r="H15" s="96">
        <f t="shared" si="1"/>
        <v>4.0747493163172291E-2</v>
      </c>
    </row>
    <row r="16" spans="2:8" s="1" customFormat="1" x14ac:dyDescent="0.25">
      <c r="B16" s="8" t="s">
        <v>1</v>
      </c>
      <c r="C16" s="97">
        <v>1.0532407407407407E-3</v>
      </c>
      <c r="D16" s="95">
        <f t="shared" si="0"/>
        <v>8.295350957155884E-3</v>
      </c>
      <c r="E16" s="97"/>
      <c r="F16" s="95"/>
      <c r="G16" s="98">
        <f t="shared" si="2"/>
        <v>1.0532407407407407E-3</v>
      </c>
      <c r="H16" s="96">
        <f t="shared" si="1"/>
        <v>8.295350957155884E-3</v>
      </c>
    </row>
    <row r="17" spans="2:8" s="1" customFormat="1" x14ac:dyDescent="0.25">
      <c r="B17" s="8" t="s">
        <v>27</v>
      </c>
      <c r="C17" s="97">
        <v>2.3958333333333336E-3</v>
      </c>
      <c r="D17" s="95">
        <f t="shared" si="0"/>
        <v>1.8869644484958991E-2</v>
      </c>
      <c r="E17" s="97"/>
      <c r="F17" s="95"/>
      <c r="G17" s="98">
        <f t="shared" si="2"/>
        <v>2.3958333333333336E-3</v>
      </c>
      <c r="H17" s="96">
        <f t="shared" si="1"/>
        <v>1.8869644484958991E-2</v>
      </c>
    </row>
    <row r="18" spans="2:8" s="1" customFormat="1" x14ac:dyDescent="0.25">
      <c r="B18" s="8" t="s">
        <v>16</v>
      </c>
      <c r="C18" s="97">
        <v>3.2870370370370371E-3</v>
      </c>
      <c r="D18" s="95">
        <f t="shared" si="0"/>
        <v>2.5888787602552431E-2</v>
      </c>
      <c r="E18" s="97"/>
      <c r="F18" s="95"/>
      <c r="G18" s="98">
        <f t="shared" ref="G18:G21" si="3">E18+C18</f>
        <v>3.2870370370370371E-3</v>
      </c>
      <c r="H18" s="96">
        <f t="shared" ref="H18:H21" si="4">G18/$G$30</f>
        <v>2.5888787602552431E-2</v>
      </c>
    </row>
    <row r="19" spans="2:8" s="1" customFormat="1" x14ac:dyDescent="0.25">
      <c r="B19" s="8" t="s">
        <v>4</v>
      </c>
      <c r="C19" s="97">
        <v>5.0462962962962961E-3</v>
      </c>
      <c r="D19" s="95">
        <f t="shared" si="0"/>
        <v>3.9744758432087531E-2</v>
      </c>
      <c r="E19" s="97"/>
      <c r="F19" s="95"/>
      <c r="G19" s="98">
        <f t="shared" si="3"/>
        <v>5.0462962962962961E-3</v>
      </c>
      <c r="H19" s="96">
        <f t="shared" si="4"/>
        <v>3.9744758432087531E-2</v>
      </c>
    </row>
    <row r="20" spans="2:8" s="1" customFormat="1" x14ac:dyDescent="0.25">
      <c r="B20" s="8" t="s">
        <v>14</v>
      </c>
      <c r="C20" s="97">
        <v>2.5115740740740741E-3</v>
      </c>
      <c r="D20" s="95">
        <f t="shared" si="0"/>
        <v>1.978122151321788E-2</v>
      </c>
      <c r="E20" s="97"/>
      <c r="F20" s="95"/>
      <c r="G20" s="98">
        <f t="shared" si="3"/>
        <v>2.5115740740740741E-3</v>
      </c>
      <c r="H20" s="96">
        <f t="shared" si="4"/>
        <v>1.978122151321788E-2</v>
      </c>
    </row>
    <row r="21" spans="2:8" s="1" customFormat="1" x14ac:dyDescent="0.25">
      <c r="B21" s="8" t="s">
        <v>11</v>
      </c>
      <c r="C21" s="97">
        <v>5.7870370370370373E-5</v>
      </c>
      <c r="D21" s="95">
        <f t="shared" si="0"/>
        <v>4.557885141294442E-4</v>
      </c>
      <c r="E21" s="97"/>
      <c r="F21" s="95"/>
      <c r="G21" s="98">
        <f t="shared" si="3"/>
        <v>5.7870370370370373E-5</v>
      </c>
      <c r="H21" s="96">
        <f t="shared" si="4"/>
        <v>4.557885141294442E-4</v>
      </c>
    </row>
    <row r="22" spans="2:8" s="1" customFormat="1" x14ac:dyDescent="0.25">
      <c r="B22" s="8" t="s">
        <v>15</v>
      </c>
      <c r="C22" s="97">
        <v>3.9351851851851847E-4</v>
      </c>
      <c r="D22" s="95">
        <f t="shared" si="0"/>
        <v>3.0993618960802201E-3</v>
      </c>
      <c r="E22" s="97"/>
      <c r="F22" s="95"/>
      <c r="G22" s="98">
        <f t="shared" ref="G22" si="5">E22+C22</f>
        <v>3.9351851851851847E-4</v>
      </c>
      <c r="H22" s="96">
        <f t="shared" ref="H22" si="6">G22/$G$30</f>
        <v>3.0993618960802201E-3</v>
      </c>
    </row>
    <row r="23" spans="2:8" s="1" customFormat="1" x14ac:dyDescent="0.25">
      <c r="B23" s="8" t="s">
        <v>91</v>
      </c>
      <c r="C23" s="97">
        <v>3.5879629629629629E-4</v>
      </c>
      <c r="D23" s="95">
        <f t="shared" si="0"/>
        <v>2.8258887876025538E-3</v>
      </c>
      <c r="E23" s="97"/>
      <c r="F23" s="95"/>
      <c r="G23" s="98">
        <f t="shared" ref="G23" si="7">E23+C23</f>
        <v>3.5879629629629629E-4</v>
      </c>
      <c r="H23" s="96">
        <f t="shared" ref="H23" si="8">G23/$G$30</f>
        <v>2.8258887876025538E-3</v>
      </c>
    </row>
    <row r="24" spans="2:8" s="1" customFormat="1" x14ac:dyDescent="0.25">
      <c r="B24" s="8" t="s">
        <v>12</v>
      </c>
      <c r="C24" s="97">
        <v>9.2592592592592602E-5</v>
      </c>
      <c r="D24" s="95">
        <f t="shared" si="0"/>
        <v>7.2926162260711076E-4</v>
      </c>
      <c r="E24" s="97"/>
      <c r="F24" s="95"/>
      <c r="G24" s="98">
        <f t="shared" ref="G24" si="9">E24+C24</f>
        <v>9.2592592592592602E-5</v>
      </c>
      <c r="H24" s="96">
        <f t="shared" ref="H24" si="10">G24/$G$30</f>
        <v>7.2926162260711076E-4</v>
      </c>
    </row>
    <row r="25" spans="2:8" s="1" customFormat="1" x14ac:dyDescent="0.25">
      <c r="B25" s="8" t="s">
        <v>5</v>
      </c>
      <c r="C25" s="97">
        <v>4.5138888888888892E-4</v>
      </c>
      <c r="D25" s="95">
        <f t="shared" si="0"/>
        <v>3.5551504102096648E-3</v>
      </c>
      <c r="E25" s="97"/>
      <c r="F25" s="95"/>
      <c r="G25" s="98">
        <f t="shared" si="2"/>
        <v>4.5138888888888892E-4</v>
      </c>
      <c r="H25" s="96">
        <f t="shared" si="1"/>
        <v>3.5551504102096648E-3</v>
      </c>
    </row>
    <row r="26" spans="2:8" s="1" customFormat="1" x14ac:dyDescent="0.25">
      <c r="B26" s="8" t="s">
        <v>6</v>
      </c>
      <c r="C26" s="97">
        <v>2.4745370370370359E-2</v>
      </c>
      <c r="D26" s="95">
        <f t="shared" si="0"/>
        <v>0.19489516864175024</v>
      </c>
      <c r="E26" s="116"/>
      <c r="F26" s="95"/>
      <c r="G26" s="98">
        <f t="shared" si="2"/>
        <v>2.4745370370370359E-2</v>
      </c>
      <c r="H26" s="96">
        <f t="shared" si="1"/>
        <v>0.19489516864175024</v>
      </c>
    </row>
    <row r="27" spans="2:8" s="1" customFormat="1" x14ac:dyDescent="0.25">
      <c r="B27" s="8" t="s">
        <v>101</v>
      </c>
      <c r="C27" s="97">
        <v>1.1527777777777776E-2</v>
      </c>
      <c r="D27" s="95">
        <f t="shared" si="0"/>
        <v>9.0793072014585266E-2</v>
      </c>
      <c r="E27" s="97"/>
      <c r="F27" s="95"/>
      <c r="G27" s="98">
        <f t="shared" si="2"/>
        <v>1.1527777777777776E-2</v>
      </c>
      <c r="H27" s="96">
        <f t="shared" si="1"/>
        <v>9.0793072014585266E-2</v>
      </c>
    </row>
    <row r="28" spans="2:8" s="1" customFormat="1" x14ac:dyDescent="0.25">
      <c r="B28" s="8" t="s">
        <v>17</v>
      </c>
      <c r="C28" s="97">
        <v>4.5138888888888887E-4</v>
      </c>
      <c r="D28" s="95">
        <f t="shared" si="0"/>
        <v>3.5551504102096644E-3</v>
      </c>
      <c r="E28" s="125"/>
      <c r="F28" s="95"/>
      <c r="G28" s="98">
        <f t="shared" ref="G28" si="11">E28+C28</f>
        <v>4.5138888888888887E-4</v>
      </c>
      <c r="H28" s="96">
        <f t="shared" ref="H28" si="12">G28/$G$30</f>
        <v>3.5551504102096644E-3</v>
      </c>
    </row>
    <row r="29" spans="2:8" s="1" customFormat="1" x14ac:dyDescent="0.25">
      <c r="B29" s="8"/>
      <c r="C29" s="98"/>
      <c r="D29" s="109"/>
      <c r="E29" s="98"/>
      <c r="F29" s="109"/>
      <c r="G29" s="98"/>
      <c r="H29" s="123"/>
    </row>
    <row r="30" spans="2:8" s="1" customFormat="1" x14ac:dyDescent="0.25">
      <c r="B30" s="11" t="s">
        <v>29</v>
      </c>
      <c r="C30" s="100">
        <f t="shared" ref="C30:H30" si="13">SUM(C7:C28)</f>
        <v>0.12696759259259252</v>
      </c>
      <c r="D30" s="117">
        <f t="shared" si="13"/>
        <v>1.0000000000000002</v>
      </c>
      <c r="E30" s="100"/>
      <c r="F30" s="117"/>
      <c r="G30" s="100">
        <f t="shared" si="13"/>
        <v>0.12696759259259252</v>
      </c>
      <c r="H30" s="118">
        <f t="shared" si="13"/>
        <v>1.0000000000000002</v>
      </c>
    </row>
    <row r="31" spans="2:8" s="1" customFormat="1" x14ac:dyDescent="0.25">
      <c r="B31" s="8"/>
      <c r="C31" s="9"/>
      <c r="D31" s="40"/>
      <c r="E31" s="9"/>
      <c r="F31" s="40"/>
      <c r="G31" s="9"/>
      <c r="H31" s="41"/>
    </row>
    <row r="32" spans="2:8" s="1" customFormat="1" ht="66" customHeight="1" thickBot="1" x14ac:dyDescent="0.3">
      <c r="B32" s="158" t="s">
        <v>39</v>
      </c>
      <c r="C32" s="159"/>
      <c r="D32" s="159"/>
      <c r="E32" s="159"/>
      <c r="F32" s="159"/>
      <c r="G32" s="159"/>
      <c r="H32" s="160"/>
    </row>
    <row r="33" spans="3:5" s="1" customFormat="1" x14ac:dyDescent="0.25">
      <c r="C33" s="35"/>
      <c r="D33" s="35"/>
      <c r="E33" s="35"/>
    </row>
    <row r="34" spans="3:5" s="1" customFormat="1" x14ac:dyDescent="0.25">
      <c r="C34" s="35"/>
      <c r="D34" s="35"/>
      <c r="E34" s="35"/>
    </row>
    <row r="35" spans="3:5" s="1" customFormat="1" x14ac:dyDescent="0.25">
      <c r="C35" s="35"/>
      <c r="D35" s="35"/>
      <c r="E35" s="35"/>
    </row>
    <row r="36" spans="3:5" s="1" customFormat="1" x14ac:dyDescent="0.25">
      <c r="C36" s="35"/>
      <c r="D36" s="35"/>
      <c r="E36" s="35"/>
    </row>
    <row r="37" spans="3:5" s="1" customFormat="1" x14ac:dyDescent="0.25">
      <c r="C37" s="35"/>
      <c r="D37" s="35"/>
      <c r="E37" s="35"/>
    </row>
    <row r="38" spans="3:5" s="1" customFormat="1" x14ac:dyDescent="0.25">
      <c r="C38" s="35"/>
      <c r="D38" s="35"/>
      <c r="E38" s="35"/>
    </row>
    <row r="39" spans="3:5" s="1" customFormat="1" x14ac:dyDescent="0.25">
      <c r="C39" s="35"/>
      <c r="D39" s="35"/>
      <c r="E39" s="35"/>
    </row>
    <row r="40" spans="3:5" s="1" customFormat="1" x14ac:dyDescent="0.25">
      <c r="C40" s="35"/>
      <c r="D40" s="35"/>
      <c r="E40" s="35"/>
    </row>
    <row r="41" spans="3:5" s="1" customFormat="1" x14ac:dyDescent="0.25">
      <c r="C41" s="35"/>
      <c r="D41" s="35"/>
      <c r="E41" s="35"/>
    </row>
    <row r="42" spans="3:5" s="1" customFormat="1" x14ac:dyDescent="0.25">
      <c r="C42" s="35"/>
      <c r="D42" s="35"/>
      <c r="E42" s="35"/>
    </row>
    <row r="43" spans="3:5" s="1" customFormat="1" x14ac:dyDescent="0.25">
      <c r="C43" s="35"/>
      <c r="D43" s="35"/>
      <c r="E43" s="35"/>
    </row>
    <row r="44" spans="3:5" s="1" customFormat="1" x14ac:dyDescent="0.25">
      <c r="C44" s="35"/>
      <c r="D44" s="35"/>
      <c r="E44" s="35"/>
    </row>
    <row r="45" spans="3:5" s="1" customFormat="1" x14ac:dyDescent="0.25">
      <c r="C45" s="35"/>
      <c r="D45" s="35"/>
      <c r="E45" s="35"/>
    </row>
    <row r="46" spans="3:5" s="1" customFormat="1" x14ac:dyDescent="0.25">
      <c r="C46" s="35"/>
      <c r="D46" s="35"/>
      <c r="E46" s="35"/>
    </row>
    <row r="47" spans="3:5" s="1" customFormat="1" x14ac:dyDescent="0.25">
      <c r="C47" s="35"/>
      <c r="D47" s="35"/>
      <c r="E47" s="35"/>
    </row>
    <row r="48" spans="3:5" s="1" customFormat="1" x14ac:dyDescent="0.25">
      <c r="C48" s="35"/>
      <c r="D48" s="35"/>
      <c r="E48" s="35"/>
    </row>
    <row r="49" spans="3:5" s="1" customFormat="1" x14ac:dyDescent="0.25">
      <c r="C49" s="35"/>
      <c r="D49" s="35"/>
      <c r="E49" s="35"/>
    </row>
    <row r="50" spans="3:5" s="1" customFormat="1" x14ac:dyDescent="0.25">
      <c r="C50" s="35"/>
      <c r="D50" s="35"/>
      <c r="E50" s="35"/>
    </row>
    <row r="51" spans="3:5" s="1" customFormat="1" x14ac:dyDescent="0.25">
      <c r="C51" s="35"/>
      <c r="D51" s="35"/>
      <c r="E51" s="35"/>
    </row>
    <row r="52" spans="3:5" s="1" customFormat="1" x14ac:dyDescent="0.25">
      <c r="C52" s="35"/>
      <c r="D52" s="35"/>
      <c r="E52" s="35"/>
    </row>
    <row r="53" spans="3:5" s="1" customFormat="1" x14ac:dyDescent="0.25">
      <c r="C53" s="35"/>
      <c r="D53" s="35"/>
      <c r="E53" s="35"/>
    </row>
    <row r="54" spans="3:5" s="1" customFormat="1" x14ac:dyDescent="0.25">
      <c r="C54" s="35"/>
      <c r="D54" s="35"/>
      <c r="E54" s="35"/>
    </row>
    <row r="55" spans="3:5" s="1" customFormat="1" x14ac:dyDescent="0.25">
      <c r="C55" s="35"/>
      <c r="D55" s="35"/>
      <c r="E55" s="35"/>
    </row>
    <row r="56" spans="3:5" s="1" customFormat="1" x14ac:dyDescent="0.25">
      <c r="C56" s="35"/>
      <c r="D56" s="35"/>
      <c r="E56" s="35"/>
    </row>
    <row r="57" spans="3:5" s="1" customFormat="1" x14ac:dyDescent="0.25">
      <c r="C57" s="35"/>
      <c r="D57" s="35"/>
      <c r="E57" s="35"/>
    </row>
    <row r="58" spans="3:5" s="1" customFormat="1" x14ac:dyDescent="0.25">
      <c r="C58" s="35"/>
      <c r="D58" s="35"/>
      <c r="E58" s="35"/>
    </row>
    <row r="59" spans="3:5" s="1" customFormat="1" x14ac:dyDescent="0.25">
      <c r="C59" s="35"/>
      <c r="D59" s="35"/>
      <c r="E59" s="35"/>
    </row>
    <row r="60" spans="3:5" s="1" customFormat="1" x14ac:dyDescent="0.25">
      <c r="C60" s="35"/>
      <c r="D60" s="35"/>
      <c r="E60" s="35"/>
    </row>
    <row r="61" spans="3:5" s="1" customFormat="1" x14ac:dyDescent="0.25">
      <c r="C61" s="35"/>
      <c r="D61" s="35"/>
      <c r="E61" s="35"/>
    </row>
    <row r="62" spans="3:5" s="1" customFormat="1" x14ac:dyDescent="0.25">
      <c r="C62" s="35"/>
      <c r="D62" s="35"/>
      <c r="E62" s="35"/>
    </row>
    <row r="63" spans="3:5" s="1" customFormat="1" x14ac:dyDescent="0.25">
      <c r="C63" s="35"/>
      <c r="D63" s="35"/>
      <c r="E63" s="35"/>
    </row>
    <row r="64" spans="3:5" s="1" customFormat="1" x14ac:dyDescent="0.25">
      <c r="C64" s="35"/>
      <c r="D64" s="35"/>
      <c r="E64" s="35"/>
    </row>
    <row r="65" spans="3:5" s="1" customFormat="1" x14ac:dyDescent="0.25">
      <c r="C65" s="35"/>
      <c r="D65" s="35"/>
      <c r="E65" s="35"/>
    </row>
    <row r="66" spans="3:5" s="1" customFormat="1" x14ac:dyDescent="0.25">
      <c r="C66" s="35"/>
      <c r="D66" s="35"/>
      <c r="E66" s="35"/>
    </row>
    <row r="67" spans="3:5" s="1" customFormat="1" x14ac:dyDescent="0.25">
      <c r="C67" s="35"/>
      <c r="D67" s="35"/>
      <c r="E67" s="35"/>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&amp;R26</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7"/>
  <sheetViews>
    <sheetView topLeftCell="B4" zoomScale="110" zoomScaleNormal="110" zoomScaleSheetLayoutView="100" zoomScalePageLayoutView="110" workbookViewId="0">
      <selection activeCell="H30" sqref="H30:I30"/>
    </sheetView>
  </sheetViews>
  <sheetFormatPr defaultColWidth="8.85546875" defaultRowHeight="15" x14ac:dyDescent="0.25"/>
  <cols>
    <col min="1" max="1" width="6.140625" customWidth="1"/>
    <col min="2" max="2" width="51" bestFit="1" customWidth="1"/>
    <col min="3" max="5" width="15.140625" style="38" customWidth="1"/>
    <col min="6" max="8" width="15.140625" customWidth="1"/>
  </cols>
  <sheetData>
    <row r="1" spans="2:8" s="1" customFormat="1" x14ac:dyDescent="0.25">
      <c r="C1" s="35"/>
      <c r="D1" s="35"/>
      <c r="E1" s="35"/>
    </row>
    <row r="2" spans="2:8" s="1" customFormat="1" ht="15.75" thickBot="1" x14ac:dyDescent="0.3">
      <c r="C2" s="35"/>
      <c r="D2" s="35"/>
      <c r="E2" s="35"/>
    </row>
    <row r="3" spans="2:8" s="1" customFormat="1" x14ac:dyDescent="0.25">
      <c r="B3" s="161" t="s">
        <v>127</v>
      </c>
      <c r="C3" s="162"/>
      <c r="D3" s="162"/>
      <c r="E3" s="162"/>
      <c r="F3" s="162"/>
      <c r="G3" s="162"/>
      <c r="H3" s="163"/>
    </row>
    <row r="4" spans="2:8" s="1" customFormat="1" x14ac:dyDescent="0.25">
      <c r="B4" s="164" t="s">
        <v>132</v>
      </c>
      <c r="C4" s="165"/>
      <c r="D4" s="165"/>
      <c r="E4" s="165"/>
      <c r="F4" s="165"/>
      <c r="G4" s="165"/>
      <c r="H4" s="166"/>
    </row>
    <row r="5" spans="2:8" s="1" customFormat="1" x14ac:dyDescent="0.25">
      <c r="B5" s="2"/>
      <c r="C5" s="171" t="s">
        <v>36</v>
      </c>
      <c r="D5" s="171"/>
      <c r="E5" s="171" t="s">
        <v>37</v>
      </c>
      <c r="F5" s="171"/>
      <c r="G5" s="165" t="s">
        <v>38</v>
      </c>
      <c r="H5" s="166"/>
    </row>
    <row r="6" spans="2:8" s="1" customFormat="1" x14ac:dyDescent="0.25">
      <c r="B6" s="3" t="s">
        <v>23</v>
      </c>
      <c r="C6" s="5" t="s">
        <v>24</v>
      </c>
      <c r="D6" s="5" t="s">
        <v>25</v>
      </c>
      <c r="E6" s="5" t="s">
        <v>24</v>
      </c>
      <c r="F6" s="5" t="s">
        <v>25</v>
      </c>
      <c r="G6" s="6" t="s">
        <v>24</v>
      </c>
      <c r="H6" s="7" t="s">
        <v>25</v>
      </c>
    </row>
    <row r="7" spans="2:8" s="1" customFormat="1" x14ac:dyDescent="0.25">
      <c r="B7" s="8" t="s">
        <v>10</v>
      </c>
      <c r="C7" s="97">
        <v>1.2037037037037036E-3</v>
      </c>
      <c r="D7" s="95">
        <f t="shared" ref="D7:D27" si="0">C7/C$30</f>
        <v>4.8025860078503794E-3</v>
      </c>
      <c r="E7" s="97"/>
      <c r="F7" s="95"/>
      <c r="G7" s="98">
        <f>C7+E7</f>
        <v>1.2037037037037036E-3</v>
      </c>
      <c r="H7" s="96">
        <f t="shared" ref="H7" si="1">G7/$G$30</f>
        <v>4.381714767221402E-3</v>
      </c>
    </row>
    <row r="8" spans="2:8" s="1" customFormat="1" x14ac:dyDescent="0.25">
      <c r="B8" s="8" t="s">
        <v>13</v>
      </c>
      <c r="C8" s="97">
        <v>6.0648148148148128E-3</v>
      </c>
      <c r="D8" s="95">
        <f t="shared" si="0"/>
        <v>2.4197644885707675E-2</v>
      </c>
      <c r="E8" s="97">
        <v>2.199074074074074E-4</v>
      </c>
      <c r="F8" s="95">
        <f t="shared" ref="F8:F26" si="2">E8/E$30</f>
        <v>9.1346153846153903E-3</v>
      </c>
      <c r="G8" s="98">
        <f t="shared" ref="G8:G27" si="3">C8+E8</f>
        <v>6.2847222222222202E-3</v>
      </c>
      <c r="H8" s="96">
        <f t="shared" ref="H8:H23" si="4">G8/$G$30</f>
        <v>2.2877606909627125E-2</v>
      </c>
    </row>
    <row r="9" spans="2:8" s="1" customFormat="1" x14ac:dyDescent="0.25">
      <c r="B9" s="8" t="s">
        <v>0</v>
      </c>
      <c r="C9" s="97">
        <v>6.8819444444444433E-2</v>
      </c>
      <c r="D9" s="95">
        <f t="shared" si="0"/>
        <v>0.2745786192565226</v>
      </c>
      <c r="E9" s="97">
        <v>1.9120370370370357E-2</v>
      </c>
      <c r="F9" s="95">
        <f t="shared" si="2"/>
        <v>0.79423076923076918</v>
      </c>
      <c r="G9" s="98">
        <f t="shared" si="3"/>
        <v>8.793981481481479E-2</v>
      </c>
      <c r="H9" s="96">
        <f t="shared" si="4"/>
        <v>0.32011796924373276</v>
      </c>
    </row>
    <row r="10" spans="2:8" s="1" customFormat="1" x14ac:dyDescent="0.25">
      <c r="B10" s="8" t="s">
        <v>8</v>
      </c>
      <c r="C10" s="97">
        <v>5.2777777777777771E-3</v>
      </c>
      <c r="D10" s="95">
        <f t="shared" si="0"/>
        <v>2.1057492495959354E-2</v>
      </c>
      <c r="E10" s="97"/>
      <c r="F10" s="95"/>
      <c r="G10" s="98">
        <f t="shared" si="3"/>
        <v>5.2777777777777771E-3</v>
      </c>
      <c r="H10" s="96">
        <f t="shared" si="4"/>
        <v>1.9212133979355377E-2</v>
      </c>
    </row>
    <row r="11" spans="2:8" s="1" customFormat="1" x14ac:dyDescent="0.25">
      <c r="B11" s="8" t="s">
        <v>26</v>
      </c>
      <c r="C11" s="97">
        <v>6.8171296296296296E-3</v>
      </c>
      <c r="D11" s="95">
        <f t="shared" si="0"/>
        <v>2.7199261140614168E-2</v>
      </c>
      <c r="E11" s="97">
        <v>1.9675925925925926E-4</v>
      </c>
      <c r="F11" s="95">
        <f t="shared" si="2"/>
        <v>8.173076923076927E-3</v>
      </c>
      <c r="G11" s="98">
        <f t="shared" si="3"/>
        <v>7.013888888888889E-3</v>
      </c>
      <c r="H11" s="96">
        <f t="shared" si="4"/>
        <v>2.553191489361702E-2</v>
      </c>
    </row>
    <row r="12" spans="2:8" s="1" customFormat="1" x14ac:dyDescent="0.25">
      <c r="B12" s="8" t="s">
        <v>3</v>
      </c>
      <c r="C12" s="97">
        <v>1.3310185185185185E-2</v>
      </c>
      <c r="D12" s="95">
        <f t="shared" si="0"/>
        <v>5.3105518356037856E-2</v>
      </c>
      <c r="E12" s="97">
        <v>3.6574074074074074E-3</v>
      </c>
      <c r="F12" s="95">
        <f t="shared" si="2"/>
        <v>0.15192307692307702</v>
      </c>
      <c r="G12" s="98">
        <f t="shared" si="3"/>
        <v>1.6967592592592593E-2</v>
      </c>
      <c r="H12" s="96">
        <f t="shared" si="4"/>
        <v>6.1765325468717082E-2</v>
      </c>
    </row>
    <row r="13" spans="2:8" s="1" customFormat="1" x14ac:dyDescent="0.25">
      <c r="B13" s="8" t="s">
        <v>7</v>
      </c>
      <c r="C13" s="97">
        <v>6.2037037037037035E-3</v>
      </c>
      <c r="D13" s="95">
        <f t="shared" si="0"/>
        <v>2.4751789425075034E-2</v>
      </c>
      <c r="E13" s="97">
        <v>1.6203703703703703E-4</v>
      </c>
      <c r="F13" s="95">
        <f t="shared" si="2"/>
        <v>6.7307692307692346E-3</v>
      </c>
      <c r="G13" s="98">
        <f t="shared" si="3"/>
        <v>6.3657407407407404E-3</v>
      </c>
      <c r="H13" s="96">
        <f t="shared" si="4"/>
        <v>2.3172530018959341E-2</v>
      </c>
    </row>
    <row r="14" spans="2:8" s="1" customFormat="1" x14ac:dyDescent="0.25">
      <c r="B14" s="8" t="s">
        <v>2</v>
      </c>
      <c r="C14" s="97">
        <v>2.1527777777777778E-3</v>
      </c>
      <c r="D14" s="95">
        <f t="shared" si="0"/>
        <v>8.589240360193949E-3</v>
      </c>
      <c r="E14" s="97"/>
      <c r="F14" s="95"/>
      <c r="G14" s="98">
        <f t="shared" si="3"/>
        <v>2.1527777777777778E-3</v>
      </c>
      <c r="H14" s="96">
        <f t="shared" si="4"/>
        <v>7.8365283336844314E-3</v>
      </c>
    </row>
    <row r="15" spans="2:8" s="1" customFormat="1" x14ac:dyDescent="0.25">
      <c r="B15" s="8" t="s">
        <v>9</v>
      </c>
      <c r="C15" s="97">
        <v>3.7615740740740739E-3</v>
      </c>
      <c r="D15" s="95">
        <f t="shared" si="0"/>
        <v>1.5008081274532436E-2</v>
      </c>
      <c r="E15" s="97">
        <v>1.273148148148148E-4</v>
      </c>
      <c r="F15" s="95">
        <f t="shared" si="2"/>
        <v>5.2884615384615414E-3</v>
      </c>
      <c r="G15" s="98">
        <f t="shared" si="3"/>
        <v>3.8888888888888888E-3</v>
      </c>
      <c r="H15" s="96">
        <f t="shared" si="4"/>
        <v>1.4156309247946071E-2</v>
      </c>
    </row>
    <row r="16" spans="2:8" s="1" customFormat="1" x14ac:dyDescent="0.25">
      <c r="B16" s="8" t="s">
        <v>1</v>
      </c>
      <c r="C16" s="97">
        <v>2.9861111111111108E-3</v>
      </c>
      <c r="D16" s="95">
        <f t="shared" si="0"/>
        <v>1.1914107596398056E-2</v>
      </c>
      <c r="E16" s="97"/>
      <c r="F16" s="95"/>
      <c r="G16" s="98">
        <f t="shared" si="3"/>
        <v>2.9861111111111108E-3</v>
      </c>
      <c r="H16" s="96">
        <f t="shared" si="4"/>
        <v>1.0870023172530018E-2</v>
      </c>
    </row>
    <row r="17" spans="2:8" s="1" customFormat="1" x14ac:dyDescent="0.25">
      <c r="B17" s="8" t="s">
        <v>27</v>
      </c>
      <c r="C17" s="97">
        <v>7.9861111111111116E-4</v>
      </c>
      <c r="D17" s="95">
        <f t="shared" si="0"/>
        <v>3.1863311013622716E-3</v>
      </c>
      <c r="E17" s="97"/>
      <c r="F17" s="95"/>
      <c r="G17" s="98">
        <f t="shared" si="3"/>
        <v>7.9861111111111116E-4</v>
      </c>
      <c r="H17" s="96">
        <f t="shared" si="4"/>
        <v>2.9070992205603541E-3</v>
      </c>
    </row>
    <row r="18" spans="2:8" s="1" customFormat="1" x14ac:dyDescent="0.25">
      <c r="B18" s="8" t="s">
        <v>16</v>
      </c>
      <c r="C18" s="97">
        <v>1.1446759259259259E-2</v>
      </c>
      <c r="D18" s="95">
        <f t="shared" si="0"/>
        <v>4.5670745786192554E-2</v>
      </c>
      <c r="E18" s="97">
        <v>2.5462962962962961E-4</v>
      </c>
      <c r="F18" s="95">
        <f t="shared" si="2"/>
        <v>1.0576923076923083E-2</v>
      </c>
      <c r="G18" s="98">
        <f t="shared" si="3"/>
        <v>1.1701388888888888E-2</v>
      </c>
      <c r="H18" s="96">
        <f t="shared" si="4"/>
        <v>4.259532336212344E-2</v>
      </c>
    </row>
    <row r="19" spans="2:8" s="1" customFormat="1" x14ac:dyDescent="0.25">
      <c r="B19" s="8" t="s">
        <v>4</v>
      </c>
      <c r="C19" s="97">
        <v>8.5069444444444437E-3</v>
      </c>
      <c r="D19" s="95">
        <f t="shared" si="0"/>
        <v>3.3941353036250274E-2</v>
      </c>
      <c r="E19" s="97"/>
      <c r="F19" s="95"/>
      <c r="G19" s="98">
        <f t="shared" si="3"/>
        <v>8.5069444444444437E-3</v>
      </c>
      <c r="H19" s="96">
        <f t="shared" si="4"/>
        <v>3.0966926479882025E-2</v>
      </c>
    </row>
    <row r="20" spans="2:8" s="1" customFormat="1" x14ac:dyDescent="0.25">
      <c r="B20" s="8" t="s">
        <v>14</v>
      </c>
      <c r="C20" s="97">
        <v>2.1412037037037042E-3</v>
      </c>
      <c r="D20" s="95">
        <f t="shared" si="0"/>
        <v>8.543061648580005E-3</v>
      </c>
      <c r="E20" s="97">
        <v>1.9675925925925926E-4</v>
      </c>
      <c r="F20" s="95">
        <f t="shared" si="2"/>
        <v>8.173076923076927E-3</v>
      </c>
      <c r="G20" s="98">
        <f t="shared" si="3"/>
        <v>2.3379629629629636E-3</v>
      </c>
      <c r="H20" s="96">
        <f t="shared" si="4"/>
        <v>8.5106382978723423E-3</v>
      </c>
    </row>
    <row r="21" spans="2:8" s="1" customFormat="1" x14ac:dyDescent="0.25">
      <c r="B21" s="8" t="s">
        <v>11</v>
      </c>
      <c r="C21" s="97">
        <v>1.0069444444444444E-3</v>
      </c>
      <c r="D21" s="95">
        <f t="shared" si="0"/>
        <v>4.0175479104132984E-3</v>
      </c>
      <c r="E21" s="97"/>
      <c r="F21" s="95"/>
      <c r="G21" s="98">
        <f t="shared" si="3"/>
        <v>1.0069444444444444E-3</v>
      </c>
      <c r="H21" s="96">
        <f t="shared" si="4"/>
        <v>3.6654729302717502E-3</v>
      </c>
    </row>
    <row r="22" spans="2:8" s="1" customFormat="1" x14ac:dyDescent="0.25">
      <c r="B22" s="8" t="s">
        <v>15</v>
      </c>
      <c r="C22" s="97">
        <v>1.4004629629629632E-3</v>
      </c>
      <c r="D22" s="95">
        <f t="shared" si="0"/>
        <v>5.5876241052874621E-3</v>
      </c>
      <c r="E22" s="97"/>
      <c r="F22" s="95"/>
      <c r="G22" s="98">
        <f t="shared" si="3"/>
        <v>1.4004629629629632E-3</v>
      </c>
      <c r="H22" s="96">
        <f t="shared" si="4"/>
        <v>5.0979566041710559E-3</v>
      </c>
    </row>
    <row r="23" spans="2:8" s="1" customFormat="1" x14ac:dyDescent="0.25">
      <c r="B23" s="8" t="s">
        <v>91</v>
      </c>
      <c r="C23" s="97">
        <v>5.2083333333333333E-4</v>
      </c>
      <c r="D23" s="95">
        <f t="shared" si="0"/>
        <v>2.0780420226275682E-3</v>
      </c>
      <c r="E23" s="97"/>
      <c r="F23" s="95"/>
      <c r="G23" s="98">
        <f t="shared" si="3"/>
        <v>5.2083333333333333E-4</v>
      </c>
      <c r="H23" s="96">
        <f t="shared" si="4"/>
        <v>1.8959342742784916E-3</v>
      </c>
    </row>
    <row r="24" spans="2:8" s="1" customFormat="1" x14ac:dyDescent="0.25">
      <c r="B24" s="8" t="s">
        <v>12</v>
      </c>
      <c r="C24" s="97"/>
      <c r="D24" s="95"/>
      <c r="E24" s="97"/>
      <c r="F24" s="95"/>
      <c r="G24" s="98"/>
      <c r="H24" s="96"/>
    </row>
    <row r="25" spans="2:8" s="1" customFormat="1" x14ac:dyDescent="0.25">
      <c r="B25" s="8" t="s">
        <v>5</v>
      </c>
      <c r="C25" s="97">
        <v>7.7546296296296304E-4</v>
      </c>
      <c r="D25" s="95">
        <f t="shared" si="0"/>
        <v>3.0939736781343797E-3</v>
      </c>
      <c r="E25" s="97"/>
      <c r="F25" s="95"/>
      <c r="G25" s="98">
        <f t="shared" si="3"/>
        <v>7.7546296296296304E-4</v>
      </c>
      <c r="H25" s="96">
        <f t="shared" ref="H25:H27" si="5">G25/$G$30</f>
        <v>2.8228354750368654E-3</v>
      </c>
    </row>
    <row r="26" spans="2:8" s="1" customFormat="1" x14ac:dyDescent="0.25">
      <c r="B26" s="8" t="s">
        <v>6</v>
      </c>
      <c r="C26" s="97">
        <v>9.5486111111111188E-2</v>
      </c>
      <c r="D26" s="95">
        <f t="shared" si="0"/>
        <v>0.38097437081505447</v>
      </c>
      <c r="E26" s="97">
        <v>1.3888888888888889E-4</v>
      </c>
      <c r="F26" s="95">
        <f t="shared" si="2"/>
        <v>5.7692307692307722E-3</v>
      </c>
      <c r="G26" s="98">
        <f t="shared" si="3"/>
        <v>9.5625000000000071E-2</v>
      </c>
      <c r="H26" s="96">
        <f t="shared" si="5"/>
        <v>0.3480935327575313</v>
      </c>
    </row>
    <row r="27" spans="2:8" s="1" customFormat="1" x14ac:dyDescent="0.25">
      <c r="B27" s="8" t="s">
        <v>101</v>
      </c>
      <c r="C27" s="97">
        <v>1.1956018518518517E-2</v>
      </c>
      <c r="D27" s="95">
        <f t="shared" si="0"/>
        <v>4.7702609097206167E-2</v>
      </c>
      <c r="E27" s="97"/>
      <c r="F27" s="95"/>
      <c r="G27" s="98">
        <f t="shared" si="3"/>
        <v>1.1956018518518517E-2</v>
      </c>
      <c r="H27" s="96">
        <f t="shared" si="5"/>
        <v>4.3522224562881809E-2</v>
      </c>
    </row>
    <row r="28" spans="2:8" s="1" customFormat="1" x14ac:dyDescent="0.25">
      <c r="B28" s="8" t="s">
        <v>17</v>
      </c>
      <c r="C28" s="97"/>
      <c r="D28" s="95"/>
      <c r="E28" s="97"/>
      <c r="F28" s="95"/>
      <c r="G28" s="98"/>
      <c r="H28" s="96"/>
    </row>
    <row r="29" spans="2:8" s="1" customFormat="1" x14ac:dyDescent="0.25">
      <c r="B29" s="8"/>
      <c r="C29" s="97"/>
      <c r="D29" s="95"/>
      <c r="E29" s="97"/>
      <c r="F29" s="95"/>
      <c r="G29" s="98"/>
      <c r="H29" s="96"/>
    </row>
    <row r="30" spans="2:8" s="1" customFormat="1" x14ac:dyDescent="0.25">
      <c r="B30" s="11" t="s">
        <v>29</v>
      </c>
      <c r="C30" s="100">
        <f t="shared" ref="C30:H30" si="6">SUM(C7:C28)</f>
        <v>0.25063657407407414</v>
      </c>
      <c r="D30" s="117">
        <f t="shared" si="6"/>
        <v>0.99999999999999989</v>
      </c>
      <c r="E30" s="100">
        <f t="shared" si="6"/>
        <v>2.407407407407406E-2</v>
      </c>
      <c r="F30" s="117">
        <f t="shared" si="6"/>
        <v>0.99999999999999989</v>
      </c>
      <c r="G30" s="100">
        <f t="shared" si="6"/>
        <v>0.27471064814814816</v>
      </c>
      <c r="H30" s="118">
        <f t="shared" si="6"/>
        <v>0.99999999999999989</v>
      </c>
    </row>
    <row r="31" spans="2:8" s="1" customFormat="1" x14ac:dyDescent="0.25">
      <c r="B31" s="8"/>
      <c r="C31" s="9"/>
      <c r="D31" s="40"/>
      <c r="E31" s="9"/>
      <c r="F31" s="40"/>
      <c r="G31" s="9"/>
      <c r="H31" s="41"/>
    </row>
    <row r="32" spans="2:8" s="1" customFormat="1" ht="66" customHeight="1" thickBot="1" x14ac:dyDescent="0.3">
      <c r="B32" s="158" t="s">
        <v>39</v>
      </c>
      <c r="C32" s="159"/>
      <c r="D32" s="159"/>
      <c r="E32" s="159"/>
      <c r="F32" s="159"/>
      <c r="G32" s="159"/>
      <c r="H32" s="160"/>
    </row>
    <row r="33" spans="3:5" s="1" customFormat="1" x14ac:dyDescent="0.25">
      <c r="C33" s="35"/>
      <c r="D33" s="35"/>
      <c r="E33" s="35"/>
    </row>
    <row r="34" spans="3:5" s="1" customFormat="1" x14ac:dyDescent="0.25">
      <c r="C34" s="35"/>
      <c r="D34" s="35"/>
      <c r="E34" s="35"/>
    </row>
    <row r="35" spans="3:5" s="1" customFormat="1" x14ac:dyDescent="0.25">
      <c r="C35" s="35"/>
      <c r="D35" s="35"/>
      <c r="E35" s="35"/>
    </row>
    <row r="36" spans="3:5" s="1" customFormat="1" x14ac:dyDescent="0.25">
      <c r="C36" s="35"/>
      <c r="D36" s="35"/>
      <c r="E36" s="35"/>
    </row>
    <row r="37" spans="3:5" s="1" customFormat="1" x14ac:dyDescent="0.25">
      <c r="C37" s="35"/>
      <c r="D37" s="35"/>
      <c r="E37" s="35"/>
    </row>
    <row r="38" spans="3:5" s="1" customFormat="1" x14ac:dyDescent="0.25">
      <c r="C38" s="35"/>
      <c r="D38" s="35"/>
      <c r="E38" s="35"/>
    </row>
    <row r="39" spans="3:5" s="1" customFormat="1" x14ac:dyDescent="0.25">
      <c r="C39" s="35"/>
      <c r="D39" s="35"/>
      <c r="E39" s="35"/>
    </row>
    <row r="40" spans="3:5" s="1" customFormat="1" x14ac:dyDescent="0.25">
      <c r="C40" s="35"/>
      <c r="D40" s="35"/>
      <c r="E40" s="35"/>
    </row>
    <row r="41" spans="3:5" s="1" customFormat="1" x14ac:dyDescent="0.25">
      <c r="C41" s="35"/>
      <c r="D41" s="35"/>
      <c r="E41" s="35"/>
    </row>
    <row r="42" spans="3:5" s="1" customFormat="1" x14ac:dyDescent="0.25">
      <c r="C42" s="35"/>
      <c r="D42" s="35"/>
      <c r="E42" s="35"/>
    </row>
    <row r="43" spans="3:5" s="1" customFormat="1" x14ac:dyDescent="0.25">
      <c r="C43" s="35"/>
      <c r="D43" s="35"/>
      <c r="E43" s="35"/>
    </row>
    <row r="44" spans="3:5" s="1" customFormat="1" x14ac:dyDescent="0.25">
      <c r="C44" s="35"/>
      <c r="D44" s="35"/>
      <c r="E44" s="35"/>
    </row>
    <row r="45" spans="3:5" s="1" customFormat="1" x14ac:dyDescent="0.25">
      <c r="C45" s="35"/>
      <c r="D45" s="35"/>
      <c r="E45" s="35"/>
    </row>
    <row r="46" spans="3:5" s="1" customFormat="1" x14ac:dyDescent="0.25">
      <c r="C46" s="35"/>
      <c r="D46" s="35"/>
      <c r="E46" s="35"/>
    </row>
    <row r="47" spans="3:5" s="1" customFormat="1" x14ac:dyDescent="0.25">
      <c r="C47" s="35"/>
      <c r="D47" s="35"/>
      <c r="E47" s="35"/>
    </row>
    <row r="48" spans="3:5" s="1" customFormat="1" x14ac:dyDescent="0.25">
      <c r="C48" s="35"/>
      <c r="D48" s="35"/>
      <c r="E48" s="35"/>
    </row>
    <row r="49" spans="3:5" s="1" customFormat="1" x14ac:dyDescent="0.25">
      <c r="C49" s="35"/>
      <c r="D49" s="35"/>
      <c r="E49" s="35"/>
    </row>
    <row r="50" spans="3:5" s="1" customFormat="1" x14ac:dyDescent="0.25">
      <c r="C50" s="35"/>
      <c r="D50" s="35"/>
      <c r="E50" s="35"/>
    </row>
    <row r="51" spans="3:5" s="1" customFormat="1" x14ac:dyDescent="0.25">
      <c r="C51" s="35"/>
      <c r="D51" s="35"/>
      <c r="E51" s="35"/>
    </row>
    <row r="52" spans="3:5" s="1" customFormat="1" x14ac:dyDescent="0.25">
      <c r="C52" s="35"/>
      <c r="D52" s="35"/>
      <c r="E52" s="35"/>
    </row>
    <row r="53" spans="3:5" s="1" customFormat="1" x14ac:dyDescent="0.25">
      <c r="C53" s="35"/>
      <c r="D53" s="35"/>
      <c r="E53" s="35"/>
    </row>
    <row r="54" spans="3:5" s="1" customFormat="1" x14ac:dyDescent="0.25">
      <c r="C54" s="35"/>
      <c r="D54" s="35"/>
      <c r="E54" s="35"/>
    </row>
    <row r="55" spans="3:5" s="1" customFormat="1" x14ac:dyDescent="0.25">
      <c r="C55" s="35"/>
      <c r="D55" s="35"/>
      <c r="E55" s="35"/>
    </row>
    <row r="56" spans="3:5" s="1" customFormat="1" x14ac:dyDescent="0.25">
      <c r="C56" s="35"/>
      <c r="D56" s="35"/>
      <c r="E56" s="35"/>
    </row>
    <row r="57" spans="3:5" s="1" customFormat="1" x14ac:dyDescent="0.25">
      <c r="C57" s="35"/>
      <c r="D57" s="35"/>
      <c r="E57" s="35"/>
    </row>
    <row r="58" spans="3:5" s="1" customFormat="1" x14ac:dyDescent="0.25">
      <c r="C58" s="35"/>
      <c r="D58" s="35"/>
      <c r="E58" s="35"/>
    </row>
    <row r="59" spans="3:5" s="1" customFormat="1" x14ac:dyDescent="0.25">
      <c r="C59" s="35"/>
      <c r="D59" s="35"/>
      <c r="E59" s="35"/>
    </row>
    <row r="60" spans="3:5" s="1" customFormat="1" x14ac:dyDescent="0.25">
      <c r="C60" s="35"/>
      <c r="D60" s="35"/>
      <c r="E60" s="35"/>
    </row>
    <row r="61" spans="3:5" s="1" customFormat="1" x14ac:dyDescent="0.25">
      <c r="C61" s="35"/>
      <c r="D61" s="35"/>
      <c r="E61" s="35"/>
    </row>
    <row r="62" spans="3:5" s="1" customFormat="1" x14ac:dyDescent="0.25">
      <c r="C62" s="35"/>
      <c r="D62" s="35"/>
      <c r="E62" s="35"/>
    </row>
    <row r="63" spans="3:5" s="1" customFormat="1" x14ac:dyDescent="0.25">
      <c r="C63" s="35"/>
      <c r="D63" s="35"/>
      <c r="E63" s="35"/>
    </row>
    <row r="64" spans="3:5" s="1" customFormat="1" x14ac:dyDescent="0.25">
      <c r="C64" s="35"/>
      <c r="D64" s="35"/>
      <c r="E64" s="35"/>
    </row>
    <row r="65" spans="3:5" s="1" customFormat="1" x14ac:dyDescent="0.25">
      <c r="C65" s="35"/>
      <c r="D65" s="35"/>
      <c r="E65" s="35"/>
    </row>
    <row r="66" spans="3:5" s="1" customFormat="1" x14ac:dyDescent="0.25">
      <c r="C66" s="35"/>
      <c r="D66" s="35"/>
      <c r="E66" s="35"/>
    </row>
    <row r="67" spans="3:5" s="1" customFormat="1" x14ac:dyDescent="0.25">
      <c r="C67" s="35"/>
      <c r="D67" s="35"/>
      <c r="E67" s="35"/>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&amp;R27</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7"/>
  <sheetViews>
    <sheetView topLeftCell="A4" zoomScale="110" zoomScaleNormal="110" zoomScaleSheetLayoutView="100" zoomScalePageLayoutView="110" workbookViewId="0">
      <selection activeCell="H30" sqref="H30:I30"/>
    </sheetView>
  </sheetViews>
  <sheetFormatPr defaultColWidth="8.85546875" defaultRowHeight="15" x14ac:dyDescent="0.25"/>
  <cols>
    <col min="1" max="1" width="6.140625" customWidth="1"/>
    <col min="2" max="2" width="51" bestFit="1" customWidth="1"/>
    <col min="3" max="5" width="15.140625" style="38" customWidth="1"/>
    <col min="6" max="8" width="15.140625" customWidth="1"/>
  </cols>
  <sheetData>
    <row r="1" spans="2:8" s="1" customFormat="1" x14ac:dyDescent="0.25">
      <c r="C1" s="35"/>
      <c r="D1" s="35"/>
      <c r="E1" s="35"/>
    </row>
    <row r="2" spans="2:8" s="1" customFormat="1" ht="15.75" thickBot="1" x14ac:dyDescent="0.3">
      <c r="C2" s="35"/>
      <c r="D2" s="35"/>
      <c r="E2" s="35"/>
    </row>
    <row r="3" spans="2:8" s="1" customFormat="1" x14ac:dyDescent="0.25">
      <c r="B3" s="161" t="s">
        <v>128</v>
      </c>
      <c r="C3" s="162"/>
      <c r="D3" s="162"/>
      <c r="E3" s="162"/>
      <c r="F3" s="162"/>
      <c r="G3" s="162"/>
      <c r="H3" s="163"/>
    </row>
    <row r="4" spans="2:8" s="1" customFormat="1" x14ac:dyDescent="0.25">
      <c r="B4" s="164" t="s">
        <v>132</v>
      </c>
      <c r="C4" s="165"/>
      <c r="D4" s="165"/>
      <c r="E4" s="165"/>
      <c r="F4" s="165"/>
      <c r="G4" s="165"/>
      <c r="H4" s="166"/>
    </row>
    <row r="5" spans="2:8" s="1" customFormat="1" x14ac:dyDescent="0.25">
      <c r="B5" s="2"/>
      <c r="C5" s="171" t="s">
        <v>36</v>
      </c>
      <c r="D5" s="171"/>
      <c r="E5" s="171" t="s">
        <v>37</v>
      </c>
      <c r="F5" s="171"/>
      <c r="G5" s="165" t="s">
        <v>38</v>
      </c>
      <c r="H5" s="166"/>
    </row>
    <row r="6" spans="2:8" s="1" customFormat="1" x14ac:dyDescent="0.25">
      <c r="B6" s="3" t="s">
        <v>23</v>
      </c>
      <c r="C6" s="5" t="s">
        <v>24</v>
      </c>
      <c r="D6" s="5" t="s">
        <v>25</v>
      </c>
      <c r="E6" s="5" t="s">
        <v>24</v>
      </c>
      <c r="F6" s="5" t="s">
        <v>25</v>
      </c>
      <c r="G6" s="6" t="s">
        <v>24</v>
      </c>
      <c r="H6" s="7" t="s">
        <v>25</v>
      </c>
    </row>
    <row r="7" spans="2:8" s="1" customFormat="1" x14ac:dyDescent="0.25">
      <c r="B7" s="8" t="s">
        <v>10</v>
      </c>
      <c r="C7" s="97">
        <v>1.5393518518518516E-3</v>
      </c>
      <c r="D7" s="95">
        <f t="shared" ref="D7:D27" si="0">C7/C$30</f>
        <v>8.2840236686390466E-3</v>
      </c>
      <c r="E7" s="97">
        <v>9.6064814814814808E-4</v>
      </c>
      <c r="F7" s="95">
        <f t="shared" ref="F7:F24" si="1">E7/E$30</f>
        <v>1.4236706689536874E-2</v>
      </c>
      <c r="G7" s="98">
        <f>C7+E7</f>
        <v>2.4999999999999996E-3</v>
      </c>
      <c r="H7" s="96">
        <f>G7/$G$30</f>
        <v>9.8697738176833378E-3</v>
      </c>
    </row>
    <row r="8" spans="2:8" s="1" customFormat="1" x14ac:dyDescent="0.25">
      <c r="B8" s="8" t="s">
        <v>13</v>
      </c>
      <c r="C8" s="97">
        <v>4.31712962962963E-3</v>
      </c>
      <c r="D8" s="95">
        <f t="shared" si="0"/>
        <v>2.323263780753658E-2</v>
      </c>
      <c r="E8" s="97">
        <v>1.1805555555555556E-3</v>
      </c>
      <c r="F8" s="95">
        <f t="shared" si="1"/>
        <v>1.7495711835334472E-2</v>
      </c>
      <c r="G8" s="98">
        <f t="shared" ref="G8:G23" si="2">C8+E8</f>
        <v>5.4976851851851853E-3</v>
      </c>
      <c r="H8" s="96">
        <f t="shared" ref="H8:H23" si="3">G8/$G$30</f>
        <v>2.1704363719442531E-2</v>
      </c>
    </row>
    <row r="9" spans="2:8" s="1" customFormat="1" x14ac:dyDescent="0.25">
      <c r="B9" s="8" t="s">
        <v>0</v>
      </c>
      <c r="C9" s="97">
        <v>6.935185185185197E-2</v>
      </c>
      <c r="D9" s="95">
        <f t="shared" si="0"/>
        <v>0.37321706633447566</v>
      </c>
      <c r="E9" s="97">
        <v>2.9386574074074082E-2</v>
      </c>
      <c r="F9" s="95">
        <f t="shared" si="1"/>
        <v>0.43550600343053175</v>
      </c>
      <c r="G9" s="98">
        <f t="shared" si="2"/>
        <v>9.8738425925926049E-2</v>
      </c>
      <c r="H9" s="96">
        <f t="shared" si="3"/>
        <v>0.38981037240118832</v>
      </c>
    </row>
    <row r="10" spans="2:8" s="1" customFormat="1" x14ac:dyDescent="0.25">
      <c r="B10" s="8" t="s">
        <v>8</v>
      </c>
      <c r="C10" s="97">
        <v>3.1365740740740733E-3</v>
      </c>
      <c r="D10" s="95">
        <f t="shared" si="0"/>
        <v>1.6879476798505124E-2</v>
      </c>
      <c r="E10" s="97">
        <v>1.5393518518518516E-3</v>
      </c>
      <c r="F10" s="95">
        <f t="shared" si="1"/>
        <v>2.2813036020583179E-2</v>
      </c>
      <c r="G10" s="98">
        <f t="shared" si="2"/>
        <v>4.6759259259259254E-3</v>
      </c>
      <c r="H10" s="96">
        <f t="shared" si="3"/>
        <v>1.846013251085217E-2</v>
      </c>
    </row>
    <row r="11" spans="2:8" s="1" customFormat="1" x14ac:dyDescent="0.25">
      <c r="B11" s="8" t="s">
        <v>26</v>
      </c>
      <c r="C11" s="97">
        <v>4.8495370370370368E-3</v>
      </c>
      <c r="D11" s="95">
        <f t="shared" si="0"/>
        <v>2.6097788850825272E-2</v>
      </c>
      <c r="E11" s="97">
        <v>2.2685185185185182E-3</v>
      </c>
      <c r="F11" s="95">
        <f t="shared" si="1"/>
        <v>3.3619210977701527E-2</v>
      </c>
      <c r="G11" s="98">
        <f t="shared" si="2"/>
        <v>7.1180555555555546E-3</v>
      </c>
      <c r="H11" s="96">
        <f t="shared" si="3"/>
        <v>2.8101439342015061E-2</v>
      </c>
    </row>
    <row r="12" spans="2:8" s="1" customFormat="1" x14ac:dyDescent="0.25">
      <c r="B12" s="8" t="s">
        <v>3</v>
      </c>
      <c r="C12" s="97">
        <v>9.780092592592592E-3</v>
      </c>
      <c r="D12" s="95">
        <f t="shared" si="0"/>
        <v>5.263157894736839E-2</v>
      </c>
      <c r="E12" s="97">
        <v>6.2962962962962964E-3</v>
      </c>
      <c r="F12" s="95">
        <f t="shared" si="1"/>
        <v>9.3310463121783857E-2</v>
      </c>
      <c r="G12" s="98">
        <f t="shared" si="2"/>
        <v>1.607638888888889E-2</v>
      </c>
      <c r="H12" s="96">
        <f t="shared" si="3"/>
        <v>6.3468128855380376E-2</v>
      </c>
    </row>
    <row r="13" spans="2:8" s="1" customFormat="1" x14ac:dyDescent="0.25">
      <c r="B13" s="8" t="s">
        <v>7</v>
      </c>
      <c r="C13" s="97">
        <v>4.7685185185185192E-3</v>
      </c>
      <c r="D13" s="95">
        <f t="shared" si="0"/>
        <v>2.5661787605107431E-2</v>
      </c>
      <c r="E13" s="97">
        <v>6.4814814814814813E-4</v>
      </c>
      <c r="F13" s="95">
        <f t="shared" si="1"/>
        <v>9.6054888507718667E-3</v>
      </c>
      <c r="G13" s="98">
        <f t="shared" si="2"/>
        <v>5.4166666666666669E-3</v>
      </c>
      <c r="H13" s="96">
        <f t="shared" si="3"/>
        <v>2.1384509938313905E-2</v>
      </c>
    </row>
    <row r="14" spans="2:8" s="1" customFormat="1" x14ac:dyDescent="0.25">
      <c r="B14" s="8" t="s">
        <v>2</v>
      </c>
      <c r="C14" s="97">
        <v>4.7800925925925927E-3</v>
      </c>
      <c r="D14" s="95">
        <f t="shared" si="0"/>
        <v>2.5724073497352836E-2</v>
      </c>
      <c r="E14" s="97">
        <v>1.9328703703703704E-3</v>
      </c>
      <c r="F14" s="95">
        <f t="shared" si="1"/>
        <v>2.8644939965694675E-2</v>
      </c>
      <c r="G14" s="98">
        <f t="shared" si="2"/>
        <v>6.7129629629629631E-3</v>
      </c>
      <c r="H14" s="96">
        <f t="shared" si="3"/>
        <v>2.650217043637193E-2</v>
      </c>
    </row>
    <row r="15" spans="2:8" s="1" customFormat="1" x14ac:dyDescent="0.25">
      <c r="B15" s="8" t="s">
        <v>9</v>
      </c>
      <c r="C15" s="97">
        <v>9.6064814814814815E-3</v>
      </c>
      <c r="D15" s="95">
        <f t="shared" si="0"/>
        <v>5.1697290563687298E-2</v>
      </c>
      <c r="E15" s="97">
        <v>6.3425925925925924E-3</v>
      </c>
      <c r="F15" s="95">
        <f t="shared" si="1"/>
        <v>9.3996569468267552E-2</v>
      </c>
      <c r="G15" s="98">
        <f t="shared" si="2"/>
        <v>1.5949074074074074E-2</v>
      </c>
      <c r="H15" s="96">
        <f t="shared" si="3"/>
        <v>6.296550148503538E-2</v>
      </c>
    </row>
    <row r="16" spans="2:8" s="1" customFormat="1" x14ac:dyDescent="0.25">
      <c r="B16" s="8" t="s">
        <v>1</v>
      </c>
      <c r="C16" s="97">
        <v>3.0324074074074077E-3</v>
      </c>
      <c r="D16" s="95">
        <f t="shared" si="0"/>
        <v>1.6318903768296474E-2</v>
      </c>
      <c r="E16" s="97">
        <v>3.4722222222222225E-3</v>
      </c>
      <c r="F16" s="95">
        <f t="shared" si="1"/>
        <v>5.1457975986277861E-2</v>
      </c>
      <c r="G16" s="98">
        <f t="shared" si="2"/>
        <v>6.5046296296296302E-3</v>
      </c>
      <c r="H16" s="96">
        <f t="shared" si="3"/>
        <v>2.5679689284898322E-2</v>
      </c>
    </row>
    <row r="17" spans="2:8" s="1" customFormat="1" x14ac:dyDescent="0.25">
      <c r="B17" s="8" t="s">
        <v>27</v>
      </c>
      <c r="C17" s="97">
        <v>2.673611111111111E-3</v>
      </c>
      <c r="D17" s="95">
        <f t="shared" si="0"/>
        <v>1.4388041108688873E-2</v>
      </c>
      <c r="E17" s="97">
        <v>2.2106481481481478E-3</v>
      </c>
      <c r="F17" s="95">
        <f t="shared" si="1"/>
        <v>3.2761578044596895E-2</v>
      </c>
      <c r="G17" s="98">
        <f t="shared" si="2"/>
        <v>4.8842592592592583E-3</v>
      </c>
      <c r="H17" s="96">
        <f t="shared" si="3"/>
        <v>1.9282613662325782E-2</v>
      </c>
    </row>
    <row r="18" spans="2:8" s="1" customFormat="1" x14ac:dyDescent="0.25">
      <c r="B18" s="8" t="s">
        <v>16</v>
      </c>
      <c r="C18" s="97">
        <v>1.8402777777777779E-3</v>
      </c>
      <c r="D18" s="95">
        <f t="shared" si="0"/>
        <v>9.9034568670196155E-3</v>
      </c>
      <c r="E18" s="97">
        <v>0</v>
      </c>
      <c r="F18" s="95">
        <f t="shared" si="1"/>
        <v>0</v>
      </c>
      <c r="G18" s="98">
        <f t="shared" ref="G18" si="4">C18+E18</f>
        <v>1.8402777777777779E-3</v>
      </c>
      <c r="H18" s="96">
        <f t="shared" ref="H18" si="5">G18/$G$30</f>
        <v>7.265250171350237E-3</v>
      </c>
    </row>
    <row r="19" spans="2:8" s="1" customFormat="1" x14ac:dyDescent="0.25">
      <c r="B19" s="8" t="s">
        <v>4</v>
      </c>
      <c r="C19" s="97">
        <v>1.8634259259259259E-3</v>
      </c>
      <c r="D19" s="95">
        <f t="shared" si="0"/>
        <v>1.0028028651510427E-2</v>
      </c>
      <c r="E19" s="97">
        <v>9.6064814814814808E-4</v>
      </c>
      <c r="F19" s="95">
        <f t="shared" si="1"/>
        <v>1.4236706689536874E-2</v>
      </c>
      <c r="G19" s="98">
        <f t="shared" si="2"/>
        <v>2.8240740740740739E-3</v>
      </c>
      <c r="H19" s="96">
        <f t="shared" si="3"/>
        <v>1.1149188942197847E-2</v>
      </c>
    </row>
    <row r="20" spans="2:8" s="1" customFormat="1" x14ac:dyDescent="0.25">
      <c r="B20" s="8" t="s">
        <v>14</v>
      </c>
      <c r="C20" s="97">
        <v>4.9768518518518512E-3</v>
      </c>
      <c r="D20" s="95">
        <f t="shared" si="0"/>
        <v>2.6782933665524741E-2</v>
      </c>
      <c r="E20" s="97">
        <v>3.2754629629629635E-3</v>
      </c>
      <c r="F20" s="95">
        <f t="shared" si="1"/>
        <v>4.8542024013722124E-2</v>
      </c>
      <c r="G20" s="98">
        <f t="shared" si="2"/>
        <v>8.2523148148148148E-3</v>
      </c>
      <c r="H20" s="96">
        <f t="shared" si="3"/>
        <v>3.2579392277815838E-2</v>
      </c>
    </row>
    <row r="21" spans="2:8" s="1" customFormat="1" x14ac:dyDescent="0.25">
      <c r="B21" s="8" t="s">
        <v>11</v>
      </c>
      <c r="C21" s="97">
        <v>2.6620370370370367E-4</v>
      </c>
      <c r="D21" s="95">
        <f t="shared" si="0"/>
        <v>1.4325755216443466E-3</v>
      </c>
      <c r="E21" s="97">
        <v>0</v>
      </c>
      <c r="F21" s="95">
        <f t="shared" si="1"/>
        <v>0</v>
      </c>
      <c r="G21" s="98">
        <f t="shared" ref="G21:G22" si="6">C21+E21</f>
        <v>2.6620370370370367E-4</v>
      </c>
      <c r="H21" s="96">
        <f t="shared" ref="H21:H22" si="7">G21/$G$30</f>
        <v>1.0509481379940592E-3</v>
      </c>
    </row>
    <row r="22" spans="2:8" s="1" customFormat="1" x14ac:dyDescent="0.25">
      <c r="B22" s="8" t="s">
        <v>15</v>
      </c>
      <c r="C22" s="97">
        <v>5.7870370370370367E-4</v>
      </c>
      <c r="D22" s="95">
        <f t="shared" si="0"/>
        <v>3.1142946122703187E-3</v>
      </c>
      <c r="E22" s="97">
        <v>1.0185185185185186E-3</v>
      </c>
      <c r="F22" s="95">
        <f t="shared" si="1"/>
        <v>1.5094339622641508E-2</v>
      </c>
      <c r="G22" s="98">
        <f t="shared" si="6"/>
        <v>1.5972222222222223E-3</v>
      </c>
      <c r="H22" s="96">
        <f t="shared" si="7"/>
        <v>6.3056888279643562E-3</v>
      </c>
    </row>
    <row r="23" spans="2:8" s="1" customFormat="1" x14ac:dyDescent="0.25">
      <c r="B23" s="8" t="s">
        <v>91</v>
      </c>
      <c r="C23" s="97">
        <v>1.8981481481481482E-3</v>
      </c>
      <c r="D23" s="95">
        <f t="shared" si="0"/>
        <v>1.0214886328246646E-2</v>
      </c>
      <c r="E23" s="97">
        <v>1.5046296296296298E-3</v>
      </c>
      <c r="F23" s="95">
        <f t="shared" si="1"/>
        <v>2.2298456260720408E-2</v>
      </c>
      <c r="G23" s="98">
        <f t="shared" si="2"/>
        <v>3.402777777777778E-3</v>
      </c>
      <c r="H23" s="96">
        <f t="shared" si="3"/>
        <v>1.3433858807402324E-2</v>
      </c>
    </row>
    <row r="24" spans="2:8" s="1" customFormat="1" x14ac:dyDescent="0.25">
      <c r="B24" s="8" t="s">
        <v>12</v>
      </c>
      <c r="C24" s="97">
        <v>1.0879629629629629E-3</v>
      </c>
      <c r="D24" s="95">
        <f t="shared" si="0"/>
        <v>5.8548738710681994E-3</v>
      </c>
      <c r="E24" s="97">
        <v>4.4791666666666669E-3</v>
      </c>
      <c r="F24" s="95">
        <f t="shared" si="1"/>
        <v>6.6380789022298436E-2</v>
      </c>
      <c r="G24" s="98">
        <f t="shared" ref="G24:G27" si="8">C24+E24</f>
        <v>5.5671296296296302E-3</v>
      </c>
      <c r="H24" s="96">
        <f t="shared" ref="H24:H27" si="9">G24/$G$30</f>
        <v>2.1978524103267068E-2</v>
      </c>
    </row>
    <row r="25" spans="2:8" s="1" customFormat="1" x14ac:dyDescent="0.25">
      <c r="B25" s="8" t="s">
        <v>5</v>
      </c>
      <c r="C25" s="97"/>
      <c r="D25" s="95"/>
      <c r="E25" s="97"/>
      <c r="F25" s="95"/>
      <c r="G25" s="98"/>
      <c r="H25" s="96"/>
    </row>
    <row r="26" spans="2:8" s="1" customFormat="1" x14ac:dyDescent="0.25">
      <c r="B26" s="8" t="s">
        <v>6</v>
      </c>
      <c r="C26" s="97">
        <v>4.969907407407409E-2</v>
      </c>
      <c r="D26" s="95">
        <f t="shared" si="0"/>
        <v>0.26745562130177508</v>
      </c>
      <c r="E26" s="97"/>
      <c r="F26" s="95"/>
      <c r="G26" s="98">
        <f t="shared" si="8"/>
        <v>4.969907407407409E-2</v>
      </c>
      <c r="H26" s="96">
        <f t="shared" si="9"/>
        <v>0.19620744802376053</v>
      </c>
    </row>
    <row r="27" spans="2:8" s="1" customFormat="1" x14ac:dyDescent="0.25">
      <c r="B27" s="8" t="s">
        <v>101</v>
      </c>
      <c r="C27" s="97">
        <v>5.7754629629629631E-3</v>
      </c>
      <c r="D27" s="95">
        <f t="shared" si="0"/>
        <v>3.1080660230457784E-2</v>
      </c>
      <c r="E27" s="97"/>
      <c r="F27" s="95"/>
      <c r="G27" s="98">
        <f t="shared" si="8"/>
        <v>5.7754629629629631E-3</v>
      </c>
      <c r="H27" s="96">
        <f t="shared" si="9"/>
        <v>2.2801005254740679E-2</v>
      </c>
    </row>
    <row r="28" spans="2:8" s="1" customFormat="1" x14ac:dyDescent="0.25">
      <c r="B28" s="8" t="s">
        <v>17</v>
      </c>
      <c r="C28" s="97"/>
      <c r="D28" s="95"/>
      <c r="E28" s="97"/>
      <c r="F28" s="95"/>
      <c r="G28" s="98"/>
      <c r="H28" s="96"/>
    </row>
    <row r="29" spans="2:8" s="1" customFormat="1" x14ac:dyDescent="0.25">
      <c r="B29" s="8"/>
      <c r="C29" s="97"/>
      <c r="D29" s="95"/>
      <c r="E29" s="97"/>
      <c r="F29" s="95"/>
      <c r="G29" s="98"/>
      <c r="H29" s="96"/>
    </row>
    <row r="30" spans="2:8" s="1" customFormat="1" x14ac:dyDescent="0.25">
      <c r="B30" s="11" t="s">
        <v>29</v>
      </c>
      <c r="C30" s="100">
        <f t="shared" ref="C30:H30" si="10">SUM(C7:C28)</f>
        <v>0.18582175925925937</v>
      </c>
      <c r="D30" s="117">
        <f t="shared" si="10"/>
        <v>1.0000000000000002</v>
      </c>
      <c r="E30" s="100">
        <f t="shared" si="10"/>
        <v>6.7476851851851871E-2</v>
      </c>
      <c r="F30" s="117">
        <f t="shared" si="10"/>
        <v>0.99999999999999978</v>
      </c>
      <c r="G30" s="100">
        <f t="shared" si="10"/>
        <v>0.25329861111111124</v>
      </c>
      <c r="H30" s="118">
        <f t="shared" si="10"/>
        <v>0.99999999999999989</v>
      </c>
    </row>
    <row r="31" spans="2:8" s="1" customFormat="1" x14ac:dyDescent="0.25">
      <c r="B31" s="8"/>
      <c r="C31" s="9"/>
      <c r="D31" s="40"/>
      <c r="E31" s="9"/>
      <c r="F31" s="40"/>
      <c r="G31" s="9"/>
      <c r="H31" s="41"/>
    </row>
    <row r="32" spans="2:8" s="1" customFormat="1" ht="66" customHeight="1" thickBot="1" x14ac:dyDescent="0.3">
      <c r="B32" s="158" t="s">
        <v>39</v>
      </c>
      <c r="C32" s="159"/>
      <c r="D32" s="159"/>
      <c r="E32" s="159"/>
      <c r="F32" s="159"/>
      <c r="G32" s="159"/>
      <c r="H32" s="160"/>
    </row>
    <row r="33" spans="3:5" s="1" customFormat="1" x14ac:dyDescent="0.25">
      <c r="C33" s="35"/>
      <c r="D33" s="35"/>
      <c r="E33" s="35"/>
    </row>
    <row r="34" spans="3:5" s="1" customFormat="1" x14ac:dyDescent="0.25">
      <c r="C34" s="35"/>
      <c r="D34" s="35"/>
      <c r="E34" s="35"/>
    </row>
    <row r="35" spans="3:5" s="1" customFormat="1" x14ac:dyDescent="0.25">
      <c r="C35" s="35"/>
      <c r="D35" s="35"/>
      <c r="E35" s="35"/>
    </row>
    <row r="36" spans="3:5" s="1" customFormat="1" x14ac:dyDescent="0.25">
      <c r="C36" s="35"/>
      <c r="D36" s="35"/>
      <c r="E36" s="35"/>
    </row>
    <row r="37" spans="3:5" s="1" customFormat="1" x14ac:dyDescent="0.25">
      <c r="C37" s="35"/>
      <c r="D37" s="35"/>
      <c r="E37" s="35"/>
    </row>
    <row r="38" spans="3:5" s="1" customFormat="1" x14ac:dyDescent="0.25">
      <c r="C38" s="35"/>
      <c r="D38" s="35"/>
      <c r="E38" s="35"/>
    </row>
    <row r="39" spans="3:5" s="1" customFormat="1" x14ac:dyDescent="0.25">
      <c r="C39" s="35"/>
      <c r="D39" s="35"/>
      <c r="E39" s="35"/>
    </row>
    <row r="40" spans="3:5" s="1" customFormat="1" x14ac:dyDescent="0.25">
      <c r="C40" s="35"/>
      <c r="D40" s="35"/>
      <c r="E40" s="35"/>
    </row>
    <row r="41" spans="3:5" s="1" customFormat="1" x14ac:dyDescent="0.25">
      <c r="C41" s="35"/>
      <c r="D41" s="35"/>
      <c r="E41" s="35"/>
    </row>
    <row r="42" spans="3:5" s="1" customFormat="1" x14ac:dyDescent="0.25">
      <c r="C42" s="35"/>
      <c r="D42" s="35"/>
      <c r="E42" s="35"/>
    </row>
    <row r="43" spans="3:5" s="1" customFormat="1" x14ac:dyDescent="0.25">
      <c r="C43" s="35"/>
      <c r="D43" s="35"/>
      <c r="E43" s="35"/>
    </row>
    <row r="44" spans="3:5" s="1" customFormat="1" x14ac:dyDescent="0.25">
      <c r="C44" s="35"/>
      <c r="D44" s="35"/>
      <c r="E44" s="35"/>
    </row>
    <row r="45" spans="3:5" s="1" customFormat="1" x14ac:dyDescent="0.25">
      <c r="C45" s="35"/>
      <c r="D45" s="35"/>
      <c r="E45" s="35"/>
    </row>
    <row r="46" spans="3:5" s="1" customFormat="1" x14ac:dyDescent="0.25">
      <c r="C46" s="35"/>
      <c r="D46" s="35"/>
      <c r="E46" s="35"/>
    </row>
    <row r="47" spans="3:5" s="1" customFormat="1" x14ac:dyDescent="0.25">
      <c r="C47" s="35"/>
      <c r="D47" s="35"/>
      <c r="E47" s="35"/>
    </row>
    <row r="48" spans="3:5" s="1" customFormat="1" x14ac:dyDescent="0.25">
      <c r="C48" s="35"/>
      <c r="D48" s="35"/>
      <c r="E48" s="35"/>
    </row>
    <row r="49" spans="3:5" s="1" customFormat="1" x14ac:dyDescent="0.25">
      <c r="C49" s="35"/>
      <c r="D49" s="35"/>
      <c r="E49" s="35"/>
    </row>
    <row r="50" spans="3:5" s="1" customFormat="1" x14ac:dyDescent="0.25">
      <c r="C50" s="35"/>
      <c r="D50" s="35"/>
      <c r="E50" s="35"/>
    </row>
    <row r="51" spans="3:5" s="1" customFormat="1" x14ac:dyDescent="0.25">
      <c r="C51" s="35"/>
      <c r="D51" s="35"/>
      <c r="E51" s="35"/>
    </row>
    <row r="52" spans="3:5" s="1" customFormat="1" x14ac:dyDescent="0.25">
      <c r="C52" s="35"/>
      <c r="D52" s="35"/>
      <c r="E52" s="35"/>
    </row>
    <row r="53" spans="3:5" s="1" customFormat="1" x14ac:dyDescent="0.25">
      <c r="C53" s="35"/>
      <c r="D53" s="35"/>
      <c r="E53" s="35"/>
    </row>
    <row r="54" spans="3:5" s="1" customFormat="1" x14ac:dyDescent="0.25">
      <c r="C54" s="35"/>
      <c r="D54" s="35"/>
      <c r="E54" s="35"/>
    </row>
    <row r="55" spans="3:5" s="1" customFormat="1" x14ac:dyDescent="0.25">
      <c r="C55" s="35"/>
      <c r="D55" s="35"/>
      <c r="E55" s="35"/>
    </row>
    <row r="56" spans="3:5" s="1" customFormat="1" x14ac:dyDescent="0.25">
      <c r="C56" s="35"/>
      <c r="D56" s="35"/>
      <c r="E56" s="35"/>
    </row>
    <row r="57" spans="3:5" s="1" customFormat="1" x14ac:dyDescent="0.25">
      <c r="C57" s="35"/>
      <c r="D57" s="35"/>
      <c r="E57" s="35"/>
    </row>
    <row r="58" spans="3:5" s="1" customFormat="1" x14ac:dyDescent="0.25">
      <c r="C58" s="35"/>
      <c r="D58" s="35"/>
      <c r="E58" s="35"/>
    </row>
    <row r="59" spans="3:5" s="1" customFormat="1" x14ac:dyDescent="0.25">
      <c r="C59" s="35"/>
      <c r="D59" s="35"/>
      <c r="E59" s="35"/>
    </row>
    <row r="60" spans="3:5" s="1" customFormat="1" x14ac:dyDescent="0.25">
      <c r="C60" s="35"/>
      <c r="D60" s="35"/>
      <c r="E60" s="35"/>
    </row>
    <row r="61" spans="3:5" s="1" customFormat="1" x14ac:dyDescent="0.25">
      <c r="C61" s="35"/>
      <c r="D61" s="35"/>
      <c r="E61" s="35"/>
    </row>
    <row r="62" spans="3:5" s="1" customFormat="1" x14ac:dyDescent="0.25">
      <c r="C62" s="35"/>
      <c r="D62" s="35"/>
      <c r="E62" s="35"/>
    </row>
    <row r="63" spans="3:5" s="1" customFormat="1" x14ac:dyDescent="0.25">
      <c r="C63" s="35"/>
      <c r="D63" s="35"/>
      <c r="E63" s="35"/>
    </row>
    <row r="64" spans="3:5" s="1" customFormat="1" x14ac:dyDescent="0.25">
      <c r="C64" s="35"/>
      <c r="D64" s="35"/>
      <c r="E64" s="35"/>
    </row>
    <row r="65" spans="3:5" s="1" customFormat="1" x14ac:dyDescent="0.25">
      <c r="C65" s="35"/>
      <c r="D65" s="35"/>
      <c r="E65" s="35"/>
    </row>
    <row r="66" spans="3:5" s="1" customFormat="1" x14ac:dyDescent="0.25">
      <c r="C66" s="35"/>
      <c r="D66" s="35"/>
      <c r="E66" s="35"/>
    </row>
    <row r="67" spans="3:5" s="1" customFormat="1" x14ac:dyDescent="0.25">
      <c r="C67" s="35"/>
      <c r="D67" s="35"/>
      <c r="E67" s="35"/>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&amp;R28</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7"/>
  <sheetViews>
    <sheetView topLeftCell="A4" zoomScale="110" zoomScaleNormal="110" zoomScaleSheetLayoutView="100" zoomScalePageLayoutView="110" workbookViewId="0">
      <selection activeCell="H30" sqref="H30:I30"/>
    </sheetView>
  </sheetViews>
  <sheetFormatPr defaultColWidth="8.85546875" defaultRowHeight="15" x14ac:dyDescent="0.25"/>
  <cols>
    <col min="1" max="1" width="6.140625" customWidth="1"/>
    <col min="2" max="2" width="51" bestFit="1" customWidth="1"/>
    <col min="3" max="5" width="15.140625" style="38" customWidth="1"/>
    <col min="6" max="8" width="15.140625" customWidth="1"/>
  </cols>
  <sheetData>
    <row r="1" spans="2:8" s="1" customFormat="1" x14ac:dyDescent="0.25">
      <c r="C1" s="35"/>
      <c r="D1" s="35"/>
      <c r="E1" s="35"/>
    </row>
    <row r="2" spans="2:8" s="1" customFormat="1" ht="15.75" thickBot="1" x14ac:dyDescent="0.3">
      <c r="C2" s="35"/>
      <c r="D2" s="35"/>
      <c r="E2" s="35"/>
    </row>
    <row r="3" spans="2:8" s="1" customFormat="1" x14ac:dyDescent="0.25">
      <c r="B3" s="161" t="s">
        <v>129</v>
      </c>
      <c r="C3" s="162"/>
      <c r="D3" s="162"/>
      <c r="E3" s="162"/>
      <c r="F3" s="162"/>
      <c r="G3" s="162"/>
      <c r="H3" s="163"/>
    </row>
    <row r="4" spans="2:8" s="1" customFormat="1" x14ac:dyDescent="0.25">
      <c r="B4" s="164" t="s">
        <v>132</v>
      </c>
      <c r="C4" s="165"/>
      <c r="D4" s="165"/>
      <c r="E4" s="165"/>
      <c r="F4" s="165"/>
      <c r="G4" s="165"/>
      <c r="H4" s="166"/>
    </row>
    <row r="5" spans="2:8" s="1" customFormat="1" x14ac:dyDescent="0.25">
      <c r="B5" s="2"/>
      <c r="C5" s="171" t="s">
        <v>36</v>
      </c>
      <c r="D5" s="171"/>
      <c r="E5" s="171" t="s">
        <v>37</v>
      </c>
      <c r="F5" s="171"/>
      <c r="G5" s="165" t="s">
        <v>38</v>
      </c>
      <c r="H5" s="166"/>
    </row>
    <row r="6" spans="2:8" s="1" customFormat="1" x14ac:dyDescent="0.25">
      <c r="B6" s="3" t="s">
        <v>23</v>
      </c>
      <c r="C6" s="5" t="s">
        <v>24</v>
      </c>
      <c r="D6" s="5" t="s">
        <v>25</v>
      </c>
      <c r="E6" s="5" t="s">
        <v>24</v>
      </c>
      <c r="F6" s="5" t="s">
        <v>25</v>
      </c>
      <c r="G6" s="6" t="s">
        <v>24</v>
      </c>
      <c r="H6" s="7" t="s">
        <v>25</v>
      </c>
    </row>
    <row r="7" spans="2:8" s="1" customFormat="1" x14ac:dyDescent="0.25">
      <c r="B7" s="8" t="s">
        <v>10</v>
      </c>
      <c r="C7" s="97">
        <v>3.460648148148148E-3</v>
      </c>
      <c r="D7" s="95">
        <f t="shared" ref="D7:D28" si="0">C7/C$30</f>
        <v>1.4302798373594832E-2</v>
      </c>
      <c r="E7" s="97"/>
      <c r="F7" s="95"/>
      <c r="G7" s="98">
        <f>E7+C7</f>
        <v>3.460648148148148E-3</v>
      </c>
      <c r="H7" s="96">
        <f>G7/$G$30</f>
        <v>1.4302798373594832E-2</v>
      </c>
    </row>
    <row r="8" spans="2:8" s="1" customFormat="1" x14ac:dyDescent="0.25">
      <c r="B8" s="8" t="s">
        <v>13</v>
      </c>
      <c r="C8" s="97">
        <v>7.9513888888888898E-3</v>
      </c>
      <c r="D8" s="95">
        <f t="shared" si="0"/>
        <v>3.2862951447022247E-2</v>
      </c>
      <c r="E8" s="97"/>
      <c r="F8" s="95"/>
      <c r="G8" s="98">
        <f t="shared" ref="G8:G28" si="1">E8+C8</f>
        <v>7.9513888888888898E-3</v>
      </c>
      <c r="H8" s="96">
        <f t="shared" ref="H8:H28" si="2">G8/$G$30</f>
        <v>3.2862951447022247E-2</v>
      </c>
    </row>
    <row r="9" spans="2:8" s="1" customFormat="1" x14ac:dyDescent="0.25">
      <c r="B9" s="8" t="s">
        <v>0</v>
      </c>
      <c r="C9" s="97">
        <v>2.4224537037037044E-2</v>
      </c>
      <c r="D9" s="95">
        <f t="shared" si="0"/>
        <v>0.10011958861516386</v>
      </c>
      <c r="E9" s="97"/>
      <c r="F9" s="95"/>
      <c r="G9" s="98">
        <f t="shared" si="1"/>
        <v>2.4224537037037044E-2</v>
      </c>
      <c r="H9" s="96">
        <f t="shared" si="2"/>
        <v>0.10011958861516386</v>
      </c>
    </row>
    <row r="10" spans="2:8" s="1" customFormat="1" x14ac:dyDescent="0.25">
      <c r="B10" s="8" t="s">
        <v>8</v>
      </c>
      <c r="C10" s="97">
        <v>6.7013888888888887E-3</v>
      </c>
      <c r="D10" s="95">
        <f t="shared" si="0"/>
        <v>2.7696723271944508E-2</v>
      </c>
      <c r="E10" s="97"/>
      <c r="F10" s="95"/>
      <c r="G10" s="98">
        <f t="shared" si="1"/>
        <v>6.7013888888888887E-3</v>
      </c>
      <c r="H10" s="96">
        <f t="shared" si="2"/>
        <v>2.7696723271944508E-2</v>
      </c>
    </row>
    <row r="11" spans="2:8" s="1" customFormat="1" x14ac:dyDescent="0.25">
      <c r="B11" s="8" t="s">
        <v>26</v>
      </c>
      <c r="C11" s="97">
        <v>1.3078703703703705E-3</v>
      </c>
      <c r="D11" s="95">
        <f t="shared" si="0"/>
        <v>5.4054054054054057E-3</v>
      </c>
      <c r="E11" s="97"/>
      <c r="F11" s="95"/>
      <c r="G11" s="98">
        <f t="shared" si="1"/>
        <v>1.3078703703703705E-3</v>
      </c>
      <c r="H11" s="96">
        <f t="shared" si="2"/>
        <v>5.4054054054054057E-3</v>
      </c>
    </row>
    <row r="12" spans="2:8" s="1" customFormat="1" x14ac:dyDescent="0.25">
      <c r="B12" s="8" t="s">
        <v>3</v>
      </c>
      <c r="C12" s="97">
        <v>8.611111111111111E-3</v>
      </c>
      <c r="D12" s="95">
        <f t="shared" si="0"/>
        <v>3.5589571872757714E-2</v>
      </c>
      <c r="E12" s="97"/>
      <c r="F12" s="95"/>
      <c r="G12" s="98">
        <f t="shared" si="1"/>
        <v>8.611111111111111E-3</v>
      </c>
      <c r="H12" s="96">
        <f t="shared" si="2"/>
        <v>3.5589571872757714E-2</v>
      </c>
    </row>
    <row r="13" spans="2:8" s="1" customFormat="1" x14ac:dyDescent="0.25">
      <c r="B13" s="8" t="s">
        <v>7</v>
      </c>
      <c r="C13" s="97">
        <v>3.5069444444444449E-3</v>
      </c>
      <c r="D13" s="95">
        <f t="shared" si="0"/>
        <v>1.4494140157856973E-2</v>
      </c>
      <c r="E13" s="97"/>
      <c r="F13" s="95"/>
      <c r="G13" s="98">
        <f t="shared" si="1"/>
        <v>3.5069444444444449E-3</v>
      </c>
      <c r="H13" s="96">
        <f t="shared" si="2"/>
        <v>1.4494140157856973E-2</v>
      </c>
    </row>
    <row r="14" spans="2:8" s="1" customFormat="1" x14ac:dyDescent="0.25">
      <c r="B14" s="8" t="s">
        <v>2</v>
      </c>
      <c r="C14" s="97">
        <v>6.4814814814814796E-3</v>
      </c>
      <c r="D14" s="95">
        <f t="shared" si="0"/>
        <v>2.6787849796699344E-2</v>
      </c>
      <c r="E14" s="97"/>
      <c r="F14" s="95"/>
      <c r="G14" s="98">
        <f t="shared" si="1"/>
        <v>6.4814814814814796E-3</v>
      </c>
      <c r="H14" s="96">
        <f t="shared" si="2"/>
        <v>2.6787849796699344E-2</v>
      </c>
    </row>
    <row r="15" spans="2:8" s="1" customFormat="1" x14ac:dyDescent="0.25">
      <c r="B15" s="8" t="s">
        <v>9</v>
      </c>
      <c r="C15" s="97">
        <v>1.755787037037037E-2</v>
      </c>
      <c r="D15" s="95">
        <f t="shared" si="0"/>
        <v>7.2566371681415928E-2</v>
      </c>
      <c r="E15" s="97"/>
      <c r="F15" s="95"/>
      <c r="G15" s="98">
        <f t="shared" si="1"/>
        <v>1.755787037037037E-2</v>
      </c>
      <c r="H15" s="96">
        <f t="shared" si="2"/>
        <v>7.2566371681415928E-2</v>
      </c>
    </row>
    <row r="16" spans="2:8" s="1" customFormat="1" x14ac:dyDescent="0.25">
      <c r="B16" s="8" t="s">
        <v>1</v>
      </c>
      <c r="C16" s="97">
        <v>2.0138888888888893E-3</v>
      </c>
      <c r="D16" s="95">
        <f t="shared" si="0"/>
        <v>8.3233676154030149E-3</v>
      </c>
      <c r="E16" s="97"/>
      <c r="F16" s="95"/>
      <c r="G16" s="98">
        <f t="shared" si="1"/>
        <v>2.0138888888888893E-3</v>
      </c>
      <c r="H16" s="96">
        <f t="shared" si="2"/>
        <v>8.3233676154030149E-3</v>
      </c>
    </row>
    <row r="17" spans="2:8" s="1" customFormat="1" x14ac:dyDescent="0.25">
      <c r="B17" s="8" t="s">
        <v>27</v>
      </c>
      <c r="C17" s="97">
        <v>2.476851851851852E-3</v>
      </c>
      <c r="D17" s="95">
        <f t="shared" si="0"/>
        <v>1.0236785458024396E-2</v>
      </c>
      <c r="E17" s="97"/>
      <c r="F17" s="95"/>
      <c r="G17" s="98">
        <f t="shared" si="1"/>
        <v>2.476851851851852E-3</v>
      </c>
      <c r="H17" s="96">
        <f t="shared" ref="H17:H26" si="3">G17/$G$30</f>
        <v>1.0236785458024396E-2</v>
      </c>
    </row>
    <row r="18" spans="2:8" s="1" customFormat="1" x14ac:dyDescent="0.25">
      <c r="B18" s="8" t="s">
        <v>16</v>
      </c>
      <c r="C18" s="97">
        <v>4.3981481481481481E-4</v>
      </c>
      <c r="D18" s="95">
        <f t="shared" si="0"/>
        <v>1.8177469504903133E-3</v>
      </c>
      <c r="E18" s="97"/>
      <c r="F18" s="95"/>
      <c r="G18" s="98">
        <f t="shared" ref="G18:G19" si="4">E18+C18</f>
        <v>4.3981481481481481E-4</v>
      </c>
      <c r="H18" s="96">
        <f t="shared" ref="H18:H19" si="5">G18/$G$30</f>
        <v>1.8177469504903133E-3</v>
      </c>
    </row>
    <row r="19" spans="2:8" s="1" customFormat="1" x14ac:dyDescent="0.25">
      <c r="B19" s="8" t="s">
        <v>4</v>
      </c>
      <c r="C19" s="97">
        <v>1.6168981481481475E-2</v>
      </c>
      <c r="D19" s="95">
        <f t="shared" si="0"/>
        <v>6.6826118153551758E-2</v>
      </c>
      <c r="E19" s="97"/>
      <c r="F19" s="95"/>
      <c r="G19" s="98">
        <f t="shared" si="4"/>
        <v>1.6168981481481475E-2</v>
      </c>
      <c r="H19" s="96">
        <f t="shared" si="5"/>
        <v>6.6826118153551758E-2</v>
      </c>
    </row>
    <row r="20" spans="2:8" s="1" customFormat="1" x14ac:dyDescent="0.25">
      <c r="B20" s="8" t="s">
        <v>14</v>
      </c>
      <c r="C20" s="97">
        <v>5.1273148148148146E-3</v>
      </c>
      <c r="D20" s="95">
        <f t="shared" si="0"/>
        <v>2.119110260703181E-2</v>
      </c>
      <c r="E20" s="97"/>
      <c r="F20" s="95"/>
      <c r="G20" s="98">
        <f t="shared" si="1"/>
        <v>5.1273148148148146E-3</v>
      </c>
      <c r="H20" s="96">
        <f t="shared" si="3"/>
        <v>2.119110260703181E-2</v>
      </c>
    </row>
    <row r="21" spans="2:8" s="1" customFormat="1" x14ac:dyDescent="0.25">
      <c r="B21" s="8" t="s">
        <v>11</v>
      </c>
      <c r="C21" s="97">
        <v>6.3657407407407413E-4</v>
      </c>
      <c r="D21" s="95">
        <f t="shared" si="0"/>
        <v>2.6309495336044012E-3</v>
      </c>
      <c r="E21" s="97"/>
      <c r="F21" s="95"/>
      <c r="G21" s="98">
        <f t="shared" si="1"/>
        <v>6.3657407407407413E-4</v>
      </c>
      <c r="H21" s="96">
        <f t="shared" si="3"/>
        <v>2.6309495336044012E-3</v>
      </c>
    </row>
    <row r="22" spans="2:8" s="1" customFormat="1" x14ac:dyDescent="0.25">
      <c r="B22" s="8" t="s">
        <v>15</v>
      </c>
      <c r="C22" s="97">
        <v>3.7731481481481479E-3</v>
      </c>
      <c r="D22" s="95">
        <f t="shared" si="0"/>
        <v>1.5594355417364265E-2</v>
      </c>
      <c r="E22" s="97"/>
      <c r="F22" s="95"/>
      <c r="G22" s="98">
        <f t="shared" si="1"/>
        <v>3.7731481481481479E-3</v>
      </c>
      <c r="H22" s="96">
        <f t="shared" si="3"/>
        <v>1.5594355417364265E-2</v>
      </c>
    </row>
    <row r="23" spans="2:8" s="1" customFormat="1" x14ac:dyDescent="0.25">
      <c r="B23" s="8" t="s">
        <v>91</v>
      </c>
      <c r="C23" s="97">
        <v>2.1284722222222229E-2</v>
      </c>
      <c r="D23" s="95">
        <f t="shared" si="0"/>
        <v>8.7969385314518089E-2</v>
      </c>
      <c r="E23" s="97"/>
      <c r="F23" s="95"/>
      <c r="G23" s="98">
        <f t="shared" si="1"/>
        <v>2.1284722222222229E-2</v>
      </c>
      <c r="H23" s="96">
        <f t="shared" si="3"/>
        <v>8.7969385314518089E-2</v>
      </c>
    </row>
    <row r="24" spans="2:8" s="1" customFormat="1" x14ac:dyDescent="0.25">
      <c r="B24" s="8" t="s">
        <v>12</v>
      </c>
      <c r="C24" s="97">
        <v>2.3495370370370371E-3</v>
      </c>
      <c r="D24" s="95">
        <f t="shared" si="0"/>
        <v>9.7105955513035157E-3</v>
      </c>
      <c r="E24" s="97"/>
      <c r="F24" s="95"/>
      <c r="G24" s="98">
        <f t="shared" si="1"/>
        <v>2.3495370370370371E-3</v>
      </c>
      <c r="H24" s="96">
        <f t="shared" si="3"/>
        <v>9.7105955513035157E-3</v>
      </c>
    </row>
    <row r="25" spans="2:8" s="1" customFormat="1" x14ac:dyDescent="0.25">
      <c r="B25" s="8" t="s">
        <v>5</v>
      </c>
      <c r="C25" s="97">
        <v>2.4467592592592596E-2</v>
      </c>
      <c r="D25" s="95">
        <f t="shared" si="0"/>
        <v>0.10112413298254007</v>
      </c>
      <c r="E25" s="97"/>
      <c r="F25" s="95"/>
      <c r="G25" s="98">
        <f t="shared" si="1"/>
        <v>2.4467592592592596E-2</v>
      </c>
      <c r="H25" s="96">
        <f t="shared" si="3"/>
        <v>0.10112413298254007</v>
      </c>
    </row>
    <row r="26" spans="2:8" s="1" customFormat="1" x14ac:dyDescent="0.25">
      <c r="B26" s="8" t="s">
        <v>6</v>
      </c>
      <c r="C26" s="97">
        <v>4.8761574074074068E-2</v>
      </c>
      <c r="D26" s="95">
        <f t="shared" si="0"/>
        <v>0.20153073427409707</v>
      </c>
      <c r="E26" s="97"/>
      <c r="F26" s="95"/>
      <c r="G26" s="98">
        <f t="shared" si="1"/>
        <v>4.8761574074074068E-2</v>
      </c>
      <c r="H26" s="96">
        <f t="shared" si="3"/>
        <v>0.20153073427409707</v>
      </c>
    </row>
    <row r="27" spans="2:8" s="1" customFormat="1" x14ac:dyDescent="0.25">
      <c r="B27" s="8" t="s">
        <v>101</v>
      </c>
      <c r="C27" s="97">
        <v>3.0289351851851862E-2</v>
      </c>
      <c r="D27" s="95">
        <f t="shared" si="0"/>
        <v>0.125185362353504</v>
      </c>
      <c r="E27" s="97"/>
      <c r="F27" s="95"/>
      <c r="G27" s="98">
        <f t="shared" si="1"/>
        <v>3.0289351851851862E-2</v>
      </c>
      <c r="H27" s="96">
        <f t="shared" si="2"/>
        <v>0.125185362353504</v>
      </c>
    </row>
    <row r="28" spans="2:8" s="1" customFormat="1" x14ac:dyDescent="0.25">
      <c r="B28" s="8" t="s">
        <v>17</v>
      </c>
      <c r="C28" s="97">
        <v>4.3634259259259251E-3</v>
      </c>
      <c r="D28" s="95">
        <f t="shared" si="0"/>
        <v>1.8033963166706527E-2</v>
      </c>
      <c r="E28" s="97"/>
      <c r="F28" s="95"/>
      <c r="G28" s="98">
        <f t="shared" si="1"/>
        <v>4.3634259259259251E-3</v>
      </c>
      <c r="H28" s="96">
        <f t="shared" si="2"/>
        <v>1.8033963166706527E-2</v>
      </c>
    </row>
    <row r="29" spans="2:8" s="1" customFormat="1" x14ac:dyDescent="0.25">
      <c r="B29" s="8"/>
      <c r="C29" s="97"/>
      <c r="D29" s="95"/>
      <c r="E29" s="97"/>
      <c r="F29" s="95"/>
      <c r="G29" s="98"/>
      <c r="H29" s="96"/>
    </row>
    <row r="30" spans="2:8" s="1" customFormat="1" x14ac:dyDescent="0.25">
      <c r="B30" s="11" t="s">
        <v>29</v>
      </c>
      <c r="C30" s="100">
        <f>SUM(C7:C28)</f>
        <v>0.24195601851851853</v>
      </c>
      <c r="D30" s="117">
        <f>SUM(D7:D28)</f>
        <v>1</v>
      </c>
      <c r="E30" s="100"/>
      <c r="F30" s="117"/>
      <c r="G30" s="100">
        <f>SUM(G7:G28)</f>
        <v>0.24195601851851853</v>
      </c>
      <c r="H30" s="118">
        <f>SUM(H7:H28)</f>
        <v>1</v>
      </c>
    </row>
    <row r="31" spans="2:8" s="1" customFormat="1" x14ac:dyDescent="0.25">
      <c r="B31" s="8"/>
      <c r="C31" s="9"/>
      <c r="D31" s="40"/>
      <c r="E31" s="9"/>
      <c r="F31" s="40"/>
      <c r="G31" s="9"/>
      <c r="H31" s="41"/>
    </row>
    <row r="32" spans="2:8" s="1" customFormat="1" ht="66" customHeight="1" thickBot="1" x14ac:dyDescent="0.3">
      <c r="B32" s="158" t="s">
        <v>39</v>
      </c>
      <c r="C32" s="159"/>
      <c r="D32" s="159"/>
      <c r="E32" s="159"/>
      <c r="F32" s="159"/>
      <c r="G32" s="159"/>
      <c r="H32" s="160"/>
    </row>
    <row r="33" spans="3:5" s="1" customFormat="1" x14ac:dyDescent="0.25">
      <c r="C33" s="35"/>
      <c r="D33" s="35"/>
      <c r="E33" s="35"/>
    </row>
    <row r="34" spans="3:5" s="1" customFormat="1" x14ac:dyDescent="0.25">
      <c r="C34" s="35"/>
      <c r="D34" s="35"/>
      <c r="E34" s="35"/>
    </row>
    <row r="35" spans="3:5" s="1" customFormat="1" x14ac:dyDescent="0.25">
      <c r="C35" s="35"/>
      <c r="D35" s="35"/>
      <c r="E35" s="35"/>
    </row>
    <row r="36" spans="3:5" s="1" customFormat="1" x14ac:dyDescent="0.25">
      <c r="C36" s="35"/>
      <c r="D36" s="35"/>
      <c r="E36" s="35"/>
    </row>
    <row r="37" spans="3:5" s="1" customFormat="1" x14ac:dyDescent="0.25">
      <c r="C37" s="35"/>
      <c r="D37" s="35"/>
      <c r="E37" s="35"/>
    </row>
    <row r="38" spans="3:5" s="1" customFormat="1" x14ac:dyDescent="0.25">
      <c r="C38" s="35"/>
      <c r="D38" s="35"/>
      <c r="E38" s="35"/>
    </row>
    <row r="39" spans="3:5" s="1" customFormat="1" x14ac:dyDescent="0.25">
      <c r="C39" s="35"/>
      <c r="D39" s="35"/>
      <c r="E39" s="35"/>
    </row>
    <row r="40" spans="3:5" s="1" customFormat="1" x14ac:dyDescent="0.25">
      <c r="C40" s="35"/>
      <c r="D40" s="35"/>
      <c r="E40" s="35"/>
    </row>
    <row r="41" spans="3:5" s="1" customFormat="1" x14ac:dyDescent="0.25">
      <c r="C41" s="35"/>
      <c r="D41" s="35"/>
      <c r="E41" s="35"/>
    </row>
    <row r="42" spans="3:5" s="1" customFormat="1" x14ac:dyDescent="0.25">
      <c r="C42" s="35"/>
      <c r="D42" s="35"/>
      <c r="E42" s="35"/>
    </row>
    <row r="43" spans="3:5" s="1" customFormat="1" x14ac:dyDescent="0.25">
      <c r="C43" s="35"/>
      <c r="D43" s="35"/>
      <c r="E43" s="35"/>
    </row>
    <row r="44" spans="3:5" s="1" customFormat="1" x14ac:dyDescent="0.25">
      <c r="C44" s="35"/>
      <c r="D44" s="35"/>
      <c r="E44" s="35"/>
    </row>
    <row r="45" spans="3:5" s="1" customFormat="1" x14ac:dyDescent="0.25">
      <c r="C45" s="35"/>
      <c r="D45" s="35"/>
      <c r="E45" s="35"/>
    </row>
    <row r="46" spans="3:5" s="1" customFormat="1" x14ac:dyDescent="0.25">
      <c r="C46" s="35"/>
      <c r="D46" s="35"/>
      <c r="E46" s="35"/>
    </row>
    <row r="47" spans="3:5" s="1" customFormat="1" x14ac:dyDescent="0.25">
      <c r="C47" s="35"/>
      <c r="D47" s="35"/>
      <c r="E47" s="35"/>
    </row>
    <row r="48" spans="3:5" s="1" customFormat="1" x14ac:dyDescent="0.25">
      <c r="C48" s="35"/>
      <c r="D48" s="35"/>
      <c r="E48" s="35"/>
    </row>
    <row r="49" spans="3:5" s="1" customFormat="1" x14ac:dyDescent="0.25">
      <c r="C49" s="35"/>
      <c r="D49" s="35"/>
      <c r="E49" s="35"/>
    </row>
    <row r="50" spans="3:5" s="1" customFormat="1" x14ac:dyDescent="0.25">
      <c r="C50" s="35"/>
      <c r="D50" s="35"/>
      <c r="E50" s="35"/>
    </row>
    <row r="51" spans="3:5" s="1" customFormat="1" x14ac:dyDescent="0.25">
      <c r="C51" s="35"/>
      <c r="D51" s="35"/>
      <c r="E51" s="35"/>
    </row>
    <row r="52" spans="3:5" s="1" customFormat="1" x14ac:dyDescent="0.25">
      <c r="C52" s="35"/>
      <c r="D52" s="35"/>
      <c r="E52" s="35"/>
    </row>
    <row r="53" spans="3:5" s="1" customFormat="1" x14ac:dyDescent="0.25">
      <c r="C53" s="35"/>
      <c r="D53" s="35"/>
      <c r="E53" s="35"/>
    </row>
    <row r="54" spans="3:5" s="1" customFormat="1" x14ac:dyDescent="0.25">
      <c r="C54" s="35"/>
      <c r="D54" s="35"/>
      <c r="E54" s="35"/>
    </row>
    <row r="55" spans="3:5" s="1" customFormat="1" x14ac:dyDescent="0.25">
      <c r="C55" s="35"/>
      <c r="D55" s="35"/>
      <c r="E55" s="35"/>
    </row>
    <row r="56" spans="3:5" s="1" customFormat="1" x14ac:dyDescent="0.25">
      <c r="C56" s="35"/>
      <c r="D56" s="35"/>
      <c r="E56" s="35"/>
    </row>
    <row r="57" spans="3:5" s="1" customFormat="1" x14ac:dyDescent="0.25">
      <c r="C57" s="35"/>
      <c r="D57" s="35"/>
      <c r="E57" s="35"/>
    </row>
    <row r="58" spans="3:5" s="1" customFormat="1" x14ac:dyDescent="0.25">
      <c r="C58" s="35"/>
      <c r="D58" s="35"/>
      <c r="E58" s="35"/>
    </row>
    <row r="59" spans="3:5" s="1" customFormat="1" x14ac:dyDescent="0.25">
      <c r="C59" s="35"/>
      <c r="D59" s="35"/>
      <c r="E59" s="35"/>
    </row>
    <row r="60" spans="3:5" s="1" customFormat="1" x14ac:dyDescent="0.25">
      <c r="C60" s="35"/>
      <c r="D60" s="35"/>
      <c r="E60" s="35"/>
    </row>
    <row r="61" spans="3:5" s="1" customFormat="1" x14ac:dyDescent="0.25">
      <c r="C61" s="35"/>
      <c r="D61" s="35"/>
      <c r="E61" s="35"/>
    </row>
    <row r="62" spans="3:5" s="1" customFormat="1" x14ac:dyDescent="0.25">
      <c r="C62" s="35"/>
      <c r="D62" s="35"/>
      <c r="E62" s="35"/>
    </row>
    <row r="63" spans="3:5" s="1" customFormat="1" x14ac:dyDescent="0.25">
      <c r="C63" s="35"/>
      <c r="D63" s="35"/>
      <c r="E63" s="35"/>
    </row>
    <row r="64" spans="3:5" s="1" customFormat="1" x14ac:dyDescent="0.25">
      <c r="C64" s="35"/>
      <c r="D64" s="35"/>
      <c r="E64" s="35"/>
    </row>
    <row r="65" spans="3:5" s="1" customFormat="1" x14ac:dyDescent="0.25">
      <c r="C65" s="35"/>
      <c r="D65" s="35"/>
      <c r="E65" s="35"/>
    </row>
    <row r="66" spans="3:5" s="1" customFormat="1" x14ac:dyDescent="0.25">
      <c r="C66" s="35"/>
      <c r="D66" s="35"/>
      <c r="E66" s="35"/>
    </row>
    <row r="67" spans="3:5" s="1" customFormat="1" x14ac:dyDescent="0.25">
      <c r="C67" s="35"/>
      <c r="D67" s="35"/>
      <c r="E67" s="35"/>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&amp;R29</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3"/>
  <sheetViews>
    <sheetView topLeftCell="B1" zoomScale="110" zoomScaleNormal="110" zoomScaleSheetLayoutView="100" zoomScalePageLayoutView="110" workbookViewId="0">
      <selection activeCell="H30" sqref="H30:I30"/>
    </sheetView>
  </sheetViews>
  <sheetFormatPr defaultColWidth="8.85546875" defaultRowHeight="15" x14ac:dyDescent="0.25"/>
  <cols>
    <col min="1" max="1" width="6.140625" style="34" customWidth="1"/>
    <col min="2" max="2" width="51" style="34" bestFit="1" customWidth="1"/>
    <col min="3" max="10" width="15.140625" style="34" customWidth="1"/>
    <col min="11" max="16384" width="8.85546875" style="34"/>
  </cols>
  <sheetData>
    <row r="2" spans="2:10" ht="15.75" thickBot="1" x14ac:dyDescent="0.3"/>
    <row r="3" spans="2:10" x14ac:dyDescent="0.25">
      <c r="B3" s="189" t="s">
        <v>44</v>
      </c>
      <c r="C3" s="190"/>
      <c r="D3" s="190"/>
      <c r="E3" s="190"/>
      <c r="F3" s="190"/>
      <c r="G3" s="190"/>
      <c r="H3" s="190"/>
      <c r="I3" s="190"/>
      <c r="J3" s="191"/>
    </row>
    <row r="4" spans="2:10" x14ac:dyDescent="0.25">
      <c r="B4" s="192" t="s">
        <v>132</v>
      </c>
      <c r="C4" s="193"/>
      <c r="D4" s="193"/>
      <c r="E4" s="193"/>
      <c r="F4" s="193"/>
      <c r="G4" s="193"/>
      <c r="H4" s="193"/>
      <c r="I4" s="193"/>
      <c r="J4" s="194"/>
    </row>
    <row r="5" spans="2:10" x14ac:dyDescent="0.25">
      <c r="B5" s="42"/>
      <c r="C5" s="195" t="s">
        <v>45</v>
      </c>
      <c r="D5" s="196"/>
      <c r="E5" s="197" t="s">
        <v>46</v>
      </c>
      <c r="F5" s="193"/>
      <c r="G5" s="193" t="s">
        <v>47</v>
      </c>
      <c r="H5" s="193"/>
      <c r="I5" s="197" t="s">
        <v>22</v>
      </c>
      <c r="J5" s="194"/>
    </row>
    <row r="6" spans="2:10" x14ac:dyDescent="0.25">
      <c r="B6" s="3" t="s">
        <v>23</v>
      </c>
      <c r="C6" s="43" t="s">
        <v>24</v>
      </c>
      <c r="D6" s="43" t="s">
        <v>25</v>
      </c>
      <c r="E6" s="43" t="s">
        <v>24</v>
      </c>
      <c r="F6" s="43" t="s">
        <v>25</v>
      </c>
      <c r="G6" s="43" t="s">
        <v>24</v>
      </c>
      <c r="H6" s="43" t="s">
        <v>25</v>
      </c>
      <c r="I6" s="43" t="s">
        <v>24</v>
      </c>
      <c r="J6" s="44" t="s">
        <v>25</v>
      </c>
    </row>
    <row r="7" spans="2:10" x14ac:dyDescent="0.25">
      <c r="B7" s="8" t="s">
        <v>10</v>
      </c>
      <c r="C7" s="87"/>
      <c r="D7" s="85"/>
      <c r="E7" s="84"/>
      <c r="F7" s="95"/>
      <c r="G7" s="84">
        <v>9.7453703703703695E-3</v>
      </c>
      <c r="H7" s="95">
        <f t="shared" ref="H7:H25" si="0">G7/G$30</f>
        <v>1.118149343319655E-2</v>
      </c>
      <c r="I7" s="84">
        <f t="shared" ref="I7" si="1">E7+G7</f>
        <v>9.7453703703703695E-3</v>
      </c>
      <c r="J7" s="93">
        <f t="shared" ref="J7" si="2">I7/$I$30</f>
        <v>6.8049752289203362E-3</v>
      </c>
    </row>
    <row r="8" spans="2:10" x14ac:dyDescent="0.25">
      <c r="B8" s="8" t="s">
        <v>13</v>
      </c>
      <c r="C8" s="87"/>
      <c r="D8" s="85"/>
      <c r="E8" s="84"/>
      <c r="F8" s="95"/>
      <c r="G8" s="84">
        <v>4.3981481481481481E-4</v>
      </c>
      <c r="H8" s="95">
        <f t="shared" si="0"/>
        <v>5.0462796966920301E-4</v>
      </c>
      <c r="I8" s="84">
        <f t="shared" ref="I8:I28" si="3">E8+G8</f>
        <v>4.3981481481481481E-4</v>
      </c>
      <c r="J8" s="93">
        <f t="shared" ref="J8:J16" si="4">I8/$I$30</f>
        <v>3.0711289631706984E-4</v>
      </c>
    </row>
    <row r="9" spans="2:10" x14ac:dyDescent="0.25">
      <c r="B9" s="8" t="s">
        <v>0</v>
      </c>
      <c r="C9" s="87"/>
      <c r="D9" s="85"/>
      <c r="E9" s="84">
        <v>2.9282407407407408E-3</v>
      </c>
      <c r="F9" s="95">
        <f t="shared" ref="F9:F28" si="5">E9/E$30</f>
        <v>5.2240346892422048E-3</v>
      </c>
      <c r="G9" s="84">
        <v>2.3136574074074073E-2</v>
      </c>
      <c r="H9" s="95">
        <f t="shared" si="0"/>
        <v>2.6546087141282548E-2</v>
      </c>
      <c r="I9" s="84">
        <f t="shared" si="3"/>
        <v>2.6064814814814815E-2</v>
      </c>
      <c r="J9" s="93">
        <f t="shared" si="4"/>
        <v>1.8200480065948453E-2</v>
      </c>
    </row>
    <row r="10" spans="2:10" x14ac:dyDescent="0.25">
      <c r="B10" s="8" t="s">
        <v>8</v>
      </c>
      <c r="C10" s="87"/>
      <c r="D10" s="85"/>
      <c r="E10" s="84">
        <v>1.4629629629629628E-2</v>
      </c>
      <c r="F10" s="95">
        <f t="shared" si="5"/>
        <v>2.6099525087755517E-2</v>
      </c>
      <c r="G10" s="84">
        <v>7.5358796296296285E-2</v>
      </c>
      <c r="H10" s="95">
        <f t="shared" si="0"/>
        <v>8.6464018697794215E-2</v>
      </c>
      <c r="I10" s="84">
        <f t="shared" si="3"/>
        <v>8.9988425925925916E-2</v>
      </c>
      <c r="J10" s="93">
        <f t="shared" si="4"/>
        <v>6.2836914970137311E-2</v>
      </c>
    </row>
    <row r="11" spans="2:10" x14ac:dyDescent="0.25">
      <c r="B11" s="8" t="s">
        <v>26</v>
      </c>
      <c r="C11" s="87"/>
      <c r="D11" s="85"/>
      <c r="E11" s="84">
        <v>2.3726851851851851E-3</v>
      </c>
      <c r="F11" s="95">
        <f t="shared" si="5"/>
        <v>4.2329134833780707E-3</v>
      </c>
      <c r="G11" s="84">
        <v>8.2175925925925927E-4</v>
      </c>
      <c r="H11" s="95">
        <f t="shared" si="0"/>
        <v>9.4285752227666881E-4</v>
      </c>
      <c r="I11" s="84">
        <f t="shared" si="3"/>
        <v>3.1944444444444442E-3</v>
      </c>
      <c r="J11" s="93">
        <f t="shared" si="4"/>
        <v>2.2306094574608228E-3</v>
      </c>
    </row>
    <row r="12" spans="2:10" x14ac:dyDescent="0.25">
      <c r="B12" s="8" t="s">
        <v>3</v>
      </c>
      <c r="C12" s="87"/>
      <c r="D12" s="85"/>
      <c r="E12" s="84">
        <v>3.2986111111111111E-3</v>
      </c>
      <c r="F12" s="95">
        <f t="shared" si="5"/>
        <v>5.884782159818293E-3</v>
      </c>
      <c r="G12" s="84">
        <v>3.7268518518518514E-3</v>
      </c>
      <c r="H12" s="95">
        <f t="shared" si="0"/>
        <v>4.2760580587758775E-3</v>
      </c>
      <c r="I12" s="84">
        <f t="shared" si="3"/>
        <v>7.0254629629629625E-3</v>
      </c>
      <c r="J12" s="93">
        <f t="shared" si="4"/>
        <v>4.9057244227489836E-3</v>
      </c>
    </row>
    <row r="13" spans="2:10" x14ac:dyDescent="0.25">
      <c r="B13" s="8" t="s">
        <v>7</v>
      </c>
      <c r="C13" s="87"/>
      <c r="D13" s="85"/>
      <c r="E13" s="84">
        <v>1.2106481481481482E-2</v>
      </c>
      <c r="F13" s="95">
        <f t="shared" si="5"/>
        <v>2.1598182944455913E-2</v>
      </c>
      <c r="G13" s="84">
        <v>1.2407407407407409E-2</v>
      </c>
      <c r="H13" s="95">
        <f t="shared" si="0"/>
        <v>1.4235820618036465E-2</v>
      </c>
      <c r="I13" s="84">
        <f t="shared" si="3"/>
        <v>2.4513888888888891E-2</v>
      </c>
      <c r="J13" s="93">
        <f t="shared" si="4"/>
        <v>1.7117503010514578E-2</v>
      </c>
    </row>
    <row r="14" spans="2:10" x14ac:dyDescent="0.25">
      <c r="B14" s="8" t="s">
        <v>2</v>
      </c>
      <c r="C14" s="87"/>
      <c r="D14" s="85"/>
      <c r="E14" s="84">
        <v>8.2986111111111108E-3</v>
      </c>
      <c r="F14" s="95">
        <f t="shared" si="5"/>
        <v>1.4804873012595495E-2</v>
      </c>
      <c r="G14" s="84">
        <v>7.6273148148148142E-3</v>
      </c>
      <c r="H14" s="95">
        <f t="shared" si="0"/>
        <v>8.7513113687369675E-3</v>
      </c>
      <c r="I14" s="84">
        <f t="shared" si="3"/>
        <v>1.5925925925925927E-2</v>
      </c>
      <c r="J14" s="93">
        <f t="shared" si="4"/>
        <v>1.1120719614007582E-2</v>
      </c>
    </row>
    <row r="15" spans="2:10" x14ac:dyDescent="0.25">
      <c r="B15" s="8" t="s">
        <v>9</v>
      </c>
      <c r="C15" s="87"/>
      <c r="D15" s="85"/>
      <c r="E15" s="84">
        <v>2.2337962962962967E-3</v>
      </c>
      <c r="F15" s="95">
        <f t="shared" si="5"/>
        <v>3.9851331819120376E-3</v>
      </c>
      <c r="G15" s="84"/>
      <c r="H15" s="95"/>
      <c r="I15" s="84">
        <f t="shared" si="3"/>
        <v>2.2337962962962967E-3</v>
      </c>
      <c r="J15" s="93">
        <f t="shared" si="4"/>
        <v>1.5598102365577495E-3</v>
      </c>
    </row>
    <row r="16" spans="2:10" x14ac:dyDescent="0.25">
      <c r="B16" s="8" t="s">
        <v>1</v>
      </c>
      <c r="C16" s="87"/>
      <c r="D16" s="85"/>
      <c r="E16" s="84"/>
      <c r="F16" s="95"/>
      <c r="G16" s="84">
        <v>1.68287037037037E-2</v>
      </c>
      <c r="H16" s="95">
        <f t="shared" si="0"/>
        <v>1.9308659681553184E-2</v>
      </c>
      <c r="I16" s="84">
        <f t="shared" si="3"/>
        <v>1.68287037037037E-2</v>
      </c>
      <c r="J16" s="93">
        <f t="shared" si="4"/>
        <v>1.1751109243289985E-2</v>
      </c>
    </row>
    <row r="17" spans="2:14" x14ac:dyDescent="0.25">
      <c r="B17" s="8" t="s">
        <v>27</v>
      </c>
      <c r="C17" s="87"/>
      <c r="D17" s="85"/>
      <c r="E17" s="84">
        <v>2.8958333333333332E-2</v>
      </c>
      <c r="F17" s="95">
        <f t="shared" si="5"/>
        <v>5.1662192855667963E-2</v>
      </c>
      <c r="G17" s="84">
        <v>8.303240740740743E-2</v>
      </c>
      <c r="H17" s="95">
        <f t="shared" si="0"/>
        <v>9.5268448800180622E-2</v>
      </c>
      <c r="I17" s="84">
        <f t="shared" si="3"/>
        <v>0.11199074074074077</v>
      </c>
      <c r="J17" s="93">
        <f t="shared" ref="J17:J23" si="6">I17/$I$30</f>
        <v>7.8200641704314955E-2</v>
      </c>
    </row>
    <row r="18" spans="2:14" x14ac:dyDescent="0.25">
      <c r="B18" s="8" t="s">
        <v>16</v>
      </c>
      <c r="C18" s="87"/>
      <c r="D18" s="85"/>
      <c r="E18" s="84">
        <v>2.1412037037037038E-3</v>
      </c>
      <c r="F18" s="95">
        <f t="shared" si="5"/>
        <v>3.8199463142680151E-3</v>
      </c>
      <c r="G18" s="84"/>
      <c r="H18" s="95"/>
      <c r="I18" s="84">
        <f t="shared" si="3"/>
        <v>2.1412037037037038E-3</v>
      </c>
      <c r="J18" s="93">
        <f t="shared" si="6"/>
        <v>1.4951548899646821E-3</v>
      </c>
    </row>
    <row r="19" spans="2:14" x14ac:dyDescent="0.25">
      <c r="B19" s="8" t="s">
        <v>4</v>
      </c>
      <c r="C19" s="87"/>
      <c r="D19" s="85"/>
      <c r="E19" s="84">
        <v>2.5543981481481483E-2</v>
      </c>
      <c r="F19" s="95">
        <f t="shared" si="5"/>
        <v>4.5570927111294644E-2</v>
      </c>
      <c r="G19" s="84">
        <v>2.0266203703703699E-2</v>
      </c>
      <c r="H19" s="95">
        <f t="shared" si="0"/>
        <v>2.3252725655020377E-2</v>
      </c>
      <c r="I19" s="84">
        <f t="shared" si="3"/>
        <v>4.5810185185185183E-2</v>
      </c>
      <c r="J19" s="93">
        <f t="shared" si="6"/>
        <v>3.1988232726920057E-2</v>
      </c>
    </row>
    <row r="20" spans="2:14" x14ac:dyDescent="0.25">
      <c r="B20" s="8" t="s">
        <v>14</v>
      </c>
      <c r="C20" s="87"/>
      <c r="D20" s="85"/>
      <c r="E20" s="84"/>
      <c r="F20" s="95"/>
      <c r="G20" s="84">
        <v>3.0451388888888882E-2</v>
      </c>
      <c r="H20" s="95">
        <f t="shared" si="0"/>
        <v>3.4938847057886128E-2</v>
      </c>
      <c r="I20" s="84">
        <f t="shared" si="3"/>
        <v>3.0451388888888882E-2</v>
      </c>
      <c r="J20" s="93">
        <f t="shared" si="6"/>
        <v>2.1263527110795013E-2</v>
      </c>
    </row>
    <row r="21" spans="2:14" x14ac:dyDescent="0.25">
      <c r="B21" s="8" t="s">
        <v>11</v>
      </c>
      <c r="C21" s="87"/>
      <c r="D21" s="85"/>
      <c r="E21" s="84">
        <v>0.18153935185185183</v>
      </c>
      <c r="F21" s="95">
        <f t="shared" si="5"/>
        <v>0.32386950237456114</v>
      </c>
      <c r="G21" s="84">
        <v>8.7060185185185199E-2</v>
      </c>
      <c r="H21" s="95">
        <f t="shared" si="0"/>
        <v>9.988977862767752E-2</v>
      </c>
      <c r="I21" s="84">
        <f t="shared" si="3"/>
        <v>0.26859953703703704</v>
      </c>
      <c r="J21" s="93">
        <f t="shared" si="6"/>
        <v>0.1875570785481642</v>
      </c>
    </row>
    <row r="22" spans="2:14" x14ac:dyDescent="0.25">
      <c r="B22" s="8" t="s">
        <v>15</v>
      </c>
      <c r="C22" s="87"/>
      <c r="D22" s="85"/>
      <c r="E22" s="84">
        <v>4.4131944444444446E-2</v>
      </c>
      <c r="F22" s="95">
        <f t="shared" si="5"/>
        <v>7.8732190790832116E-2</v>
      </c>
      <c r="G22" s="84">
        <v>2.6030092592592594E-2</v>
      </c>
      <c r="H22" s="95">
        <f t="shared" si="0"/>
        <v>2.9866007994369413E-2</v>
      </c>
      <c r="I22" s="84">
        <f t="shared" si="3"/>
        <v>7.0162037037037037E-2</v>
      </c>
      <c r="J22" s="93">
        <f t="shared" si="6"/>
        <v>4.8992588880896769E-2</v>
      </c>
    </row>
    <row r="23" spans="2:14" s="49" customFormat="1" x14ac:dyDescent="0.25">
      <c r="B23" s="8" t="s">
        <v>91</v>
      </c>
      <c r="C23" s="43"/>
      <c r="D23" s="126"/>
      <c r="E23" s="84">
        <v>5.559027777777778E-2</v>
      </c>
      <c r="F23" s="95">
        <f t="shared" si="5"/>
        <v>9.9174065661779873E-2</v>
      </c>
      <c r="G23" s="84">
        <v>0.26164351851851853</v>
      </c>
      <c r="H23" s="95">
        <f t="shared" si="0"/>
        <v>0.30020052321952639</v>
      </c>
      <c r="I23" s="84">
        <f t="shared" si="3"/>
        <v>0.31723379629629633</v>
      </c>
      <c r="J23" s="93">
        <f t="shared" si="6"/>
        <v>0.22151729934617284</v>
      </c>
      <c r="K23" s="34"/>
      <c r="L23" s="34"/>
      <c r="M23" s="34"/>
      <c r="N23" s="34"/>
    </row>
    <row r="24" spans="2:14" x14ac:dyDescent="0.25">
      <c r="B24" s="8" t="s">
        <v>12</v>
      </c>
      <c r="C24" s="87"/>
      <c r="D24" s="127"/>
      <c r="E24" s="84">
        <v>7.4502314814814813E-2</v>
      </c>
      <c r="F24" s="95">
        <f t="shared" si="5"/>
        <v>0.13291348337807141</v>
      </c>
      <c r="G24" s="84">
        <v>0.21236111111111119</v>
      </c>
      <c r="H24" s="95">
        <f t="shared" si="0"/>
        <v>0.24365563124975106</v>
      </c>
      <c r="I24" s="84">
        <f t="shared" si="3"/>
        <v>0.28686342592592601</v>
      </c>
      <c r="J24" s="93">
        <f t="shared" ref="J24:J28" si="7">I24/$I$30</f>
        <v>0.20031034566364678</v>
      </c>
    </row>
    <row r="25" spans="2:14" s="50" customFormat="1" x14ac:dyDescent="0.25">
      <c r="B25" s="8" t="s">
        <v>5</v>
      </c>
      <c r="C25" s="128"/>
      <c r="D25" s="43"/>
      <c r="E25" s="84">
        <v>6.9062499999999985E-2</v>
      </c>
      <c r="F25" s="95">
        <f t="shared" si="5"/>
        <v>0.12320875490398508</v>
      </c>
      <c r="G25" s="84">
        <v>6.2500000000000001E-4</v>
      </c>
      <c r="H25" s="95">
        <f t="shared" si="0"/>
        <v>7.1710290426676222E-4</v>
      </c>
      <c r="I25" s="84">
        <f t="shared" si="3"/>
        <v>6.9687499999999986E-2</v>
      </c>
      <c r="J25" s="93">
        <f t="shared" si="7"/>
        <v>4.8661230229607291E-2</v>
      </c>
      <c r="K25" s="34"/>
      <c r="L25" s="34"/>
      <c r="M25" s="34"/>
      <c r="N25" s="34"/>
    </row>
    <row r="26" spans="2:14" x14ac:dyDescent="0.25">
      <c r="B26" s="8" t="s">
        <v>6</v>
      </c>
      <c r="C26" s="87"/>
      <c r="D26" s="85"/>
      <c r="E26" s="84">
        <v>2.103009259259259E-2</v>
      </c>
      <c r="F26" s="95">
        <f t="shared" si="5"/>
        <v>3.7518067313648554E-2</v>
      </c>
      <c r="G26" s="84"/>
      <c r="H26" s="85"/>
      <c r="I26" s="84">
        <f t="shared" si="3"/>
        <v>2.103009259259259E-2</v>
      </c>
      <c r="J26" s="93">
        <f t="shared" si="7"/>
        <v>1.4684845594950416E-2</v>
      </c>
    </row>
    <row r="27" spans="2:14" x14ac:dyDescent="0.25">
      <c r="B27" s="8" t="s">
        <v>101</v>
      </c>
      <c r="C27" s="87"/>
      <c r="D27" s="85"/>
      <c r="E27" s="84">
        <v>2.8356481481481479E-3</v>
      </c>
      <c r="F27" s="95">
        <f t="shared" si="5"/>
        <v>5.0588478215981818E-3</v>
      </c>
      <c r="G27" s="84"/>
      <c r="H27" s="85"/>
      <c r="I27" s="84">
        <f t="shared" ref="I27" si="8">E27+G27</f>
        <v>2.8356481481481479E-3</v>
      </c>
      <c r="J27" s="93">
        <f t="shared" ref="J27" si="9">I27/$I$30</f>
        <v>1.9800699894126869E-3</v>
      </c>
    </row>
    <row r="28" spans="2:14" x14ac:dyDescent="0.25">
      <c r="B28" s="8" t="s">
        <v>17</v>
      </c>
      <c r="C28" s="87"/>
      <c r="D28" s="85"/>
      <c r="E28" s="84">
        <v>9.3287037037037036E-3</v>
      </c>
      <c r="F28" s="95">
        <f t="shared" si="5"/>
        <v>1.6642576915135245E-2</v>
      </c>
      <c r="G28" s="84"/>
      <c r="H28" s="95"/>
      <c r="I28" s="84">
        <f t="shared" si="3"/>
        <v>9.3287037037037036E-3</v>
      </c>
      <c r="J28" s="93">
        <f t="shared" si="7"/>
        <v>6.5140261692515338E-3</v>
      </c>
    </row>
    <row r="29" spans="2:14" x14ac:dyDescent="0.25">
      <c r="B29" s="8"/>
      <c r="C29" s="129"/>
      <c r="D29" s="89"/>
      <c r="E29" s="88"/>
      <c r="F29" s="89"/>
      <c r="G29" s="88"/>
      <c r="H29" s="88"/>
      <c r="I29" s="88"/>
      <c r="J29" s="93"/>
    </row>
    <row r="30" spans="2:14" s="49" customFormat="1" x14ac:dyDescent="0.25">
      <c r="B30" s="53" t="s">
        <v>29</v>
      </c>
      <c r="C30" s="90"/>
      <c r="D30" s="126"/>
      <c r="E30" s="90">
        <f t="shared" ref="E30:J30" si="10">SUM(E7:E28)</f>
        <v>0.56053240740740751</v>
      </c>
      <c r="F30" s="130">
        <f t="shared" si="10"/>
        <v>0.99999999999999989</v>
      </c>
      <c r="G30" s="90">
        <f t="shared" si="10"/>
        <v>0.87156250000000013</v>
      </c>
      <c r="H30" s="130">
        <f t="shared" si="10"/>
        <v>1</v>
      </c>
      <c r="I30" s="90">
        <f t="shared" si="10"/>
        <v>1.4320949074074074</v>
      </c>
      <c r="J30" s="118">
        <f t="shared" si="10"/>
        <v>1</v>
      </c>
      <c r="K30" s="34"/>
      <c r="L30" s="34"/>
      <c r="M30" s="34"/>
      <c r="N30" s="34"/>
    </row>
    <row r="31" spans="2:14" s="49" customFormat="1" x14ac:dyDescent="0.25">
      <c r="B31" s="53"/>
      <c r="C31" s="56"/>
      <c r="D31" s="57"/>
      <c r="E31" s="56"/>
      <c r="F31" s="56"/>
      <c r="G31" s="56"/>
      <c r="H31" s="56"/>
      <c r="I31" s="56"/>
      <c r="J31" s="58"/>
      <c r="K31" s="34"/>
      <c r="L31" s="34"/>
      <c r="M31" s="34"/>
      <c r="N31" s="34"/>
    </row>
    <row r="32" spans="2:14" s="50" customFormat="1" ht="93" customHeight="1" thickBot="1" x14ac:dyDescent="0.3">
      <c r="B32" s="186" t="s">
        <v>133</v>
      </c>
      <c r="C32" s="187"/>
      <c r="D32" s="187"/>
      <c r="E32" s="187"/>
      <c r="F32" s="187"/>
      <c r="G32" s="187"/>
      <c r="H32" s="187"/>
      <c r="I32" s="187"/>
      <c r="J32" s="188"/>
      <c r="K32" s="34"/>
      <c r="L32" s="34"/>
      <c r="M32" s="34"/>
      <c r="N32" s="34"/>
    </row>
    <row r="33" spans="2:2" x14ac:dyDescent="0.25">
      <c r="B33" s="149"/>
    </row>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73" firstPageNumber="7" orientation="landscape" r:id="rId1"/>
  <headerFooter>
    <oddHeader>&amp;R30</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2"/>
  <sheetViews>
    <sheetView topLeftCell="B4" zoomScale="110" zoomScaleNormal="110" zoomScaleSheetLayoutView="110" zoomScalePageLayoutView="110" workbookViewId="0">
      <selection activeCell="H30" sqref="H30:I30"/>
    </sheetView>
  </sheetViews>
  <sheetFormatPr defaultColWidth="8.85546875" defaultRowHeight="15" x14ac:dyDescent="0.25"/>
  <cols>
    <col min="1" max="1" width="6.140625" style="34" customWidth="1"/>
    <col min="2" max="2" width="51" style="34" bestFit="1" customWidth="1"/>
    <col min="3" max="10" width="15.140625" style="34" customWidth="1"/>
    <col min="11" max="16384" width="8.85546875" style="34"/>
  </cols>
  <sheetData>
    <row r="2" spans="2:10" ht="15.75" thickBot="1" x14ac:dyDescent="0.3"/>
    <row r="3" spans="2:10" x14ac:dyDescent="0.25">
      <c r="B3" s="189" t="s">
        <v>48</v>
      </c>
      <c r="C3" s="190"/>
      <c r="D3" s="190"/>
      <c r="E3" s="190"/>
      <c r="F3" s="190"/>
      <c r="G3" s="190"/>
      <c r="H3" s="190"/>
      <c r="I3" s="190"/>
      <c r="J3" s="191"/>
    </row>
    <row r="4" spans="2:10" x14ac:dyDescent="0.25">
      <c r="B4" s="192" t="s">
        <v>132</v>
      </c>
      <c r="C4" s="193"/>
      <c r="D4" s="193"/>
      <c r="E4" s="193"/>
      <c r="F4" s="193"/>
      <c r="G4" s="193"/>
      <c r="H4" s="193"/>
      <c r="I4" s="193"/>
      <c r="J4" s="194"/>
    </row>
    <row r="5" spans="2:10" x14ac:dyDescent="0.25">
      <c r="B5" s="42"/>
      <c r="C5" s="195" t="s">
        <v>45</v>
      </c>
      <c r="D5" s="201"/>
      <c r="E5" s="197" t="s">
        <v>46</v>
      </c>
      <c r="F5" s="193"/>
      <c r="G5" s="193" t="s">
        <v>47</v>
      </c>
      <c r="H5" s="193"/>
      <c r="I5" s="197" t="s">
        <v>22</v>
      </c>
      <c r="J5" s="194"/>
    </row>
    <row r="6" spans="2:10" x14ac:dyDescent="0.25">
      <c r="B6" s="3" t="s">
        <v>23</v>
      </c>
      <c r="C6" s="43" t="s">
        <v>24</v>
      </c>
      <c r="D6" s="43" t="s">
        <v>25</v>
      </c>
      <c r="E6" s="43" t="s">
        <v>24</v>
      </c>
      <c r="F6" s="43" t="s">
        <v>25</v>
      </c>
      <c r="G6" s="43" t="s">
        <v>24</v>
      </c>
      <c r="H6" s="43" t="s">
        <v>25</v>
      </c>
      <c r="I6" s="43" t="s">
        <v>24</v>
      </c>
      <c r="J6" s="44" t="s">
        <v>25</v>
      </c>
    </row>
    <row r="7" spans="2:10" x14ac:dyDescent="0.25">
      <c r="B7" s="8" t="s">
        <v>10</v>
      </c>
      <c r="C7" s="84">
        <v>1.6886574074074071E-2</v>
      </c>
      <c r="D7" s="95">
        <f t="shared" ref="D7" si="0">C7/C$30</f>
        <v>5.8924258701323886E-3</v>
      </c>
      <c r="E7" s="84"/>
      <c r="F7" s="87"/>
      <c r="G7" s="103"/>
      <c r="H7" s="95"/>
      <c r="I7" s="84">
        <f t="shared" ref="I7" si="1">C7+E7+G7</f>
        <v>1.6886574074074071E-2</v>
      </c>
      <c r="J7" s="93">
        <f t="shared" ref="J7" si="2">I7/$I$30</f>
        <v>5.8924258701323886E-3</v>
      </c>
    </row>
    <row r="8" spans="2:10" x14ac:dyDescent="0.25">
      <c r="B8" s="8" t="s">
        <v>13</v>
      </c>
      <c r="C8" s="84">
        <v>3.7974537037037043E-2</v>
      </c>
      <c r="D8" s="95">
        <f t="shared" ref="D8" si="3">C8/C$30</f>
        <v>1.3250890527693196E-2</v>
      </c>
      <c r="E8" s="84"/>
      <c r="F8" s="95"/>
      <c r="G8" s="103"/>
      <c r="H8" s="95"/>
      <c r="I8" s="84">
        <f t="shared" ref="I8:I27" si="4">C8+E8+G8</f>
        <v>3.7974537037037043E-2</v>
      </c>
      <c r="J8" s="93">
        <f t="shared" ref="J8:J27" si="5">I8/$I$30</f>
        <v>1.3250890527693196E-2</v>
      </c>
    </row>
    <row r="9" spans="2:10" x14ac:dyDescent="0.25">
      <c r="B9" s="8" t="s">
        <v>0</v>
      </c>
      <c r="C9" s="84">
        <v>0.23782407407407405</v>
      </c>
      <c r="D9" s="95">
        <f t="shared" ref="D9" si="6">C9/C$30</f>
        <v>8.2986680452008452E-2</v>
      </c>
      <c r="E9" s="84"/>
      <c r="F9" s="95"/>
      <c r="G9" s="103"/>
      <c r="H9" s="95"/>
      <c r="I9" s="84">
        <f t="shared" si="4"/>
        <v>0.23782407407407405</v>
      </c>
      <c r="J9" s="93">
        <f t="shared" si="5"/>
        <v>8.2986680452008452E-2</v>
      </c>
    </row>
    <row r="10" spans="2:10" x14ac:dyDescent="0.25">
      <c r="B10" s="8" t="s">
        <v>8</v>
      </c>
      <c r="C10" s="84">
        <v>8.6817129629629619E-2</v>
      </c>
      <c r="D10" s="95">
        <f t="shared" ref="D10:D11" si="7">C10/C$30</f>
        <v>3.0294096265841706E-2</v>
      </c>
      <c r="E10" s="84"/>
      <c r="F10" s="95"/>
      <c r="G10" s="103"/>
      <c r="H10" s="95"/>
      <c r="I10" s="84">
        <f>C10+E10+G10</f>
        <v>8.6817129629629619E-2</v>
      </c>
      <c r="J10" s="93">
        <f>I10/$I$30</f>
        <v>3.0294096265841706E-2</v>
      </c>
    </row>
    <row r="11" spans="2:10" x14ac:dyDescent="0.25">
      <c r="B11" s="8" t="s">
        <v>26</v>
      </c>
      <c r="C11" s="84">
        <v>8.2986111111111108E-3</v>
      </c>
      <c r="D11" s="95">
        <f t="shared" si="7"/>
        <v>2.8957295057470342E-3</v>
      </c>
      <c r="E11" s="84"/>
      <c r="F11" s="95"/>
      <c r="G11" s="103"/>
      <c r="H11" s="95"/>
      <c r="I11" s="84">
        <f>C11+E11+G11</f>
        <v>8.2986111111111108E-3</v>
      </c>
      <c r="J11" s="93">
        <f>I11/$I$30</f>
        <v>2.8957295057470342E-3</v>
      </c>
    </row>
    <row r="12" spans="2:10" x14ac:dyDescent="0.25">
      <c r="B12" s="8" t="s">
        <v>3</v>
      </c>
      <c r="C12" s="84">
        <v>0.37740740740740747</v>
      </c>
      <c r="D12" s="95">
        <f t="shared" ref="D12" si="8">C12/C$30</f>
        <v>0.13169309305913435</v>
      </c>
      <c r="E12" s="84"/>
      <c r="F12" s="95"/>
      <c r="G12" s="103"/>
      <c r="H12" s="95"/>
      <c r="I12" s="84">
        <f t="shared" si="4"/>
        <v>0.37740740740740747</v>
      </c>
      <c r="J12" s="93">
        <f t="shared" si="5"/>
        <v>0.13169309305913435</v>
      </c>
    </row>
    <row r="13" spans="2:10" x14ac:dyDescent="0.25">
      <c r="B13" s="8" t="s">
        <v>7</v>
      </c>
      <c r="C13" s="84">
        <v>0.17652777777777773</v>
      </c>
      <c r="D13" s="95">
        <f t="shared" ref="D13" si="9">C13/C$30</f>
        <v>6.1597861118066609E-2</v>
      </c>
      <c r="E13" s="84"/>
      <c r="F13" s="95"/>
      <c r="G13" s="103"/>
      <c r="H13" s="95"/>
      <c r="I13" s="84">
        <f t="shared" si="4"/>
        <v>0.17652777777777773</v>
      </c>
      <c r="J13" s="93">
        <f t="shared" si="5"/>
        <v>6.1597861118066609E-2</v>
      </c>
    </row>
    <row r="14" spans="2:10" x14ac:dyDescent="0.25">
      <c r="B14" s="8" t="s">
        <v>2</v>
      </c>
      <c r="C14" s="84">
        <v>6.6724537037037054E-2</v>
      </c>
      <c r="D14" s="95">
        <f t="shared" ref="D14" si="10">C14/C$30</f>
        <v>2.3282957601996734E-2</v>
      </c>
      <c r="E14" s="84"/>
      <c r="F14" s="95"/>
      <c r="G14" s="103"/>
      <c r="H14" s="95"/>
      <c r="I14" s="84">
        <f t="shared" si="4"/>
        <v>6.6724537037037054E-2</v>
      </c>
      <c r="J14" s="93">
        <f t="shared" si="5"/>
        <v>2.3282957601996734E-2</v>
      </c>
    </row>
    <row r="15" spans="2:10" x14ac:dyDescent="0.25">
      <c r="B15" s="8" t="s">
        <v>9</v>
      </c>
      <c r="C15" s="84">
        <v>6.5694444444444444E-2</v>
      </c>
      <c r="D15" s="95">
        <f t="shared" ref="D15" si="11">C15/C$30</f>
        <v>2.2923515585244306E-2</v>
      </c>
      <c r="E15" s="84"/>
      <c r="F15" s="95"/>
      <c r="G15" s="103"/>
      <c r="H15" s="95"/>
      <c r="I15" s="84">
        <f t="shared" si="4"/>
        <v>6.5694444444444444E-2</v>
      </c>
      <c r="J15" s="93">
        <f t="shared" si="5"/>
        <v>2.2923515585244306E-2</v>
      </c>
    </row>
    <row r="16" spans="2:10" x14ac:dyDescent="0.25">
      <c r="B16" s="8" t="s">
        <v>1</v>
      </c>
      <c r="C16" s="84">
        <v>4.9293981481481473E-2</v>
      </c>
      <c r="D16" s="95">
        <f t="shared" ref="D16" si="12">C16/C$30</f>
        <v>1.7200714037624291E-2</v>
      </c>
      <c r="E16" s="84"/>
      <c r="F16" s="95"/>
      <c r="G16" s="103"/>
      <c r="H16" s="95"/>
      <c r="I16" s="84">
        <f t="shared" si="4"/>
        <v>4.9293981481481473E-2</v>
      </c>
      <c r="J16" s="93">
        <f t="shared" si="5"/>
        <v>1.7200714037624291E-2</v>
      </c>
    </row>
    <row r="17" spans="2:14" x14ac:dyDescent="0.25">
      <c r="B17" s="8" t="s">
        <v>27</v>
      </c>
      <c r="C17" s="84">
        <v>0.12778935185185183</v>
      </c>
      <c r="D17" s="95">
        <f t="shared" ref="D17:D18" si="13">C17/C$30</f>
        <v>4.4591003449027902E-2</v>
      </c>
      <c r="E17" s="84"/>
      <c r="F17" s="95"/>
      <c r="G17" s="103"/>
      <c r="H17" s="95"/>
      <c r="I17" s="84">
        <f t="shared" si="4"/>
        <v>0.12778935185185183</v>
      </c>
      <c r="J17" s="93">
        <f t="shared" si="5"/>
        <v>4.4591003449027902E-2</v>
      </c>
    </row>
    <row r="18" spans="2:14" x14ac:dyDescent="0.25">
      <c r="B18" s="8" t="s">
        <v>16</v>
      </c>
      <c r="C18" s="84">
        <v>3.8194444444444441E-4</v>
      </c>
      <c r="D18" s="95">
        <f t="shared" si="13"/>
        <v>1.3327625340258317E-4</v>
      </c>
      <c r="E18" s="84"/>
      <c r="F18" s="95"/>
      <c r="G18" s="103"/>
      <c r="H18" s="95"/>
      <c r="I18" s="84">
        <f t="shared" ref="I18" si="14">C18+E18+G18</f>
        <v>3.8194444444444441E-4</v>
      </c>
      <c r="J18" s="93">
        <f t="shared" ref="J18" si="15">I18/$I$30</f>
        <v>1.3327625340258317E-4</v>
      </c>
    </row>
    <row r="19" spans="2:14" x14ac:dyDescent="0.25">
      <c r="B19" s="8" t="s">
        <v>4</v>
      </c>
      <c r="C19" s="84">
        <v>0.14840277777777774</v>
      </c>
      <c r="D19" s="95">
        <f t="shared" ref="D19" si="16">C19/C$30</f>
        <v>5.1783882458421852E-2</v>
      </c>
      <c r="E19" s="84"/>
      <c r="F19" s="95"/>
      <c r="G19" s="103"/>
      <c r="H19" s="95"/>
      <c r="I19" s="84">
        <f t="shared" ref="I19:I20" si="17">C19+E19+G19</f>
        <v>0.14840277777777774</v>
      </c>
      <c r="J19" s="93">
        <f t="shared" ref="J19:J20" si="18">I19/$I$30</f>
        <v>5.1783882458421852E-2</v>
      </c>
    </row>
    <row r="20" spans="2:14" x14ac:dyDescent="0.25">
      <c r="B20" s="8" t="s">
        <v>14</v>
      </c>
      <c r="C20" s="84">
        <v>0.15289351851851854</v>
      </c>
      <c r="D20" s="95">
        <f t="shared" ref="D20" si="19">C20/C$30</f>
        <v>5.3350888104488604E-2</v>
      </c>
      <c r="E20" s="84"/>
      <c r="F20" s="95"/>
      <c r="G20" s="103"/>
      <c r="H20" s="95"/>
      <c r="I20" s="84">
        <f t="shared" si="17"/>
        <v>0.15289351851851854</v>
      </c>
      <c r="J20" s="93">
        <f t="shared" si="18"/>
        <v>5.3350888104488604E-2</v>
      </c>
    </row>
    <row r="21" spans="2:14" x14ac:dyDescent="0.25">
      <c r="B21" s="8" t="s">
        <v>11</v>
      </c>
      <c r="C21" s="84">
        <v>0.46880787037037008</v>
      </c>
      <c r="D21" s="95">
        <f t="shared" ref="D21" si="20">C21/C$30</f>
        <v>0.16358650436580691</v>
      </c>
      <c r="E21" s="84"/>
      <c r="F21" s="95"/>
      <c r="G21" s="103"/>
      <c r="H21" s="95"/>
      <c r="I21" s="84">
        <f t="shared" si="4"/>
        <v>0.46880787037037008</v>
      </c>
      <c r="J21" s="93">
        <f t="shared" si="5"/>
        <v>0.16358650436580691</v>
      </c>
    </row>
    <row r="22" spans="2:14" x14ac:dyDescent="0.25">
      <c r="B22" s="8" t="s">
        <v>15</v>
      </c>
      <c r="C22" s="84">
        <v>0.13620370370370366</v>
      </c>
      <c r="D22" s="95">
        <f t="shared" ref="D22" si="21">C22/C$30</f>
        <v>4.7527119698230251E-2</v>
      </c>
      <c r="E22" s="84"/>
      <c r="F22" s="95"/>
      <c r="G22" s="103"/>
      <c r="H22" s="95"/>
      <c r="I22" s="84">
        <f t="shared" si="4"/>
        <v>0.13620370370370366</v>
      </c>
      <c r="J22" s="93">
        <f t="shared" si="5"/>
        <v>4.7527119698230251E-2</v>
      </c>
    </row>
    <row r="23" spans="2:14" s="49" customFormat="1" x14ac:dyDescent="0.25">
      <c r="B23" s="8" t="s">
        <v>91</v>
      </c>
      <c r="C23" s="84">
        <v>0.52890046296296278</v>
      </c>
      <c r="D23" s="95">
        <f t="shared" ref="D23" si="22">C23/C$30</f>
        <v>0.18455530156781338</v>
      </c>
      <c r="E23" s="84"/>
      <c r="F23" s="95"/>
      <c r="G23" s="103"/>
      <c r="H23" s="95"/>
      <c r="I23" s="84">
        <f t="shared" si="4"/>
        <v>0.52890046296296278</v>
      </c>
      <c r="J23" s="93">
        <f t="shared" si="5"/>
        <v>0.18455530156781338</v>
      </c>
    </row>
    <row r="24" spans="2:14" x14ac:dyDescent="0.25">
      <c r="B24" s="8" t="s">
        <v>12</v>
      </c>
      <c r="C24" s="84">
        <v>8.7708333333333333E-2</v>
      </c>
      <c r="D24" s="95">
        <f t="shared" ref="D24" si="23">C24/C$30</f>
        <v>3.0605074190447737E-2</v>
      </c>
      <c r="E24" s="84"/>
      <c r="F24" s="95"/>
      <c r="G24" s="103"/>
      <c r="H24" s="95"/>
      <c r="I24" s="84">
        <f t="shared" si="4"/>
        <v>8.7708333333333333E-2</v>
      </c>
      <c r="J24" s="93">
        <f t="shared" si="5"/>
        <v>3.0605074190447737E-2</v>
      </c>
      <c r="K24" s="49"/>
      <c r="L24" s="49"/>
      <c r="M24" s="49"/>
      <c r="N24" s="49"/>
    </row>
    <row r="25" spans="2:14" s="50" customFormat="1" x14ac:dyDescent="0.25">
      <c r="B25" s="8" t="s">
        <v>5</v>
      </c>
      <c r="C25" s="84">
        <v>5.3993055555555551E-2</v>
      </c>
      <c r="D25" s="95">
        <f t="shared" ref="D25" si="24">C25/C$30</f>
        <v>1.8840415821910622E-2</v>
      </c>
      <c r="E25" s="84"/>
      <c r="F25" s="95"/>
      <c r="G25" s="103"/>
      <c r="H25" s="85"/>
      <c r="I25" s="84">
        <f t="shared" si="4"/>
        <v>5.3993055555555551E-2</v>
      </c>
      <c r="J25" s="93">
        <f t="shared" si="5"/>
        <v>1.8840415821910622E-2</v>
      </c>
      <c r="K25" s="49"/>
      <c r="L25" s="49"/>
      <c r="M25" s="49"/>
      <c r="N25" s="49"/>
    </row>
    <row r="26" spans="2:14" x14ac:dyDescent="0.25">
      <c r="B26" s="8" t="s">
        <v>6</v>
      </c>
      <c r="C26" s="84">
        <v>3.0196759259259267E-2</v>
      </c>
      <c r="D26" s="95">
        <f t="shared" ref="D26" si="25">C26/C$30</f>
        <v>1.053690136749514E-2</v>
      </c>
      <c r="E26" s="84"/>
      <c r="F26" s="95"/>
      <c r="G26" s="103"/>
      <c r="H26" s="85"/>
      <c r="I26" s="84">
        <f t="shared" si="4"/>
        <v>3.0196759259259267E-2</v>
      </c>
      <c r="J26" s="93">
        <f t="shared" si="5"/>
        <v>1.053690136749514E-2</v>
      </c>
      <c r="K26" s="49"/>
      <c r="L26" s="49"/>
      <c r="M26" s="49"/>
      <c r="N26" s="49"/>
    </row>
    <row r="27" spans="2:14" x14ac:dyDescent="0.25">
      <c r="B27" s="8" t="s">
        <v>101</v>
      </c>
      <c r="C27" s="84">
        <v>4.31712962962963E-3</v>
      </c>
      <c r="D27" s="95">
        <f t="shared" ref="D27" si="26">C27/C$30</f>
        <v>1.5064255308837433E-3</v>
      </c>
      <c r="E27" s="84"/>
      <c r="F27" s="95"/>
      <c r="G27" s="103"/>
      <c r="H27" s="85"/>
      <c r="I27" s="84">
        <f t="shared" si="4"/>
        <v>4.31712962962963E-3</v>
      </c>
      <c r="J27" s="93">
        <f t="shared" si="5"/>
        <v>1.5064255308837433E-3</v>
      </c>
      <c r="K27" s="49"/>
      <c r="L27" s="49"/>
      <c r="M27" s="49"/>
      <c r="N27" s="49"/>
    </row>
    <row r="28" spans="2:14" x14ac:dyDescent="0.25">
      <c r="B28" s="8" t="s">
        <v>17</v>
      </c>
      <c r="C28" s="84">
        <v>2.7662037037037039E-3</v>
      </c>
      <c r="D28" s="95">
        <f t="shared" ref="D28" si="27">C28/C$30</f>
        <v>9.6524316858234488E-4</v>
      </c>
      <c r="E28" s="84"/>
      <c r="F28" s="95"/>
      <c r="G28" s="84"/>
      <c r="H28" s="85"/>
      <c r="I28" s="84">
        <f t="shared" ref="I28" si="28">C28+E28+G28</f>
        <v>2.7662037037037039E-3</v>
      </c>
      <c r="J28" s="93">
        <f t="shared" ref="J28" si="29">I28/$I$30</f>
        <v>9.6524316858234488E-4</v>
      </c>
      <c r="K28" s="49"/>
      <c r="L28" s="49"/>
      <c r="M28" s="49"/>
      <c r="N28" s="49"/>
    </row>
    <row r="29" spans="2:14" x14ac:dyDescent="0.25">
      <c r="B29" s="8"/>
      <c r="C29" s="129"/>
      <c r="D29" s="89"/>
      <c r="E29" s="88"/>
      <c r="F29" s="89"/>
      <c r="G29" s="88"/>
      <c r="H29" s="88"/>
      <c r="I29" s="88"/>
      <c r="J29" s="93"/>
      <c r="K29" s="49"/>
      <c r="L29" s="49"/>
      <c r="M29" s="49"/>
      <c r="N29" s="49"/>
    </row>
    <row r="30" spans="2:14" s="49" customFormat="1" x14ac:dyDescent="0.25">
      <c r="B30" s="53" t="s">
        <v>29</v>
      </c>
      <c r="C30" s="90">
        <f t="shared" ref="C30:J30" si="30">SUM(C7:C28)</f>
        <v>2.8658101851851843</v>
      </c>
      <c r="D30" s="130">
        <f t="shared" si="30"/>
        <v>1.0000000000000002</v>
      </c>
      <c r="E30" s="90"/>
      <c r="F30" s="130"/>
      <c r="G30" s="90"/>
      <c r="H30" s="130"/>
      <c r="I30" s="90">
        <f t="shared" si="30"/>
        <v>2.8658101851851843</v>
      </c>
      <c r="J30" s="131">
        <f t="shared" si="30"/>
        <v>1.0000000000000002</v>
      </c>
    </row>
    <row r="31" spans="2:14" s="49" customFormat="1" x14ac:dyDescent="0.25">
      <c r="B31" s="60"/>
      <c r="C31" s="61"/>
      <c r="D31" s="61"/>
      <c r="E31" s="61"/>
      <c r="F31" s="61"/>
      <c r="G31" s="61"/>
      <c r="H31" s="61"/>
      <c r="I31" s="61"/>
      <c r="J31" s="62"/>
    </row>
    <row r="32" spans="2:14" s="50" customFormat="1" ht="114" customHeight="1" thickBot="1" x14ac:dyDescent="0.3">
      <c r="B32" s="198" t="s">
        <v>134</v>
      </c>
      <c r="C32" s="199"/>
      <c r="D32" s="199"/>
      <c r="E32" s="199"/>
      <c r="F32" s="199"/>
      <c r="G32" s="199"/>
      <c r="H32" s="199"/>
      <c r="I32" s="199"/>
      <c r="J32" s="200"/>
      <c r="K32" s="49"/>
      <c r="L32" s="49"/>
      <c r="M32" s="49"/>
      <c r="N32" s="49"/>
    </row>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73" firstPageNumber="7" orientation="landscape" r:id="rId1"/>
  <headerFooter>
    <oddHeader>&amp;R31</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topLeftCell="A3" zoomScale="110" zoomScaleNormal="110" zoomScaleSheetLayoutView="100" zoomScalePageLayoutView="110" workbookViewId="0">
      <selection activeCell="H30" sqref="H30:I30"/>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189" t="s">
        <v>49</v>
      </c>
      <c r="C3" s="190"/>
      <c r="D3" s="190"/>
      <c r="E3" s="190"/>
      <c r="F3" s="191"/>
    </row>
    <row r="4" spans="2:6" x14ac:dyDescent="0.25">
      <c r="B4" s="192" t="s">
        <v>132</v>
      </c>
      <c r="C4" s="193"/>
      <c r="D4" s="193"/>
      <c r="E4" s="193"/>
      <c r="F4" s="194"/>
    </row>
    <row r="5" spans="2:6" x14ac:dyDescent="0.25">
      <c r="B5" s="42"/>
      <c r="C5" s="197" t="s">
        <v>50</v>
      </c>
      <c r="D5" s="193"/>
      <c r="E5" s="197" t="s">
        <v>51</v>
      </c>
      <c r="F5" s="194"/>
    </row>
    <row r="6" spans="2:6" x14ac:dyDescent="0.25">
      <c r="B6" s="3" t="s">
        <v>23</v>
      </c>
      <c r="C6" s="151" t="s">
        <v>24</v>
      </c>
      <c r="D6" s="43" t="s">
        <v>25</v>
      </c>
      <c r="E6" s="151" t="s">
        <v>24</v>
      </c>
      <c r="F6" s="64" t="s">
        <v>25</v>
      </c>
    </row>
    <row r="7" spans="2:6" x14ac:dyDescent="0.25">
      <c r="B7" s="8" t="s">
        <v>10</v>
      </c>
      <c r="C7" s="132"/>
      <c r="D7" s="95"/>
      <c r="E7" s="84">
        <v>7.8009259259259264E-3</v>
      </c>
      <c r="F7" s="96">
        <f t="shared" ref="F7:F28" si="0">E7/E$30</f>
        <v>7.1778487752928652E-3</v>
      </c>
    </row>
    <row r="8" spans="2:6" x14ac:dyDescent="0.25">
      <c r="B8" s="8" t="s">
        <v>13</v>
      </c>
      <c r="C8" s="132"/>
      <c r="D8" s="95"/>
      <c r="E8" s="84">
        <v>1.6134259259259258E-2</v>
      </c>
      <c r="F8" s="96">
        <f t="shared" si="0"/>
        <v>1.4845580404685834E-2</v>
      </c>
    </row>
    <row r="9" spans="2:6" x14ac:dyDescent="0.25">
      <c r="B9" s="8" t="s">
        <v>0</v>
      </c>
      <c r="C9" s="132"/>
      <c r="D9" s="95"/>
      <c r="E9" s="84">
        <v>0.13953703703703701</v>
      </c>
      <c r="F9" s="96">
        <f t="shared" si="0"/>
        <v>0.12839190628328007</v>
      </c>
    </row>
    <row r="10" spans="2:6" x14ac:dyDescent="0.25">
      <c r="B10" s="8" t="s">
        <v>8</v>
      </c>
      <c r="C10" s="132">
        <v>2.4189814814814816E-3</v>
      </c>
      <c r="D10" s="95">
        <f>C10/C$30</f>
        <v>6.7159383033419034E-2</v>
      </c>
      <c r="E10" s="84">
        <v>4.7754629629629633E-2</v>
      </c>
      <c r="F10" s="96">
        <f t="shared" si="0"/>
        <v>4.3940362087326948E-2</v>
      </c>
    </row>
    <row r="11" spans="2:6" x14ac:dyDescent="0.25">
      <c r="B11" s="8" t="s">
        <v>26</v>
      </c>
      <c r="C11" s="132"/>
      <c r="D11" s="95"/>
      <c r="E11" s="84">
        <v>3.4606481481481485E-3</v>
      </c>
      <c r="F11" s="96">
        <f t="shared" si="0"/>
        <v>3.1842385516506924E-3</v>
      </c>
    </row>
    <row r="12" spans="2:6" x14ac:dyDescent="0.25">
      <c r="B12" s="8" t="s">
        <v>3</v>
      </c>
      <c r="C12" s="132"/>
      <c r="D12" s="95"/>
      <c r="E12" s="84">
        <v>0.1396412037037037</v>
      </c>
      <c r="F12" s="96">
        <f t="shared" si="0"/>
        <v>0.1284877529286475</v>
      </c>
    </row>
    <row r="13" spans="2:6" x14ac:dyDescent="0.25">
      <c r="B13" s="8" t="s">
        <v>7</v>
      </c>
      <c r="C13" s="132">
        <v>3.9930555555555552E-3</v>
      </c>
      <c r="D13" s="95">
        <f>C13/C$30</f>
        <v>0.11086118251928022</v>
      </c>
      <c r="E13" s="84">
        <v>0.1528935185185186</v>
      </c>
      <c r="F13" s="96">
        <f t="shared" si="0"/>
        <v>0.14068157614483501</v>
      </c>
    </row>
    <row r="14" spans="2:6" x14ac:dyDescent="0.25">
      <c r="B14" s="8" t="s">
        <v>2</v>
      </c>
      <c r="C14" s="132"/>
      <c r="D14" s="95"/>
      <c r="E14" s="84">
        <v>3.0624999999999996E-2</v>
      </c>
      <c r="F14" s="96">
        <f t="shared" si="0"/>
        <v>2.8178913738019166E-2</v>
      </c>
    </row>
    <row r="15" spans="2:6" x14ac:dyDescent="0.25">
      <c r="B15" s="8" t="s">
        <v>9</v>
      </c>
      <c r="C15" s="132"/>
      <c r="D15" s="95"/>
      <c r="E15" s="84">
        <v>1.7870370370370366E-2</v>
      </c>
      <c r="F15" s="96">
        <f t="shared" si="0"/>
        <v>1.64430244941427E-2</v>
      </c>
    </row>
    <row r="16" spans="2:6" x14ac:dyDescent="0.25">
      <c r="B16" s="8" t="s">
        <v>1</v>
      </c>
      <c r="C16" s="132"/>
      <c r="D16" s="95"/>
      <c r="E16" s="84">
        <v>1.0462962962962962E-2</v>
      </c>
      <c r="F16" s="96">
        <f t="shared" si="0"/>
        <v>9.6272630457933956E-3</v>
      </c>
    </row>
    <row r="17" spans="2:6" x14ac:dyDescent="0.25">
      <c r="B17" s="8" t="s">
        <v>27</v>
      </c>
      <c r="C17" s="132">
        <v>6.6898148148148142E-3</v>
      </c>
      <c r="D17" s="95">
        <f t="shared" ref="D17:D22" si="1">C17/C$30</f>
        <v>0.18573264781491003</v>
      </c>
      <c r="E17" s="84">
        <v>4.886574074074073E-2</v>
      </c>
      <c r="F17" s="96">
        <f t="shared" si="0"/>
        <v>4.4962726304579329E-2</v>
      </c>
    </row>
    <row r="18" spans="2:6" x14ac:dyDescent="0.25">
      <c r="B18" s="8" t="s">
        <v>16</v>
      </c>
      <c r="C18" s="132"/>
      <c r="D18" s="95"/>
      <c r="E18" s="84"/>
      <c r="F18" s="96"/>
    </row>
    <row r="19" spans="2:6" x14ac:dyDescent="0.25">
      <c r="B19" s="8" t="s">
        <v>4</v>
      </c>
      <c r="C19" s="132">
        <v>7.5694444444444446E-3</v>
      </c>
      <c r="D19" s="95">
        <f t="shared" si="1"/>
        <v>0.21015424164524427</v>
      </c>
      <c r="E19" s="84">
        <v>7.2731481481481466E-2</v>
      </c>
      <c r="F19" s="96">
        <f t="shared" si="0"/>
        <v>6.6922257720979747E-2</v>
      </c>
    </row>
    <row r="20" spans="2:6" x14ac:dyDescent="0.25">
      <c r="B20" s="8" t="s">
        <v>14</v>
      </c>
      <c r="C20" s="132">
        <v>8.5185185185185173E-3</v>
      </c>
      <c r="D20" s="95">
        <f t="shared" si="1"/>
        <v>0.23650385604113111</v>
      </c>
      <c r="E20" s="84">
        <v>4.71875E-2</v>
      </c>
      <c r="F20" s="96">
        <f t="shared" si="0"/>
        <v>4.3418530351437702E-2</v>
      </c>
    </row>
    <row r="21" spans="2:6" x14ac:dyDescent="0.25">
      <c r="B21" s="8" t="s">
        <v>11</v>
      </c>
      <c r="C21" s="132">
        <v>3.2523148148148147E-3</v>
      </c>
      <c r="D21" s="95">
        <f t="shared" si="1"/>
        <v>9.0295629820051432E-2</v>
      </c>
      <c r="E21" s="84">
        <v>0.15489583333333332</v>
      </c>
      <c r="F21" s="96">
        <f t="shared" si="0"/>
        <v>0.14252396166134185</v>
      </c>
    </row>
    <row r="22" spans="2:6" x14ac:dyDescent="0.25">
      <c r="B22" s="8" t="s">
        <v>15</v>
      </c>
      <c r="C22" s="132">
        <v>3.5763888888888889E-3</v>
      </c>
      <c r="D22" s="95">
        <f t="shared" si="1"/>
        <v>9.9293059125964034E-2</v>
      </c>
      <c r="E22" s="84">
        <v>4.3240740740740746E-2</v>
      </c>
      <c r="F22" s="96">
        <f t="shared" si="0"/>
        <v>3.9787007454739086E-2</v>
      </c>
    </row>
    <row r="23" spans="2:6" s="49" customFormat="1" x14ac:dyDescent="0.25">
      <c r="B23" s="8" t="s">
        <v>91</v>
      </c>
      <c r="C23" s="132"/>
      <c r="D23" s="95"/>
      <c r="E23" s="84">
        <v>9.660879629629629E-2</v>
      </c>
      <c r="F23" s="96">
        <f t="shared" si="0"/>
        <v>8.8892438764643228E-2</v>
      </c>
    </row>
    <row r="24" spans="2:6" x14ac:dyDescent="0.25">
      <c r="B24" s="8" t="s">
        <v>12</v>
      </c>
      <c r="C24" s="132"/>
      <c r="D24" s="95"/>
      <c r="E24" s="84">
        <v>3.006944444444444E-2</v>
      </c>
      <c r="F24" s="96">
        <f t="shared" si="0"/>
        <v>2.7667731629392966E-2</v>
      </c>
    </row>
    <row r="25" spans="2:6" s="50" customFormat="1" x14ac:dyDescent="0.25">
      <c r="B25" s="8" t="s">
        <v>5</v>
      </c>
      <c r="C25" s="132"/>
      <c r="D25" s="95"/>
      <c r="E25" s="84">
        <v>1.9212962962962966E-2</v>
      </c>
      <c r="F25" s="96">
        <f t="shared" si="0"/>
        <v>1.7678381256656019E-2</v>
      </c>
    </row>
    <row r="26" spans="2:6" x14ac:dyDescent="0.25">
      <c r="B26" s="8" t="s">
        <v>6</v>
      </c>
      <c r="C26" s="132"/>
      <c r="D26" s="95"/>
      <c r="E26" s="84">
        <v>1.0416666666666667E-4</v>
      </c>
      <c r="F26" s="96">
        <f t="shared" si="0"/>
        <v>9.5846645367412143E-5</v>
      </c>
    </row>
    <row r="27" spans="2:6" x14ac:dyDescent="0.25">
      <c r="B27" s="8" t="s">
        <v>101</v>
      </c>
      <c r="C27" s="132"/>
      <c r="D27" s="95"/>
      <c r="E27" s="84">
        <v>1.273148148148148E-4</v>
      </c>
      <c r="F27" s="96">
        <f t="shared" si="0"/>
        <v>1.1714589989350371E-4</v>
      </c>
    </row>
    <row r="28" spans="2:6" x14ac:dyDescent="0.25">
      <c r="B28" s="8" t="s">
        <v>17</v>
      </c>
      <c r="C28" s="132"/>
      <c r="D28" s="95"/>
      <c r="E28" s="84">
        <v>7.5810185185185182E-3</v>
      </c>
      <c r="F28" s="96">
        <f t="shared" si="0"/>
        <v>6.9755058572949944E-3</v>
      </c>
    </row>
    <row r="29" spans="2:6" x14ac:dyDescent="0.25">
      <c r="B29" s="8"/>
      <c r="C29" s="88"/>
      <c r="D29" s="88"/>
      <c r="E29" s="88"/>
      <c r="F29" s="93"/>
    </row>
    <row r="30" spans="2:6" x14ac:dyDescent="0.25">
      <c r="B30" s="53" t="s">
        <v>29</v>
      </c>
      <c r="C30" s="92">
        <f>SUM(C7:C28)</f>
        <v>3.6018518518518512E-2</v>
      </c>
      <c r="D30" s="133">
        <f>SUM(D7:D28)</f>
        <v>1.0000000000000002</v>
      </c>
      <c r="E30" s="92">
        <f>SUM(E7:E28)</f>
        <v>1.0868055555555556</v>
      </c>
      <c r="F30" s="134">
        <f>SUM(F7:F28)</f>
        <v>1</v>
      </c>
    </row>
    <row r="31" spans="2:6" x14ac:dyDescent="0.25">
      <c r="B31" s="68"/>
      <c r="C31" s="27"/>
      <c r="D31" s="52"/>
      <c r="E31" s="52"/>
      <c r="F31" s="48"/>
    </row>
    <row r="32" spans="2:6" ht="81.95" customHeight="1" thickBot="1" x14ac:dyDescent="0.3">
      <c r="B32" s="198" t="s">
        <v>138</v>
      </c>
      <c r="C32" s="199"/>
      <c r="D32" s="199"/>
      <c r="E32" s="199"/>
      <c r="F32" s="200"/>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&amp;R32</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110" zoomScaleNormal="110" zoomScaleSheetLayoutView="100" zoomScalePageLayoutView="110" workbookViewId="0">
      <selection activeCell="H30" sqref="H30:I30"/>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202" t="s">
        <v>92</v>
      </c>
      <c r="C3" s="203"/>
      <c r="D3" s="203"/>
      <c r="E3" s="203"/>
      <c r="F3" s="204"/>
    </row>
    <row r="4" spans="2:6" x14ac:dyDescent="0.25">
      <c r="B4" s="205" t="s">
        <v>132</v>
      </c>
      <c r="C4" s="201"/>
      <c r="D4" s="201"/>
      <c r="E4" s="201"/>
      <c r="F4" s="206"/>
    </row>
    <row r="5" spans="2:6" x14ac:dyDescent="0.25">
      <c r="B5" s="72"/>
      <c r="C5" s="195" t="s">
        <v>56</v>
      </c>
      <c r="D5" s="201"/>
      <c r="E5" s="195" t="s">
        <v>57</v>
      </c>
      <c r="F5" s="206"/>
    </row>
    <row r="6" spans="2:6" x14ac:dyDescent="0.25">
      <c r="B6" s="3" t="s">
        <v>23</v>
      </c>
      <c r="C6" s="73" t="s">
        <v>24</v>
      </c>
      <c r="D6" s="73" t="s">
        <v>25</v>
      </c>
      <c r="E6" s="73" t="s">
        <v>24</v>
      </c>
      <c r="F6" s="157" t="s">
        <v>25</v>
      </c>
    </row>
    <row r="7" spans="2:6" x14ac:dyDescent="0.25">
      <c r="B7" s="8" t="s">
        <v>10</v>
      </c>
      <c r="C7" s="47"/>
      <c r="D7" s="59"/>
      <c r="E7" s="47"/>
      <c r="F7" s="48"/>
    </row>
    <row r="8" spans="2:6" x14ac:dyDescent="0.25">
      <c r="B8" s="8" t="s">
        <v>13</v>
      </c>
      <c r="C8" s="47"/>
      <c r="D8" s="59"/>
      <c r="E8" s="47"/>
      <c r="F8" s="48"/>
    </row>
    <row r="9" spans="2:6" x14ac:dyDescent="0.25">
      <c r="B9" s="8" t="s">
        <v>0</v>
      </c>
      <c r="C9" s="84"/>
      <c r="D9" s="135"/>
      <c r="E9" s="47"/>
      <c r="F9" s="48"/>
    </row>
    <row r="10" spans="2:6" x14ac:dyDescent="0.25">
      <c r="B10" s="8" t="s">
        <v>8</v>
      </c>
      <c r="C10" s="84"/>
      <c r="D10" s="135"/>
      <c r="E10" s="47"/>
      <c r="F10" s="48"/>
    </row>
    <row r="11" spans="2:6" x14ac:dyDescent="0.25">
      <c r="B11" s="8" t="s">
        <v>26</v>
      </c>
      <c r="C11" s="84"/>
      <c r="D11" s="135"/>
      <c r="E11" s="47"/>
      <c r="F11" s="48"/>
    </row>
    <row r="12" spans="2:6" x14ac:dyDescent="0.25">
      <c r="B12" s="8" t="s">
        <v>3</v>
      </c>
      <c r="C12" s="84"/>
      <c r="D12" s="95"/>
      <c r="E12" s="84"/>
      <c r="F12" s="155"/>
    </row>
    <row r="13" spans="2:6" x14ac:dyDescent="0.25">
      <c r="B13" s="8" t="s">
        <v>7</v>
      </c>
      <c r="C13" s="84">
        <v>5.0925925925925921E-4</v>
      </c>
      <c r="D13" s="95">
        <f t="shared" ref="D13" si="0">C13/C$30</f>
        <v>0.24444444444444444</v>
      </c>
      <c r="E13" s="47"/>
      <c r="F13" s="48"/>
    </row>
    <row r="14" spans="2:6" x14ac:dyDescent="0.25">
      <c r="B14" s="8" t="s">
        <v>2</v>
      </c>
      <c r="C14" s="84"/>
      <c r="D14" s="95"/>
      <c r="E14" s="47"/>
      <c r="F14" s="48"/>
    </row>
    <row r="15" spans="2:6" x14ac:dyDescent="0.25">
      <c r="B15" s="8" t="s">
        <v>9</v>
      </c>
      <c r="C15" s="84"/>
      <c r="D15" s="95"/>
      <c r="E15" s="47"/>
      <c r="F15" s="48"/>
    </row>
    <row r="16" spans="2:6" x14ac:dyDescent="0.25">
      <c r="B16" s="8" t="s">
        <v>1</v>
      </c>
      <c r="C16" s="84"/>
      <c r="D16" s="95"/>
      <c r="E16" s="47"/>
      <c r="F16" s="48"/>
    </row>
    <row r="17" spans="2:6" x14ac:dyDescent="0.25">
      <c r="B17" s="8" t="s">
        <v>27</v>
      </c>
      <c r="C17" s="84"/>
      <c r="D17" s="95"/>
      <c r="E17" s="47"/>
      <c r="F17" s="48"/>
    </row>
    <row r="18" spans="2:6" x14ac:dyDescent="0.25">
      <c r="B18" s="8" t="s">
        <v>16</v>
      </c>
      <c r="C18" s="84"/>
      <c r="D18" s="95"/>
      <c r="E18" s="47"/>
      <c r="F18" s="48"/>
    </row>
    <row r="19" spans="2:6" x14ac:dyDescent="0.25">
      <c r="B19" s="8" t="s">
        <v>4</v>
      </c>
      <c r="C19" s="84"/>
      <c r="D19" s="95"/>
      <c r="E19" s="47"/>
      <c r="F19" s="48"/>
    </row>
    <row r="20" spans="2:6" x14ac:dyDescent="0.25">
      <c r="B20" s="8" t="s">
        <v>14</v>
      </c>
      <c r="C20" s="84"/>
      <c r="D20" s="95"/>
      <c r="E20" s="47"/>
      <c r="F20" s="48"/>
    </row>
    <row r="21" spans="2:6" x14ac:dyDescent="0.25">
      <c r="B21" s="8" t="s">
        <v>11</v>
      </c>
      <c r="C21" s="150"/>
      <c r="D21" s="95"/>
      <c r="E21" s="47"/>
      <c r="F21" s="48"/>
    </row>
    <row r="22" spans="2:6" x14ac:dyDescent="0.25">
      <c r="B22" s="8" t="s">
        <v>15</v>
      </c>
      <c r="C22" s="84"/>
      <c r="D22" s="95"/>
      <c r="E22" s="47"/>
      <c r="F22" s="48"/>
    </row>
    <row r="23" spans="2:6" s="49" customFormat="1" x14ac:dyDescent="0.25">
      <c r="B23" s="8" t="s">
        <v>91</v>
      </c>
      <c r="C23" s="84"/>
      <c r="D23" s="95"/>
      <c r="E23" s="47"/>
      <c r="F23" s="48"/>
    </row>
    <row r="24" spans="2:6" x14ac:dyDescent="0.25">
      <c r="B24" s="8" t="s">
        <v>12</v>
      </c>
      <c r="C24" s="84"/>
      <c r="D24" s="95"/>
      <c r="E24" s="47"/>
      <c r="F24" s="48"/>
    </row>
    <row r="25" spans="2:6" s="50" customFormat="1" x14ac:dyDescent="0.25">
      <c r="B25" s="8" t="s">
        <v>5</v>
      </c>
      <c r="C25" s="84">
        <v>1.5740740740740741E-3</v>
      </c>
      <c r="D25" s="95">
        <f t="shared" ref="D25" si="1">C25/C$30</f>
        <v>0.75555555555555554</v>
      </c>
      <c r="E25" s="47"/>
      <c r="F25" s="48"/>
    </row>
    <row r="26" spans="2:6" x14ac:dyDescent="0.25">
      <c r="B26" s="8" t="s">
        <v>6</v>
      </c>
      <c r="C26" s="103"/>
      <c r="D26" s="135"/>
      <c r="E26" s="47"/>
      <c r="F26" s="48"/>
    </row>
    <row r="27" spans="2:6" x14ac:dyDescent="0.25">
      <c r="B27" s="8" t="s">
        <v>101</v>
      </c>
      <c r="C27" s="103"/>
      <c r="D27" s="135"/>
      <c r="E27" s="47"/>
      <c r="F27" s="48"/>
    </row>
    <row r="28" spans="2:6" x14ac:dyDescent="0.25">
      <c r="B28" s="8" t="s">
        <v>17</v>
      </c>
      <c r="C28" s="103"/>
      <c r="D28" s="135"/>
      <c r="E28" s="47"/>
      <c r="F28" s="48"/>
    </row>
    <row r="29" spans="2:6" x14ac:dyDescent="0.25">
      <c r="B29" s="8"/>
      <c r="C29" s="103"/>
      <c r="D29" s="84"/>
      <c r="E29" s="47"/>
      <c r="F29" s="48"/>
    </row>
    <row r="30" spans="2:6" x14ac:dyDescent="0.25">
      <c r="B30" s="53" t="s">
        <v>29</v>
      </c>
      <c r="C30" s="92">
        <f>SUM(C7:C28)</f>
        <v>2.0833333333333333E-3</v>
      </c>
      <c r="D30" s="133">
        <f>SUM(D7:D28)</f>
        <v>1</v>
      </c>
      <c r="E30" s="146"/>
      <c r="F30" s="228"/>
    </row>
    <row r="31" spans="2:6" x14ac:dyDescent="0.25">
      <c r="B31" s="53"/>
      <c r="C31" s="27"/>
      <c r="D31" s="52"/>
      <c r="E31" s="52"/>
      <c r="F31" s="48"/>
    </row>
    <row r="32" spans="2:6" ht="66" customHeight="1" thickBot="1" x14ac:dyDescent="0.3">
      <c r="B32" s="207" t="s">
        <v>139</v>
      </c>
      <c r="C32" s="208"/>
      <c r="D32" s="208"/>
      <c r="E32" s="208"/>
      <c r="F32" s="209"/>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&amp;R33</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110" zoomScaleNormal="110" zoomScaleSheetLayoutView="100" zoomScalePageLayoutView="110" workbookViewId="0">
      <selection activeCell="H30" sqref="H30:I30"/>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210" t="s">
        <v>93</v>
      </c>
      <c r="C3" s="211"/>
      <c r="D3" s="211"/>
      <c r="E3" s="211"/>
      <c r="F3" s="212"/>
    </row>
    <row r="4" spans="2:6" x14ac:dyDescent="0.25">
      <c r="B4" s="192" t="s">
        <v>132</v>
      </c>
      <c r="C4" s="193"/>
      <c r="D4" s="193"/>
      <c r="E4" s="193"/>
      <c r="F4" s="194"/>
    </row>
    <row r="5" spans="2:6" x14ac:dyDescent="0.25">
      <c r="B5" s="42"/>
      <c r="C5" s="197" t="s">
        <v>64</v>
      </c>
      <c r="D5" s="193"/>
      <c r="E5" s="213" t="s">
        <v>65</v>
      </c>
      <c r="F5" s="214"/>
    </row>
    <row r="6" spans="2:6" x14ac:dyDescent="0.25">
      <c r="B6" s="3" t="s">
        <v>23</v>
      </c>
      <c r="C6" s="63" t="s">
        <v>24</v>
      </c>
      <c r="D6" s="43" t="s">
        <v>25</v>
      </c>
      <c r="E6" s="63" t="s">
        <v>24</v>
      </c>
      <c r="F6" s="64" t="s">
        <v>25</v>
      </c>
    </row>
    <row r="7" spans="2:6" x14ac:dyDescent="0.25">
      <c r="B7" s="8" t="s">
        <v>10</v>
      </c>
      <c r="C7" s="84"/>
      <c r="D7" s="85"/>
      <c r="E7" s="47"/>
      <c r="F7" s="48"/>
    </row>
    <row r="8" spans="2:6" x14ac:dyDescent="0.25">
      <c r="B8" s="8" t="s">
        <v>13</v>
      </c>
      <c r="C8" s="84"/>
      <c r="D8" s="85"/>
      <c r="E8" s="47"/>
      <c r="F8" s="48"/>
    </row>
    <row r="9" spans="2:6" x14ac:dyDescent="0.25">
      <c r="B9" s="8" t="s">
        <v>0</v>
      </c>
      <c r="C9" s="84"/>
      <c r="D9" s="85"/>
      <c r="E9" s="47"/>
      <c r="F9" s="48"/>
    </row>
    <row r="10" spans="2:6" x14ac:dyDescent="0.25">
      <c r="B10" s="8" t="s">
        <v>8</v>
      </c>
      <c r="C10" s="84"/>
      <c r="D10" s="85"/>
      <c r="E10" s="47"/>
      <c r="F10" s="48"/>
    </row>
    <row r="11" spans="2:6" x14ac:dyDescent="0.25">
      <c r="B11" s="8" t="s">
        <v>26</v>
      </c>
      <c r="C11" s="84"/>
      <c r="D11" s="85"/>
      <c r="E11" s="47"/>
      <c r="F11" s="48"/>
    </row>
    <row r="12" spans="2:6" x14ac:dyDescent="0.25">
      <c r="B12" s="8" t="s">
        <v>3</v>
      </c>
      <c r="C12" s="84"/>
      <c r="D12" s="95"/>
      <c r="E12" s="47"/>
      <c r="F12" s="48"/>
    </row>
    <row r="13" spans="2:6" x14ac:dyDescent="0.25">
      <c r="B13" s="8" t="s">
        <v>7</v>
      </c>
      <c r="C13" s="84"/>
      <c r="D13" s="85"/>
      <c r="E13" s="47"/>
      <c r="F13" s="48"/>
    </row>
    <row r="14" spans="2:6" x14ac:dyDescent="0.25">
      <c r="B14" s="8" t="s">
        <v>2</v>
      </c>
      <c r="C14" s="84"/>
      <c r="D14" s="85"/>
      <c r="E14" s="47"/>
      <c r="F14" s="48"/>
    </row>
    <row r="15" spans="2:6" x14ac:dyDescent="0.25">
      <c r="B15" s="8" t="s">
        <v>9</v>
      </c>
      <c r="C15" s="84"/>
      <c r="D15" s="85"/>
      <c r="E15" s="47"/>
      <c r="F15" s="48"/>
    </row>
    <row r="16" spans="2:6" x14ac:dyDescent="0.25">
      <c r="B16" s="8" t="s">
        <v>1</v>
      </c>
      <c r="C16" s="84"/>
      <c r="D16" s="85"/>
      <c r="E16" s="47"/>
      <c r="F16" s="48"/>
    </row>
    <row r="17" spans="2:6" x14ac:dyDescent="0.25">
      <c r="B17" s="8" t="s">
        <v>27</v>
      </c>
      <c r="C17" s="84"/>
      <c r="D17" s="85"/>
      <c r="E17" s="47"/>
      <c r="F17" s="48"/>
    </row>
    <row r="18" spans="2:6" x14ac:dyDescent="0.25">
      <c r="B18" s="8" t="s">
        <v>16</v>
      </c>
      <c r="C18" s="84"/>
      <c r="D18" s="85"/>
      <c r="E18" s="47"/>
      <c r="F18" s="48"/>
    </row>
    <row r="19" spans="2:6" x14ac:dyDescent="0.25">
      <c r="B19" s="8" t="s">
        <v>4</v>
      </c>
      <c r="C19" s="103"/>
      <c r="D19" s="85"/>
      <c r="E19" s="47"/>
      <c r="F19" s="48"/>
    </row>
    <row r="20" spans="2:6" x14ac:dyDescent="0.25">
      <c r="B20" s="8" t="s">
        <v>14</v>
      </c>
      <c r="C20" s="103"/>
      <c r="D20" s="85"/>
      <c r="E20" s="47"/>
      <c r="F20" s="48"/>
    </row>
    <row r="21" spans="2:6" x14ac:dyDescent="0.25">
      <c r="B21" s="8" t="s">
        <v>11</v>
      </c>
      <c r="C21" s="103"/>
      <c r="D21" s="85"/>
      <c r="E21" s="47"/>
      <c r="F21" s="48"/>
    </row>
    <row r="22" spans="2:6" x14ac:dyDescent="0.25">
      <c r="B22" s="8" t="s">
        <v>15</v>
      </c>
      <c r="C22" s="103"/>
      <c r="D22" s="85"/>
      <c r="E22" s="47"/>
      <c r="F22" s="48"/>
    </row>
    <row r="23" spans="2:6" s="49" customFormat="1" x14ac:dyDescent="0.25">
      <c r="B23" s="8" t="s">
        <v>91</v>
      </c>
      <c r="C23" s="103"/>
      <c r="D23" s="85"/>
      <c r="E23" s="54"/>
      <c r="F23" s="58"/>
    </row>
    <row r="24" spans="2:6" x14ac:dyDescent="0.25">
      <c r="B24" s="8" t="s">
        <v>12</v>
      </c>
      <c r="C24" s="103"/>
      <c r="D24" s="135"/>
      <c r="E24" s="45"/>
      <c r="F24" s="71"/>
    </row>
    <row r="25" spans="2:6" s="50" customFormat="1" x14ac:dyDescent="0.25">
      <c r="B25" s="8" t="s">
        <v>5</v>
      </c>
      <c r="C25" s="103"/>
      <c r="D25" s="135"/>
      <c r="E25" s="43"/>
      <c r="F25" s="44"/>
    </row>
    <row r="26" spans="2:6" x14ac:dyDescent="0.25">
      <c r="B26" s="8" t="s">
        <v>6</v>
      </c>
      <c r="C26" s="103"/>
      <c r="D26" s="135"/>
      <c r="E26" s="47"/>
      <c r="F26" s="48"/>
    </row>
    <row r="27" spans="2:6" x14ac:dyDescent="0.25">
      <c r="B27" s="8" t="s">
        <v>101</v>
      </c>
      <c r="C27" s="103"/>
      <c r="D27" s="84"/>
      <c r="E27" s="47"/>
      <c r="F27" s="48"/>
    </row>
    <row r="28" spans="2:6" x14ac:dyDescent="0.25">
      <c r="B28" s="8" t="s">
        <v>17</v>
      </c>
      <c r="C28" s="103"/>
      <c r="D28" s="84"/>
      <c r="E28" s="47"/>
      <c r="F28" s="48"/>
    </row>
    <row r="29" spans="2:6" x14ac:dyDescent="0.25">
      <c r="B29" s="8"/>
      <c r="C29" s="104"/>
      <c r="D29" s="88"/>
      <c r="E29" s="52"/>
      <c r="F29" s="48"/>
    </row>
    <row r="30" spans="2:6" x14ac:dyDescent="0.25">
      <c r="B30" s="53" t="s">
        <v>29</v>
      </c>
      <c r="C30" s="92"/>
      <c r="D30" s="133"/>
      <c r="E30" s="47"/>
      <c r="F30" s="48"/>
    </row>
    <row r="31" spans="2:6" x14ac:dyDescent="0.25">
      <c r="B31" s="53"/>
      <c r="C31" s="27"/>
      <c r="D31" s="52"/>
      <c r="E31" s="52"/>
      <c r="F31" s="48"/>
    </row>
    <row r="32" spans="2:6" ht="66" customHeight="1" thickBot="1" x14ac:dyDescent="0.3">
      <c r="B32" s="207" t="s">
        <v>131</v>
      </c>
      <c r="C32" s="208"/>
      <c r="D32" s="208"/>
      <c r="E32" s="208"/>
      <c r="F32" s="209"/>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&amp;R34</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topLeftCell="A4" zoomScale="110" zoomScaleNormal="110" zoomScaleSheetLayoutView="100" zoomScalePageLayoutView="110" workbookViewId="0">
      <selection activeCell="H30" sqref="H30:I30"/>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215" t="s">
        <v>125</v>
      </c>
      <c r="C3" s="216"/>
      <c r="D3" s="216"/>
      <c r="E3" s="216"/>
      <c r="F3" s="217"/>
    </row>
    <row r="4" spans="2:6" x14ac:dyDescent="0.25">
      <c r="B4" s="192" t="s">
        <v>132</v>
      </c>
      <c r="C4" s="193"/>
      <c r="D4" s="193"/>
      <c r="E4" s="193"/>
      <c r="F4" s="194"/>
    </row>
    <row r="5" spans="2:6" x14ac:dyDescent="0.25">
      <c r="B5" s="42"/>
      <c r="C5" s="197" t="s">
        <v>70</v>
      </c>
      <c r="D5" s="193"/>
      <c r="E5" s="213" t="s">
        <v>124</v>
      </c>
      <c r="F5" s="214"/>
    </row>
    <row r="6" spans="2:6" x14ac:dyDescent="0.25">
      <c r="B6" s="3" t="s">
        <v>23</v>
      </c>
      <c r="C6" s="63" t="s">
        <v>24</v>
      </c>
      <c r="D6" s="43" t="s">
        <v>25</v>
      </c>
      <c r="E6" s="63" t="s">
        <v>24</v>
      </c>
      <c r="F6" s="64" t="s">
        <v>25</v>
      </c>
    </row>
    <row r="7" spans="2:6" x14ac:dyDescent="0.25">
      <c r="B7" s="8" t="s">
        <v>10</v>
      </c>
      <c r="C7" s="132"/>
      <c r="D7" s="85"/>
      <c r="E7" s="132"/>
      <c r="F7" s="96"/>
    </row>
    <row r="8" spans="2:6" x14ac:dyDescent="0.25">
      <c r="B8" s="8" t="s">
        <v>13</v>
      </c>
      <c r="C8" s="132"/>
      <c r="D8" s="135"/>
      <c r="E8" s="132"/>
      <c r="F8" s="96"/>
    </row>
    <row r="9" spans="2:6" x14ac:dyDescent="0.25">
      <c r="B9" s="8" t="s">
        <v>0</v>
      </c>
      <c r="C9" s="132"/>
      <c r="D9" s="85"/>
      <c r="E9" s="132">
        <v>1.1886574074074074E-2</v>
      </c>
      <c r="F9" s="96">
        <f t="shared" ref="F9" si="0">E9/E$30</f>
        <v>0.11373200442967885</v>
      </c>
    </row>
    <row r="10" spans="2:6" x14ac:dyDescent="0.25">
      <c r="B10" s="8" t="s">
        <v>8</v>
      </c>
      <c r="C10" s="132"/>
      <c r="D10" s="85"/>
      <c r="E10" s="132"/>
      <c r="F10" s="96"/>
    </row>
    <row r="11" spans="2:6" x14ac:dyDescent="0.25">
      <c r="B11" s="8" t="s">
        <v>26</v>
      </c>
      <c r="C11" s="132"/>
      <c r="D11" s="85"/>
      <c r="E11" s="132"/>
      <c r="F11" s="96"/>
    </row>
    <row r="12" spans="2:6" x14ac:dyDescent="0.25">
      <c r="B12" s="8" t="s">
        <v>3</v>
      </c>
      <c r="C12" s="132"/>
      <c r="D12" s="85"/>
      <c r="E12" s="132">
        <v>1.0011574074074074E-2</v>
      </c>
      <c r="F12" s="96">
        <f t="shared" ref="F12:F25" si="1">E12/E$30</f>
        <v>9.5791805094130669E-2</v>
      </c>
    </row>
    <row r="13" spans="2:6" x14ac:dyDescent="0.25">
      <c r="B13" s="8" t="s">
        <v>7</v>
      </c>
      <c r="C13" s="132"/>
      <c r="D13" s="85"/>
      <c r="E13" s="132">
        <v>1.9293981481481481E-2</v>
      </c>
      <c r="F13" s="96">
        <f t="shared" si="1"/>
        <v>0.18460686600221482</v>
      </c>
    </row>
    <row r="14" spans="2:6" x14ac:dyDescent="0.25">
      <c r="B14" s="8" t="s">
        <v>2</v>
      </c>
      <c r="C14" s="132"/>
      <c r="D14" s="85"/>
      <c r="E14" s="132"/>
      <c r="F14" s="96"/>
    </row>
    <row r="15" spans="2:6" x14ac:dyDescent="0.25">
      <c r="B15" s="8" t="s">
        <v>9</v>
      </c>
      <c r="C15" s="132"/>
      <c r="D15" s="85"/>
      <c r="E15" s="132"/>
      <c r="F15" s="96"/>
    </row>
    <row r="16" spans="2:6" x14ac:dyDescent="0.25">
      <c r="B16" s="8" t="s">
        <v>1</v>
      </c>
      <c r="C16" s="132"/>
      <c r="D16" s="85"/>
      <c r="E16" s="132"/>
      <c r="F16" s="96"/>
    </row>
    <row r="17" spans="2:6" x14ac:dyDescent="0.25">
      <c r="B17" s="8" t="s">
        <v>27</v>
      </c>
      <c r="C17" s="132"/>
      <c r="D17" s="85"/>
      <c r="E17" s="132">
        <v>6.7245370370370375E-3</v>
      </c>
      <c r="F17" s="96">
        <f t="shared" si="1"/>
        <v>6.4341085271317836E-2</v>
      </c>
    </row>
    <row r="18" spans="2:6" x14ac:dyDescent="0.25">
      <c r="B18" s="8" t="s">
        <v>16</v>
      </c>
      <c r="C18" s="132"/>
      <c r="D18" s="85"/>
      <c r="E18" s="132"/>
      <c r="F18" s="96"/>
    </row>
    <row r="19" spans="2:6" x14ac:dyDescent="0.25">
      <c r="B19" s="8" t="s">
        <v>4</v>
      </c>
      <c r="C19" s="132"/>
      <c r="D19" s="85"/>
      <c r="E19" s="132">
        <v>6.9444444444444449E-3</v>
      </c>
      <c r="F19" s="96">
        <f t="shared" si="1"/>
        <v>6.6445182724252497E-2</v>
      </c>
    </row>
    <row r="20" spans="2:6" x14ac:dyDescent="0.25">
      <c r="B20" s="8" t="s">
        <v>14</v>
      </c>
      <c r="C20" s="132"/>
      <c r="D20" s="85"/>
      <c r="E20" s="132"/>
      <c r="F20" s="96"/>
    </row>
    <row r="21" spans="2:6" x14ac:dyDescent="0.25">
      <c r="B21" s="8" t="s">
        <v>11</v>
      </c>
      <c r="C21" s="132"/>
      <c r="D21" s="85"/>
      <c r="E21" s="132">
        <v>3.5127314814814813E-2</v>
      </c>
      <c r="F21" s="96">
        <f t="shared" si="1"/>
        <v>0.33610188261351048</v>
      </c>
    </row>
    <row r="22" spans="2:6" x14ac:dyDescent="0.25">
      <c r="B22" s="8" t="s">
        <v>15</v>
      </c>
      <c r="C22" s="132"/>
      <c r="D22" s="85"/>
      <c r="E22" s="132">
        <v>5.1157407407407419E-3</v>
      </c>
      <c r="F22" s="96">
        <f t="shared" si="1"/>
        <v>4.8947951273532679E-2</v>
      </c>
    </row>
    <row r="23" spans="2:6" s="49" customFormat="1" x14ac:dyDescent="0.25">
      <c r="B23" s="8" t="s">
        <v>91</v>
      </c>
      <c r="C23" s="84"/>
      <c r="D23" s="85"/>
      <c r="E23" s="84">
        <v>4.9884259259259257E-3</v>
      </c>
      <c r="F23" s="96">
        <f t="shared" si="1"/>
        <v>4.7729789590254701E-2</v>
      </c>
    </row>
    <row r="24" spans="2:6" x14ac:dyDescent="0.25">
      <c r="B24" s="8" t="s">
        <v>12</v>
      </c>
      <c r="C24" s="84"/>
      <c r="D24" s="85"/>
      <c r="E24" s="84"/>
      <c r="F24" s="96"/>
    </row>
    <row r="25" spans="2:6" s="50" customFormat="1" x14ac:dyDescent="0.25">
      <c r="B25" s="8" t="s">
        <v>5</v>
      </c>
      <c r="C25" s="84"/>
      <c r="D25" s="85"/>
      <c r="E25" s="84">
        <v>4.4212962962962964E-3</v>
      </c>
      <c r="F25" s="96">
        <f t="shared" si="1"/>
        <v>4.2303433001107421E-2</v>
      </c>
    </row>
    <row r="26" spans="2:6" x14ac:dyDescent="0.25">
      <c r="B26" s="8" t="s">
        <v>6</v>
      </c>
      <c r="C26" s="103"/>
      <c r="D26" s="135"/>
      <c r="E26" s="84"/>
      <c r="F26" s="137"/>
    </row>
    <row r="27" spans="2:6" x14ac:dyDescent="0.25">
      <c r="B27" s="8" t="s">
        <v>101</v>
      </c>
      <c r="C27" s="103"/>
      <c r="D27" s="135"/>
      <c r="E27" s="84"/>
      <c r="F27" s="96"/>
    </row>
    <row r="28" spans="2:6" x14ac:dyDescent="0.25">
      <c r="B28" s="8" t="s">
        <v>17</v>
      </c>
      <c r="C28" s="103"/>
      <c r="D28" s="135"/>
      <c r="E28" s="84"/>
      <c r="F28" s="137"/>
    </row>
    <row r="29" spans="2:6" x14ac:dyDescent="0.25">
      <c r="B29" s="8"/>
      <c r="C29" s="104"/>
      <c r="D29" s="88"/>
      <c r="E29" s="88"/>
      <c r="F29" s="93"/>
    </row>
    <row r="30" spans="2:6" x14ac:dyDescent="0.25">
      <c r="B30" s="53" t="s">
        <v>29</v>
      </c>
      <c r="C30" s="92"/>
      <c r="D30" s="133"/>
      <c r="E30" s="92">
        <f>SUM(E7:E28)</f>
        <v>0.10451388888888889</v>
      </c>
      <c r="F30" s="134">
        <f>SUM(F7:F28)</f>
        <v>1</v>
      </c>
    </row>
    <row r="31" spans="2:6" x14ac:dyDescent="0.25">
      <c r="B31" s="60"/>
      <c r="C31" s="75"/>
      <c r="D31" s="76"/>
      <c r="E31" s="76"/>
      <c r="F31" s="77"/>
    </row>
    <row r="32" spans="2:6" ht="66" customHeight="1" thickBot="1" x14ac:dyDescent="0.3">
      <c r="B32" s="207" t="s">
        <v>135</v>
      </c>
      <c r="C32" s="208"/>
      <c r="D32" s="208"/>
      <c r="E32" s="208"/>
      <c r="F32" s="209"/>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&amp;R35</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67"/>
  <sheetViews>
    <sheetView topLeftCell="B4" zoomScale="110" zoomScaleNormal="110" zoomScaleSheetLayoutView="100" zoomScalePageLayoutView="110" workbookViewId="0">
      <selection activeCell="H30" sqref="H30:I30"/>
    </sheetView>
  </sheetViews>
  <sheetFormatPr defaultColWidth="8.85546875" defaultRowHeight="15" x14ac:dyDescent="0.25"/>
  <cols>
    <col min="1" max="1" width="6.140625" style="34" customWidth="1"/>
    <col min="2" max="2" width="51" style="34" bestFit="1" customWidth="1"/>
    <col min="3" max="10" width="10.85546875" style="34" customWidth="1"/>
    <col min="11" max="16384" width="8.85546875" style="34"/>
  </cols>
  <sheetData>
    <row r="1" spans="2:10" s="21" customFormat="1" x14ac:dyDescent="0.25"/>
    <row r="2" spans="2:10" s="21" customFormat="1" ht="15.75" thickBot="1" x14ac:dyDescent="0.3"/>
    <row r="3" spans="2:10" s="21" customFormat="1" x14ac:dyDescent="0.25">
      <c r="B3" s="176" t="s">
        <v>33</v>
      </c>
      <c r="C3" s="177"/>
      <c r="D3" s="177"/>
      <c r="E3" s="177"/>
      <c r="F3" s="178"/>
      <c r="G3" s="177"/>
      <c r="H3" s="177"/>
      <c r="I3" s="177"/>
      <c r="J3" s="178"/>
    </row>
    <row r="4" spans="2:10" s="21" customFormat="1" x14ac:dyDescent="0.25">
      <c r="B4" s="164" t="s">
        <v>132</v>
      </c>
      <c r="C4" s="165"/>
      <c r="D4" s="165"/>
      <c r="E4" s="165"/>
      <c r="F4" s="165"/>
      <c r="G4" s="165"/>
      <c r="H4" s="165"/>
      <c r="I4" s="165"/>
      <c r="J4" s="166"/>
    </row>
    <row r="5" spans="2:10" s="21" customFormat="1" x14ac:dyDescent="0.25">
      <c r="B5" s="22"/>
      <c r="C5" s="179" t="s">
        <v>19</v>
      </c>
      <c r="D5" s="179"/>
      <c r="E5" s="179" t="s">
        <v>20</v>
      </c>
      <c r="F5" s="179"/>
      <c r="G5" s="179" t="s">
        <v>21</v>
      </c>
      <c r="H5" s="179"/>
      <c r="I5" s="180" t="s">
        <v>22</v>
      </c>
      <c r="J5" s="181"/>
    </row>
    <row r="6" spans="2:10" s="21" customFormat="1" x14ac:dyDescent="0.25">
      <c r="B6" s="3" t="s">
        <v>23</v>
      </c>
      <c r="C6" s="23" t="s">
        <v>24</v>
      </c>
      <c r="D6" s="23" t="s">
        <v>25</v>
      </c>
      <c r="E6" s="23" t="s">
        <v>24</v>
      </c>
      <c r="F6" s="23" t="s">
        <v>25</v>
      </c>
      <c r="G6" s="23" t="s">
        <v>24</v>
      </c>
      <c r="H6" s="23" t="s">
        <v>25</v>
      </c>
      <c r="I6" s="24" t="s">
        <v>24</v>
      </c>
      <c r="J6" s="25" t="s">
        <v>25</v>
      </c>
    </row>
    <row r="7" spans="2:10" s="21" customFormat="1" x14ac:dyDescent="0.25">
      <c r="B7" s="8" t="s">
        <v>10</v>
      </c>
      <c r="C7" s="103">
        <v>7.66087962962963E-2</v>
      </c>
      <c r="D7" s="95">
        <f>C7/C$30</f>
        <v>2.2291524236433619E-2</v>
      </c>
      <c r="E7" s="103">
        <v>2.0937500000000008E-2</v>
      </c>
      <c r="F7" s="95">
        <f>E7/E$30</f>
        <v>1.8402286807116787E-2</v>
      </c>
      <c r="G7" s="103">
        <v>1.6921296296296292E-2</v>
      </c>
      <c r="H7" s="95">
        <f>G7/G$30</f>
        <v>2.3733766233766232E-2</v>
      </c>
      <c r="I7" s="104">
        <f>C7+E7+G7</f>
        <v>0.11446759259259261</v>
      </c>
      <c r="J7" s="96">
        <f>I7/$I$30</f>
        <v>2.1649096385542171E-2</v>
      </c>
    </row>
    <row r="8" spans="2:10" s="21" customFormat="1" x14ac:dyDescent="0.25">
      <c r="B8" s="8" t="s">
        <v>13</v>
      </c>
      <c r="C8" s="103">
        <v>0.14202546296296281</v>
      </c>
      <c r="D8" s="95">
        <f t="shared" ref="D8:F28" si="0">C8/C$30</f>
        <v>4.1326377686248167E-2</v>
      </c>
      <c r="E8" s="103">
        <v>5.4178240740740728E-2</v>
      </c>
      <c r="F8" s="95">
        <f t="shared" si="0"/>
        <v>4.7618078797188289E-2</v>
      </c>
      <c r="G8" s="103">
        <v>5.5949074074074068E-2</v>
      </c>
      <c r="H8" s="95">
        <f t="shared" ref="H8" si="1">G8/G$30</f>
        <v>7.8474025974025988E-2</v>
      </c>
      <c r="I8" s="104">
        <f t="shared" ref="I8:I27" si="2">C8+E8+G8</f>
        <v>0.25215277777777761</v>
      </c>
      <c r="J8" s="96">
        <f t="shared" ref="J8:J28" si="3">I8/$I$30</f>
        <v>4.7689303726534016E-2</v>
      </c>
    </row>
    <row r="9" spans="2:10" s="21" customFormat="1" x14ac:dyDescent="0.25">
      <c r="B9" s="8" t="s">
        <v>0</v>
      </c>
      <c r="C9" s="103">
        <v>0.84554398148148213</v>
      </c>
      <c r="D9" s="95">
        <f t="shared" si="0"/>
        <v>0.24603524748340522</v>
      </c>
      <c r="E9" s="103">
        <v>0.25667824074074053</v>
      </c>
      <c r="F9" s="95">
        <f t="shared" si="0"/>
        <v>0.2255984049316907</v>
      </c>
      <c r="G9" s="103">
        <v>0.24817129629629608</v>
      </c>
      <c r="H9" s="95">
        <f t="shared" ref="H9" si="4">G9/G$30</f>
        <v>0.34808441558441539</v>
      </c>
      <c r="I9" s="104">
        <f t="shared" si="2"/>
        <v>1.3503935185185187</v>
      </c>
      <c r="J9" s="96">
        <f t="shared" si="3"/>
        <v>0.25539804567105634</v>
      </c>
    </row>
    <row r="10" spans="2:10" s="21" customFormat="1" x14ac:dyDescent="0.25">
      <c r="B10" s="8" t="s">
        <v>8</v>
      </c>
      <c r="C10" s="103">
        <v>7.620370370370369E-2</v>
      </c>
      <c r="D10" s="95">
        <f t="shared" si="0"/>
        <v>2.2173650940123722E-2</v>
      </c>
      <c r="E10" s="103">
        <v>2.7152777777777772E-2</v>
      </c>
      <c r="F10" s="95">
        <f t="shared" si="0"/>
        <v>2.3864988860970677E-2</v>
      </c>
      <c r="G10" s="103">
        <v>2.1006944444444443E-2</v>
      </c>
      <c r="H10" s="95">
        <f t="shared" ref="H10" si="5">G10/G$30</f>
        <v>2.9464285714285717E-2</v>
      </c>
      <c r="I10" s="104">
        <f t="shared" si="2"/>
        <v>0.12436342592592591</v>
      </c>
      <c r="J10" s="96">
        <f t="shared" si="3"/>
        <v>2.3520681563463153E-2</v>
      </c>
    </row>
    <row r="11" spans="2:10" s="21" customFormat="1" x14ac:dyDescent="0.25">
      <c r="B11" s="8" t="s">
        <v>26</v>
      </c>
      <c r="C11" s="103">
        <v>9.68518518518518E-2</v>
      </c>
      <c r="D11" s="95">
        <f t="shared" si="0"/>
        <v>2.8181821243462215E-2</v>
      </c>
      <c r="E11" s="103">
        <v>1.4236111111111112E-3</v>
      </c>
      <c r="F11" s="95">
        <f t="shared" si="0"/>
        <v>1.2512334313296649E-3</v>
      </c>
      <c r="G11" s="103">
        <v>3.24537037037037E-2</v>
      </c>
      <c r="H11" s="95">
        <f t="shared" ref="H11" si="6">G11/G$30</f>
        <v>4.5519480519480522E-2</v>
      </c>
      <c r="I11" s="104">
        <f t="shared" si="2"/>
        <v>0.13072916666666662</v>
      </c>
      <c r="J11" s="96">
        <f t="shared" si="3"/>
        <v>2.4724625245166703E-2</v>
      </c>
    </row>
    <row r="12" spans="2:10" s="21" customFormat="1" x14ac:dyDescent="0.25">
      <c r="B12" s="8" t="s">
        <v>3</v>
      </c>
      <c r="C12" s="103">
        <v>0.20115740740740778</v>
      </c>
      <c r="D12" s="95">
        <f t="shared" si="0"/>
        <v>5.8532511139026584E-2</v>
      </c>
      <c r="E12" s="103">
        <v>5.1030092592592578E-2</v>
      </c>
      <c r="F12" s="95">
        <f t="shared" si="0"/>
        <v>4.4851123566930821E-2</v>
      </c>
      <c r="G12" s="103">
        <v>6.4085648148148072E-2</v>
      </c>
      <c r="H12" s="95">
        <f t="shared" ref="H12" si="7">G12/G$30</f>
        <v>8.9886363636363556E-2</v>
      </c>
      <c r="I12" s="104">
        <f t="shared" si="2"/>
        <v>0.31627314814814844</v>
      </c>
      <c r="J12" s="96">
        <f t="shared" si="3"/>
        <v>5.9816300084057215E-2</v>
      </c>
    </row>
    <row r="13" spans="2:10" s="21" customFormat="1" x14ac:dyDescent="0.25">
      <c r="B13" s="8" t="s">
        <v>7</v>
      </c>
      <c r="C13" s="103">
        <v>8.0000000000000029E-2</v>
      </c>
      <c r="D13" s="95">
        <f t="shared" si="0"/>
        <v>2.3278292116970724E-2</v>
      </c>
      <c r="E13" s="103">
        <v>1.7905092592592594E-2</v>
      </c>
      <c r="F13" s="95">
        <f t="shared" si="0"/>
        <v>1.5737057872089365E-2</v>
      </c>
      <c r="G13" s="103">
        <v>2.1712962962962958E-2</v>
      </c>
      <c r="H13" s="95">
        <f t="shared" ref="H13" si="8">G13/G$30</f>
        <v>3.0454545454545456E-2</v>
      </c>
      <c r="I13" s="104">
        <f t="shared" si="2"/>
        <v>0.11961805555555559</v>
      </c>
      <c r="J13" s="96">
        <f t="shared" si="3"/>
        <v>2.2623196273465963E-2</v>
      </c>
    </row>
    <row r="14" spans="2:10" s="21" customFormat="1" x14ac:dyDescent="0.25">
      <c r="B14" s="8" t="s">
        <v>2</v>
      </c>
      <c r="C14" s="103">
        <v>0.14284722222222215</v>
      </c>
      <c r="D14" s="95">
        <f t="shared" si="0"/>
        <v>4.1565492087333969E-2</v>
      </c>
      <c r="E14" s="103">
        <v>5.8090277777777796E-2</v>
      </c>
      <c r="F14" s="95">
        <f t="shared" si="0"/>
        <v>5.1056427575964146E-2</v>
      </c>
      <c r="G14" s="103">
        <v>7.6851851851851847E-3</v>
      </c>
      <c r="H14" s="95">
        <f t="shared" ref="H14" si="9">G14/G$30</f>
        <v>1.0779220779220781E-2</v>
      </c>
      <c r="I14" s="104">
        <f t="shared" si="2"/>
        <v>0.20862268518518512</v>
      </c>
      <c r="J14" s="96">
        <f t="shared" si="3"/>
        <v>3.9456517932193881E-2</v>
      </c>
    </row>
    <row r="15" spans="2:10" s="21" customFormat="1" x14ac:dyDescent="0.25">
      <c r="B15" s="8" t="s">
        <v>9</v>
      </c>
      <c r="C15" s="103">
        <v>0.17717592592592593</v>
      </c>
      <c r="D15" s="95">
        <f t="shared" si="0"/>
        <v>5.1554411997480863E-2</v>
      </c>
      <c r="E15" s="103">
        <v>4.9120370370370384E-2</v>
      </c>
      <c r="F15" s="95">
        <f t="shared" si="0"/>
        <v>4.3172639695634951E-2</v>
      </c>
      <c r="G15" s="103">
        <v>8.6574074074074053E-3</v>
      </c>
      <c r="H15" s="95">
        <f t="shared" ref="H15" si="10">G15/G$30</f>
        <v>1.2142857142857143E-2</v>
      </c>
      <c r="I15" s="104">
        <f t="shared" si="2"/>
        <v>0.23495370370370372</v>
      </c>
      <c r="J15" s="96">
        <f t="shared" si="3"/>
        <v>4.4436466797422254E-2</v>
      </c>
    </row>
    <row r="16" spans="2:10" s="21" customFormat="1" x14ac:dyDescent="0.25">
      <c r="B16" s="8" t="s">
        <v>1</v>
      </c>
      <c r="C16" s="103">
        <v>7.2962962962962966E-2</v>
      </c>
      <c r="D16" s="95">
        <f t="shared" si="0"/>
        <v>2.1230664569644588E-2</v>
      </c>
      <c r="E16" s="103">
        <v>1.9780092592592592E-2</v>
      </c>
      <c r="F16" s="95">
        <f t="shared" si="0"/>
        <v>1.7385023854816238E-2</v>
      </c>
      <c r="G16" s="103">
        <v>1.1655092592592592E-2</v>
      </c>
      <c r="H16" s="95">
        <f t="shared" ref="H16" si="11">G16/G$30</f>
        <v>1.63474025974026E-2</v>
      </c>
      <c r="I16" s="104">
        <f t="shared" si="2"/>
        <v>0.10439814814814816</v>
      </c>
      <c r="J16" s="96">
        <f t="shared" si="3"/>
        <v>1.9744676379938361E-2</v>
      </c>
    </row>
    <row r="17" spans="2:10" s="21" customFormat="1" x14ac:dyDescent="0.25">
      <c r="B17" s="8" t="s">
        <v>27</v>
      </c>
      <c r="C17" s="103">
        <v>0.10694444444444456</v>
      </c>
      <c r="D17" s="95">
        <f t="shared" si="0"/>
        <v>3.111855022581158E-2</v>
      </c>
      <c r="E17" s="103">
        <v>2.1678240740740738E-2</v>
      </c>
      <c r="F17" s="95">
        <f t="shared" si="0"/>
        <v>1.905333509658912E-2</v>
      </c>
      <c r="G17" s="103">
        <v>1.5324074074074078E-2</v>
      </c>
      <c r="H17" s="95">
        <f t="shared" ref="H17" si="12">G17/G$30</f>
        <v>2.1493506493506506E-2</v>
      </c>
      <c r="I17" s="104">
        <f t="shared" si="2"/>
        <v>0.14394675925925937</v>
      </c>
      <c r="J17" s="96">
        <f t="shared" si="3"/>
        <v>2.7224450126085761E-2</v>
      </c>
    </row>
    <row r="18" spans="2:10" s="21" customFormat="1" x14ac:dyDescent="0.25">
      <c r="B18" s="8" t="s">
        <v>16</v>
      </c>
      <c r="C18" s="103">
        <v>8.9861111111111128E-2</v>
      </c>
      <c r="D18" s="95">
        <f t="shared" si="0"/>
        <v>2.6147664930000095E-2</v>
      </c>
      <c r="E18" s="103">
        <v>6.9224537037037071E-2</v>
      </c>
      <c r="F18" s="95">
        <f t="shared" si="0"/>
        <v>6.0842497177095362E-2</v>
      </c>
      <c r="G18" s="103">
        <v>3.3750000000000002E-2</v>
      </c>
      <c r="H18" s="95">
        <f t="shared" ref="H18" si="13">G18/G$30</f>
        <v>4.7337662337662352E-2</v>
      </c>
      <c r="I18" s="104">
        <f t="shared" si="2"/>
        <v>0.19283564814814819</v>
      </c>
      <c r="J18" s="96">
        <f t="shared" si="3"/>
        <v>3.6470737601569075E-2</v>
      </c>
    </row>
    <row r="19" spans="2:10" s="21" customFormat="1" x14ac:dyDescent="0.25">
      <c r="B19" s="8" t="s">
        <v>4</v>
      </c>
      <c r="C19" s="103">
        <v>0.12377314814814822</v>
      </c>
      <c r="D19" s="95">
        <f t="shared" si="0"/>
        <v>3.6015343735371089E-2</v>
      </c>
      <c r="E19" s="103">
        <v>2.2870370370370367E-2</v>
      </c>
      <c r="F19" s="95">
        <f t="shared" si="0"/>
        <v>2.0101115937458679E-2</v>
      </c>
      <c r="G19" s="103">
        <v>3.0902777777777782E-2</v>
      </c>
      <c r="H19" s="95">
        <f t="shared" ref="H19" si="14">G19/G$30</f>
        <v>4.3344155844155859E-2</v>
      </c>
      <c r="I19" s="104">
        <f t="shared" si="2"/>
        <v>0.17754629629629637</v>
      </c>
      <c r="J19" s="96">
        <f t="shared" si="3"/>
        <v>3.3579083776968353E-2</v>
      </c>
    </row>
    <row r="20" spans="2:10" s="21" customFormat="1" x14ac:dyDescent="0.25">
      <c r="B20" s="8" t="s">
        <v>14</v>
      </c>
      <c r="C20" s="103">
        <v>6.0069444444444446E-2</v>
      </c>
      <c r="D20" s="95">
        <f t="shared" si="0"/>
        <v>1.7478925938524018E-2</v>
      </c>
      <c r="E20" s="103">
        <v>1.0243055555555554E-2</v>
      </c>
      <c r="F20" s="95">
        <f t="shared" si="0"/>
        <v>9.0027771278597818E-3</v>
      </c>
      <c r="G20" s="103">
        <v>1.1481481481481483E-2</v>
      </c>
      <c r="H20" s="95">
        <f t="shared" ref="H20" si="15">G20/G$30</f>
        <v>1.610389610389611E-2</v>
      </c>
      <c r="I20" s="104">
        <f t="shared" si="2"/>
        <v>8.1793981481481481E-2</v>
      </c>
      <c r="J20" s="96">
        <f t="shared" si="3"/>
        <v>1.5469581815634632E-2</v>
      </c>
    </row>
    <row r="21" spans="2:10" s="21" customFormat="1" x14ac:dyDescent="0.25">
      <c r="B21" s="8" t="s">
        <v>11</v>
      </c>
      <c r="C21" s="103">
        <v>4.3599537037037034E-2</v>
      </c>
      <c r="D21" s="95">
        <f t="shared" si="0"/>
        <v>1.2686534491410398E-2</v>
      </c>
      <c r="E21" s="103">
        <v>8.8194444444444457E-3</v>
      </c>
      <c r="F21" s="95">
        <f t="shared" si="0"/>
        <v>7.7515436965301197E-3</v>
      </c>
      <c r="G21" s="103">
        <v>8.8541666666666664E-3</v>
      </c>
      <c r="H21" s="95">
        <f t="shared" ref="H21" si="16">G21/G$30</f>
        <v>1.2418831168831171E-2</v>
      </c>
      <c r="I21" s="104">
        <f t="shared" si="2"/>
        <v>6.1273148148148146E-2</v>
      </c>
      <c r="J21" s="96">
        <f t="shared" si="3"/>
        <v>1.1588505183524797E-2</v>
      </c>
    </row>
    <row r="22" spans="2:10" s="21" customFormat="1" x14ac:dyDescent="0.25">
      <c r="B22" s="8" t="s">
        <v>15</v>
      </c>
      <c r="C22" s="103">
        <v>3.3263888888888898E-2</v>
      </c>
      <c r="D22" s="95">
        <f t="shared" si="0"/>
        <v>9.6790815312751514E-3</v>
      </c>
      <c r="E22" s="103">
        <v>1.3900462962962956E-2</v>
      </c>
      <c r="F22" s="95">
        <f t="shared" si="0"/>
        <v>1.2217328057129486E-2</v>
      </c>
      <c r="G22" s="103">
        <v>4.7916666666666663E-3</v>
      </c>
      <c r="H22" s="95">
        <f t="shared" ref="H22" si="17">G22/G$30</f>
        <v>6.7207792207792218E-3</v>
      </c>
      <c r="I22" s="104">
        <f t="shared" si="2"/>
        <v>5.1956018518518519E-2</v>
      </c>
      <c r="J22" s="96">
        <f t="shared" si="3"/>
        <v>9.8263694312132246E-3</v>
      </c>
    </row>
    <row r="23" spans="2:10" s="28" customFormat="1" x14ac:dyDescent="0.25">
      <c r="B23" s="8" t="s">
        <v>91</v>
      </c>
      <c r="C23" s="103">
        <v>7.4247685185185208E-2</v>
      </c>
      <c r="D23" s="95">
        <f t="shared" si="0"/>
        <v>2.1604491309370252E-2</v>
      </c>
      <c r="E23" s="103">
        <v>2.0752314814814814E-2</v>
      </c>
      <c r="F23" s="95">
        <f t="shared" si="0"/>
        <v>1.8239524734748692E-2</v>
      </c>
      <c r="G23" s="103">
        <v>2.8368055555555553E-2</v>
      </c>
      <c r="H23" s="95">
        <f t="shared" ref="H23" si="18">G23/G$30</f>
        <v>3.9788961038961047E-2</v>
      </c>
      <c r="I23" s="104">
        <f t="shared" si="2"/>
        <v>0.12336805555555558</v>
      </c>
      <c r="J23" s="96">
        <f t="shared" si="3"/>
        <v>2.3332428551414968E-2</v>
      </c>
    </row>
    <row r="24" spans="2:10" s="21" customFormat="1" x14ac:dyDescent="0.25">
      <c r="B24" s="8" t="s">
        <v>12</v>
      </c>
      <c r="C24" s="103">
        <v>0.1200694444444444</v>
      </c>
      <c r="D24" s="95">
        <f t="shared" si="0"/>
        <v>3.4937645026252039E-2</v>
      </c>
      <c r="E24" s="103">
        <v>5.2384259259259255E-2</v>
      </c>
      <c r="F24" s="95">
        <f t="shared" si="0"/>
        <v>4.6041321221122464E-2</v>
      </c>
      <c r="G24" s="103">
        <v>4.4687500000000012E-2</v>
      </c>
      <c r="H24" s="95">
        <f t="shared" ref="H24" si="19">G24/G$30</f>
        <v>6.2678571428571458E-2</v>
      </c>
      <c r="I24" s="104">
        <f t="shared" si="2"/>
        <v>0.21714120370370368</v>
      </c>
      <c r="J24" s="96">
        <f t="shared" si="3"/>
        <v>4.106761347716447E-2</v>
      </c>
    </row>
    <row r="25" spans="2:10" s="21" customFormat="1" x14ac:dyDescent="0.25">
      <c r="B25" s="8" t="s">
        <v>5</v>
      </c>
      <c r="C25" s="103">
        <v>0.11534722222222227</v>
      </c>
      <c r="D25" s="95">
        <f t="shared" si="0"/>
        <v>3.3563579172125324E-2</v>
      </c>
      <c r="E25" s="103">
        <v>2.7685185185185181E-2</v>
      </c>
      <c r="F25" s="95">
        <f t="shared" si="0"/>
        <v>2.4332929819028924E-2</v>
      </c>
      <c r="G25" s="103">
        <v>2.1087962962962958E-2</v>
      </c>
      <c r="H25" s="95">
        <f t="shared" ref="H25" si="20">G25/G$30</f>
        <v>2.9577922077922078E-2</v>
      </c>
      <c r="I25" s="104">
        <f t="shared" si="2"/>
        <v>0.16412037037037039</v>
      </c>
      <c r="J25" s="96">
        <f t="shared" si="3"/>
        <v>3.1039857102829929E-2</v>
      </c>
    </row>
    <row r="26" spans="2:10" s="21" customFormat="1" x14ac:dyDescent="0.25">
      <c r="B26" s="8" t="s">
        <v>6</v>
      </c>
      <c r="C26" s="103">
        <v>0.54255787037037073</v>
      </c>
      <c r="D26" s="95">
        <f t="shared" si="0"/>
        <v>0.15787275746053775</v>
      </c>
      <c r="E26" s="103">
        <v>0.24743055555555554</v>
      </c>
      <c r="F26" s="95">
        <f t="shared" si="0"/>
        <v>0.21747047394280955</v>
      </c>
      <c r="G26" s="103">
        <v>8.1597222222222227E-3</v>
      </c>
      <c r="H26" s="95">
        <f t="shared" ref="H26" si="21">G26/G$30</f>
        <v>1.1444805194805199E-2</v>
      </c>
      <c r="I26" s="104">
        <f t="shared" si="2"/>
        <v>0.7981481481481485</v>
      </c>
      <c r="J26" s="96">
        <f t="shared" si="3"/>
        <v>0.15095264780050441</v>
      </c>
    </row>
    <row r="27" spans="2:10" s="21" customFormat="1" x14ac:dyDescent="0.25">
      <c r="B27" s="8" t="s">
        <v>101</v>
      </c>
      <c r="C27" s="103">
        <v>0.21000000000000002</v>
      </c>
      <c r="D27" s="95">
        <f t="shared" si="0"/>
        <v>6.1105516807048128E-2</v>
      </c>
      <c r="E27" s="103">
        <v>8.2650462962962939E-2</v>
      </c>
      <c r="F27" s="95">
        <f t="shared" si="0"/>
        <v>7.2642747423781573E-2</v>
      </c>
      <c r="G27" s="103">
        <v>1.6851851851851854E-2</v>
      </c>
      <c r="H27" s="95">
        <f t="shared" ref="H27" si="22">G27/G$30</f>
        <v>2.3636363636363646E-2</v>
      </c>
      <c r="I27" s="104">
        <f t="shared" si="2"/>
        <v>0.30950231481481477</v>
      </c>
      <c r="J27" s="96">
        <f t="shared" si="3"/>
        <v>5.8535741804427006E-2</v>
      </c>
    </row>
    <row r="28" spans="2:10" s="21" customFormat="1" x14ac:dyDescent="0.25">
      <c r="B28" s="8" t="s">
        <v>17</v>
      </c>
      <c r="C28" s="103">
        <v>5.5671296296296285E-3</v>
      </c>
      <c r="D28" s="95">
        <f t="shared" si="0"/>
        <v>1.6199158721445185E-3</v>
      </c>
      <c r="E28" s="103">
        <v>3.8310185185185188E-3</v>
      </c>
      <c r="F28" s="95">
        <f t="shared" si="0"/>
        <v>3.3671403721147893E-3</v>
      </c>
      <c r="G28" s="103">
        <v>4.0509259259259258E-4</v>
      </c>
      <c r="H28" s="95">
        <f t="shared" ref="H28" si="23">G28/G$30</f>
        <v>5.6818181818181826E-4</v>
      </c>
      <c r="I28" s="104">
        <f>C28+E28+G28</f>
        <v>9.8032407407407391E-3</v>
      </c>
      <c r="J28" s="96">
        <f t="shared" si="3"/>
        <v>1.8540732698234797E-3</v>
      </c>
    </row>
    <row r="29" spans="2:10" s="21" customFormat="1" x14ac:dyDescent="0.25">
      <c r="B29" s="18"/>
      <c r="C29" s="105"/>
      <c r="D29" s="105"/>
      <c r="E29" s="105"/>
      <c r="F29" s="105"/>
      <c r="G29" s="105"/>
      <c r="H29" s="105"/>
      <c r="I29" s="105"/>
      <c r="J29" s="106"/>
    </row>
    <row r="30" spans="2:10" s="21" customFormat="1" x14ac:dyDescent="0.25">
      <c r="B30" s="29" t="s">
        <v>29</v>
      </c>
      <c r="C30" s="100">
        <f t="shared" ref="C30:J30" si="24">SUM(C7:C28)</f>
        <v>3.4366782407407421</v>
      </c>
      <c r="D30" s="101">
        <f t="shared" si="24"/>
        <v>1.0000000000000002</v>
      </c>
      <c r="E30" s="100">
        <f t="shared" si="24"/>
        <v>1.1377662037037033</v>
      </c>
      <c r="F30" s="101">
        <f t="shared" si="24"/>
        <v>1</v>
      </c>
      <c r="G30" s="100">
        <f>SUM(G7:G28)</f>
        <v>0.7129629629629628</v>
      </c>
      <c r="H30" s="101">
        <f t="shared" si="24"/>
        <v>0.99999999999999978</v>
      </c>
      <c r="I30" s="100">
        <f t="shared" si="24"/>
        <v>5.2874074074074073</v>
      </c>
      <c r="J30" s="102">
        <f t="shared" si="24"/>
        <v>1.0000000000000002</v>
      </c>
    </row>
    <row r="31" spans="2:10" s="21" customFormat="1" x14ac:dyDescent="0.25">
      <c r="B31" s="30"/>
      <c r="C31" s="31"/>
      <c r="D31" s="31"/>
      <c r="E31" s="31"/>
      <c r="F31" s="32"/>
      <c r="G31" s="31"/>
      <c r="H31" s="31"/>
      <c r="I31" s="31"/>
      <c r="J31" s="19"/>
    </row>
    <row r="32" spans="2:10" s="21" customFormat="1" ht="66" customHeight="1" thickBot="1" x14ac:dyDescent="0.3">
      <c r="B32" s="173" t="s">
        <v>34</v>
      </c>
      <c r="C32" s="174"/>
      <c r="D32" s="174"/>
      <c r="E32" s="174"/>
      <c r="F32" s="175"/>
      <c r="G32" s="174"/>
      <c r="H32" s="174"/>
      <c r="I32" s="174"/>
      <c r="J32" s="175"/>
    </row>
    <row r="33" spans="9:9" s="21" customFormat="1" x14ac:dyDescent="0.25">
      <c r="I33" s="33"/>
    </row>
    <row r="34" spans="9:9" s="21" customFormat="1" x14ac:dyDescent="0.25"/>
    <row r="35" spans="9:9" s="21" customFormat="1" x14ac:dyDescent="0.25"/>
    <row r="36" spans="9:9" s="21" customFormat="1" x14ac:dyDescent="0.25"/>
    <row r="37" spans="9:9" s="21" customFormat="1" x14ac:dyDescent="0.25"/>
    <row r="38" spans="9:9" s="21" customFormat="1" x14ac:dyDescent="0.25"/>
    <row r="39" spans="9:9" s="21" customFormat="1" x14ac:dyDescent="0.25"/>
    <row r="40" spans="9:9" s="21" customFormat="1" x14ac:dyDescent="0.25"/>
    <row r="41" spans="9:9" s="21" customFormat="1" x14ac:dyDescent="0.25"/>
    <row r="42" spans="9:9" s="21" customFormat="1" x14ac:dyDescent="0.25"/>
    <row r="43" spans="9:9" s="21" customFormat="1" x14ac:dyDescent="0.25"/>
    <row r="44" spans="9:9" s="21" customFormat="1" x14ac:dyDescent="0.25"/>
    <row r="45" spans="9:9" s="21" customFormat="1" x14ac:dyDescent="0.25"/>
    <row r="46" spans="9:9" s="21" customFormat="1" x14ac:dyDescent="0.25"/>
    <row r="47" spans="9:9" s="21" customFormat="1" x14ac:dyDescent="0.25"/>
    <row r="48" spans="9:9" s="21" customFormat="1" x14ac:dyDescent="0.25"/>
    <row r="49" s="21" customFormat="1" x14ac:dyDescent="0.25"/>
    <row r="50" s="21" customFormat="1" x14ac:dyDescent="0.25"/>
    <row r="51" s="21" customFormat="1" x14ac:dyDescent="0.25"/>
    <row r="52" s="21" customFormat="1" x14ac:dyDescent="0.25"/>
    <row r="53" s="21" customFormat="1" x14ac:dyDescent="0.25"/>
    <row r="54" s="21" customFormat="1" x14ac:dyDescent="0.25"/>
    <row r="55" s="21" customFormat="1" x14ac:dyDescent="0.25"/>
    <row r="56" s="21" customFormat="1" x14ac:dyDescent="0.25"/>
    <row r="57" s="21" customFormat="1" x14ac:dyDescent="0.25"/>
    <row r="58" s="21" customFormat="1" x14ac:dyDescent="0.25"/>
    <row r="59" s="21" customFormat="1" x14ac:dyDescent="0.25"/>
    <row r="60" s="21" customFormat="1" x14ac:dyDescent="0.25"/>
    <row r="61" s="21" customFormat="1" x14ac:dyDescent="0.25"/>
    <row r="62" s="21" customFormat="1" x14ac:dyDescent="0.25"/>
    <row r="63" s="21" customFormat="1" x14ac:dyDescent="0.25"/>
    <row r="64" s="21" customFormat="1" x14ac:dyDescent="0.25"/>
    <row r="65" s="21" customFormat="1" x14ac:dyDescent="0.25"/>
    <row r="66" s="21" customFormat="1" x14ac:dyDescent="0.25"/>
    <row r="67" s="21" customFormat="1" x14ac:dyDescent="0.25"/>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&amp;R9</oddHeader>
  </headerFooter>
  <colBreaks count="1" manualBreakCount="1">
    <brk id="10" max="1048575" man="1"/>
  </col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110" zoomScaleNormal="110" zoomScaleSheetLayoutView="100" zoomScalePageLayoutView="110" workbookViewId="0">
      <selection activeCell="H30" sqref="H30:I30"/>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210" t="s">
        <v>118</v>
      </c>
      <c r="C3" s="211"/>
      <c r="D3" s="211"/>
      <c r="E3" s="211"/>
      <c r="F3" s="212"/>
    </row>
    <row r="4" spans="2:6" x14ac:dyDescent="0.25">
      <c r="B4" s="192" t="s">
        <v>132</v>
      </c>
      <c r="C4" s="193"/>
      <c r="D4" s="193"/>
      <c r="E4" s="193"/>
      <c r="F4" s="194"/>
    </row>
    <row r="5" spans="2:6" x14ac:dyDescent="0.25">
      <c r="B5" s="42"/>
      <c r="C5" s="197" t="s">
        <v>66</v>
      </c>
      <c r="D5" s="193"/>
      <c r="E5" s="213" t="s">
        <v>67</v>
      </c>
      <c r="F5" s="214"/>
    </row>
    <row r="6" spans="2:6" x14ac:dyDescent="0.25">
      <c r="B6" s="3" t="s">
        <v>23</v>
      </c>
      <c r="C6" s="151" t="s">
        <v>24</v>
      </c>
      <c r="D6" s="43" t="s">
        <v>25</v>
      </c>
      <c r="E6" s="151" t="s">
        <v>24</v>
      </c>
      <c r="F6" s="64" t="s">
        <v>25</v>
      </c>
    </row>
    <row r="7" spans="2:6" x14ac:dyDescent="0.25">
      <c r="B7" s="8" t="s">
        <v>10</v>
      </c>
      <c r="C7" s="84"/>
      <c r="D7" s="85"/>
      <c r="E7" s="84">
        <v>1.9444444444444442E-3</v>
      </c>
      <c r="F7" s="137">
        <f t="shared" ref="F7:F9" si="0">E7/E$30</f>
        <v>1.5907584509042703E-2</v>
      </c>
    </row>
    <row r="8" spans="2:6" x14ac:dyDescent="0.25">
      <c r="B8" s="8" t="s">
        <v>13</v>
      </c>
      <c r="C8" s="84"/>
      <c r="D8" s="135"/>
      <c r="E8" s="84">
        <v>4.2824074074074075E-4</v>
      </c>
      <c r="F8" s="137">
        <f t="shared" si="0"/>
        <v>3.5034561121105954E-3</v>
      </c>
    </row>
    <row r="9" spans="2:6" x14ac:dyDescent="0.25">
      <c r="B9" s="8" t="s">
        <v>0</v>
      </c>
      <c r="C9" s="84"/>
      <c r="D9" s="135"/>
      <c r="E9" s="84">
        <v>7.2569444444444452E-3</v>
      </c>
      <c r="F9" s="137">
        <f t="shared" si="0"/>
        <v>5.9369377899820094E-2</v>
      </c>
    </row>
    <row r="10" spans="2:6" x14ac:dyDescent="0.25">
      <c r="B10" s="8" t="s">
        <v>8</v>
      </c>
      <c r="C10" s="84"/>
      <c r="D10" s="135"/>
      <c r="E10" s="84">
        <v>4.1782407407407402E-3</v>
      </c>
      <c r="F10" s="137">
        <f t="shared" ref="F10:F28" si="1">E10/E$30</f>
        <v>3.4182369093835804E-2</v>
      </c>
    </row>
    <row r="11" spans="2:6" x14ac:dyDescent="0.25">
      <c r="B11" s="8" t="s">
        <v>26</v>
      </c>
      <c r="C11" s="84"/>
      <c r="D11" s="135"/>
      <c r="E11" s="84"/>
      <c r="F11" s="137"/>
    </row>
    <row r="12" spans="2:6" x14ac:dyDescent="0.25">
      <c r="B12" s="8" t="s">
        <v>3</v>
      </c>
      <c r="C12" s="84"/>
      <c r="D12" s="85"/>
      <c r="E12" s="84">
        <v>3.3912037037037036E-3</v>
      </c>
      <c r="F12" s="137">
        <f t="shared" si="1"/>
        <v>2.7743584887794714E-2</v>
      </c>
    </row>
    <row r="13" spans="2:6" x14ac:dyDescent="0.25">
      <c r="B13" s="8" t="s">
        <v>7</v>
      </c>
      <c r="C13" s="84"/>
      <c r="D13" s="135"/>
      <c r="E13" s="84">
        <v>8.449074074074075E-4</v>
      </c>
      <c r="F13" s="137">
        <f t="shared" si="1"/>
        <v>6.9122242211911754E-3</v>
      </c>
    </row>
    <row r="14" spans="2:6" x14ac:dyDescent="0.25">
      <c r="B14" s="8" t="s">
        <v>2</v>
      </c>
      <c r="C14" s="84"/>
      <c r="D14" s="135"/>
      <c r="E14" s="84">
        <v>1.0659722222222223E-2</v>
      </c>
      <c r="F14" s="137">
        <f t="shared" si="1"/>
        <v>8.7207650790644825E-2</v>
      </c>
    </row>
    <row r="15" spans="2:6" x14ac:dyDescent="0.25">
      <c r="B15" s="8" t="s">
        <v>9</v>
      </c>
      <c r="C15" s="84"/>
      <c r="D15" s="135"/>
      <c r="E15" s="84"/>
      <c r="F15" s="137"/>
    </row>
    <row r="16" spans="2:6" x14ac:dyDescent="0.25">
      <c r="B16" s="8" t="s">
        <v>1</v>
      </c>
      <c r="C16" s="84"/>
      <c r="D16" s="135"/>
      <c r="E16" s="84">
        <v>2.5231481481481481E-3</v>
      </c>
      <c r="F16" s="137">
        <f t="shared" si="1"/>
        <v>2.0641984660543507E-2</v>
      </c>
    </row>
    <row r="17" spans="2:6" x14ac:dyDescent="0.25">
      <c r="B17" s="8" t="s">
        <v>27</v>
      </c>
      <c r="C17" s="84"/>
      <c r="D17" s="135"/>
      <c r="E17" s="84">
        <v>2.2951388888888893E-2</v>
      </c>
      <c r="F17" s="137">
        <f t="shared" si="1"/>
        <v>0.18776631000852195</v>
      </c>
    </row>
    <row r="18" spans="2:6" x14ac:dyDescent="0.25">
      <c r="B18" s="8" t="s">
        <v>16</v>
      </c>
      <c r="C18" s="84"/>
      <c r="D18" s="135"/>
      <c r="E18" s="84"/>
      <c r="F18" s="137"/>
    </row>
    <row r="19" spans="2:6" x14ac:dyDescent="0.25">
      <c r="B19" s="8" t="s">
        <v>4</v>
      </c>
      <c r="C19" s="84"/>
      <c r="D19" s="135"/>
      <c r="E19" s="84">
        <v>9.3055555555555548E-3</v>
      </c>
      <c r="F19" s="137">
        <f t="shared" si="1"/>
        <v>7.612915443613294E-2</v>
      </c>
    </row>
    <row r="20" spans="2:6" x14ac:dyDescent="0.25">
      <c r="B20" s="8" t="s">
        <v>14</v>
      </c>
      <c r="C20" s="84"/>
      <c r="D20" s="135"/>
      <c r="E20" s="84">
        <v>3.0439814814814817E-3</v>
      </c>
      <c r="F20" s="137">
        <f t="shared" si="1"/>
        <v>2.4902944796894234E-2</v>
      </c>
    </row>
    <row r="21" spans="2:6" x14ac:dyDescent="0.25">
      <c r="B21" s="8" t="s">
        <v>11</v>
      </c>
      <c r="C21" s="84"/>
      <c r="D21" s="135"/>
      <c r="E21" s="84">
        <v>3.9351851851851852E-4</v>
      </c>
      <c r="F21" s="137">
        <f t="shared" si="1"/>
        <v>3.2193921030205471E-3</v>
      </c>
    </row>
    <row r="22" spans="2:6" x14ac:dyDescent="0.25">
      <c r="B22" s="8" t="s">
        <v>15</v>
      </c>
      <c r="C22" s="84"/>
      <c r="D22" s="85"/>
      <c r="E22" s="84">
        <v>6.6087962962962966E-3</v>
      </c>
      <c r="F22" s="137">
        <f t="shared" si="1"/>
        <v>5.4066849730139192E-2</v>
      </c>
    </row>
    <row r="23" spans="2:6" s="49" customFormat="1" x14ac:dyDescent="0.25">
      <c r="B23" s="8" t="s">
        <v>91</v>
      </c>
      <c r="C23" s="84"/>
      <c r="D23" s="135"/>
      <c r="E23" s="84">
        <v>3.2476851851851847E-2</v>
      </c>
      <c r="F23" s="137">
        <f t="shared" si="1"/>
        <v>0.26569453650222513</v>
      </c>
    </row>
    <row r="24" spans="2:6" x14ac:dyDescent="0.25">
      <c r="B24" s="8" t="s">
        <v>12</v>
      </c>
      <c r="C24" s="84"/>
      <c r="D24" s="135"/>
      <c r="E24" s="84">
        <v>1.689814814814815E-3</v>
      </c>
      <c r="F24" s="137">
        <f t="shared" si="1"/>
        <v>1.3824448442382351E-2</v>
      </c>
    </row>
    <row r="25" spans="2:6" s="50" customFormat="1" x14ac:dyDescent="0.25">
      <c r="B25" s="8" t="s">
        <v>5</v>
      </c>
      <c r="C25" s="84"/>
      <c r="D25" s="135"/>
      <c r="E25" s="84">
        <v>1.1458333333333333E-3</v>
      </c>
      <c r="F25" s="137">
        <f t="shared" si="1"/>
        <v>9.3741122999715931E-3</v>
      </c>
    </row>
    <row r="26" spans="2:6" x14ac:dyDescent="0.25">
      <c r="B26" s="8" t="s">
        <v>6</v>
      </c>
      <c r="C26" s="84"/>
      <c r="D26" s="135"/>
      <c r="E26" s="84">
        <v>5.1504629629629626E-3</v>
      </c>
      <c r="F26" s="137">
        <f t="shared" si="1"/>
        <v>4.2136161348357161E-2</v>
      </c>
    </row>
    <row r="27" spans="2:6" x14ac:dyDescent="0.25">
      <c r="B27" s="8" t="s">
        <v>101</v>
      </c>
      <c r="C27" s="84"/>
      <c r="D27" s="135"/>
      <c r="E27" s="84"/>
      <c r="F27" s="137"/>
    </row>
    <row r="28" spans="2:6" x14ac:dyDescent="0.25">
      <c r="B28" s="8" t="s">
        <v>17</v>
      </c>
      <c r="C28" s="84"/>
      <c r="D28" s="84"/>
      <c r="E28" s="84">
        <v>8.2407407407407395E-3</v>
      </c>
      <c r="F28" s="137">
        <f t="shared" si="1"/>
        <v>6.7417858157371446E-2</v>
      </c>
    </row>
    <row r="29" spans="2:6" x14ac:dyDescent="0.25">
      <c r="B29" s="8"/>
      <c r="C29" s="104"/>
      <c r="D29" s="88"/>
      <c r="E29" s="88"/>
      <c r="F29" s="93"/>
    </row>
    <row r="30" spans="2:6" x14ac:dyDescent="0.25">
      <c r="B30" s="53" t="s">
        <v>29</v>
      </c>
      <c r="C30" s="92"/>
      <c r="D30" s="133"/>
      <c r="E30" s="92">
        <f>SUM(E7:E28)</f>
        <v>0.1222337962962963</v>
      </c>
      <c r="F30" s="134">
        <f>SUM(F7:F28)</f>
        <v>1</v>
      </c>
    </row>
    <row r="31" spans="2:6" x14ac:dyDescent="0.25">
      <c r="B31" s="53"/>
      <c r="C31" s="27"/>
      <c r="D31" s="52"/>
      <c r="E31" s="52"/>
      <c r="F31" s="48"/>
    </row>
    <row r="32" spans="2:6" ht="66" customHeight="1" thickBot="1" x14ac:dyDescent="0.3">
      <c r="B32" s="207" t="s">
        <v>130</v>
      </c>
      <c r="C32" s="208"/>
      <c r="D32" s="208"/>
      <c r="E32" s="208"/>
      <c r="F32" s="209"/>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&amp;R36</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110" zoomScaleNormal="110" zoomScaleSheetLayoutView="100" zoomScalePageLayoutView="110" workbookViewId="0">
      <selection activeCell="H30" sqref="H30:I30"/>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189" t="s">
        <v>94</v>
      </c>
      <c r="C3" s="190"/>
      <c r="D3" s="190"/>
      <c r="E3" s="190"/>
      <c r="F3" s="191"/>
    </row>
    <row r="4" spans="2:6" x14ac:dyDescent="0.25">
      <c r="B4" s="192" t="s">
        <v>132</v>
      </c>
      <c r="C4" s="193"/>
      <c r="D4" s="193"/>
      <c r="E4" s="193"/>
      <c r="F4" s="194"/>
    </row>
    <row r="5" spans="2:6" x14ac:dyDescent="0.25">
      <c r="B5" s="42"/>
      <c r="C5" s="197" t="s">
        <v>52</v>
      </c>
      <c r="D5" s="193"/>
      <c r="E5" s="197" t="s">
        <v>53</v>
      </c>
      <c r="F5" s="194"/>
    </row>
    <row r="6" spans="2:6" x14ac:dyDescent="0.25">
      <c r="B6" s="3" t="s">
        <v>23</v>
      </c>
      <c r="C6" s="63" t="s">
        <v>24</v>
      </c>
      <c r="D6" s="43" t="s">
        <v>25</v>
      </c>
      <c r="E6" s="63" t="s">
        <v>24</v>
      </c>
      <c r="F6" s="64" t="s">
        <v>25</v>
      </c>
    </row>
    <row r="7" spans="2:6" x14ac:dyDescent="0.25">
      <c r="B7" s="8" t="s">
        <v>10</v>
      </c>
      <c r="C7" s="132"/>
      <c r="D7" s="85"/>
      <c r="E7" s="65"/>
      <c r="F7" s="69"/>
    </row>
    <row r="8" spans="2:6" x14ac:dyDescent="0.25">
      <c r="B8" s="8" t="s">
        <v>13</v>
      </c>
      <c r="C8" s="132"/>
      <c r="D8" s="85"/>
      <c r="E8" s="65"/>
      <c r="F8" s="69"/>
    </row>
    <row r="9" spans="2:6" x14ac:dyDescent="0.25">
      <c r="B9" s="8" t="s">
        <v>0</v>
      </c>
      <c r="C9" s="132"/>
      <c r="D9" s="85"/>
      <c r="E9" s="65"/>
      <c r="F9" s="69"/>
    </row>
    <row r="10" spans="2:6" x14ac:dyDescent="0.25">
      <c r="B10" s="8" t="s">
        <v>8</v>
      </c>
      <c r="C10" s="132"/>
      <c r="D10" s="85"/>
      <c r="E10" s="65"/>
      <c r="F10" s="69"/>
    </row>
    <row r="11" spans="2:6" x14ac:dyDescent="0.25">
      <c r="B11" s="8" t="s">
        <v>26</v>
      </c>
      <c r="C11" s="132"/>
      <c r="D11" s="85"/>
      <c r="E11" s="65"/>
      <c r="F11" s="69"/>
    </row>
    <row r="12" spans="2:6" x14ac:dyDescent="0.25">
      <c r="B12" s="8" t="s">
        <v>3</v>
      </c>
      <c r="C12" s="132"/>
      <c r="D12" s="135"/>
      <c r="E12" s="65"/>
      <c r="F12" s="69"/>
    </row>
    <row r="13" spans="2:6" x14ac:dyDescent="0.25">
      <c r="B13" s="8" t="s">
        <v>7</v>
      </c>
      <c r="C13" s="132"/>
      <c r="D13" s="135"/>
      <c r="E13" s="65"/>
      <c r="F13" s="69"/>
    </row>
    <row r="14" spans="2:6" x14ac:dyDescent="0.25">
      <c r="B14" s="8" t="s">
        <v>2</v>
      </c>
      <c r="C14" s="132"/>
      <c r="D14" s="85"/>
      <c r="E14" s="65"/>
      <c r="F14" s="69"/>
    </row>
    <row r="15" spans="2:6" x14ac:dyDescent="0.25">
      <c r="B15" s="8" t="s">
        <v>9</v>
      </c>
      <c r="C15" s="132"/>
      <c r="D15" s="85"/>
      <c r="E15" s="65"/>
      <c r="F15" s="69"/>
    </row>
    <row r="16" spans="2:6" x14ac:dyDescent="0.25">
      <c r="B16" s="8" t="s">
        <v>1</v>
      </c>
      <c r="C16" s="132"/>
      <c r="D16" s="85"/>
      <c r="E16" s="65"/>
      <c r="F16" s="69"/>
    </row>
    <row r="17" spans="2:6" x14ac:dyDescent="0.25">
      <c r="B17" s="8" t="s">
        <v>27</v>
      </c>
      <c r="C17" s="84"/>
      <c r="D17" s="85"/>
      <c r="E17" s="65"/>
      <c r="F17" s="69"/>
    </row>
    <row r="18" spans="2:6" x14ac:dyDescent="0.25">
      <c r="B18" s="8" t="s">
        <v>16</v>
      </c>
      <c r="C18" s="84"/>
      <c r="D18" s="85"/>
      <c r="E18" s="65"/>
      <c r="F18" s="69"/>
    </row>
    <row r="19" spans="2:6" x14ac:dyDescent="0.25">
      <c r="B19" s="8" t="s">
        <v>4</v>
      </c>
      <c r="C19" s="84"/>
      <c r="D19" s="85"/>
      <c r="E19" s="65"/>
      <c r="F19" s="69"/>
    </row>
    <row r="20" spans="2:6" x14ac:dyDescent="0.25">
      <c r="B20" s="8" t="s">
        <v>14</v>
      </c>
      <c r="C20" s="84"/>
      <c r="D20" s="85"/>
      <c r="E20" s="65"/>
      <c r="F20" s="69"/>
    </row>
    <row r="21" spans="2:6" x14ac:dyDescent="0.25">
      <c r="B21" s="8" t="s">
        <v>11</v>
      </c>
      <c r="C21" s="87"/>
      <c r="D21" s="85"/>
      <c r="E21" s="65"/>
      <c r="F21" s="69"/>
    </row>
    <row r="22" spans="2:6" x14ac:dyDescent="0.25">
      <c r="B22" s="8" t="s">
        <v>15</v>
      </c>
      <c r="C22" s="84"/>
      <c r="D22" s="85"/>
      <c r="E22" s="65"/>
      <c r="F22" s="69"/>
    </row>
    <row r="23" spans="2:6" s="49" customFormat="1" x14ac:dyDescent="0.25">
      <c r="B23" s="8" t="s">
        <v>91</v>
      </c>
      <c r="C23" s="90"/>
      <c r="D23" s="85"/>
      <c r="E23" s="65"/>
      <c r="F23" s="70"/>
    </row>
    <row r="24" spans="2:6" x14ac:dyDescent="0.25">
      <c r="B24" s="8" t="s">
        <v>12</v>
      </c>
      <c r="C24" s="87"/>
      <c r="D24" s="135"/>
      <c r="E24" s="47"/>
      <c r="F24" s="71"/>
    </row>
    <row r="25" spans="2:6" s="50" customFormat="1" x14ac:dyDescent="0.25">
      <c r="B25" s="8" t="s">
        <v>5</v>
      </c>
      <c r="C25" s="84"/>
      <c r="D25" s="135"/>
      <c r="E25" s="47"/>
      <c r="F25" s="44"/>
    </row>
    <row r="26" spans="2:6" x14ac:dyDescent="0.25">
      <c r="B26" s="8" t="s">
        <v>6</v>
      </c>
      <c r="C26" s="103"/>
      <c r="D26" s="84"/>
      <c r="E26" s="65"/>
      <c r="F26" s="69"/>
    </row>
    <row r="27" spans="2:6" x14ac:dyDescent="0.25">
      <c r="B27" s="8" t="s">
        <v>101</v>
      </c>
      <c r="C27" s="103"/>
      <c r="D27" s="84"/>
      <c r="E27" s="65"/>
      <c r="F27" s="69"/>
    </row>
    <row r="28" spans="2:6" x14ac:dyDescent="0.25">
      <c r="B28" s="8" t="s">
        <v>17</v>
      </c>
      <c r="C28" s="103"/>
      <c r="D28" s="84"/>
      <c r="E28" s="65"/>
      <c r="F28" s="69"/>
    </row>
    <row r="29" spans="2:6" x14ac:dyDescent="0.25">
      <c r="B29" s="8"/>
      <c r="C29" s="104"/>
      <c r="D29" s="88"/>
      <c r="E29" s="52"/>
      <c r="F29" s="48"/>
    </row>
    <row r="30" spans="2:6" x14ac:dyDescent="0.25">
      <c r="B30" s="53" t="s">
        <v>29</v>
      </c>
      <c r="C30" s="92"/>
      <c r="D30" s="133"/>
      <c r="E30" s="47"/>
      <c r="F30" s="69"/>
    </row>
    <row r="31" spans="2:6" x14ac:dyDescent="0.25">
      <c r="B31" s="53"/>
      <c r="C31" s="27"/>
      <c r="D31" s="52"/>
      <c r="E31" s="52"/>
      <c r="F31" s="48"/>
    </row>
    <row r="32" spans="2:6" ht="66" customHeight="1" thickBot="1" x14ac:dyDescent="0.3">
      <c r="B32" s="218" t="s">
        <v>117</v>
      </c>
      <c r="C32" s="208"/>
      <c r="D32" s="208"/>
      <c r="E32" s="208"/>
      <c r="F32" s="209"/>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&amp;R37</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topLeftCell="B1" zoomScale="110" zoomScaleNormal="110" zoomScaleSheetLayoutView="100" zoomScalePageLayoutView="110" workbookViewId="0">
      <selection activeCell="H30" sqref="H30:I30"/>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202" t="s">
        <v>95</v>
      </c>
      <c r="C3" s="203"/>
      <c r="D3" s="203"/>
      <c r="E3" s="203"/>
      <c r="F3" s="204"/>
    </row>
    <row r="4" spans="2:6" x14ac:dyDescent="0.25">
      <c r="B4" s="192" t="s">
        <v>132</v>
      </c>
      <c r="C4" s="193"/>
      <c r="D4" s="193"/>
      <c r="E4" s="193"/>
      <c r="F4" s="194"/>
    </row>
    <row r="5" spans="2:6" x14ac:dyDescent="0.25">
      <c r="B5" s="42"/>
      <c r="C5" s="197" t="s">
        <v>60</v>
      </c>
      <c r="D5" s="193"/>
      <c r="E5" s="213" t="s">
        <v>61</v>
      </c>
      <c r="F5" s="214"/>
    </row>
    <row r="6" spans="2:6" x14ac:dyDescent="0.25">
      <c r="B6" s="3" t="s">
        <v>23</v>
      </c>
      <c r="C6" s="63" t="s">
        <v>24</v>
      </c>
      <c r="D6" s="43" t="s">
        <v>25</v>
      </c>
      <c r="E6" s="63" t="s">
        <v>24</v>
      </c>
      <c r="F6" s="64" t="s">
        <v>25</v>
      </c>
    </row>
    <row r="7" spans="2:6" x14ac:dyDescent="0.25">
      <c r="B7" s="8" t="s">
        <v>10</v>
      </c>
      <c r="C7" s="132"/>
      <c r="D7" s="85"/>
      <c r="E7" s="65"/>
      <c r="F7" s="69"/>
    </row>
    <row r="8" spans="2:6" x14ac:dyDescent="0.25">
      <c r="B8" s="8" t="s">
        <v>13</v>
      </c>
      <c r="C8" s="132"/>
      <c r="D8" s="85"/>
      <c r="E8" s="65"/>
      <c r="F8" s="69"/>
    </row>
    <row r="9" spans="2:6" x14ac:dyDescent="0.25">
      <c r="B9" s="8" t="s">
        <v>0</v>
      </c>
      <c r="C9" s="132"/>
      <c r="D9" s="85"/>
      <c r="E9" s="65"/>
      <c r="F9" s="69"/>
    </row>
    <row r="10" spans="2:6" x14ac:dyDescent="0.25">
      <c r="B10" s="8" t="s">
        <v>8</v>
      </c>
      <c r="C10" s="132"/>
      <c r="D10" s="85"/>
      <c r="E10" s="65"/>
      <c r="F10" s="69"/>
    </row>
    <row r="11" spans="2:6" x14ac:dyDescent="0.25">
      <c r="B11" s="8" t="s">
        <v>26</v>
      </c>
      <c r="C11" s="132"/>
      <c r="D11" s="85"/>
      <c r="E11" s="65"/>
      <c r="F11" s="69"/>
    </row>
    <row r="12" spans="2:6" x14ac:dyDescent="0.25">
      <c r="B12" s="8" t="s">
        <v>3</v>
      </c>
      <c r="C12" s="132"/>
      <c r="D12" s="85"/>
      <c r="E12" s="65"/>
      <c r="F12" s="69"/>
    </row>
    <row r="13" spans="2:6" x14ac:dyDescent="0.25">
      <c r="B13" s="8" t="s">
        <v>7</v>
      </c>
      <c r="C13" s="132"/>
      <c r="D13" s="85"/>
      <c r="E13" s="65"/>
      <c r="F13" s="69"/>
    </row>
    <row r="14" spans="2:6" x14ac:dyDescent="0.25">
      <c r="B14" s="8" t="s">
        <v>2</v>
      </c>
      <c r="C14" s="132"/>
      <c r="D14" s="85"/>
      <c r="E14" s="65"/>
      <c r="F14" s="69"/>
    </row>
    <row r="15" spans="2:6" x14ac:dyDescent="0.25">
      <c r="B15" s="8" t="s">
        <v>9</v>
      </c>
      <c r="C15" s="132"/>
      <c r="D15" s="85"/>
      <c r="E15" s="65"/>
      <c r="F15" s="69"/>
    </row>
    <row r="16" spans="2:6" x14ac:dyDescent="0.25">
      <c r="B16" s="8" t="s">
        <v>1</v>
      </c>
      <c r="C16" s="132"/>
      <c r="D16" s="85"/>
      <c r="E16" s="65"/>
      <c r="F16" s="69"/>
    </row>
    <row r="17" spans="2:6" x14ac:dyDescent="0.25">
      <c r="B17" s="8" t="s">
        <v>27</v>
      </c>
      <c r="C17" s="132"/>
      <c r="D17" s="85"/>
      <c r="E17" s="65"/>
      <c r="F17" s="69"/>
    </row>
    <row r="18" spans="2:6" x14ac:dyDescent="0.25">
      <c r="B18" s="8" t="s">
        <v>16</v>
      </c>
      <c r="C18" s="132"/>
      <c r="D18" s="85"/>
      <c r="E18" s="65"/>
      <c r="F18" s="69"/>
    </row>
    <row r="19" spans="2:6" x14ac:dyDescent="0.25">
      <c r="B19" s="8" t="s">
        <v>4</v>
      </c>
      <c r="C19" s="132"/>
      <c r="D19" s="85"/>
      <c r="E19" s="65"/>
      <c r="F19" s="69"/>
    </row>
    <row r="20" spans="2:6" x14ac:dyDescent="0.25">
      <c r="B20" s="8" t="s">
        <v>14</v>
      </c>
      <c r="C20" s="132"/>
      <c r="D20" s="85"/>
      <c r="E20" s="65"/>
      <c r="F20" s="69"/>
    </row>
    <row r="21" spans="2:6" x14ac:dyDescent="0.25">
      <c r="B21" s="8" t="s">
        <v>11</v>
      </c>
      <c r="C21" s="132"/>
      <c r="D21" s="85"/>
      <c r="E21" s="65"/>
      <c r="F21" s="69"/>
    </row>
    <row r="22" spans="2:6" x14ac:dyDescent="0.25">
      <c r="B22" s="8" t="s">
        <v>15</v>
      </c>
      <c r="C22" s="132"/>
      <c r="D22" s="85"/>
      <c r="E22" s="65"/>
      <c r="F22" s="69"/>
    </row>
    <row r="23" spans="2:6" s="49" customFormat="1" x14ac:dyDescent="0.25">
      <c r="B23" s="8" t="s">
        <v>91</v>
      </c>
      <c r="C23" s="132"/>
      <c r="D23" s="85"/>
      <c r="E23" s="74"/>
      <c r="F23" s="70"/>
    </row>
    <row r="24" spans="2:6" x14ac:dyDescent="0.25">
      <c r="B24" s="8" t="s">
        <v>12</v>
      </c>
      <c r="C24" s="87"/>
      <c r="D24" s="87"/>
      <c r="E24" s="45"/>
      <c r="F24" s="71"/>
    </row>
    <row r="25" spans="2:6" s="50" customFormat="1" x14ac:dyDescent="0.25">
      <c r="B25" s="8" t="s">
        <v>5</v>
      </c>
      <c r="C25" s="43"/>
      <c r="D25" s="43"/>
      <c r="E25" s="43"/>
      <c r="F25" s="44"/>
    </row>
    <row r="26" spans="2:6" x14ac:dyDescent="0.25">
      <c r="B26" s="8" t="s">
        <v>6</v>
      </c>
      <c r="C26" s="103"/>
      <c r="D26" s="85"/>
      <c r="E26" s="47"/>
      <c r="F26" s="69"/>
    </row>
    <row r="27" spans="2:6" x14ac:dyDescent="0.25">
      <c r="B27" s="8" t="s">
        <v>101</v>
      </c>
      <c r="C27" s="103"/>
      <c r="D27" s="84"/>
      <c r="E27" s="47"/>
      <c r="F27" s="69"/>
    </row>
    <row r="28" spans="2:6" x14ac:dyDescent="0.25">
      <c r="B28" s="8" t="s">
        <v>17</v>
      </c>
      <c r="C28" s="103"/>
      <c r="D28" s="136"/>
      <c r="E28" s="47"/>
      <c r="F28" s="69"/>
    </row>
    <row r="29" spans="2:6" x14ac:dyDescent="0.25">
      <c r="B29" s="8"/>
      <c r="C29" s="104"/>
      <c r="D29" s="88"/>
      <c r="E29" s="52"/>
      <c r="F29" s="48"/>
    </row>
    <row r="30" spans="2:6" x14ac:dyDescent="0.25">
      <c r="B30" s="53" t="s">
        <v>29</v>
      </c>
      <c r="C30" s="92"/>
      <c r="D30" s="133"/>
      <c r="E30" s="47"/>
      <c r="F30" s="69"/>
    </row>
    <row r="31" spans="2:6" x14ac:dyDescent="0.25">
      <c r="B31" s="53"/>
      <c r="C31" s="27"/>
      <c r="D31" s="52"/>
      <c r="E31" s="52"/>
      <c r="F31" s="48"/>
    </row>
    <row r="32" spans="2:6" ht="66" customHeight="1" thickBot="1" x14ac:dyDescent="0.3">
      <c r="B32" s="207" t="s">
        <v>140</v>
      </c>
      <c r="C32" s="208"/>
      <c r="D32" s="208"/>
      <c r="E32" s="208"/>
      <c r="F32" s="209"/>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&amp;R38</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110" zoomScaleNormal="110" zoomScaleSheetLayoutView="100" zoomScalePageLayoutView="110" workbookViewId="0">
      <selection activeCell="H30" sqref="H30:I30"/>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210" t="s">
        <v>96</v>
      </c>
      <c r="C3" s="211"/>
      <c r="D3" s="211"/>
      <c r="E3" s="211"/>
      <c r="F3" s="212"/>
    </row>
    <row r="4" spans="2:6" x14ac:dyDescent="0.25">
      <c r="B4" s="192" t="s">
        <v>132</v>
      </c>
      <c r="C4" s="193"/>
      <c r="D4" s="193"/>
      <c r="E4" s="193"/>
      <c r="F4" s="194"/>
    </row>
    <row r="5" spans="2:6" x14ac:dyDescent="0.25">
      <c r="B5" s="42"/>
      <c r="C5" s="197" t="s">
        <v>68</v>
      </c>
      <c r="D5" s="193"/>
      <c r="E5" s="213" t="s">
        <v>69</v>
      </c>
      <c r="F5" s="214"/>
    </row>
    <row r="6" spans="2:6" x14ac:dyDescent="0.25">
      <c r="B6" s="3" t="s">
        <v>23</v>
      </c>
      <c r="C6" s="151" t="s">
        <v>24</v>
      </c>
      <c r="D6" s="43" t="s">
        <v>25</v>
      </c>
      <c r="E6" s="151" t="s">
        <v>24</v>
      </c>
      <c r="F6" s="64" t="s">
        <v>25</v>
      </c>
    </row>
    <row r="7" spans="2:6" x14ac:dyDescent="0.25">
      <c r="B7" s="8" t="s">
        <v>10</v>
      </c>
      <c r="C7" s="84"/>
      <c r="D7" s="135"/>
      <c r="E7" s="84">
        <v>1.6458333333333335E-2</v>
      </c>
      <c r="F7" s="96">
        <f t="shared" ref="F7:F26" si="0">E7/E$30</f>
        <v>2.1779751876244448E-2</v>
      </c>
    </row>
    <row r="8" spans="2:6" x14ac:dyDescent="0.25">
      <c r="B8" s="8" t="s">
        <v>13</v>
      </c>
      <c r="C8" s="84"/>
      <c r="D8" s="135"/>
      <c r="E8" s="84">
        <v>7.6504629629629631E-3</v>
      </c>
      <c r="F8" s="96">
        <f t="shared" si="0"/>
        <v>1.0124061877776076E-2</v>
      </c>
    </row>
    <row r="9" spans="2:6" x14ac:dyDescent="0.25">
      <c r="B9" s="8" t="s">
        <v>0</v>
      </c>
      <c r="C9" s="84"/>
      <c r="D9" s="135"/>
      <c r="E9" s="84">
        <v>0.12386574074074073</v>
      </c>
      <c r="F9" s="96">
        <f t="shared" si="0"/>
        <v>0.16391484147648949</v>
      </c>
    </row>
    <row r="10" spans="2:6" x14ac:dyDescent="0.25">
      <c r="B10" s="8" t="s">
        <v>8</v>
      </c>
      <c r="C10" s="84"/>
      <c r="D10" s="95"/>
      <c r="E10" s="84">
        <v>1.0023148148148147E-2</v>
      </c>
      <c r="F10" s="96">
        <f t="shared" si="0"/>
        <v>1.326389952519528E-2</v>
      </c>
    </row>
    <row r="11" spans="2:6" x14ac:dyDescent="0.25">
      <c r="B11" s="8" t="s">
        <v>26</v>
      </c>
      <c r="C11" s="84"/>
      <c r="D11" s="95"/>
      <c r="E11" s="84">
        <v>1.273148148148148E-4</v>
      </c>
      <c r="F11" s="96">
        <f t="shared" si="0"/>
        <v>1.6847909327615251E-4</v>
      </c>
    </row>
    <row r="12" spans="2:6" x14ac:dyDescent="0.25">
      <c r="B12" s="8" t="s">
        <v>3</v>
      </c>
      <c r="C12" s="84"/>
      <c r="D12" s="95"/>
      <c r="E12" s="84">
        <v>0.11803240740740741</v>
      </c>
      <c r="F12" s="96">
        <f t="shared" si="0"/>
        <v>0.15619543574820033</v>
      </c>
    </row>
    <row r="13" spans="2:6" x14ac:dyDescent="0.25">
      <c r="B13" s="8" t="s">
        <v>7</v>
      </c>
      <c r="C13" s="84"/>
      <c r="D13" s="85"/>
      <c r="E13" s="84">
        <v>5.1030092592592592E-2</v>
      </c>
      <c r="F13" s="96">
        <f t="shared" si="0"/>
        <v>6.7529483841323318E-2</v>
      </c>
    </row>
    <row r="14" spans="2:6" x14ac:dyDescent="0.25">
      <c r="B14" s="8" t="s">
        <v>2</v>
      </c>
      <c r="C14" s="84"/>
      <c r="D14" s="95"/>
      <c r="E14" s="84">
        <v>1.4710648148148146E-2</v>
      </c>
      <c r="F14" s="96">
        <f t="shared" si="0"/>
        <v>1.9466993413999076E-2</v>
      </c>
    </row>
    <row r="15" spans="2:6" ht="15.95" customHeight="1" x14ac:dyDescent="0.25">
      <c r="B15" s="8" t="s">
        <v>9</v>
      </c>
      <c r="C15" s="84"/>
      <c r="D15" s="95"/>
      <c r="E15" s="84">
        <v>1.3333333333333332E-2</v>
      </c>
      <c r="F15" s="96">
        <f t="shared" si="0"/>
        <v>1.7644355950375248E-2</v>
      </c>
    </row>
    <row r="16" spans="2:6" x14ac:dyDescent="0.25">
      <c r="B16" s="8" t="s">
        <v>1</v>
      </c>
      <c r="C16" s="84"/>
      <c r="D16" s="95"/>
      <c r="E16" s="84">
        <v>8.1597222222222227E-3</v>
      </c>
      <c r="F16" s="96">
        <f t="shared" si="0"/>
        <v>1.0797978250880686E-2</v>
      </c>
    </row>
    <row r="17" spans="2:6" x14ac:dyDescent="0.25">
      <c r="B17" s="8" t="s">
        <v>27</v>
      </c>
      <c r="C17" s="84"/>
      <c r="D17" s="95"/>
      <c r="E17" s="84">
        <v>3.4803240740740739E-2</v>
      </c>
      <c r="F17" s="96">
        <f t="shared" si="0"/>
        <v>4.6056057589217332E-2</v>
      </c>
    </row>
    <row r="18" spans="2:6" x14ac:dyDescent="0.25">
      <c r="B18" s="8" t="s">
        <v>16</v>
      </c>
      <c r="C18" s="84"/>
      <c r="D18" s="95"/>
      <c r="E18" s="84">
        <v>7.060185185185185E-3</v>
      </c>
      <c r="F18" s="96">
        <f t="shared" si="0"/>
        <v>9.342931536223004E-3</v>
      </c>
    </row>
    <row r="19" spans="2:6" x14ac:dyDescent="0.25">
      <c r="B19" s="8" t="s">
        <v>4</v>
      </c>
      <c r="C19" s="84"/>
      <c r="D19" s="95"/>
      <c r="E19" s="84"/>
      <c r="F19" s="96"/>
    </row>
    <row r="20" spans="2:6" x14ac:dyDescent="0.25">
      <c r="B20" s="8" t="s">
        <v>14</v>
      </c>
      <c r="C20" s="84"/>
      <c r="D20" s="95"/>
      <c r="E20" s="84">
        <v>3.743055555555555E-2</v>
      </c>
      <c r="F20" s="96">
        <f t="shared" si="0"/>
        <v>4.953285342318884E-2</v>
      </c>
    </row>
    <row r="21" spans="2:6" x14ac:dyDescent="0.25">
      <c r="B21" s="8" t="s">
        <v>11</v>
      </c>
      <c r="C21" s="84"/>
      <c r="D21" s="95"/>
      <c r="E21" s="84">
        <v>0.17506944444444447</v>
      </c>
      <c r="F21" s="96">
        <f t="shared" si="0"/>
        <v>0.23167406953591668</v>
      </c>
    </row>
    <row r="22" spans="2:6" x14ac:dyDescent="0.25">
      <c r="B22" s="8" t="s">
        <v>15</v>
      </c>
      <c r="C22" s="84"/>
      <c r="D22" s="95"/>
      <c r="E22" s="84">
        <v>7.905092592592592E-3</v>
      </c>
      <c r="F22" s="96">
        <f t="shared" si="0"/>
        <v>1.0461020064328379E-2</v>
      </c>
    </row>
    <row r="23" spans="2:6" s="49" customFormat="1" x14ac:dyDescent="0.25">
      <c r="B23" s="8" t="s">
        <v>91</v>
      </c>
      <c r="C23" s="84"/>
      <c r="D23" s="95"/>
      <c r="E23" s="84">
        <v>2.9537037037037035E-2</v>
      </c>
      <c r="F23" s="96">
        <f t="shared" si="0"/>
        <v>3.9087149640067383E-2</v>
      </c>
    </row>
    <row r="24" spans="2:6" x14ac:dyDescent="0.25">
      <c r="B24" s="8" t="s">
        <v>12</v>
      </c>
      <c r="C24" s="84"/>
      <c r="D24" s="95"/>
      <c r="E24" s="84">
        <v>6.8379629629629624E-2</v>
      </c>
      <c r="F24" s="96">
        <f t="shared" si="0"/>
        <v>9.0488589370500819E-2</v>
      </c>
    </row>
    <row r="25" spans="2:6" s="50" customFormat="1" x14ac:dyDescent="0.25">
      <c r="B25" s="8" t="s">
        <v>5</v>
      </c>
      <c r="C25" s="84"/>
      <c r="D25" s="95"/>
      <c r="E25" s="84">
        <v>1.5775462962962963E-2</v>
      </c>
      <c r="F25" s="96">
        <f t="shared" si="0"/>
        <v>2.0876091285035991E-2</v>
      </c>
    </row>
    <row r="26" spans="2:6" x14ac:dyDescent="0.25">
      <c r="B26" s="8" t="s">
        <v>6</v>
      </c>
      <c r="C26" s="103"/>
      <c r="D26" s="135"/>
      <c r="E26" s="84">
        <v>1.6319444444444445E-2</v>
      </c>
      <c r="F26" s="96">
        <f t="shared" si="0"/>
        <v>2.1595956501761372E-2</v>
      </c>
    </row>
    <row r="27" spans="2:6" x14ac:dyDescent="0.25">
      <c r="B27" s="8" t="s">
        <v>101</v>
      </c>
      <c r="C27" s="103"/>
      <c r="D27" s="135"/>
      <c r="E27" s="84"/>
      <c r="F27" s="96"/>
    </row>
    <row r="28" spans="2:6" x14ac:dyDescent="0.25">
      <c r="B28" s="8" t="s">
        <v>17</v>
      </c>
      <c r="C28" s="103"/>
      <c r="D28" s="135"/>
      <c r="E28" s="84"/>
      <c r="F28" s="96"/>
    </row>
    <row r="29" spans="2:6" x14ac:dyDescent="0.25">
      <c r="B29" s="8"/>
      <c r="C29" s="104"/>
      <c r="D29" s="88"/>
      <c r="E29" s="88"/>
      <c r="F29" s="93"/>
    </row>
    <row r="30" spans="2:6" x14ac:dyDescent="0.25">
      <c r="B30" s="53" t="s">
        <v>29</v>
      </c>
      <c r="C30" s="92"/>
      <c r="D30" s="133"/>
      <c r="E30" s="92">
        <f>SUM(E7:E28)</f>
        <v>0.75567129629629637</v>
      </c>
      <c r="F30" s="134">
        <f>SUM(F7:F28)</f>
        <v>1</v>
      </c>
    </row>
    <row r="31" spans="2:6" x14ac:dyDescent="0.25">
      <c r="B31" s="53"/>
      <c r="C31" s="27"/>
      <c r="D31" s="52"/>
      <c r="E31" s="52"/>
      <c r="F31" s="48"/>
    </row>
    <row r="32" spans="2:6" ht="66" customHeight="1" thickBot="1" x14ac:dyDescent="0.3">
      <c r="B32" s="207" t="s">
        <v>136</v>
      </c>
      <c r="C32" s="208"/>
      <c r="D32" s="208"/>
      <c r="E32" s="208"/>
      <c r="F32" s="209"/>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&amp;R39</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110" zoomScaleNormal="110" zoomScaleSheetLayoutView="100" zoomScalePageLayoutView="110" workbookViewId="0">
      <selection activeCell="H30" sqref="H30:I30"/>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189" t="s">
        <v>97</v>
      </c>
      <c r="C3" s="190"/>
      <c r="D3" s="190"/>
      <c r="E3" s="190"/>
      <c r="F3" s="191"/>
    </row>
    <row r="4" spans="2:6" x14ac:dyDescent="0.25">
      <c r="B4" s="192" t="s">
        <v>132</v>
      </c>
      <c r="C4" s="193"/>
      <c r="D4" s="193"/>
      <c r="E4" s="193"/>
      <c r="F4" s="194"/>
    </row>
    <row r="5" spans="2:6" x14ac:dyDescent="0.25">
      <c r="B5" s="42"/>
      <c r="C5" s="197" t="s">
        <v>54</v>
      </c>
      <c r="D5" s="193"/>
      <c r="E5" s="197" t="s">
        <v>55</v>
      </c>
      <c r="F5" s="194"/>
    </row>
    <row r="6" spans="2:6" x14ac:dyDescent="0.25">
      <c r="B6" s="3" t="s">
        <v>23</v>
      </c>
      <c r="C6" s="63" t="s">
        <v>24</v>
      </c>
      <c r="D6" s="43" t="s">
        <v>25</v>
      </c>
      <c r="E6" s="63" t="s">
        <v>24</v>
      </c>
      <c r="F6" s="64" t="s">
        <v>25</v>
      </c>
    </row>
    <row r="7" spans="2:6" x14ac:dyDescent="0.25">
      <c r="B7" s="8" t="s">
        <v>10</v>
      </c>
      <c r="C7" s="65"/>
      <c r="D7" s="46"/>
      <c r="E7" s="65"/>
      <c r="F7" s="69"/>
    </row>
    <row r="8" spans="2:6" x14ac:dyDescent="0.25">
      <c r="B8" s="8" t="s">
        <v>13</v>
      </c>
      <c r="C8" s="65"/>
      <c r="D8" s="46"/>
      <c r="E8" s="65"/>
      <c r="F8" s="69"/>
    </row>
    <row r="9" spans="2:6" x14ac:dyDescent="0.25">
      <c r="B9" s="8" t="s">
        <v>0</v>
      </c>
      <c r="C9" s="65"/>
      <c r="D9" s="46"/>
      <c r="E9" s="65"/>
      <c r="F9" s="69"/>
    </row>
    <row r="10" spans="2:6" x14ac:dyDescent="0.25">
      <c r="B10" s="8" t="s">
        <v>8</v>
      </c>
      <c r="C10" s="65"/>
      <c r="D10" s="46"/>
      <c r="E10" s="65"/>
      <c r="F10" s="69"/>
    </row>
    <row r="11" spans="2:6" x14ac:dyDescent="0.25">
      <c r="B11" s="8" t="s">
        <v>26</v>
      </c>
      <c r="C11" s="65"/>
      <c r="D11" s="46"/>
      <c r="E11" s="65"/>
      <c r="F11" s="69"/>
    </row>
    <row r="12" spans="2:6" x14ac:dyDescent="0.25">
      <c r="B12" s="8" t="s">
        <v>3</v>
      </c>
      <c r="C12" s="65"/>
      <c r="D12" s="46"/>
      <c r="E12" s="65"/>
      <c r="F12" s="69"/>
    </row>
    <row r="13" spans="2:6" x14ac:dyDescent="0.25">
      <c r="B13" s="8" t="s">
        <v>7</v>
      </c>
      <c r="C13" s="65"/>
      <c r="D13" s="46"/>
      <c r="E13" s="65"/>
      <c r="F13" s="69"/>
    </row>
    <row r="14" spans="2:6" x14ac:dyDescent="0.25">
      <c r="B14" s="8" t="s">
        <v>2</v>
      </c>
      <c r="C14" s="65"/>
      <c r="D14" s="46"/>
      <c r="E14" s="65"/>
      <c r="F14" s="69"/>
    </row>
    <row r="15" spans="2:6" x14ac:dyDescent="0.25">
      <c r="B15" s="8" t="s">
        <v>9</v>
      </c>
      <c r="C15" s="65"/>
      <c r="D15" s="46"/>
      <c r="E15" s="65"/>
      <c r="F15" s="69"/>
    </row>
    <row r="16" spans="2:6" x14ac:dyDescent="0.25">
      <c r="B16" s="8" t="s">
        <v>1</v>
      </c>
      <c r="C16" s="65"/>
      <c r="D16" s="46"/>
      <c r="E16" s="65"/>
      <c r="F16" s="69"/>
    </row>
    <row r="17" spans="2:6" x14ac:dyDescent="0.25">
      <c r="B17" s="8" t="s">
        <v>27</v>
      </c>
      <c r="C17" s="47"/>
      <c r="D17" s="46"/>
      <c r="E17" s="65"/>
      <c r="F17" s="69"/>
    </row>
    <row r="18" spans="2:6" x14ac:dyDescent="0.25">
      <c r="B18" s="8" t="s">
        <v>16</v>
      </c>
      <c r="C18" s="47"/>
      <c r="D18" s="46"/>
      <c r="E18" s="65"/>
      <c r="F18" s="69"/>
    </row>
    <row r="19" spans="2:6" x14ac:dyDescent="0.25">
      <c r="B19" s="8" t="s">
        <v>4</v>
      </c>
      <c r="C19" s="47"/>
      <c r="D19" s="46"/>
      <c r="E19" s="65"/>
      <c r="F19" s="69"/>
    </row>
    <row r="20" spans="2:6" x14ac:dyDescent="0.25">
      <c r="B20" s="8" t="s">
        <v>14</v>
      </c>
      <c r="C20" s="47"/>
      <c r="D20" s="46"/>
      <c r="E20" s="65"/>
      <c r="F20" s="69"/>
    </row>
    <row r="21" spans="2:6" x14ac:dyDescent="0.25">
      <c r="B21" s="8" t="s">
        <v>11</v>
      </c>
      <c r="C21" s="45"/>
      <c r="D21" s="46"/>
      <c r="E21" s="65"/>
      <c r="F21" s="69"/>
    </row>
    <row r="22" spans="2:6" x14ac:dyDescent="0.25">
      <c r="B22" s="8" t="s">
        <v>15</v>
      </c>
      <c r="C22" s="47"/>
      <c r="D22" s="46"/>
      <c r="E22" s="65"/>
      <c r="F22" s="69"/>
    </row>
    <row r="23" spans="2:6" s="49" customFormat="1" x14ac:dyDescent="0.25">
      <c r="B23" s="8" t="s">
        <v>91</v>
      </c>
      <c r="C23" s="54"/>
      <c r="D23" s="46"/>
      <c r="E23" s="65"/>
      <c r="F23" s="70"/>
    </row>
    <row r="24" spans="2:6" x14ac:dyDescent="0.25">
      <c r="B24" s="8" t="s">
        <v>12</v>
      </c>
      <c r="C24" s="45"/>
      <c r="D24" s="59"/>
      <c r="E24" s="47"/>
      <c r="F24" s="71"/>
    </row>
    <row r="25" spans="2:6" s="50" customFormat="1" x14ac:dyDescent="0.25">
      <c r="B25" s="8" t="s">
        <v>5</v>
      </c>
      <c r="C25" s="47"/>
      <c r="D25" s="59"/>
      <c r="E25" s="47"/>
      <c r="F25" s="44"/>
    </row>
    <row r="26" spans="2:6" x14ac:dyDescent="0.25">
      <c r="B26" s="8" t="s">
        <v>6</v>
      </c>
      <c r="C26" s="26"/>
      <c r="D26" s="47"/>
      <c r="E26" s="65"/>
      <c r="F26" s="69"/>
    </row>
    <row r="27" spans="2:6" x14ac:dyDescent="0.25">
      <c r="B27" s="8" t="s">
        <v>101</v>
      </c>
      <c r="C27" s="26"/>
      <c r="D27" s="47"/>
      <c r="E27" s="65"/>
      <c r="F27" s="69"/>
    </row>
    <row r="28" spans="2:6" x14ac:dyDescent="0.25">
      <c r="B28" s="8" t="s">
        <v>17</v>
      </c>
      <c r="C28" s="26"/>
      <c r="D28" s="47"/>
      <c r="E28" s="65"/>
      <c r="F28" s="69"/>
    </row>
    <row r="29" spans="2:6" x14ac:dyDescent="0.25">
      <c r="B29" s="8"/>
      <c r="C29" s="27"/>
      <c r="D29" s="52"/>
      <c r="E29" s="52"/>
      <c r="F29" s="48"/>
    </row>
    <row r="30" spans="2:6" x14ac:dyDescent="0.25">
      <c r="B30" s="53" t="s">
        <v>29</v>
      </c>
      <c r="C30" s="66"/>
      <c r="D30" s="55"/>
      <c r="E30" s="47"/>
      <c r="F30" s="69"/>
    </row>
    <row r="31" spans="2:6" x14ac:dyDescent="0.25">
      <c r="B31" s="53"/>
      <c r="C31" s="27"/>
      <c r="D31" s="52"/>
      <c r="E31" s="52"/>
      <c r="F31" s="48"/>
    </row>
    <row r="32" spans="2:6" ht="66" customHeight="1" thickBot="1" x14ac:dyDescent="0.3">
      <c r="B32" s="219" t="s">
        <v>100</v>
      </c>
      <c r="C32" s="220"/>
      <c r="D32" s="220"/>
      <c r="E32" s="220"/>
      <c r="F32" s="221"/>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&amp;R40</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110" zoomScaleNormal="110" zoomScaleSheetLayoutView="100" zoomScalePageLayoutView="110" workbookViewId="0">
      <selection activeCell="H30" sqref="H30:I30"/>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202" t="s">
        <v>98</v>
      </c>
      <c r="C3" s="203"/>
      <c r="D3" s="203"/>
      <c r="E3" s="203"/>
      <c r="F3" s="204"/>
    </row>
    <row r="4" spans="2:6" x14ac:dyDescent="0.25">
      <c r="B4" s="192" t="s">
        <v>132</v>
      </c>
      <c r="C4" s="193"/>
      <c r="D4" s="193"/>
      <c r="E4" s="193"/>
      <c r="F4" s="194"/>
    </row>
    <row r="5" spans="2:6" x14ac:dyDescent="0.25">
      <c r="B5" s="42"/>
      <c r="C5" s="197" t="s">
        <v>58</v>
      </c>
      <c r="D5" s="193"/>
      <c r="E5" s="213" t="s">
        <v>59</v>
      </c>
      <c r="F5" s="214"/>
    </row>
    <row r="6" spans="2:6" x14ac:dyDescent="0.25">
      <c r="B6" s="3" t="s">
        <v>23</v>
      </c>
      <c r="C6" s="151" t="s">
        <v>24</v>
      </c>
      <c r="D6" s="43" t="s">
        <v>25</v>
      </c>
      <c r="E6" s="151" t="s">
        <v>24</v>
      </c>
      <c r="F6" s="64" t="s">
        <v>25</v>
      </c>
    </row>
    <row r="7" spans="2:6" x14ac:dyDescent="0.25">
      <c r="B7" s="8" t="s">
        <v>10</v>
      </c>
      <c r="C7" s="84"/>
      <c r="D7" s="95"/>
      <c r="E7" s="84"/>
      <c r="F7" s="96"/>
    </row>
    <row r="8" spans="2:6" x14ac:dyDescent="0.25">
      <c r="B8" s="8" t="s">
        <v>13</v>
      </c>
      <c r="C8" s="84"/>
      <c r="D8" s="95"/>
      <c r="E8" s="84"/>
      <c r="F8" s="96"/>
    </row>
    <row r="9" spans="2:6" x14ac:dyDescent="0.25">
      <c r="B9" s="8" t="s">
        <v>0</v>
      </c>
      <c r="C9" s="84"/>
      <c r="D9" s="95"/>
      <c r="E9" s="84">
        <v>2.7291666666666665E-2</v>
      </c>
      <c r="F9" s="96">
        <f t="shared" ref="D9:F26" si="0">E9/E$30</f>
        <v>7.7038682697334007E-2</v>
      </c>
    </row>
    <row r="10" spans="2:6" x14ac:dyDescent="0.25">
      <c r="B10" s="8" t="s">
        <v>8</v>
      </c>
      <c r="C10" s="84"/>
      <c r="D10" s="95"/>
      <c r="E10" s="84">
        <v>4.0856481481481481E-3</v>
      </c>
      <c r="F10" s="96">
        <f t="shared" si="0"/>
        <v>1.1532932566649239E-2</v>
      </c>
    </row>
    <row r="11" spans="2:6" x14ac:dyDescent="0.25">
      <c r="B11" s="8" t="s">
        <v>26</v>
      </c>
      <c r="C11" s="84"/>
      <c r="D11" s="95"/>
      <c r="E11" s="84"/>
      <c r="F11" s="96"/>
    </row>
    <row r="12" spans="2:6" x14ac:dyDescent="0.25">
      <c r="B12" s="8" t="s">
        <v>3</v>
      </c>
      <c r="C12" s="84"/>
      <c r="D12" s="95"/>
      <c r="E12" s="84">
        <v>1.1342592592592592E-2</v>
      </c>
      <c r="F12" s="96">
        <f t="shared" si="0"/>
        <v>3.2017773131207516E-2</v>
      </c>
    </row>
    <row r="13" spans="2:6" x14ac:dyDescent="0.25">
      <c r="B13" s="8" t="s">
        <v>7</v>
      </c>
      <c r="C13" s="84">
        <v>2.9861111111111113E-3</v>
      </c>
      <c r="D13" s="95">
        <f t="shared" si="0"/>
        <v>1</v>
      </c>
      <c r="E13" s="84">
        <v>2.297453703703704E-2</v>
      </c>
      <c r="F13" s="96">
        <f t="shared" si="0"/>
        <v>6.4852326189231563E-2</v>
      </c>
    </row>
    <row r="14" spans="2:6" x14ac:dyDescent="0.25">
      <c r="B14" s="8" t="s">
        <v>2</v>
      </c>
      <c r="C14" s="84"/>
      <c r="D14" s="135"/>
      <c r="E14" s="84">
        <v>4.1203703703703706E-3</v>
      </c>
      <c r="F14" s="96">
        <f t="shared" si="0"/>
        <v>1.1630946157867222E-2</v>
      </c>
    </row>
    <row r="15" spans="2:6" x14ac:dyDescent="0.25">
      <c r="B15" s="8" t="s">
        <v>9</v>
      </c>
      <c r="C15" s="84"/>
      <c r="D15" s="135"/>
      <c r="E15" s="84">
        <v>2.8078703703703703E-2</v>
      </c>
      <c r="F15" s="96">
        <f t="shared" si="0"/>
        <v>7.9260324098274937E-2</v>
      </c>
    </row>
    <row r="16" spans="2:6" x14ac:dyDescent="0.25">
      <c r="B16" s="8" t="s">
        <v>1</v>
      </c>
      <c r="C16" s="84"/>
      <c r="D16" s="135"/>
      <c r="E16" s="84">
        <v>1.1365740740740742E-2</v>
      </c>
      <c r="F16" s="96">
        <f t="shared" si="0"/>
        <v>3.2083115525352847E-2</v>
      </c>
    </row>
    <row r="17" spans="2:6" x14ac:dyDescent="0.25">
      <c r="B17" s="8" t="s">
        <v>27</v>
      </c>
      <c r="C17" s="84"/>
      <c r="D17" s="135"/>
      <c r="E17" s="84">
        <v>1.5486111111111112E-2</v>
      </c>
      <c r="F17" s="96">
        <f t="shared" si="0"/>
        <v>4.3714061683220069E-2</v>
      </c>
    </row>
    <row r="18" spans="2:6" x14ac:dyDescent="0.25">
      <c r="B18" s="8" t="s">
        <v>16</v>
      </c>
      <c r="C18" s="84"/>
      <c r="D18" s="135"/>
      <c r="E18" s="84"/>
      <c r="F18" s="96"/>
    </row>
    <row r="19" spans="2:6" x14ac:dyDescent="0.25">
      <c r="B19" s="8" t="s">
        <v>4</v>
      </c>
      <c r="C19" s="84"/>
      <c r="D19" s="95"/>
      <c r="E19" s="154">
        <v>2.4143518518518519E-2</v>
      </c>
      <c r="F19" s="96">
        <f t="shared" si="0"/>
        <v>6.8152117093570302E-2</v>
      </c>
    </row>
    <row r="20" spans="2:6" x14ac:dyDescent="0.25">
      <c r="B20" s="8" t="s">
        <v>14</v>
      </c>
      <c r="C20" s="84"/>
      <c r="D20" s="95"/>
      <c r="E20" s="84">
        <v>1.2222222222222223E-2</v>
      </c>
      <c r="F20" s="96">
        <f t="shared" si="0"/>
        <v>3.450078410872974E-2</v>
      </c>
    </row>
    <row r="21" spans="2:6" x14ac:dyDescent="0.25">
      <c r="B21" s="8" t="s">
        <v>11</v>
      </c>
      <c r="C21" s="84"/>
      <c r="D21" s="135"/>
      <c r="E21" s="84">
        <v>9.1527777777777805E-2</v>
      </c>
      <c r="F21" s="96">
        <f t="shared" si="0"/>
        <v>0.25836382645060119</v>
      </c>
    </row>
    <row r="22" spans="2:6" x14ac:dyDescent="0.25">
      <c r="B22" s="8" t="s">
        <v>15</v>
      </c>
      <c r="C22" s="84"/>
      <c r="D22" s="135"/>
      <c r="E22" s="84">
        <v>3.0833333333333334E-2</v>
      </c>
      <c r="F22" s="96">
        <f t="shared" si="0"/>
        <v>8.7036069001568198E-2</v>
      </c>
    </row>
    <row r="23" spans="2:6" s="49" customFormat="1" x14ac:dyDescent="0.25">
      <c r="B23" s="8" t="s">
        <v>91</v>
      </c>
      <c r="C23" s="84"/>
      <c r="D23" s="135"/>
      <c r="E23" s="84">
        <v>4.821759259259259E-2</v>
      </c>
      <c r="F23" s="96">
        <f t="shared" si="0"/>
        <v>0.13610820700470461</v>
      </c>
    </row>
    <row r="24" spans="2:6" x14ac:dyDescent="0.25">
      <c r="B24" s="8" t="s">
        <v>12</v>
      </c>
      <c r="C24" s="84"/>
      <c r="D24" s="135"/>
      <c r="E24" s="84">
        <v>8.0092592592592594E-3</v>
      </c>
      <c r="F24" s="96">
        <f t="shared" si="0"/>
        <v>2.2608468374281231E-2</v>
      </c>
    </row>
    <row r="25" spans="2:6" s="50" customFormat="1" x14ac:dyDescent="0.25">
      <c r="B25" s="8" t="s">
        <v>5</v>
      </c>
      <c r="C25" s="84"/>
      <c r="D25" s="135"/>
      <c r="E25" s="84">
        <v>3.0092592592592593E-3</v>
      </c>
      <c r="F25" s="96">
        <f t="shared" si="0"/>
        <v>8.4945112388917915E-3</v>
      </c>
    </row>
    <row r="26" spans="2:6" x14ac:dyDescent="0.25">
      <c r="B26" s="8" t="s">
        <v>6</v>
      </c>
      <c r="C26" s="103"/>
      <c r="D26" s="135"/>
      <c r="E26" s="84">
        <v>1.1550925925925926E-2</v>
      </c>
      <c r="F26" s="96">
        <f t="shared" si="0"/>
        <v>3.2605854678515414E-2</v>
      </c>
    </row>
    <row r="27" spans="2:6" x14ac:dyDescent="0.25">
      <c r="B27" s="8" t="s">
        <v>101</v>
      </c>
      <c r="C27" s="103"/>
      <c r="D27" s="84"/>
      <c r="E27" s="84"/>
      <c r="F27" s="96"/>
    </row>
    <row r="28" spans="2:6" x14ac:dyDescent="0.25">
      <c r="B28" s="8" t="s">
        <v>17</v>
      </c>
      <c r="C28" s="103"/>
      <c r="D28" s="135"/>
      <c r="E28" s="84"/>
      <c r="F28" s="96"/>
    </row>
    <row r="29" spans="2:6" x14ac:dyDescent="0.25">
      <c r="B29" s="8"/>
      <c r="C29" s="104"/>
      <c r="D29" s="88"/>
      <c r="E29" s="88"/>
      <c r="F29" s="93"/>
    </row>
    <row r="30" spans="2:6" x14ac:dyDescent="0.25">
      <c r="B30" s="53" t="s">
        <v>29</v>
      </c>
      <c r="C30" s="92">
        <f>SUM(C7:C28)</f>
        <v>2.9861111111111113E-3</v>
      </c>
      <c r="D30" s="133">
        <f>SUM(D7:D28)</f>
        <v>1</v>
      </c>
      <c r="E30" s="153">
        <f>SUM(E7:E28)</f>
        <v>0.35425925925925933</v>
      </c>
      <c r="F30" s="134">
        <f>SUM(F7:F28)</f>
        <v>0.99999999999999978</v>
      </c>
    </row>
    <row r="31" spans="2:6" x14ac:dyDescent="0.25">
      <c r="B31" s="53"/>
      <c r="C31" s="27"/>
      <c r="D31" s="52"/>
      <c r="E31" s="52"/>
      <c r="F31" s="48"/>
    </row>
    <row r="32" spans="2:6" ht="66" customHeight="1" thickBot="1" x14ac:dyDescent="0.3">
      <c r="B32" s="198" t="s">
        <v>137</v>
      </c>
      <c r="C32" s="222"/>
      <c r="D32" s="222"/>
      <c r="E32" s="222"/>
      <c r="F32" s="223"/>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&amp;R41</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110" zoomScaleNormal="110" zoomScaleSheetLayoutView="100" zoomScalePageLayoutView="110" workbookViewId="0">
      <selection activeCell="H30" sqref="H30:I30"/>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202" t="s">
        <v>99</v>
      </c>
      <c r="C3" s="203"/>
      <c r="D3" s="203"/>
      <c r="E3" s="203"/>
      <c r="F3" s="204"/>
    </row>
    <row r="4" spans="2:6" x14ac:dyDescent="0.25">
      <c r="B4" s="192" t="s">
        <v>132</v>
      </c>
      <c r="C4" s="193"/>
      <c r="D4" s="193"/>
      <c r="E4" s="193"/>
      <c r="F4" s="194"/>
    </row>
    <row r="5" spans="2:6" x14ac:dyDescent="0.25">
      <c r="B5" s="42"/>
      <c r="C5" s="197" t="s">
        <v>62</v>
      </c>
      <c r="D5" s="193"/>
      <c r="E5" s="213" t="s">
        <v>63</v>
      </c>
      <c r="F5" s="214"/>
    </row>
    <row r="6" spans="2:6" x14ac:dyDescent="0.25">
      <c r="B6" s="3" t="s">
        <v>23</v>
      </c>
      <c r="C6" s="63" t="s">
        <v>24</v>
      </c>
      <c r="D6" s="43" t="s">
        <v>25</v>
      </c>
      <c r="E6" s="63" t="s">
        <v>24</v>
      </c>
      <c r="F6" s="64" t="s">
        <v>25</v>
      </c>
    </row>
    <row r="7" spans="2:6" x14ac:dyDescent="0.25">
      <c r="B7" s="8" t="s">
        <v>10</v>
      </c>
      <c r="C7" s="47"/>
      <c r="D7" s="46"/>
      <c r="E7" s="47"/>
      <c r="F7" s="48"/>
    </row>
    <row r="8" spans="2:6" x14ac:dyDescent="0.25">
      <c r="B8" s="8" t="s">
        <v>13</v>
      </c>
      <c r="C8" s="47"/>
      <c r="D8" s="46"/>
      <c r="E8" s="47"/>
      <c r="F8" s="48"/>
    </row>
    <row r="9" spans="2:6" x14ac:dyDescent="0.25">
      <c r="B9" s="8" t="s">
        <v>0</v>
      </c>
      <c r="C9" s="47"/>
      <c r="D9" s="46"/>
      <c r="E9" s="47"/>
      <c r="F9" s="48"/>
    </row>
    <row r="10" spans="2:6" x14ac:dyDescent="0.25">
      <c r="B10" s="8" t="s">
        <v>8</v>
      </c>
      <c r="C10" s="47"/>
      <c r="D10" s="46"/>
      <c r="E10" s="47"/>
      <c r="F10" s="48"/>
    </row>
    <row r="11" spans="2:6" x14ac:dyDescent="0.25">
      <c r="B11" s="8" t="s">
        <v>26</v>
      </c>
      <c r="C11" s="47"/>
      <c r="D11" s="46"/>
      <c r="E11" s="47"/>
      <c r="F11" s="48"/>
    </row>
    <row r="12" spans="2:6" x14ac:dyDescent="0.25">
      <c r="B12" s="8" t="s">
        <v>3</v>
      </c>
      <c r="C12" s="47"/>
      <c r="D12" s="46"/>
      <c r="E12" s="47"/>
      <c r="F12" s="48"/>
    </row>
    <row r="13" spans="2:6" x14ac:dyDescent="0.25">
      <c r="B13" s="8" t="s">
        <v>7</v>
      </c>
      <c r="C13" s="47"/>
      <c r="D13" s="46"/>
      <c r="E13" s="47"/>
      <c r="F13" s="48"/>
    </row>
    <row r="14" spans="2:6" x14ac:dyDescent="0.25">
      <c r="B14" s="8" t="s">
        <v>2</v>
      </c>
      <c r="C14" s="47"/>
      <c r="D14" s="46"/>
      <c r="E14" s="47"/>
      <c r="F14" s="48"/>
    </row>
    <row r="15" spans="2:6" x14ac:dyDescent="0.25">
      <c r="B15" s="8" t="s">
        <v>9</v>
      </c>
      <c r="C15" s="47"/>
      <c r="D15" s="46"/>
      <c r="E15" s="47"/>
      <c r="F15" s="48"/>
    </row>
    <row r="16" spans="2:6" x14ac:dyDescent="0.25">
      <c r="B16" s="8" t="s">
        <v>1</v>
      </c>
      <c r="C16" s="47"/>
      <c r="D16" s="46"/>
      <c r="E16" s="47"/>
      <c r="F16" s="48"/>
    </row>
    <row r="17" spans="2:6" x14ac:dyDescent="0.25">
      <c r="B17" s="8" t="s">
        <v>27</v>
      </c>
      <c r="C17" s="47"/>
      <c r="D17" s="46"/>
      <c r="E17" s="47"/>
      <c r="F17" s="48"/>
    </row>
    <row r="18" spans="2:6" x14ac:dyDescent="0.25">
      <c r="B18" s="8" t="s">
        <v>16</v>
      </c>
      <c r="C18" s="47"/>
      <c r="D18" s="46"/>
      <c r="E18" s="47"/>
      <c r="F18" s="48"/>
    </row>
    <row r="19" spans="2:6" x14ac:dyDescent="0.25">
      <c r="B19" s="8" t="s">
        <v>4</v>
      </c>
      <c r="C19" s="138"/>
      <c r="D19" s="139"/>
      <c r="E19" s="47"/>
      <c r="F19" s="48"/>
    </row>
    <row r="20" spans="2:6" x14ac:dyDescent="0.25">
      <c r="B20" s="8" t="s">
        <v>14</v>
      </c>
      <c r="C20" s="138"/>
      <c r="D20" s="139"/>
      <c r="E20" s="47"/>
      <c r="F20" s="48"/>
    </row>
    <row r="21" spans="2:6" x14ac:dyDescent="0.25">
      <c r="B21" s="8" t="s">
        <v>11</v>
      </c>
      <c r="C21" s="138"/>
      <c r="D21" s="139"/>
      <c r="E21" s="47"/>
      <c r="F21" s="48"/>
    </row>
    <row r="22" spans="2:6" x14ac:dyDescent="0.25">
      <c r="B22" s="8" t="s">
        <v>15</v>
      </c>
      <c r="C22" s="138"/>
      <c r="D22" s="139"/>
      <c r="E22" s="47"/>
      <c r="F22" s="48"/>
    </row>
    <row r="23" spans="2:6" s="49" customFormat="1" x14ac:dyDescent="0.25">
      <c r="B23" s="8" t="s">
        <v>91</v>
      </c>
      <c r="C23" s="140"/>
      <c r="D23" s="139"/>
      <c r="E23" s="54"/>
      <c r="F23" s="48"/>
    </row>
    <row r="24" spans="2:6" x14ac:dyDescent="0.25">
      <c r="B24" s="8" t="s">
        <v>12</v>
      </c>
      <c r="C24" s="141"/>
      <c r="D24" s="142"/>
      <c r="E24" s="45"/>
      <c r="F24" s="48"/>
    </row>
    <row r="25" spans="2:6" s="50" customFormat="1" x14ac:dyDescent="0.25">
      <c r="B25" s="8" t="s">
        <v>5</v>
      </c>
      <c r="C25" s="143"/>
      <c r="D25" s="142"/>
      <c r="E25" s="43"/>
      <c r="F25" s="48"/>
    </row>
    <row r="26" spans="2:6" x14ac:dyDescent="0.25">
      <c r="B26" s="8" t="s">
        <v>6</v>
      </c>
      <c r="C26" s="143"/>
      <c r="D26" s="142"/>
      <c r="E26" s="47"/>
      <c r="F26" s="48"/>
    </row>
    <row r="27" spans="2:6" x14ac:dyDescent="0.25">
      <c r="B27" s="8" t="s">
        <v>101</v>
      </c>
      <c r="C27" s="143"/>
      <c r="D27" s="138"/>
      <c r="E27" s="47"/>
      <c r="F27" s="48"/>
    </row>
    <row r="28" spans="2:6" x14ac:dyDescent="0.25">
      <c r="B28" s="8" t="s">
        <v>17</v>
      </c>
      <c r="C28" s="143"/>
      <c r="D28" s="138"/>
      <c r="E28" s="47"/>
      <c r="F28" s="48"/>
    </row>
    <row r="29" spans="2:6" x14ac:dyDescent="0.25">
      <c r="B29" s="8"/>
      <c r="C29" s="144"/>
      <c r="D29" s="145"/>
      <c r="E29" s="52"/>
      <c r="F29" s="48"/>
    </row>
    <row r="30" spans="2:6" x14ac:dyDescent="0.25">
      <c r="B30" s="53" t="s">
        <v>29</v>
      </c>
      <c r="C30" s="146"/>
      <c r="D30" s="147"/>
      <c r="E30" s="66"/>
      <c r="F30" s="67"/>
    </row>
    <row r="31" spans="2:6" x14ac:dyDescent="0.25">
      <c r="B31" s="53"/>
      <c r="C31" s="27"/>
      <c r="D31" s="52"/>
      <c r="E31" s="52"/>
      <c r="F31" s="48"/>
    </row>
    <row r="32" spans="2:6" ht="66" customHeight="1" thickBot="1" x14ac:dyDescent="0.3">
      <c r="B32" s="224" t="s">
        <v>121</v>
      </c>
      <c r="C32" s="220"/>
      <c r="D32" s="220"/>
      <c r="E32" s="220"/>
      <c r="F32" s="221"/>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&amp;R42</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110" zoomScaleNormal="110" zoomScaleSheetLayoutView="100" zoomScalePageLayoutView="110" workbookViewId="0">
      <selection activeCell="H30" sqref="H30:I30"/>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210" t="s">
        <v>71</v>
      </c>
      <c r="C3" s="211"/>
      <c r="D3" s="211"/>
      <c r="E3" s="211"/>
      <c r="F3" s="212"/>
    </row>
    <row r="4" spans="2:6" x14ac:dyDescent="0.25">
      <c r="B4" s="192" t="s">
        <v>132</v>
      </c>
      <c r="C4" s="193"/>
      <c r="D4" s="193"/>
      <c r="E4" s="193"/>
      <c r="F4" s="194"/>
    </row>
    <row r="5" spans="2:6" x14ac:dyDescent="0.25">
      <c r="B5" s="42"/>
      <c r="C5" s="197" t="s">
        <v>72</v>
      </c>
      <c r="D5" s="193"/>
      <c r="E5" s="213" t="s">
        <v>73</v>
      </c>
      <c r="F5" s="214"/>
    </row>
    <row r="6" spans="2:6" x14ac:dyDescent="0.25">
      <c r="B6" s="3" t="s">
        <v>23</v>
      </c>
      <c r="C6" s="63" t="s">
        <v>24</v>
      </c>
      <c r="D6" s="43" t="s">
        <v>25</v>
      </c>
      <c r="E6" s="63" t="s">
        <v>24</v>
      </c>
      <c r="F6" s="64" t="s">
        <v>25</v>
      </c>
    </row>
    <row r="7" spans="2:6" x14ac:dyDescent="0.25">
      <c r="B7" s="8" t="s">
        <v>10</v>
      </c>
      <c r="C7" s="132"/>
      <c r="D7" s="85"/>
      <c r="E7" s="65"/>
      <c r="F7" s="69"/>
    </row>
    <row r="8" spans="2:6" x14ac:dyDescent="0.25">
      <c r="B8" s="8" t="s">
        <v>13</v>
      </c>
      <c r="C8" s="132"/>
      <c r="D8" s="85"/>
      <c r="E8" s="65"/>
      <c r="F8" s="69"/>
    </row>
    <row r="9" spans="2:6" x14ac:dyDescent="0.25">
      <c r="B9" s="8" t="s">
        <v>0</v>
      </c>
      <c r="C9" s="132"/>
      <c r="D9" s="85"/>
      <c r="E9" s="65"/>
      <c r="F9" s="69"/>
    </row>
    <row r="10" spans="2:6" x14ac:dyDescent="0.25">
      <c r="B10" s="8" t="s">
        <v>8</v>
      </c>
      <c r="C10" s="132"/>
      <c r="D10" s="85"/>
      <c r="E10" s="65"/>
      <c r="F10" s="69"/>
    </row>
    <row r="11" spans="2:6" x14ac:dyDescent="0.25">
      <c r="B11" s="8" t="s">
        <v>26</v>
      </c>
      <c r="C11" s="132"/>
      <c r="D11" s="85"/>
      <c r="E11" s="65"/>
      <c r="F11" s="69"/>
    </row>
    <row r="12" spans="2:6" x14ac:dyDescent="0.25">
      <c r="B12" s="8" t="s">
        <v>3</v>
      </c>
      <c r="C12" s="132"/>
      <c r="D12" s="85"/>
      <c r="E12" s="65"/>
      <c r="F12" s="69"/>
    </row>
    <row r="13" spans="2:6" x14ac:dyDescent="0.25">
      <c r="B13" s="8" t="s">
        <v>7</v>
      </c>
      <c r="C13" s="132">
        <v>1.2731481481481483E-3</v>
      </c>
      <c r="D13" s="85">
        <f t="shared" ref="D13" si="0">C13/$C$30</f>
        <v>1.3649336145923818E-2</v>
      </c>
      <c r="E13" s="65"/>
      <c r="F13" s="69"/>
    </row>
    <row r="14" spans="2:6" x14ac:dyDescent="0.25">
      <c r="B14" s="8" t="s">
        <v>2</v>
      </c>
      <c r="C14" s="132"/>
      <c r="D14" s="85"/>
      <c r="E14" s="65"/>
      <c r="F14" s="69"/>
    </row>
    <row r="15" spans="2:6" x14ac:dyDescent="0.25">
      <c r="B15" s="8" t="s">
        <v>9</v>
      </c>
      <c r="C15" s="132"/>
      <c r="D15" s="85"/>
      <c r="E15" s="65"/>
      <c r="F15" s="69"/>
    </row>
    <row r="16" spans="2:6" x14ac:dyDescent="0.25">
      <c r="B16" s="8" t="s">
        <v>1</v>
      </c>
      <c r="C16" s="132"/>
      <c r="D16" s="85"/>
      <c r="E16" s="65"/>
      <c r="F16" s="69"/>
    </row>
    <row r="17" spans="2:6" x14ac:dyDescent="0.25">
      <c r="B17" s="8" t="s">
        <v>27</v>
      </c>
      <c r="C17" s="132"/>
      <c r="D17" s="85"/>
      <c r="E17" s="65"/>
      <c r="F17" s="69"/>
    </row>
    <row r="18" spans="2:6" x14ac:dyDescent="0.25">
      <c r="B18" s="8" t="s">
        <v>16</v>
      </c>
      <c r="C18" s="132"/>
      <c r="D18" s="85"/>
      <c r="E18" s="65"/>
      <c r="F18" s="69"/>
    </row>
    <row r="19" spans="2:6" x14ac:dyDescent="0.25">
      <c r="B19" s="8" t="s">
        <v>4</v>
      </c>
      <c r="C19" s="132"/>
      <c r="D19" s="85"/>
      <c r="E19" s="65"/>
      <c r="F19" s="69"/>
    </row>
    <row r="20" spans="2:6" x14ac:dyDescent="0.25">
      <c r="B20" s="8" t="s">
        <v>14</v>
      </c>
      <c r="C20" s="132"/>
      <c r="D20" s="85"/>
      <c r="E20" s="65"/>
      <c r="F20" s="69"/>
    </row>
    <row r="21" spans="2:6" x14ac:dyDescent="0.25">
      <c r="B21" s="8" t="s">
        <v>11</v>
      </c>
      <c r="C21" s="84">
        <v>6.0185185185185179E-4</v>
      </c>
      <c r="D21" s="85">
        <f t="shared" ref="D21" si="1">C21/$C$30</f>
        <v>6.452413450800349E-3</v>
      </c>
      <c r="E21" s="65"/>
      <c r="F21" s="69"/>
    </row>
    <row r="22" spans="2:6" x14ac:dyDescent="0.25">
      <c r="B22" s="8" t="s">
        <v>15</v>
      </c>
      <c r="C22" s="132"/>
      <c r="D22" s="85"/>
      <c r="E22" s="65"/>
      <c r="F22" s="69"/>
    </row>
    <row r="23" spans="2:6" s="49" customFormat="1" x14ac:dyDescent="0.25">
      <c r="B23" s="8" t="s">
        <v>91</v>
      </c>
      <c r="C23" s="132"/>
      <c r="D23" s="85"/>
      <c r="E23" s="74"/>
      <c r="F23" s="70"/>
    </row>
    <row r="24" spans="2:6" x14ac:dyDescent="0.25">
      <c r="B24" s="78" t="s">
        <v>12</v>
      </c>
      <c r="C24" s="132">
        <v>1.4351851851851852E-3</v>
      </c>
      <c r="D24" s="85">
        <f t="shared" ref="D24:D25" si="2">C24/$C$30</f>
        <v>1.5386524382677756E-2</v>
      </c>
      <c r="E24" s="45"/>
      <c r="F24" s="71"/>
    </row>
    <row r="25" spans="2:6" s="50" customFormat="1" x14ac:dyDescent="0.25">
      <c r="B25" s="78" t="s">
        <v>5</v>
      </c>
      <c r="C25" s="84">
        <v>8.9965277777777755E-2</v>
      </c>
      <c r="D25" s="85">
        <f t="shared" si="2"/>
        <v>0.96451172602059809</v>
      </c>
      <c r="E25" s="43"/>
      <c r="F25" s="44"/>
    </row>
    <row r="26" spans="2:6" x14ac:dyDescent="0.25">
      <c r="B26" s="8" t="s">
        <v>6</v>
      </c>
      <c r="C26" s="103"/>
      <c r="D26" s="85"/>
      <c r="E26" s="47"/>
      <c r="F26" s="69"/>
    </row>
    <row r="27" spans="2:6" x14ac:dyDescent="0.25">
      <c r="B27" s="8" t="s">
        <v>101</v>
      </c>
      <c r="C27" s="103"/>
      <c r="D27" s="85"/>
      <c r="E27" s="47"/>
      <c r="F27" s="69"/>
    </row>
    <row r="28" spans="2:6" x14ac:dyDescent="0.25">
      <c r="B28" s="8" t="s">
        <v>17</v>
      </c>
      <c r="C28" s="103"/>
      <c r="D28" s="85"/>
      <c r="E28" s="47"/>
      <c r="F28" s="69"/>
    </row>
    <row r="29" spans="2:6" x14ac:dyDescent="0.25">
      <c r="B29" s="8"/>
      <c r="C29" s="104"/>
      <c r="D29" s="88"/>
      <c r="E29" s="52"/>
      <c r="F29" s="48"/>
    </row>
    <row r="30" spans="2:6" x14ac:dyDescent="0.25">
      <c r="B30" s="53" t="s">
        <v>29</v>
      </c>
      <c r="C30" s="92">
        <f>SUM(C7:C28)</f>
        <v>9.3275462962962935E-2</v>
      </c>
      <c r="D30" s="126">
        <f>SUM(D7:D28)</f>
        <v>1</v>
      </c>
      <c r="E30" s="47"/>
      <c r="F30" s="69"/>
    </row>
    <row r="31" spans="2:6" x14ac:dyDescent="0.25">
      <c r="B31" s="53"/>
      <c r="C31" s="27"/>
      <c r="D31" s="52"/>
      <c r="E31" s="52"/>
      <c r="F31" s="48"/>
    </row>
    <row r="32" spans="2:6" ht="81" customHeight="1" thickBot="1" x14ac:dyDescent="0.3">
      <c r="B32" s="207" t="s">
        <v>141</v>
      </c>
      <c r="C32" s="208"/>
      <c r="D32" s="208"/>
      <c r="E32" s="208"/>
      <c r="F32" s="209"/>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&amp;R43</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65"/>
  <sheetViews>
    <sheetView topLeftCell="B1" zoomScale="110" zoomScaleNormal="110" zoomScaleSheetLayoutView="100" zoomScalePageLayoutView="110" workbookViewId="0">
      <selection activeCell="H30" sqref="H30:I30"/>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9" t="s">
        <v>102</v>
      </c>
      <c r="C3" s="190"/>
      <c r="D3" s="190"/>
      <c r="E3" s="190"/>
      <c r="F3" s="190"/>
      <c r="G3" s="190"/>
      <c r="H3" s="190"/>
      <c r="I3" s="190"/>
      <c r="J3" s="190"/>
      <c r="K3" s="191"/>
    </row>
    <row r="4" spans="2:11" x14ac:dyDescent="0.25">
      <c r="B4" s="192" t="s">
        <v>132</v>
      </c>
      <c r="C4" s="193"/>
      <c r="D4" s="193"/>
      <c r="E4" s="193"/>
      <c r="F4" s="193"/>
      <c r="G4" s="193"/>
      <c r="H4" s="193"/>
      <c r="I4" s="193"/>
      <c r="J4" s="193"/>
      <c r="K4" s="194"/>
    </row>
    <row r="5" spans="2:11" s="81" customFormat="1" x14ac:dyDescent="0.25">
      <c r="B5" s="79"/>
      <c r="C5" s="43" t="s">
        <v>74</v>
      </c>
      <c r="D5" s="43" t="s">
        <v>75</v>
      </c>
      <c r="E5" s="43" t="s">
        <v>76</v>
      </c>
      <c r="F5" s="43" t="s">
        <v>77</v>
      </c>
      <c r="G5" s="43" t="s">
        <v>78</v>
      </c>
      <c r="H5" s="43" t="s">
        <v>79</v>
      </c>
      <c r="I5" s="43" t="s">
        <v>80</v>
      </c>
      <c r="J5" s="43" t="s">
        <v>81</v>
      </c>
      <c r="K5" s="80" t="s">
        <v>22</v>
      </c>
    </row>
    <row r="6" spans="2:11" x14ac:dyDescent="0.25">
      <c r="B6" s="3" t="s">
        <v>23</v>
      </c>
      <c r="C6" s="43" t="s">
        <v>24</v>
      </c>
      <c r="D6" s="43" t="s">
        <v>24</v>
      </c>
      <c r="E6" s="43" t="s">
        <v>24</v>
      </c>
      <c r="F6" s="43" t="s">
        <v>24</v>
      </c>
      <c r="G6" s="43" t="s">
        <v>24</v>
      </c>
      <c r="H6" s="43" t="s">
        <v>24</v>
      </c>
      <c r="I6" s="43" t="s">
        <v>24</v>
      </c>
      <c r="J6" s="43" t="s">
        <v>24</v>
      </c>
      <c r="K6" s="80" t="s">
        <v>24</v>
      </c>
    </row>
    <row r="7" spans="2:11" x14ac:dyDescent="0.25">
      <c r="B7" s="8" t="s">
        <v>10</v>
      </c>
      <c r="C7" s="84">
        <v>8.9699074074074073E-3</v>
      </c>
      <c r="D7" s="84">
        <v>3.9930555555555561E-3</v>
      </c>
      <c r="E7" s="84">
        <v>2.7777777777777778E-4</v>
      </c>
      <c r="F7" s="84">
        <v>3.2523148148148138E-3</v>
      </c>
      <c r="G7" s="84"/>
      <c r="H7" s="84"/>
      <c r="I7" s="84"/>
      <c r="J7" s="84">
        <v>3.9351851851851852E-4</v>
      </c>
      <c r="K7" s="86">
        <f t="shared" ref="K7:K28" si="0">J7+I7+H7+G7+F7+E7+D7+C7</f>
        <v>1.6886574074074075E-2</v>
      </c>
    </row>
    <row r="8" spans="2:11" x14ac:dyDescent="0.25">
      <c r="B8" s="8" t="s">
        <v>13</v>
      </c>
      <c r="C8" s="84">
        <v>2.9907407407407403E-2</v>
      </c>
      <c r="D8" s="84">
        <v>3.449074074074074E-3</v>
      </c>
      <c r="E8" s="84"/>
      <c r="F8" s="84"/>
      <c r="G8" s="84">
        <v>1.1921296296296296E-3</v>
      </c>
      <c r="H8" s="84">
        <v>3.2754629629629631E-3</v>
      </c>
      <c r="I8" s="84"/>
      <c r="J8" s="84">
        <v>1.5046296296296297E-4</v>
      </c>
      <c r="K8" s="86">
        <f t="shared" si="0"/>
        <v>3.7974537037037029E-2</v>
      </c>
    </row>
    <row r="9" spans="2:11" x14ac:dyDescent="0.25">
      <c r="B9" s="8" t="s">
        <v>0</v>
      </c>
      <c r="C9" s="84">
        <v>5.0451388888888893E-2</v>
      </c>
      <c r="D9" s="84">
        <v>3.5717592592592592E-2</v>
      </c>
      <c r="E9" s="84">
        <v>7.9780092592592639E-2</v>
      </c>
      <c r="F9" s="84">
        <v>1.653935185185185E-2</v>
      </c>
      <c r="G9" s="84">
        <v>3.9004629629629618E-2</v>
      </c>
      <c r="H9" s="84">
        <v>5.5324074074074069E-3</v>
      </c>
      <c r="I9" s="84"/>
      <c r="J9" s="84">
        <v>1.0798611111111108E-2</v>
      </c>
      <c r="K9" s="86">
        <f t="shared" si="0"/>
        <v>0.23782407407407413</v>
      </c>
    </row>
    <row r="10" spans="2:11" x14ac:dyDescent="0.25">
      <c r="B10" s="8" t="s">
        <v>8</v>
      </c>
      <c r="C10" s="84">
        <v>6.6319444444444446E-3</v>
      </c>
      <c r="D10" s="84">
        <v>3.5902777777777783E-2</v>
      </c>
      <c r="E10" s="84">
        <v>1.6319444444444445E-3</v>
      </c>
      <c r="F10" s="84">
        <v>7.8125000000000017E-3</v>
      </c>
      <c r="G10" s="84">
        <v>1.556712962962963E-2</v>
      </c>
      <c r="H10" s="84">
        <v>1.1203703703703705E-2</v>
      </c>
      <c r="I10" s="84">
        <v>7.2569444444444435E-3</v>
      </c>
      <c r="J10" s="84">
        <v>8.1018518518518527E-4</v>
      </c>
      <c r="K10" s="86">
        <f t="shared" si="0"/>
        <v>8.6817129629629633E-2</v>
      </c>
    </row>
    <row r="11" spans="2:11" x14ac:dyDescent="0.25">
      <c r="B11" s="8" t="s">
        <v>26</v>
      </c>
      <c r="C11" s="84">
        <v>4.2592592592592595E-3</v>
      </c>
      <c r="D11" s="84">
        <v>3.4259259259259251E-3</v>
      </c>
      <c r="E11" s="84"/>
      <c r="F11" s="84"/>
      <c r="G11" s="84">
        <v>6.134259259259259E-4</v>
      </c>
      <c r="H11" s="84"/>
      <c r="I11" s="84"/>
      <c r="J11" s="84"/>
      <c r="K11" s="86">
        <f t="shared" si="0"/>
        <v>8.2986111111111108E-3</v>
      </c>
    </row>
    <row r="12" spans="2:11" x14ac:dyDescent="0.25">
      <c r="B12" s="8" t="s">
        <v>3</v>
      </c>
      <c r="C12" s="84">
        <v>8.769675925925928E-2</v>
      </c>
      <c r="D12" s="84">
        <v>6.4421296296296282E-2</v>
      </c>
      <c r="E12" s="84">
        <v>0.11702546296296293</v>
      </c>
      <c r="F12" s="84">
        <v>9.3518518518518508E-3</v>
      </c>
      <c r="G12" s="84">
        <v>6.5578703703703708E-2</v>
      </c>
      <c r="H12" s="84">
        <v>1.1354166666666665E-2</v>
      </c>
      <c r="I12" s="84">
        <v>1.3935185185185184E-2</v>
      </c>
      <c r="J12" s="84">
        <v>8.0439814814814818E-3</v>
      </c>
      <c r="K12" s="86">
        <f t="shared" si="0"/>
        <v>0.37740740740740741</v>
      </c>
    </row>
    <row r="13" spans="2:11" x14ac:dyDescent="0.25">
      <c r="B13" s="8" t="s">
        <v>7</v>
      </c>
      <c r="C13" s="84">
        <v>4.0740740740740723E-2</v>
      </c>
      <c r="D13" s="84">
        <v>6.9907407407407404E-2</v>
      </c>
      <c r="E13" s="84">
        <v>1.6666666666666666E-2</v>
      </c>
      <c r="F13" s="84">
        <v>4.9652777777777777E-3</v>
      </c>
      <c r="G13" s="84">
        <v>1.8449074074074073E-2</v>
      </c>
      <c r="H13" s="84">
        <v>1.0046296296296294E-2</v>
      </c>
      <c r="I13" s="84">
        <v>1.0787037037037038E-2</v>
      </c>
      <c r="J13" s="84">
        <v>4.9652777777777768E-3</v>
      </c>
      <c r="K13" s="86">
        <f t="shared" si="0"/>
        <v>0.17652777777777776</v>
      </c>
    </row>
    <row r="14" spans="2:11" x14ac:dyDescent="0.25">
      <c r="B14" s="8" t="s">
        <v>2</v>
      </c>
      <c r="C14" s="84">
        <v>7.8240740740740736E-3</v>
      </c>
      <c r="D14" s="84">
        <v>1.8090277777777778E-2</v>
      </c>
      <c r="E14" s="84">
        <v>3.0671296296296297E-3</v>
      </c>
      <c r="F14" s="84"/>
      <c r="G14" s="84">
        <v>3.0416666666666665E-2</v>
      </c>
      <c r="H14" s="84">
        <v>7.2106481481481492E-3</v>
      </c>
      <c r="I14" s="84"/>
      <c r="J14" s="84">
        <v>1.1574074074074073E-4</v>
      </c>
      <c r="K14" s="86">
        <f t="shared" si="0"/>
        <v>6.6724537037037041E-2</v>
      </c>
    </row>
    <row r="15" spans="2:11" x14ac:dyDescent="0.25">
      <c r="B15" s="8" t="s">
        <v>9</v>
      </c>
      <c r="C15" s="84">
        <v>1.1157407407407408E-2</v>
      </c>
      <c r="D15" s="84">
        <v>3.8969907407407398E-2</v>
      </c>
      <c r="E15" s="84"/>
      <c r="F15" s="84"/>
      <c r="G15" s="84">
        <v>1.9907407407407404E-3</v>
      </c>
      <c r="H15" s="84">
        <v>4.5370370370370373E-3</v>
      </c>
      <c r="I15" s="84">
        <v>8.7152777777777767E-3</v>
      </c>
      <c r="J15" s="84">
        <v>3.2407407407407406E-4</v>
      </c>
      <c r="K15" s="86">
        <f t="shared" si="0"/>
        <v>6.569444444444443E-2</v>
      </c>
    </row>
    <row r="16" spans="2:11" x14ac:dyDescent="0.25">
      <c r="B16" s="8" t="s">
        <v>1</v>
      </c>
      <c r="C16" s="84">
        <v>5.4282407407407404E-3</v>
      </c>
      <c r="D16" s="84">
        <v>2.613425925925926E-2</v>
      </c>
      <c r="E16" s="84">
        <v>4.9305555555555552E-3</v>
      </c>
      <c r="F16" s="84"/>
      <c r="G16" s="84">
        <v>7.8472222222222224E-3</v>
      </c>
      <c r="H16" s="84">
        <v>4.456018518518518E-3</v>
      </c>
      <c r="I16" s="84"/>
      <c r="J16" s="84">
        <v>4.9768518518518521E-4</v>
      </c>
      <c r="K16" s="86">
        <f t="shared" si="0"/>
        <v>4.929398148148148E-2</v>
      </c>
    </row>
    <row r="17" spans="2:11" x14ac:dyDescent="0.25">
      <c r="B17" s="8" t="s">
        <v>27</v>
      </c>
      <c r="C17" s="84">
        <v>3.6041666666666659E-2</v>
      </c>
      <c r="D17" s="84">
        <v>3.502314814814815E-2</v>
      </c>
      <c r="E17" s="84">
        <v>1.607638888888889E-2</v>
      </c>
      <c r="F17" s="84">
        <v>1.5659722222222224E-2</v>
      </c>
      <c r="G17" s="84">
        <v>1.196759259259259E-2</v>
      </c>
      <c r="H17" s="84">
        <v>8.5995370370370375E-3</v>
      </c>
      <c r="I17" s="84">
        <v>4.0625000000000001E-3</v>
      </c>
      <c r="J17" s="84">
        <v>3.5879629629629629E-4</v>
      </c>
      <c r="K17" s="86">
        <f t="shared" si="0"/>
        <v>0.12778935185185186</v>
      </c>
    </row>
    <row r="18" spans="2:11" x14ac:dyDescent="0.25">
      <c r="B18" s="8" t="s">
        <v>16</v>
      </c>
      <c r="C18" s="84"/>
      <c r="D18" s="84"/>
      <c r="E18" s="84"/>
      <c r="F18" s="84"/>
      <c r="G18" s="84"/>
      <c r="H18" s="84"/>
      <c r="I18" s="84"/>
      <c r="J18" s="84">
        <v>3.8194444444444441E-4</v>
      </c>
      <c r="K18" s="86">
        <f t="shared" si="0"/>
        <v>3.8194444444444441E-4</v>
      </c>
    </row>
    <row r="19" spans="2:11" x14ac:dyDescent="0.25">
      <c r="B19" s="8" t="s">
        <v>4</v>
      </c>
      <c r="C19" s="84">
        <v>3.2037037037037037E-2</v>
      </c>
      <c r="D19" s="84">
        <v>5.0138888888888893E-2</v>
      </c>
      <c r="E19" s="84">
        <v>1.1585648148148149E-2</v>
      </c>
      <c r="F19" s="84">
        <v>1.1435185185185185E-2</v>
      </c>
      <c r="G19" s="84">
        <v>3.2210648148148141E-2</v>
      </c>
      <c r="H19" s="84">
        <v>1.0567129629629629E-2</v>
      </c>
      <c r="I19" s="84"/>
      <c r="J19" s="84">
        <v>4.2824074074074075E-4</v>
      </c>
      <c r="K19" s="86">
        <f t="shared" si="0"/>
        <v>0.14840277777777777</v>
      </c>
    </row>
    <row r="20" spans="2:11" x14ac:dyDescent="0.25">
      <c r="B20" s="8" t="s">
        <v>14</v>
      </c>
      <c r="C20" s="84">
        <v>1.4548611111111113E-2</v>
      </c>
      <c r="D20" s="84">
        <v>8.1898148148148137E-2</v>
      </c>
      <c r="E20" s="84">
        <v>1.0023148148148147E-2</v>
      </c>
      <c r="F20" s="84">
        <v>6.4120370370370373E-3</v>
      </c>
      <c r="G20" s="84">
        <v>2.1388888888888888E-2</v>
      </c>
      <c r="H20" s="84">
        <v>5.0231481481481481E-3</v>
      </c>
      <c r="I20" s="84">
        <v>1.3009259259259259E-2</v>
      </c>
      <c r="J20" s="84">
        <v>5.9027777777777789E-4</v>
      </c>
      <c r="K20" s="86">
        <f t="shared" si="0"/>
        <v>0.15289351851851851</v>
      </c>
    </row>
    <row r="21" spans="2:11" x14ac:dyDescent="0.25">
      <c r="B21" s="8" t="s">
        <v>11</v>
      </c>
      <c r="C21" s="84">
        <v>0.11136574074074074</v>
      </c>
      <c r="D21" s="84">
        <v>6.3888888888888898E-2</v>
      </c>
      <c r="E21" s="84">
        <v>9.3530092592592581E-2</v>
      </c>
      <c r="F21" s="84">
        <v>3.1493055555555552E-2</v>
      </c>
      <c r="G21" s="84">
        <v>9.3356481481481457E-2</v>
      </c>
      <c r="H21" s="84">
        <v>6.1886574074074066E-2</v>
      </c>
      <c r="I21" s="84">
        <v>1.3067129629629628E-2</v>
      </c>
      <c r="J21" s="84">
        <v>2.199074074074074E-4</v>
      </c>
      <c r="K21" s="86">
        <f t="shared" si="0"/>
        <v>0.46880787037037031</v>
      </c>
    </row>
    <row r="22" spans="2:11" x14ac:dyDescent="0.25">
      <c r="B22" s="8" t="s">
        <v>15</v>
      </c>
      <c r="C22" s="84">
        <v>4.7418981481481472E-2</v>
      </c>
      <c r="D22" s="84">
        <v>3.3796296296296303E-2</v>
      </c>
      <c r="E22" s="84">
        <v>2.9004629629629627E-2</v>
      </c>
      <c r="F22" s="84">
        <v>3.8541666666666663E-3</v>
      </c>
      <c r="G22" s="84">
        <v>4.9421296296296288E-3</v>
      </c>
      <c r="H22" s="84">
        <v>1.4270833333333335E-2</v>
      </c>
      <c r="I22" s="84">
        <v>2.9166666666666668E-3</v>
      </c>
      <c r="J22" s="84"/>
      <c r="K22" s="86">
        <f t="shared" si="0"/>
        <v>0.13620370370370369</v>
      </c>
    </row>
    <row r="23" spans="2:11" x14ac:dyDescent="0.25">
      <c r="B23" s="8" t="s">
        <v>91</v>
      </c>
      <c r="C23" s="84">
        <v>0.15510416666666682</v>
      </c>
      <c r="D23" s="84">
        <v>0.10575231481481481</v>
      </c>
      <c r="E23" s="84">
        <v>1.525462962962963E-2</v>
      </c>
      <c r="F23" s="84">
        <v>2.8912037037037028E-2</v>
      </c>
      <c r="G23" s="84">
        <v>7.3067129629629635E-2</v>
      </c>
      <c r="H23" s="84">
        <v>8.848379629629631E-2</v>
      </c>
      <c r="I23" s="84">
        <v>6.135416666666664E-2</v>
      </c>
      <c r="J23" s="84">
        <v>9.7222222222222219E-4</v>
      </c>
      <c r="K23" s="86">
        <f t="shared" si="0"/>
        <v>0.52890046296296311</v>
      </c>
    </row>
    <row r="24" spans="2:11" x14ac:dyDescent="0.25">
      <c r="B24" s="8" t="s">
        <v>12</v>
      </c>
      <c r="C24" s="84">
        <v>2.839120370370371E-2</v>
      </c>
      <c r="D24" s="84">
        <v>1.1041666666666668E-2</v>
      </c>
      <c r="E24" s="84">
        <v>1.238425925925926E-2</v>
      </c>
      <c r="F24" s="84">
        <v>1.6990740740740744E-2</v>
      </c>
      <c r="G24" s="84">
        <v>5.2199074074074083E-3</v>
      </c>
      <c r="H24" s="84">
        <v>1.3680555555555555E-2</v>
      </c>
      <c r="I24" s="84"/>
      <c r="J24" s="84"/>
      <c r="K24" s="86">
        <f t="shared" si="0"/>
        <v>8.7708333333333346E-2</v>
      </c>
    </row>
    <row r="25" spans="2:11" x14ac:dyDescent="0.25">
      <c r="B25" s="8" t="s">
        <v>5</v>
      </c>
      <c r="C25" s="84"/>
      <c r="D25" s="84"/>
      <c r="E25" s="84">
        <v>5.1354166666666659E-2</v>
      </c>
      <c r="F25" s="84">
        <v>2.638888888888889E-3</v>
      </c>
      <c r="G25" s="84"/>
      <c r="H25" s="84"/>
      <c r="I25" s="84"/>
      <c r="J25" s="84"/>
      <c r="K25" s="86">
        <f t="shared" si="0"/>
        <v>5.3993055555555551E-2</v>
      </c>
    </row>
    <row r="26" spans="2:11" x14ac:dyDescent="0.25">
      <c r="B26" s="8" t="s">
        <v>6</v>
      </c>
      <c r="C26" s="84">
        <v>8.1018518518518516E-5</v>
      </c>
      <c r="D26" s="84">
        <v>1.9675925925925926E-4</v>
      </c>
      <c r="E26" s="84">
        <v>2.7164351851851863E-2</v>
      </c>
      <c r="F26" s="84">
        <v>2.3842592592592591E-3</v>
      </c>
      <c r="G26" s="84"/>
      <c r="H26" s="84"/>
      <c r="I26" s="84"/>
      <c r="J26" s="84">
        <v>3.7037037037037035E-4</v>
      </c>
      <c r="K26" s="86">
        <f t="shared" si="0"/>
        <v>3.0196759259259267E-2</v>
      </c>
    </row>
    <row r="27" spans="2:11" x14ac:dyDescent="0.25">
      <c r="B27" s="8" t="s">
        <v>101</v>
      </c>
      <c r="C27" s="84"/>
      <c r="D27" s="84"/>
      <c r="E27" s="84">
        <v>4.1898148148148155E-3</v>
      </c>
      <c r="F27" s="84"/>
      <c r="G27" s="84"/>
      <c r="H27" s="84">
        <v>1.273148148148148E-4</v>
      </c>
      <c r="I27" s="84"/>
      <c r="J27" s="84"/>
      <c r="K27" s="86">
        <f t="shared" si="0"/>
        <v>4.31712962962963E-3</v>
      </c>
    </row>
    <row r="28" spans="2:11" x14ac:dyDescent="0.25">
      <c r="B28" s="8" t="s">
        <v>17</v>
      </c>
      <c r="C28" s="84"/>
      <c r="D28" s="84"/>
      <c r="E28" s="84">
        <v>2.7662037037037039E-3</v>
      </c>
      <c r="F28" s="84"/>
      <c r="G28" s="84"/>
      <c r="H28" s="84"/>
      <c r="I28" s="84"/>
      <c r="J28" s="84"/>
      <c r="K28" s="86">
        <f t="shared" si="0"/>
        <v>2.7662037037037039E-3</v>
      </c>
    </row>
    <row r="29" spans="2:11" x14ac:dyDescent="0.25">
      <c r="B29" s="53"/>
      <c r="C29" s="88"/>
      <c r="D29" s="88"/>
      <c r="E29" s="89"/>
      <c r="F29" s="89"/>
      <c r="G29" s="88"/>
      <c r="H29" s="88"/>
      <c r="I29" s="88"/>
      <c r="J29" s="88"/>
      <c r="K29" s="86"/>
    </row>
    <row r="30" spans="2:11" x14ac:dyDescent="0.25">
      <c r="B30" s="53" t="s">
        <v>29</v>
      </c>
      <c r="C30" s="90">
        <f>SUM(C7:C28)</f>
        <v>0.67805555555555563</v>
      </c>
      <c r="D30" s="90">
        <f t="shared" ref="D30:J30" si="1">SUM(D7:D28)</f>
        <v>0.68174768518518514</v>
      </c>
      <c r="E30" s="90">
        <f t="shared" si="1"/>
        <v>0.49671296296296302</v>
      </c>
      <c r="F30" s="90">
        <f t="shared" si="1"/>
        <v>0.16170138888888888</v>
      </c>
      <c r="G30" s="90">
        <f t="shared" si="1"/>
        <v>0.42281249999999998</v>
      </c>
      <c r="H30" s="90">
        <f t="shared" si="1"/>
        <v>0.26025462962962964</v>
      </c>
      <c r="I30" s="90">
        <f t="shared" si="1"/>
        <v>0.13510416666666664</v>
      </c>
      <c r="J30" s="90">
        <f t="shared" si="1"/>
        <v>2.9421296296296289E-2</v>
      </c>
      <c r="K30" s="91">
        <f>SUM(K7:K28)</f>
        <v>2.8658101851851852</v>
      </c>
    </row>
    <row r="31" spans="2:11" x14ac:dyDescent="0.25">
      <c r="B31" s="53"/>
      <c r="C31" s="56"/>
      <c r="D31" s="56"/>
      <c r="E31" s="56"/>
      <c r="F31" s="56"/>
      <c r="G31" s="56"/>
      <c r="H31" s="56"/>
      <c r="I31" s="56"/>
      <c r="J31" s="52"/>
      <c r="K31" s="82"/>
    </row>
    <row r="32" spans="2:11" ht="66" customHeight="1" thickBot="1" x14ac:dyDescent="0.3">
      <c r="B32" s="225" t="s">
        <v>82</v>
      </c>
      <c r="C32" s="226"/>
      <c r="D32" s="226"/>
      <c r="E32" s="226"/>
      <c r="F32" s="226"/>
      <c r="G32" s="226"/>
      <c r="H32" s="226"/>
      <c r="I32" s="226"/>
      <c r="J32" s="226"/>
      <c r="K32" s="227"/>
    </row>
    <row r="65" spans="10:16" s="49" customFormat="1" x14ac:dyDescent="0.25">
      <c r="J65" s="34"/>
      <c r="K65" s="34"/>
      <c r="L65" s="34"/>
      <c r="M65" s="34"/>
      <c r="N65" s="34"/>
      <c r="O65" s="34"/>
      <c r="P65" s="34"/>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&amp;R44</oddHeader>
  </headerFooter>
  <rowBreaks count="1" manualBreakCount="1">
    <brk id="32" max="16383" man="1"/>
  </rowBreaks>
  <colBreaks count="1" manualBreakCount="1">
    <brk id="11" max="1048575" man="1"/>
  </colBreak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A4" zoomScale="110" zoomScaleNormal="110" zoomScaleSheetLayoutView="100" zoomScalePageLayoutView="110" workbookViewId="0">
      <selection activeCell="H30" sqref="H30:I30"/>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9" t="s">
        <v>103</v>
      </c>
      <c r="C3" s="190"/>
      <c r="D3" s="190"/>
      <c r="E3" s="190"/>
      <c r="F3" s="190"/>
      <c r="G3" s="190"/>
      <c r="H3" s="190"/>
      <c r="I3" s="190"/>
      <c r="J3" s="190"/>
      <c r="K3" s="191"/>
    </row>
    <row r="4" spans="2:11" x14ac:dyDescent="0.25">
      <c r="B4" s="192" t="s">
        <v>132</v>
      </c>
      <c r="C4" s="193"/>
      <c r="D4" s="193"/>
      <c r="E4" s="193"/>
      <c r="F4" s="193"/>
      <c r="G4" s="193"/>
      <c r="H4" s="193"/>
      <c r="I4" s="193"/>
      <c r="J4" s="193"/>
      <c r="K4" s="194"/>
    </row>
    <row r="5" spans="2:11" x14ac:dyDescent="0.25">
      <c r="B5" s="42"/>
      <c r="C5" s="43" t="s">
        <v>74</v>
      </c>
      <c r="D5" s="43" t="s">
        <v>75</v>
      </c>
      <c r="E5" s="43" t="s">
        <v>76</v>
      </c>
      <c r="F5" s="43" t="s">
        <v>77</v>
      </c>
      <c r="G5" s="43" t="s">
        <v>78</v>
      </c>
      <c r="H5" s="43" t="s">
        <v>79</v>
      </c>
      <c r="I5" s="43" t="s">
        <v>80</v>
      </c>
      <c r="J5" s="43" t="s">
        <v>81</v>
      </c>
      <c r="K5" s="80" t="s">
        <v>22</v>
      </c>
    </row>
    <row r="6" spans="2:11" x14ac:dyDescent="0.25">
      <c r="B6" s="3" t="s">
        <v>23</v>
      </c>
      <c r="C6" s="43" t="s">
        <v>24</v>
      </c>
      <c r="D6" s="43" t="s">
        <v>24</v>
      </c>
      <c r="E6" s="43" t="s">
        <v>24</v>
      </c>
      <c r="F6" s="43" t="s">
        <v>24</v>
      </c>
      <c r="G6" s="43" t="s">
        <v>24</v>
      </c>
      <c r="H6" s="43" t="s">
        <v>24</v>
      </c>
      <c r="I6" s="43" t="s">
        <v>24</v>
      </c>
      <c r="J6" s="43" t="s">
        <v>24</v>
      </c>
      <c r="K6" s="80" t="s">
        <v>24</v>
      </c>
    </row>
    <row r="7" spans="2:11" x14ac:dyDescent="0.25">
      <c r="B7" s="8" t="s">
        <v>10</v>
      </c>
      <c r="C7" s="84"/>
      <c r="D7" s="84"/>
      <c r="E7" s="84"/>
      <c r="F7" s="84"/>
      <c r="G7" s="84"/>
      <c r="H7" s="84"/>
      <c r="I7" s="84"/>
      <c r="J7" s="84"/>
      <c r="K7" s="86"/>
    </row>
    <row r="8" spans="2:11" x14ac:dyDescent="0.25">
      <c r="B8" s="8" t="s">
        <v>13</v>
      </c>
      <c r="C8" s="84"/>
      <c r="D8" s="84"/>
      <c r="E8" s="84"/>
      <c r="F8" s="84"/>
      <c r="G8" s="84"/>
      <c r="H8" s="84"/>
      <c r="I8" s="84"/>
      <c r="J8" s="84"/>
      <c r="K8" s="86"/>
    </row>
    <row r="9" spans="2:11" x14ac:dyDescent="0.25">
      <c r="B9" s="8" t="s">
        <v>0</v>
      </c>
      <c r="C9" s="84"/>
      <c r="D9" s="84"/>
      <c r="E9" s="84"/>
      <c r="F9" s="84"/>
      <c r="G9" s="84">
        <v>2.9282407407407408E-3</v>
      </c>
      <c r="H9" s="84"/>
      <c r="I9" s="84"/>
      <c r="J9" s="84"/>
      <c r="K9" s="86">
        <f t="shared" ref="K9:K28" si="0">J9+I9+H9+G9+F9+E9+D9+C9</f>
        <v>2.9282407407407408E-3</v>
      </c>
    </row>
    <row r="10" spans="2:11" x14ac:dyDescent="0.25">
      <c r="B10" s="8" t="s">
        <v>8</v>
      </c>
      <c r="C10" s="84"/>
      <c r="D10" s="84"/>
      <c r="E10" s="84">
        <v>2.7777777777777779E-3</v>
      </c>
      <c r="F10" s="84"/>
      <c r="G10" s="84">
        <v>2.2916666666666667E-3</v>
      </c>
      <c r="H10" s="84">
        <v>9.5601851851851837E-3</v>
      </c>
      <c r="I10" s="84"/>
      <c r="J10" s="84"/>
      <c r="K10" s="86">
        <f t="shared" si="0"/>
        <v>1.4629629629629628E-2</v>
      </c>
    </row>
    <row r="11" spans="2:11" x14ac:dyDescent="0.25">
      <c r="B11" s="8" t="s">
        <v>26</v>
      </c>
      <c r="C11" s="84"/>
      <c r="D11" s="84"/>
      <c r="E11" s="84"/>
      <c r="F11" s="84"/>
      <c r="G11" s="84">
        <v>2.3726851851851851E-3</v>
      </c>
      <c r="H11" s="84"/>
      <c r="I11" s="84"/>
      <c r="J11" s="84"/>
      <c r="K11" s="86">
        <f t="shared" si="0"/>
        <v>2.3726851851851851E-3</v>
      </c>
    </row>
    <row r="12" spans="2:11" x14ac:dyDescent="0.25">
      <c r="B12" s="8" t="s">
        <v>3</v>
      </c>
      <c r="C12" s="84"/>
      <c r="D12" s="84">
        <v>3.2986111111111111E-3</v>
      </c>
      <c r="E12" s="84"/>
      <c r="F12" s="84"/>
      <c r="G12" s="84"/>
      <c r="H12" s="84"/>
      <c r="I12" s="84"/>
      <c r="J12" s="84"/>
      <c r="K12" s="86">
        <f t="shared" si="0"/>
        <v>3.2986111111111111E-3</v>
      </c>
    </row>
    <row r="13" spans="2:11" x14ac:dyDescent="0.25">
      <c r="B13" s="8" t="s">
        <v>7</v>
      </c>
      <c r="C13" s="84"/>
      <c r="D13" s="84">
        <v>4.31712962962963E-3</v>
      </c>
      <c r="E13" s="84"/>
      <c r="F13" s="84"/>
      <c r="G13" s="84">
        <v>7.7893518518518511E-3</v>
      </c>
      <c r="H13" s="84"/>
      <c r="I13" s="84"/>
      <c r="J13" s="84"/>
      <c r="K13" s="86">
        <f t="shared" si="0"/>
        <v>1.2106481481481482E-2</v>
      </c>
    </row>
    <row r="14" spans="2:11" x14ac:dyDescent="0.25">
      <c r="B14" s="8" t="s">
        <v>2</v>
      </c>
      <c r="C14" s="84"/>
      <c r="D14" s="84"/>
      <c r="E14" s="84">
        <v>2.5231481481481481E-3</v>
      </c>
      <c r="F14" s="84">
        <v>3.506944444444444E-3</v>
      </c>
      <c r="G14" s="84">
        <v>2.2685185185185182E-3</v>
      </c>
      <c r="H14" s="84"/>
      <c r="I14" s="84"/>
      <c r="J14" s="84"/>
      <c r="K14" s="86">
        <f t="shared" si="0"/>
        <v>8.2986111111111108E-3</v>
      </c>
    </row>
    <row r="15" spans="2:11" x14ac:dyDescent="0.25">
      <c r="B15" s="8" t="s">
        <v>9</v>
      </c>
      <c r="C15" s="84"/>
      <c r="D15" s="84">
        <v>2.2337962962962967E-3</v>
      </c>
      <c r="E15" s="84"/>
      <c r="F15" s="84"/>
      <c r="G15" s="84"/>
      <c r="H15" s="84"/>
      <c r="I15" s="84"/>
      <c r="J15" s="84"/>
      <c r="K15" s="86">
        <f t="shared" si="0"/>
        <v>2.2337962962962967E-3</v>
      </c>
    </row>
    <row r="16" spans="2:11" x14ac:dyDescent="0.25">
      <c r="B16" s="8" t="s">
        <v>1</v>
      </c>
      <c r="C16" s="84"/>
      <c r="D16" s="84"/>
      <c r="E16" s="84"/>
      <c r="F16" s="84"/>
      <c r="G16" s="84"/>
      <c r="H16" s="84"/>
      <c r="I16" s="84"/>
      <c r="J16" s="84"/>
      <c r="K16" s="86"/>
    </row>
    <row r="17" spans="2:11" x14ac:dyDescent="0.25">
      <c r="B17" s="8" t="s">
        <v>27</v>
      </c>
      <c r="C17" s="84">
        <v>7.7199074074074062E-3</v>
      </c>
      <c r="D17" s="84">
        <v>4.3749999999999995E-3</v>
      </c>
      <c r="E17" s="84"/>
      <c r="F17" s="84"/>
      <c r="G17" s="84">
        <v>1.3715277777777779E-2</v>
      </c>
      <c r="H17" s="84"/>
      <c r="I17" s="84"/>
      <c r="J17" s="84">
        <v>3.1481481481481482E-3</v>
      </c>
      <c r="K17" s="86">
        <f t="shared" si="0"/>
        <v>2.8958333333333336E-2</v>
      </c>
    </row>
    <row r="18" spans="2:11" x14ac:dyDescent="0.25">
      <c r="B18" s="8" t="s">
        <v>16</v>
      </c>
      <c r="C18" s="84"/>
      <c r="D18" s="84"/>
      <c r="E18" s="84"/>
      <c r="F18" s="84"/>
      <c r="G18" s="84">
        <v>2.1412037037037038E-3</v>
      </c>
      <c r="H18" s="84"/>
      <c r="I18" s="84"/>
      <c r="J18" s="84"/>
      <c r="K18" s="86">
        <f t="shared" si="0"/>
        <v>2.1412037037037038E-3</v>
      </c>
    </row>
    <row r="19" spans="2:11" x14ac:dyDescent="0.25">
      <c r="B19" s="8" t="s">
        <v>4</v>
      </c>
      <c r="C19" s="84">
        <v>1.6087962962962963E-3</v>
      </c>
      <c r="D19" s="84"/>
      <c r="E19" s="84">
        <v>4.3171296296296291E-3</v>
      </c>
      <c r="F19" s="84"/>
      <c r="G19" s="84">
        <v>1.5879629629629629E-2</v>
      </c>
      <c r="H19" s="84"/>
      <c r="I19" s="84"/>
      <c r="J19" s="84">
        <v>3.7384259259259263E-3</v>
      </c>
      <c r="K19" s="86">
        <f t="shared" si="0"/>
        <v>2.554398148148148E-2</v>
      </c>
    </row>
    <row r="20" spans="2:11" x14ac:dyDescent="0.25">
      <c r="B20" s="8" t="s">
        <v>14</v>
      </c>
      <c r="C20" s="84"/>
      <c r="D20" s="84"/>
      <c r="E20" s="84"/>
      <c r="F20" s="84"/>
      <c r="G20" s="84"/>
      <c r="H20" s="84"/>
      <c r="I20" s="84"/>
      <c r="J20" s="84"/>
      <c r="K20" s="86"/>
    </row>
    <row r="21" spans="2:11" x14ac:dyDescent="0.25">
      <c r="B21" s="8" t="s">
        <v>11</v>
      </c>
      <c r="C21" s="84">
        <v>4.5173611111111102E-2</v>
      </c>
      <c r="D21" s="84">
        <v>1.4097222222222221E-2</v>
      </c>
      <c r="E21" s="84">
        <v>1.7152777777777781E-2</v>
      </c>
      <c r="F21" s="84"/>
      <c r="G21" s="84">
        <v>5.6793981481481487E-2</v>
      </c>
      <c r="H21" s="84"/>
      <c r="I21" s="84"/>
      <c r="J21" s="84">
        <v>4.8321759259259259E-2</v>
      </c>
      <c r="K21" s="86">
        <f t="shared" si="0"/>
        <v>0.18153935185185185</v>
      </c>
    </row>
    <row r="22" spans="2:11" x14ac:dyDescent="0.25">
      <c r="B22" s="8" t="s">
        <v>15</v>
      </c>
      <c r="C22" s="84">
        <v>1.0752314814814815E-2</v>
      </c>
      <c r="D22" s="84">
        <v>4.8032407407407407E-3</v>
      </c>
      <c r="E22" s="84">
        <v>2.0439814814814817E-2</v>
      </c>
      <c r="F22" s="84">
        <v>3.2638888888888887E-3</v>
      </c>
      <c r="G22" s="84">
        <v>4.8726851851851848E-3</v>
      </c>
      <c r="H22" s="84"/>
      <c r="I22" s="84"/>
      <c r="J22" s="84"/>
      <c r="K22" s="86">
        <f t="shared" si="0"/>
        <v>4.4131944444444446E-2</v>
      </c>
    </row>
    <row r="23" spans="2:11" x14ac:dyDescent="0.25">
      <c r="B23" s="8" t="s">
        <v>91</v>
      </c>
      <c r="C23" s="84">
        <v>2.2870370370370371E-2</v>
      </c>
      <c r="D23" s="84">
        <v>1.4236111111111111E-2</v>
      </c>
      <c r="E23" s="84"/>
      <c r="F23" s="84"/>
      <c r="G23" s="84">
        <v>9.0509259259259258E-3</v>
      </c>
      <c r="H23" s="84">
        <v>4.8611111111111112E-3</v>
      </c>
      <c r="I23" s="84"/>
      <c r="J23" s="84">
        <v>4.5717592592592598E-3</v>
      </c>
      <c r="K23" s="86">
        <f t="shared" si="0"/>
        <v>5.559027777777778E-2</v>
      </c>
    </row>
    <row r="24" spans="2:11" x14ac:dyDescent="0.25">
      <c r="B24" s="8" t="s">
        <v>12</v>
      </c>
      <c r="C24" s="84">
        <v>1.023148148148148E-2</v>
      </c>
      <c r="D24" s="84">
        <v>2.1770833333333333E-2</v>
      </c>
      <c r="E24" s="84">
        <v>1.3263888888888888E-2</v>
      </c>
      <c r="F24" s="84">
        <v>1.337962962962963E-2</v>
      </c>
      <c r="G24" s="84">
        <v>1.1631944444444445E-2</v>
      </c>
      <c r="H24" s="84">
        <v>4.2245370370370371E-3</v>
      </c>
      <c r="I24" s="84"/>
      <c r="J24" s="84"/>
      <c r="K24" s="86">
        <f t="shared" si="0"/>
        <v>7.4502314814814813E-2</v>
      </c>
    </row>
    <row r="25" spans="2:11" x14ac:dyDescent="0.25">
      <c r="B25" s="8" t="s">
        <v>5</v>
      </c>
      <c r="C25" s="84"/>
      <c r="D25" s="84">
        <v>2.5752314814814818E-2</v>
      </c>
      <c r="E25" s="84">
        <v>1.8599537037037039E-2</v>
      </c>
      <c r="F25" s="84">
        <v>5.6597222222222222E-3</v>
      </c>
      <c r="G25" s="84">
        <v>1.9050925925925923E-2</v>
      </c>
      <c r="H25" s="84"/>
      <c r="I25" s="84"/>
      <c r="J25" s="84"/>
      <c r="K25" s="86">
        <f t="shared" si="0"/>
        <v>6.9062499999999999E-2</v>
      </c>
    </row>
    <row r="26" spans="2:11" x14ac:dyDescent="0.25">
      <c r="B26" s="8" t="s">
        <v>6</v>
      </c>
      <c r="C26" s="84">
        <v>1.4583333333333334E-3</v>
      </c>
      <c r="D26" s="84">
        <v>2.4537037037037036E-3</v>
      </c>
      <c r="E26" s="84">
        <v>1.0393518518518519E-2</v>
      </c>
      <c r="F26" s="84"/>
      <c r="G26" s="84">
        <v>6.7245370370370367E-3</v>
      </c>
      <c r="H26" s="84"/>
      <c r="I26" s="84"/>
      <c r="J26" s="84"/>
      <c r="K26" s="86">
        <f t="shared" si="0"/>
        <v>2.1030092592592593E-2</v>
      </c>
    </row>
    <row r="27" spans="2:11" x14ac:dyDescent="0.25">
      <c r="B27" s="8" t="s">
        <v>101</v>
      </c>
      <c r="C27" s="84"/>
      <c r="D27" s="84">
        <v>2.8356481481481479E-3</v>
      </c>
      <c r="E27" s="84"/>
      <c r="F27" s="84"/>
      <c r="G27" s="84"/>
      <c r="H27" s="84"/>
      <c r="I27" s="84"/>
      <c r="J27" s="84"/>
      <c r="K27" s="86">
        <f t="shared" si="0"/>
        <v>2.8356481481481479E-3</v>
      </c>
    </row>
    <row r="28" spans="2:11" x14ac:dyDescent="0.25">
      <c r="B28" s="8" t="s">
        <v>17</v>
      </c>
      <c r="C28" s="84"/>
      <c r="D28" s="84"/>
      <c r="E28" s="84"/>
      <c r="F28" s="84"/>
      <c r="G28" s="84">
        <v>9.3287037037037036E-3</v>
      </c>
      <c r="H28" s="84"/>
      <c r="I28" s="84"/>
      <c r="J28" s="84"/>
      <c r="K28" s="86">
        <f t="shared" si="0"/>
        <v>9.3287037037037036E-3</v>
      </c>
    </row>
    <row r="29" spans="2:11" x14ac:dyDescent="0.25">
      <c r="B29" s="53"/>
      <c r="C29" s="88"/>
      <c r="D29" s="88"/>
      <c r="E29" s="89"/>
      <c r="F29" s="89"/>
      <c r="G29" s="88"/>
      <c r="H29" s="88"/>
      <c r="I29" s="88"/>
      <c r="J29" s="88"/>
      <c r="K29" s="86"/>
    </row>
    <row r="30" spans="2:11" x14ac:dyDescent="0.25">
      <c r="B30" s="53" t="s">
        <v>29</v>
      </c>
      <c r="C30" s="90">
        <f t="shared" ref="C30:J30" si="1">SUM(C7:C28)</f>
        <v>9.9814814814814815E-2</v>
      </c>
      <c r="D30" s="90">
        <f t="shared" si="1"/>
        <v>0.1001736111111111</v>
      </c>
      <c r="E30" s="90">
        <f t="shared" si="1"/>
        <v>8.9467592592592599E-2</v>
      </c>
      <c r="F30" s="90">
        <f t="shared" si="1"/>
        <v>2.5810185185185186E-2</v>
      </c>
      <c r="G30" s="90">
        <f t="shared" si="1"/>
        <v>0.16684027777777777</v>
      </c>
      <c r="H30" s="90">
        <f t="shared" si="1"/>
        <v>1.8645833333333334E-2</v>
      </c>
      <c r="I30" s="90"/>
      <c r="J30" s="90">
        <f t="shared" si="1"/>
        <v>5.9780092592592593E-2</v>
      </c>
      <c r="K30" s="91">
        <f>SUM(K7:K28)</f>
        <v>0.56053240740740762</v>
      </c>
    </row>
    <row r="31" spans="2:11" x14ac:dyDescent="0.25">
      <c r="B31" s="148"/>
      <c r="C31" s="52"/>
      <c r="D31" s="52"/>
      <c r="E31" s="51"/>
      <c r="F31" s="51"/>
      <c r="G31" s="51"/>
      <c r="H31" s="51"/>
      <c r="I31" s="52"/>
      <c r="J31" s="52"/>
      <c r="K31" s="48"/>
    </row>
    <row r="32" spans="2:11" ht="66" customHeight="1" thickBot="1" x14ac:dyDescent="0.3">
      <c r="B32" s="225" t="s">
        <v>82</v>
      </c>
      <c r="C32" s="226"/>
      <c r="D32" s="226"/>
      <c r="E32" s="226"/>
      <c r="F32" s="226"/>
      <c r="G32" s="226"/>
      <c r="H32" s="226"/>
      <c r="I32" s="226"/>
      <c r="J32" s="226"/>
      <c r="K32" s="227"/>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&amp;R45</oddHeader>
  </headerFooter>
  <rowBreaks count="1" manualBreakCount="1">
    <brk id="32" max="16383" man="1"/>
  </rowBreaks>
  <colBreaks count="1" manualBreakCount="1">
    <brk id="1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B4" zoomScale="110" zoomScaleNormal="110" zoomScaleSheetLayoutView="100" zoomScalePageLayoutView="110" workbookViewId="0">
      <selection activeCell="H30" sqref="H30:I30"/>
    </sheetView>
  </sheetViews>
  <sheetFormatPr defaultColWidth="8.85546875" defaultRowHeight="15" x14ac:dyDescent="0.25"/>
  <cols>
    <col min="1" max="1" width="6.140625" customWidth="1"/>
    <col min="2" max="2" width="51" bestFit="1" customWidth="1"/>
    <col min="3" max="5" width="15.140625" style="38" customWidth="1"/>
    <col min="6" max="8" width="15.140625" customWidth="1"/>
  </cols>
  <sheetData>
    <row r="1" spans="2:8" s="1" customFormat="1" x14ac:dyDescent="0.25">
      <c r="C1" s="35"/>
      <c r="D1" s="35"/>
      <c r="E1" s="35"/>
    </row>
    <row r="2" spans="2:8" s="1" customFormat="1" ht="15.75" thickBot="1" x14ac:dyDescent="0.3">
      <c r="C2" s="35"/>
      <c r="D2" s="35"/>
      <c r="E2" s="35"/>
    </row>
    <row r="3" spans="2:8" s="1" customFormat="1" x14ac:dyDescent="0.25">
      <c r="B3" s="161" t="s">
        <v>35</v>
      </c>
      <c r="C3" s="162"/>
      <c r="D3" s="162"/>
      <c r="E3" s="162"/>
      <c r="F3" s="162"/>
      <c r="G3" s="162"/>
      <c r="H3" s="163"/>
    </row>
    <row r="4" spans="2:8" s="1" customFormat="1" x14ac:dyDescent="0.25">
      <c r="B4" s="164" t="s">
        <v>132</v>
      </c>
      <c r="C4" s="165"/>
      <c r="D4" s="165"/>
      <c r="E4" s="165"/>
      <c r="F4" s="165"/>
      <c r="G4" s="165"/>
      <c r="H4" s="166"/>
    </row>
    <row r="5" spans="2:8" s="1" customFormat="1" x14ac:dyDescent="0.25">
      <c r="B5" s="2"/>
      <c r="C5" s="167" t="s">
        <v>36</v>
      </c>
      <c r="D5" s="165"/>
      <c r="E5" s="171" t="s">
        <v>37</v>
      </c>
      <c r="F5" s="171"/>
      <c r="G5" s="165" t="s">
        <v>38</v>
      </c>
      <c r="H5" s="166"/>
    </row>
    <row r="6" spans="2:8" s="1" customFormat="1" x14ac:dyDescent="0.25">
      <c r="B6" s="3" t="s">
        <v>23</v>
      </c>
      <c r="C6" s="5" t="s">
        <v>24</v>
      </c>
      <c r="D6" s="5" t="s">
        <v>25</v>
      </c>
      <c r="E6" s="5" t="s">
        <v>24</v>
      </c>
      <c r="F6" s="5" t="s">
        <v>25</v>
      </c>
      <c r="G6" s="5" t="s">
        <v>24</v>
      </c>
      <c r="H6" s="7" t="s">
        <v>25</v>
      </c>
    </row>
    <row r="7" spans="2:8" s="1" customFormat="1" x14ac:dyDescent="0.25">
      <c r="B7" s="8" t="s">
        <v>10</v>
      </c>
      <c r="C7" s="97">
        <v>7.6099537037037007E-2</v>
      </c>
      <c r="D7" s="95">
        <f>C7/C$30</f>
        <v>3.1445337720535815E-2</v>
      </c>
      <c r="E7" s="97">
        <v>3.4490740740740732E-3</v>
      </c>
      <c r="F7" s="95">
        <f t="shared" ref="F7:F28" si="0">E7/E$30</f>
        <v>9.1610562882351223E-3</v>
      </c>
      <c r="G7" s="97">
        <f>C7+E7</f>
        <v>7.9548611111111084E-2</v>
      </c>
      <c r="H7" s="96">
        <f>G7/$G$30</f>
        <v>2.8445257468276881E-2</v>
      </c>
    </row>
    <row r="8" spans="2:8" s="1" customFormat="1" x14ac:dyDescent="0.25">
      <c r="B8" s="8" t="s">
        <v>13</v>
      </c>
      <c r="C8" s="97">
        <v>0.15853009259259251</v>
      </c>
      <c r="D8" s="95">
        <f t="shared" ref="D8:D28" si="1">C8/C$30</f>
        <v>6.5506736236985399E-2</v>
      </c>
      <c r="E8" s="97">
        <v>4.1666666666666657E-3</v>
      </c>
      <c r="F8" s="95">
        <f t="shared" si="0"/>
        <v>1.1067047864982029E-2</v>
      </c>
      <c r="G8" s="97">
        <f t="shared" ref="G8:G28" si="2">C8+E8</f>
        <v>0.16269675925925919</v>
      </c>
      <c r="H8" s="96">
        <f t="shared" ref="H8:H28" si="3">G8/$G$30</f>
        <v>5.817764938623135E-2</v>
      </c>
    </row>
    <row r="9" spans="2:8" s="1" customFormat="1" x14ac:dyDescent="0.25">
      <c r="B9" s="8" t="s">
        <v>0</v>
      </c>
      <c r="C9" s="97">
        <v>0.50851851851851881</v>
      </c>
      <c r="D9" s="95">
        <f t="shared" si="1"/>
        <v>0.2101265943862301</v>
      </c>
      <c r="E9" s="97">
        <v>0.16379629629629591</v>
      </c>
      <c r="F9" s="95">
        <f t="shared" si="0"/>
        <v>0.43505794829229255</v>
      </c>
      <c r="G9" s="97">
        <f t="shared" si="2"/>
        <v>0.6723148148148147</v>
      </c>
      <c r="H9" s="96">
        <f t="shared" si="3"/>
        <v>0.240408572067113</v>
      </c>
    </row>
    <row r="10" spans="2:8" s="1" customFormat="1" x14ac:dyDescent="0.25">
      <c r="B10" s="8" t="s">
        <v>8</v>
      </c>
      <c r="C10" s="97">
        <v>5.7291666666666671E-2</v>
      </c>
      <c r="D10" s="95">
        <f t="shared" si="1"/>
        <v>2.3673676306715186E-2</v>
      </c>
      <c r="E10" s="97">
        <v>1.805555555555555E-2</v>
      </c>
      <c r="F10" s="95">
        <f t="shared" si="0"/>
        <v>4.7957207414922119E-2</v>
      </c>
      <c r="G10" s="97">
        <f t="shared" si="2"/>
        <v>7.5347222222222218E-2</v>
      </c>
      <c r="H10" s="96">
        <f t="shared" si="3"/>
        <v>2.6942910827656416E-2</v>
      </c>
    </row>
    <row r="11" spans="2:8" s="1" customFormat="1" x14ac:dyDescent="0.25">
      <c r="B11" s="8" t="s">
        <v>26</v>
      </c>
      <c r="C11" s="97">
        <v>3.0474537037037036E-2</v>
      </c>
      <c r="D11" s="95">
        <f t="shared" si="1"/>
        <v>1.259248277082446E-2</v>
      </c>
      <c r="E11" s="97">
        <v>9.1435185185185196E-4</v>
      </c>
      <c r="F11" s="95">
        <f t="shared" si="0"/>
        <v>2.4286021703710569E-3</v>
      </c>
      <c r="G11" s="97">
        <f t="shared" si="2"/>
        <v>3.138888888888889E-2</v>
      </c>
      <c r="H11" s="96">
        <f t="shared" si="3"/>
        <v>1.1224143496867005E-2</v>
      </c>
    </row>
    <row r="12" spans="2:8" s="1" customFormat="1" x14ac:dyDescent="0.25">
      <c r="B12" s="8" t="s">
        <v>3</v>
      </c>
      <c r="C12" s="97">
        <v>0.15839120370370355</v>
      </c>
      <c r="D12" s="95">
        <f t="shared" si="1"/>
        <v>6.5449345506544854E-2</v>
      </c>
      <c r="E12" s="97">
        <v>4.2754629629629629E-2</v>
      </c>
      <c r="F12" s="95">
        <f t="shared" si="0"/>
        <v>0.11356020781456561</v>
      </c>
      <c r="G12" s="97">
        <f t="shared" si="2"/>
        <v>0.20114583333333319</v>
      </c>
      <c r="H12" s="96">
        <f t="shared" si="3"/>
        <v>7.1926397430697467E-2</v>
      </c>
    </row>
    <row r="13" spans="2:8" s="1" customFormat="1" x14ac:dyDescent="0.25">
      <c r="B13" s="8" t="s">
        <v>7</v>
      </c>
      <c r="C13" s="97">
        <v>5.3460648148148181E-2</v>
      </c>
      <c r="D13" s="95">
        <f t="shared" si="1"/>
        <v>2.209064865873081E-2</v>
      </c>
      <c r="E13" s="97">
        <v>3.094907407407407E-2</v>
      </c>
      <c r="F13" s="95">
        <f t="shared" si="0"/>
        <v>8.220357219711652E-2</v>
      </c>
      <c r="G13" s="97">
        <f t="shared" si="2"/>
        <v>8.4409722222222247E-2</v>
      </c>
      <c r="H13" s="96">
        <f t="shared" si="3"/>
        <v>3.0183509779738604E-2</v>
      </c>
    </row>
    <row r="14" spans="2:8" s="1" customFormat="1" x14ac:dyDescent="0.25">
      <c r="B14" s="8" t="s">
        <v>2</v>
      </c>
      <c r="C14" s="97">
        <v>8.8379629629629711E-2</v>
      </c>
      <c r="D14" s="95">
        <f t="shared" si="1"/>
        <v>3.6519634803651981E-2</v>
      </c>
      <c r="E14" s="97">
        <v>1.8055555555555555E-3</v>
      </c>
      <c r="F14" s="95">
        <f t="shared" si="0"/>
        <v>4.795720741492213E-3</v>
      </c>
      <c r="G14" s="97">
        <f t="shared" si="2"/>
        <v>9.0185185185185271E-2</v>
      </c>
      <c r="H14" s="96">
        <f t="shared" si="3"/>
        <v>3.2248719073594313E-2</v>
      </c>
    </row>
    <row r="15" spans="2:8" s="1" customFormat="1" x14ac:dyDescent="0.25">
      <c r="B15" s="8" t="s">
        <v>9</v>
      </c>
      <c r="C15" s="97">
        <v>5.5324074074074095E-2</v>
      </c>
      <c r="D15" s="95">
        <f t="shared" si="1"/>
        <v>2.2860640958807802E-2</v>
      </c>
      <c r="E15" s="97">
        <v>1.4884259259259264E-2</v>
      </c>
      <c r="F15" s="95">
        <f t="shared" si="0"/>
        <v>3.9533954317685818E-2</v>
      </c>
      <c r="G15" s="97">
        <f t="shared" si="2"/>
        <v>7.0208333333333359E-2</v>
      </c>
      <c r="H15" s="96">
        <f t="shared" si="3"/>
        <v>2.5105329812682625E-2</v>
      </c>
    </row>
    <row r="16" spans="2:8" s="1" customFormat="1" x14ac:dyDescent="0.25">
      <c r="B16" s="8" t="s">
        <v>1</v>
      </c>
      <c r="C16" s="97">
        <v>1.5960648148148147E-2</v>
      </c>
      <c r="D16" s="95">
        <f t="shared" si="1"/>
        <v>6.5951514397899471E-3</v>
      </c>
      <c r="E16" s="97">
        <v>2.9050925925925932E-3</v>
      </c>
      <c r="F16" s="95">
        <f t="shared" si="0"/>
        <v>7.7161917058624725E-3</v>
      </c>
      <c r="G16" s="97">
        <f t="shared" si="2"/>
        <v>1.8865740740740742E-2</v>
      </c>
      <c r="H16" s="96">
        <f t="shared" si="3"/>
        <v>6.7460744468632811E-3</v>
      </c>
    </row>
    <row r="17" spans="2:8" s="1" customFormat="1" x14ac:dyDescent="0.25">
      <c r="B17" s="8" t="s">
        <v>27</v>
      </c>
      <c r="C17" s="97">
        <v>8.877314814814817E-3</v>
      </c>
      <c r="D17" s="95">
        <f t="shared" si="1"/>
        <v>3.6682241873233438E-3</v>
      </c>
      <c r="E17" s="97">
        <v>1.5960648148148144E-2</v>
      </c>
      <c r="F17" s="95">
        <f t="shared" si="0"/>
        <v>4.2392941682806155E-2</v>
      </c>
      <c r="G17" s="97">
        <f t="shared" si="2"/>
        <v>2.4837962962962961E-2</v>
      </c>
      <c r="H17" s="96">
        <f t="shared" si="3"/>
        <v>8.8816415723733735E-3</v>
      </c>
    </row>
    <row r="18" spans="2:8" s="1" customFormat="1" x14ac:dyDescent="0.25">
      <c r="B18" s="8" t="s">
        <v>16</v>
      </c>
      <c r="C18" s="97">
        <v>0.19277777777777785</v>
      </c>
      <c r="D18" s="95">
        <f t="shared" si="1"/>
        <v>7.9658333851444094E-2</v>
      </c>
      <c r="E18" s="97"/>
      <c r="F18" s="95"/>
      <c r="G18" s="97">
        <f t="shared" si="2"/>
        <v>0.19277777777777785</v>
      </c>
      <c r="H18" s="96">
        <f t="shared" si="3"/>
        <v>6.8934120237395619E-2</v>
      </c>
    </row>
    <row r="19" spans="2:8" s="1" customFormat="1" x14ac:dyDescent="0.25">
      <c r="B19" s="8" t="s">
        <v>4</v>
      </c>
      <c r="C19" s="97">
        <v>0.23351851851851876</v>
      </c>
      <c r="D19" s="95">
        <f t="shared" si="1"/>
        <v>9.6492948113997182E-2</v>
      </c>
      <c r="E19" s="97">
        <v>6.1574074074074074E-3</v>
      </c>
      <c r="F19" s="95">
        <f t="shared" si="0"/>
        <v>1.6354637400473444E-2</v>
      </c>
      <c r="G19" s="97">
        <f t="shared" si="2"/>
        <v>0.23967592592592618</v>
      </c>
      <c r="H19" s="96">
        <f t="shared" si="3"/>
        <v>8.570411634702145E-2</v>
      </c>
    </row>
    <row r="20" spans="2:8" s="1" customFormat="1" x14ac:dyDescent="0.25">
      <c r="B20" s="8" t="s">
        <v>14</v>
      </c>
      <c r="C20" s="97">
        <v>3.9004629629629639E-2</v>
      </c>
      <c r="D20" s="95">
        <f t="shared" si="1"/>
        <v>1.6117230132046505E-2</v>
      </c>
      <c r="E20" s="97">
        <v>2.82175925925926E-2</v>
      </c>
      <c r="F20" s="95">
        <f t="shared" si="0"/>
        <v>7.4948507485628327E-2</v>
      </c>
      <c r="G20" s="97">
        <f t="shared" si="2"/>
        <v>6.7222222222222239E-2</v>
      </c>
      <c r="H20" s="96">
        <f t="shared" si="3"/>
        <v>2.4037546249927575E-2</v>
      </c>
    </row>
    <row r="21" spans="2:8" s="1" customFormat="1" x14ac:dyDescent="0.25">
      <c r="B21" s="8" t="s">
        <v>11</v>
      </c>
      <c r="C21" s="97">
        <v>9.5254629629629647E-3</v>
      </c>
      <c r="D21" s="95">
        <f t="shared" si="1"/>
        <v>3.9360475960457776E-3</v>
      </c>
      <c r="E21" s="97">
        <v>1.1006944444444444E-2</v>
      </c>
      <c r="F21" s="95">
        <f t="shared" si="0"/>
        <v>2.923545144332753E-2</v>
      </c>
      <c r="G21" s="97">
        <f t="shared" si="2"/>
        <v>2.0532407407407409E-2</v>
      </c>
      <c r="H21" s="96">
        <f t="shared" si="3"/>
        <v>7.342046667935866E-3</v>
      </c>
    </row>
    <row r="22" spans="2:8" s="1" customFormat="1" x14ac:dyDescent="0.25">
      <c r="B22" s="8" t="s">
        <v>15</v>
      </c>
      <c r="C22" s="97">
        <v>3.0543981481481474E-2</v>
      </c>
      <c r="D22" s="95">
        <f t="shared" si="1"/>
        <v>1.2621178136044719E-2</v>
      </c>
      <c r="E22" s="97">
        <v>3.5416666666666665E-3</v>
      </c>
      <c r="F22" s="95">
        <f t="shared" si="0"/>
        <v>9.4069906852347254E-3</v>
      </c>
      <c r="G22" s="97">
        <f t="shared" si="2"/>
        <v>3.4085648148148143E-2</v>
      </c>
      <c r="H22" s="96">
        <f t="shared" si="3"/>
        <v>1.2188459660130282E-2</v>
      </c>
    </row>
    <row r="23" spans="2:8" s="1" customFormat="1" x14ac:dyDescent="0.25">
      <c r="B23" s="8" t="s">
        <v>91</v>
      </c>
      <c r="C23" s="97">
        <v>2.2199074074074076E-2</v>
      </c>
      <c r="D23" s="95">
        <f t="shared" si="1"/>
        <v>9.1729517487433802E-3</v>
      </c>
      <c r="E23" s="97">
        <v>1.8807870370370374E-2</v>
      </c>
      <c r="F23" s="95">
        <f t="shared" si="0"/>
        <v>4.9955424390543894E-2</v>
      </c>
      <c r="G23" s="97">
        <f t="shared" si="2"/>
        <v>4.100694444444445E-2</v>
      </c>
      <c r="H23" s="96">
        <f t="shared" si="3"/>
        <v>1.466339985597338E-2</v>
      </c>
    </row>
    <row r="24" spans="2:8" s="1" customFormat="1" x14ac:dyDescent="0.25">
      <c r="B24" s="8" t="s">
        <v>12</v>
      </c>
      <c r="C24" s="97">
        <v>2.8981481481481473E-2</v>
      </c>
      <c r="D24" s="95">
        <f t="shared" si="1"/>
        <v>1.197553241858885E-2</v>
      </c>
      <c r="E24" s="97">
        <v>6.6550925925925927E-3</v>
      </c>
      <c r="F24" s="95">
        <f t="shared" si="0"/>
        <v>1.76765347843463E-2</v>
      </c>
      <c r="G24" s="97">
        <f t="shared" si="2"/>
        <v>3.5636574074074064E-2</v>
      </c>
      <c r="H24" s="96">
        <f t="shared" si="3"/>
        <v>1.2743044921406156E-2</v>
      </c>
    </row>
    <row r="25" spans="2:8" s="1" customFormat="1" x14ac:dyDescent="0.25">
      <c r="B25" s="8" t="s">
        <v>5</v>
      </c>
      <c r="C25" s="97">
        <v>9.6527777777777775E-3</v>
      </c>
      <c r="D25" s="95">
        <f t="shared" si="1"/>
        <v>3.9886557656162551E-3</v>
      </c>
      <c r="E25" s="97">
        <v>5.5555555555555556E-4</v>
      </c>
      <c r="F25" s="95">
        <f t="shared" si="0"/>
        <v>1.4756063819976041E-3</v>
      </c>
      <c r="G25" s="97">
        <f t="shared" si="2"/>
        <v>1.0208333333333333E-2</v>
      </c>
      <c r="H25" s="96">
        <f t="shared" si="3"/>
        <v>3.6503298540695788E-3</v>
      </c>
    </row>
    <row r="26" spans="2:8" s="1" customFormat="1" x14ac:dyDescent="0.25">
      <c r="B26" s="8" t="s">
        <v>6</v>
      </c>
      <c r="C26" s="97">
        <v>0.46653935185185214</v>
      </c>
      <c r="D26" s="95">
        <f t="shared" si="1"/>
        <v>0.19278024611058242</v>
      </c>
      <c r="E26" s="97"/>
      <c r="F26" s="95"/>
      <c r="G26" s="97">
        <f t="shared" si="2"/>
        <v>0.46653935185185214</v>
      </c>
      <c r="H26" s="96">
        <f t="shared" si="3"/>
        <v>0.16682669624454732</v>
      </c>
    </row>
    <row r="27" spans="2:8" s="1" customFormat="1" x14ac:dyDescent="0.25">
      <c r="B27" s="8" t="s">
        <v>101</v>
      </c>
      <c r="C27" s="97">
        <v>0.17515046296296302</v>
      </c>
      <c r="D27" s="95">
        <f t="shared" si="1"/>
        <v>7.2374493646367888E-2</v>
      </c>
      <c r="E27" s="97"/>
      <c r="F27" s="95"/>
      <c r="G27" s="97">
        <f t="shared" si="2"/>
        <v>0.17515046296296302</v>
      </c>
      <c r="H27" s="96">
        <f t="shared" si="3"/>
        <v>6.2630886260357094E-2</v>
      </c>
    </row>
    <row r="28" spans="2:8" s="1" customFormat="1" x14ac:dyDescent="0.25">
      <c r="B28" s="36" t="s">
        <v>17</v>
      </c>
      <c r="C28" s="107">
        <v>8.564814814814815E-4</v>
      </c>
      <c r="D28" s="95">
        <f t="shared" si="1"/>
        <v>3.539095043832169E-4</v>
      </c>
      <c r="E28" s="107">
        <v>1.9097222222222224E-3</v>
      </c>
      <c r="F28" s="95">
        <f t="shared" si="0"/>
        <v>5.0723969381167647E-3</v>
      </c>
      <c r="G28" s="97">
        <f t="shared" si="2"/>
        <v>2.7662037037037039E-3</v>
      </c>
      <c r="H28" s="96">
        <f t="shared" si="3"/>
        <v>9.8914833914130317E-4</v>
      </c>
    </row>
    <row r="29" spans="2:8" s="1" customFormat="1" x14ac:dyDescent="0.25">
      <c r="B29" s="8"/>
      <c r="C29" s="98"/>
      <c r="D29" s="109"/>
      <c r="E29" s="98"/>
      <c r="F29" s="98"/>
      <c r="G29" s="98"/>
      <c r="H29" s="99"/>
    </row>
    <row r="30" spans="2:8" s="1" customFormat="1" x14ac:dyDescent="0.25">
      <c r="B30" s="37" t="s">
        <v>29</v>
      </c>
      <c r="C30" s="110">
        <f>SUM(C7:C28)</f>
        <v>2.4200578703703712</v>
      </c>
      <c r="D30" s="111">
        <f t="shared" ref="D30:H30" si="4">SUM(D7:D28)</f>
        <v>0.99999999999999978</v>
      </c>
      <c r="E30" s="110">
        <f>SUM(E7:E28)</f>
        <v>0.37649305555555507</v>
      </c>
      <c r="F30" s="111">
        <f>SUM(F7:F28)</f>
        <v>1.0000000000000004</v>
      </c>
      <c r="G30" s="110">
        <f t="shared" si="4"/>
        <v>2.7965509259259265</v>
      </c>
      <c r="H30" s="112">
        <f t="shared" si="4"/>
        <v>1</v>
      </c>
    </row>
    <row r="31" spans="2:8" s="1" customFormat="1" ht="66" customHeight="1" thickBot="1" x14ac:dyDescent="0.3">
      <c r="B31" s="158" t="s">
        <v>39</v>
      </c>
      <c r="C31" s="159"/>
      <c r="D31" s="159"/>
      <c r="E31" s="159"/>
      <c r="F31" s="159"/>
      <c r="G31" s="159"/>
      <c r="H31" s="160"/>
    </row>
    <row r="32" spans="2:8" s="1" customFormat="1" x14ac:dyDescent="0.25">
      <c r="C32" s="35"/>
      <c r="D32" s="35"/>
      <c r="E32" s="35"/>
    </row>
    <row r="33" spans="3:5" s="1" customFormat="1" x14ac:dyDescent="0.25">
      <c r="C33" s="35"/>
      <c r="D33" s="35"/>
      <c r="E33" s="35"/>
    </row>
    <row r="34" spans="3:5" s="1" customFormat="1" x14ac:dyDescent="0.25">
      <c r="C34" s="35"/>
      <c r="D34" s="35"/>
      <c r="E34" s="35"/>
    </row>
    <row r="35" spans="3:5" s="1" customFormat="1" x14ac:dyDescent="0.25">
      <c r="C35" s="35"/>
      <c r="D35" s="35"/>
      <c r="E35" s="35"/>
    </row>
    <row r="36" spans="3:5" s="1" customFormat="1" x14ac:dyDescent="0.25">
      <c r="C36" s="35"/>
      <c r="D36" s="35"/>
      <c r="E36" s="35"/>
    </row>
    <row r="37" spans="3:5" s="1" customFormat="1" x14ac:dyDescent="0.25">
      <c r="C37" s="35"/>
      <c r="D37" s="35"/>
      <c r="E37" s="35"/>
    </row>
    <row r="38" spans="3:5" s="1" customFormat="1" x14ac:dyDescent="0.25">
      <c r="C38" s="35"/>
      <c r="D38" s="35"/>
      <c r="E38" s="35"/>
    </row>
    <row r="39" spans="3:5" s="1" customFormat="1" x14ac:dyDescent="0.25">
      <c r="C39" s="35"/>
      <c r="D39" s="35"/>
      <c r="E39" s="35"/>
    </row>
    <row r="40" spans="3:5" s="1" customFormat="1" x14ac:dyDescent="0.25">
      <c r="C40" s="35"/>
      <c r="D40" s="35"/>
      <c r="E40" s="35"/>
    </row>
    <row r="41" spans="3:5" s="1" customFormat="1" x14ac:dyDescent="0.25">
      <c r="C41" s="35"/>
      <c r="D41" s="35"/>
      <c r="E41" s="35"/>
    </row>
    <row r="42" spans="3:5" s="1" customFormat="1" x14ac:dyDescent="0.25">
      <c r="C42" s="35"/>
      <c r="D42" s="35"/>
      <c r="E42" s="35"/>
    </row>
    <row r="43" spans="3:5" s="1" customFormat="1" x14ac:dyDescent="0.25">
      <c r="C43" s="35"/>
      <c r="D43" s="35"/>
      <c r="E43" s="35"/>
    </row>
    <row r="44" spans="3:5" s="1" customFormat="1" x14ac:dyDescent="0.25">
      <c r="C44" s="35"/>
      <c r="D44" s="35"/>
      <c r="E44" s="35"/>
    </row>
    <row r="45" spans="3:5" s="1" customFormat="1" x14ac:dyDescent="0.25">
      <c r="C45" s="35"/>
      <c r="D45" s="35"/>
      <c r="E45" s="35"/>
    </row>
    <row r="46" spans="3:5" s="1" customFormat="1" x14ac:dyDescent="0.25">
      <c r="C46" s="35"/>
      <c r="D46" s="35"/>
      <c r="E46" s="35"/>
    </row>
    <row r="47" spans="3:5" s="1" customFormat="1" x14ac:dyDescent="0.25">
      <c r="C47" s="35"/>
      <c r="D47" s="35"/>
      <c r="E47" s="35"/>
    </row>
    <row r="48" spans="3:5" s="1" customFormat="1" x14ac:dyDescent="0.25">
      <c r="C48" s="35"/>
      <c r="D48" s="35"/>
      <c r="E48" s="35"/>
    </row>
    <row r="49" spans="3:5" s="1" customFormat="1" x14ac:dyDescent="0.25">
      <c r="C49" s="35"/>
      <c r="D49" s="35"/>
      <c r="E49" s="35"/>
    </row>
    <row r="50" spans="3:5" s="1" customFormat="1" x14ac:dyDescent="0.25">
      <c r="C50" s="35"/>
      <c r="D50" s="35"/>
      <c r="E50" s="35"/>
    </row>
    <row r="51" spans="3:5" s="1" customFormat="1" x14ac:dyDescent="0.25">
      <c r="C51" s="35"/>
      <c r="D51" s="35"/>
      <c r="E51" s="35"/>
    </row>
    <row r="52" spans="3:5" s="1" customFormat="1" x14ac:dyDescent="0.25">
      <c r="C52" s="35"/>
      <c r="D52" s="35"/>
      <c r="E52" s="35"/>
    </row>
    <row r="53" spans="3:5" s="1" customFormat="1" x14ac:dyDescent="0.25">
      <c r="C53" s="35"/>
      <c r="D53" s="35"/>
      <c r="E53" s="35"/>
    </row>
    <row r="54" spans="3:5" s="1" customFormat="1" x14ac:dyDescent="0.25">
      <c r="C54" s="35"/>
      <c r="D54" s="35"/>
      <c r="E54" s="35"/>
    </row>
    <row r="55" spans="3:5" s="1" customFormat="1" x14ac:dyDescent="0.25">
      <c r="C55" s="35"/>
      <c r="D55" s="35"/>
      <c r="E55" s="35"/>
    </row>
    <row r="56" spans="3:5" s="1" customFormat="1" x14ac:dyDescent="0.25">
      <c r="C56" s="35"/>
      <c r="D56" s="35"/>
      <c r="E56" s="35"/>
    </row>
    <row r="57" spans="3:5" s="1" customFormat="1" x14ac:dyDescent="0.25">
      <c r="C57" s="35"/>
      <c r="D57" s="35"/>
      <c r="E57" s="35"/>
    </row>
    <row r="58" spans="3:5" s="1" customFormat="1" x14ac:dyDescent="0.25">
      <c r="C58" s="35"/>
      <c r="D58" s="35"/>
      <c r="E58" s="35"/>
    </row>
    <row r="59" spans="3:5" s="1" customFormat="1" x14ac:dyDescent="0.25">
      <c r="C59" s="35"/>
      <c r="D59" s="35"/>
      <c r="E59" s="35"/>
    </row>
    <row r="60" spans="3:5" s="1" customFormat="1" x14ac:dyDescent="0.25">
      <c r="C60" s="35"/>
      <c r="D60" s="35"/>
      <c r="E60" s="35"/>
    </row>
    <row r="61" spans="3:5" s="1" customFormat="1" x14ac:dyDescent="0.25">
      <c r="C61" s="35"/>
      <c r="D61" s="35"/>
      <c r="E61" s="35"/>
    </row>
    <row r="62" spans="3:5" s="1" customFormat="1" x14ac:dyDescent="0.25">
      <c r="C62" s="35"/>
      <c r="D62" s="35"/>
      <c r="E62" s="35"/>
    </row>
    <row r="63" spans="3:5" s="1" customFormat="1" x14ac:dyDescent="0.25">
      <c r="C63" s="35"/>
      <c r="D63" s="35"/>
      <c r="E63" s="35"/>
    </row>
    <row r="64" spans="3:5" s="1" customFormat="1" x14ac:dyDescent="0.25">
      <c r="C64" s="35"/>
      <c r="D64" s="35"/>
      <c r="E64" s="35"/>
    </row>
    <row r="65" spans="3:5" s="1" customFormat="1" x14ac:dyDescent="0.25">
      <c r="C65" s="35"/>
      <c r="D65" s="35"/>
      <c r="E65" s="35"/>
    </row>
    <row r="66" spans="3:5" s="1" customFormat="1" x14ac:dyDescent="0.25">
      <c r="C66" s="35"/>
      <c r="D66" s="35"/>
      <c r="E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&amp;R10</oddHeader>
  </headerFooter>
  <colBreaks count="1" manualBreakCount="1">
    <brk id="8" max="1048575" man="1"/>
  </col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B4" zoomScale="110" zoomScaleNormal="110" zoomScaleSheetLayoutView="100" zoomScalePageLayoutView="110" workbookViewId="0">
      <selection activeCell="H30" sqref="H30:I30"/>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9" t="s">
        <v>104</v>
      </c>
      <c r="C3" s="190"/>
      <c r="D3" s="190"/>
      <c r="E3" s="190"/>
      <c r="F3" s="190"/>
      <c r="G3" s="190"/>
      <c r="H3" s="190"/>
      <c r="I3" s="190"/>
      <c r="J3" s="190"/>
      <c r="K3" s="191"/>
    </row>
    <row r="4" spans="2:11" x14ac:dyDescent="0.25">
      <c r="B4" s="192" t="s">
        <v>132</v>
      </c>
      <c r="C4" s="193"/>
      <c r="D4" s="193"/>
      <c r="E4" s="193"/>
      <c r="F4" s="193"/>
      <c r="G4" s="193"/>
      <c r="H4" s="193"/>
      <c r="I4" s="193"/>
      <c r="J4" s="193"/>
      <c r="K4" s="194"/>
    </row>
    <row r="5" spans="2:11" x14ac:dyDescent="0.25">
      <c r="B5" s="42"/>
      <c r="C5" s="43" t="s">
        <v>74</v>
      </c>
      <c r="D5" s="43" t="s">
        <v>75</v>
      </c>
      <c r="E5" s="43" t="s">
        <v>76</v>
      </c>
      <c r="F5" s="43" t="s">
        <v>77</v>
      </c>
      <c r="G5" s="43" t="s">
        <v>78</v>
      </c>
      <c r="H5" s="43" t="s">
        <v>79</v>
      </c>
      <c r="I5" s="43" t="s">
        <v>80</v>
      </c>
      <c r="J5" s="43" t="s">
        <v>81</v>
      </c>
      <c r="K5" s="80" t="s">
        <v>22</v>
      </c>
    </row>
    <row r="6" spans="2:11" x14ac:dyDescent="0.25">
      <c r="B6" s="3" t="s">
        <v>23</v>
      </c>
      <c r="C6" s="43" t="s">
        <v>24</v>
      </c>
      <c r="D6" s="43" t="s">
        <v>24</v>
      </c>
      <c r="E6" s="43" t="s">
        <v>24</v>
      </c>
      <c r="F6" s="43" t="s">
        <v>24</v>
      </c>
      <c r="G6" s="43" t="s">
        <v>24</v>
      </c>
      <c r="H6" s="43" t="s">
        <v>24</v>
      </c>
      <c r="I6" s="43" t="s">
        <v>24</v>
      </c>
      <c r="J6" s="43" t="s">
        <v>24</v>
      </c>
      <c r="K6" s="80" t="s">
        <v>24</v>
      </c>
    </row>
    <row r="7" spans="2:11" x14ac:dyDescent="0.25">
      <c r="B7" s="8" t="s">
        <v>10</v>
      </c>
      <c r="C7" s="84"/>
      <c r="D7" s="84">
        <v>3.2175925925925922E-3</v>
      </c>
      <c r="E7" s="84"/>
      <c r="F7" s="84"/>
      <c r="G7" s="84">
        <v>6.5277777777777773E-3</v>
      </c>
      <c r="H7" s="84"/>
      <c r="I7" s="84"/>
      <c r="J7" s="84"/>
      <c r="K7" s="86">
        <f t="shared" ref="K7:K25" si="0">C7+D7+E7+F7+G7+H7+I7+J7</f>
        <v>9.7453703703703695E-3</v>
      </c>
    </row>
    <row r="8" spans="2:11" x14ac:dyDescent="0.25">
      <c r="B8" s="8" t="s">
        <v>13</v>
      </c>
      <c r="C8" s="84"/>
      <c r="D8" s="84">
        <v>4.3981481481481481E-4</v>
      </c>
      <c r="E8" s="84"/>
      <c r="F8" s="84"/>
      <c r="G8" s="84"/>
      <c r="H8" s="84"/>
      <c r="I8" s="84"/>
      <c r="J8" s="84"/>
      <c r="K8" s="86">
        <f t="shared" si="0"/>
        <v>4.3981481481481481E-4</v>
      </c>
    </row>
    <row r="9" spans="2:11" x14ac:dyDescent="0.25">
      <c r="B9" s="8" t="s">
        <v>0</v>
      </c>
      <c r="C9" s="84"/>
      <c r="D9" s="84">
        <v>9.2939814814814812E-3</v>
      </c>
      <c r="E9" s="84"/>
      <c r="F9" s="84">
        <v>1.068287037037037E-2</v>
      </c>
      <c r="G9" s="84">
        <v>3.1597222222222222E-3</v>
      </c>
      <c r="H9" s="84"/>
      <c r="I9" s="84"/>
      <c r="J9" s="84"/>
      <c r="K9" s="86">
        <f t="shared" si="0"/>
        <v>2.3136574074074073E-2</v>
      </c>
    </row>
    <row r="10" spans="2:11" x14ac:dyDescent="0.25">
      <c r="B10" s="8" t="s">
        <v>8</v>
      </c>
      <c r="C10" s="84"/>
      <c r="D10" s="84">
        <v>7.1076388888888883E-2</v>
      </c>
      <c r="E10" s="84"/>
      <c r="F10" s="84">
        <v>4.2824074074074075E-3</v>
      </c>
      <c r="G10" s="84"/>
      <c r="H10" s="84"/>
      <c r="I10" s="84"/>
      <c r="J10" s="84"/>
      <c r="K10" s="86">
        <f t="shared" si="0"/>
        <v>7.5358796296296285E-2</v>
      </c>
    </row>
    <row r="11" spans="2:11" x14ac:dyDescent="0.25">
      <c r="B11" s="8" t="s">
        <v>26</v>
      </c>
      <c r="C11" s="84"/>
      <c r="D11" s="84">
        <v>8.2175925925925927E-4</v>
      </c>
      <c r="E11" s="84"/>
      <c r="F11" s="84"/>
      <c r="G11" s="84"/>
      <c r="H11" s="84"/>
      <c r="I11" s="84"/>
      <c r="J11" s="84"/>
      <c r="K11" s="86">
        <f t="shared" si="0"/>
        <v>8.2175925925925927E-4</v>
      </c>
    </row>
    <row r="12" spans="2:11" x14ac:dyDescent="0.25">
      <c r="B12" s="8" t="s">
        <v>3</v>
      </c>
      <c r="C12" s="84"/>
      <c r="D12" s="84"/>
      <c r="E12" s="84"/>
      <c r="F12" s="84"/>
      <c r="G12" s="84">
        <v>3.7268518518518514E-3</v>
      </c>
      <c r="H12" s="84"/>
      <c r="I12" s="84"/>
      <c r="J12" s="84"/>
      <c r="K12" s="86">
        <f t="shared" si="0"/>
        <v>3.7268518518518514E-3</v>
      </c>
    </row>
    <row r="13" spans="2:11" x14ac:dyDescent="0.25">
      <c r="B13" s="8" t="s">
        <v>7</v>
      </c>
      <c r="C13" s="84"/>
      <c r="D13" s="84">
        <v>8.3101851851851861E-3</v>
      </c>
      <c r="E13" s="84"/>
      <c r="F13" s="84">
        <v>4.0972222222222226E-3</v>
      </c>
      <c r="G13" s="84"/>
      <c r="H13" s="84"/>
      <c r="I13" s="84"/>
      <c r="J13" s="84"/>
      <c r="K13" s="86">
        <f t="shared" si="0"/>
        <v>1.2407407407407409E-2</v>
      </c>
    </row>
    <row r="14" spans="2:11" x14ac:dyDescent="0.25">
      <c r="B14" s="8" t="s">
        <v>2</v>
      </c>
      <c r="C14" s="84"/>
      <c r="D14" s="84">
        <v>3.5879629629629629E-3</v>
      </c>
      <c r="E14" s="84"/>
      <c r="F14" s="84">
        <v>4.0393518518518513E-3</v>
      </c>
      <c r="G14" s="84"/>
      <c r="H14" s="84"/>
      <c r="I14" s="84"/>
      <c r="J14" s="84"/>
      <c r="K14" s="86">
        <f t="shared" si="0"/>
        <v>7.6273148148148142E-3</v>
      </c>
    </row>
    <row r="15" spans="2:11" x14ac:dyDescent="0.25">
      <c r="B15" s="8" t="s">
        <v>9</v>
      </c>
      <c r="C15" s="84"/>
      <c r="D15" s="84"/>
      <c r="E15" s="84"/>
      <c r="F15" s="84"/>
      <c r="G15" s="84"/>
      <c r="H15" s="84"/>
      <c r="I15" s="84"/>
      <c r="J15" s="84"/>
      <c r="K15" s="86"/>
    </row>
    <row r="16" spans="2:11" x14ac:dyDescent="0.25">
      <c r="B16" s="8" t="s">
        <v>1</v>
      </c>
      <c r="C16" s="84"/>
      <c r="D16" s="84">
        <v>1.68287037037037E-2</v>
      </c>
      <c r="E16" s="84"/>
      <c r="F16" s="84"/>
      <c r="G16" s="84"/>
      <c r="H16" s="84"/>
      <c r="I16" s="84"/>
      <c r="J16" s="84"/>
      <c r="K16" s="86">
        <f t="shared" si="0"/>
        <v>1.68287037037037E-2</v>
      </c>
    </row>
    <row r="17" spans="2:11" x14ac:dyDescent="0.25">
      <c r="B17" s="8" t="s">
        <v>27</v>
      </c>
      <c r="C17" s="84"/>
      <c r="D17" s="84">
        <v>5.9155092592592599E-2</v>
      </c>
      <c r="E17" s="84"/>
      <c r="F17" s="84">
        <v>2.3877314814814816E-2</v>
      </c>
      <c r="G17" s="84"/>
      <c r="H17" s="84"/>
      <c r="I17" s="84"/>
      <c r="J17" s="84"/>
      <c r="K17" s="86">
        <f t="shared" si="0"/>
        <v>8.3032407407407416E-2</v>
      </c>
    </row>
    <row r="18" spans="2:11" x14ac:dyDescent="0.25">
      <c r="B18" s="8" t="s">
        <v>16</v>
      </c>
      <c r="C18" s="84"/>
      <c r="D18" s="84"/>
      <c r="E18" s="84"/>
      <c r="F18" s="84"/>
      <c r="G18" s="84"/>
      <c r="H18" s="84"/>
      <c r="I18" s="84"/>
      <c r="J18" s="84"/>
      <c r="K18" s="86"/>
    </row>
    <row r="19" spans="2:11" x14ac:dyDescent="0.25">
      <c r="B19" s="8" t="s">
        <v>4</v>
      </c>
      <c r="C19" s="84"/>
      <c r="D19" s="84">
        <v>2.0266203703703699E-2</v>
      </c>
      <c r="E19" s="84"/>
      <c r="F19" s="84"/>
      <c r="G19" s="84"/>
      <c r="H19" s="84"/>
      <c r="I19" s="84"/>
      <c r="J19" s="84"/>
      <c r="K19" s="86">
        <f t="shared" si="0"/>
        <v>2.0266203703703699E-2</v>
      </c>
    </row>
    <row r="20" spans="2:11" x14ac:dyDescent="0.25">
      <c r="B20" s="8" t="s">
        <v>14</v>
      </c>
      <c r="C20" s="84"/>
      <c r="D20" s="84">
        <v>3.0451388888888882E-2</v>
      </c>
      <c r="E20" s="84"/>
      <c r="F20" s="84"/>
      <c r="G20" s="84"/>
      <c r="H20" s="84"/>
      <c r="I20" s="84"/>
      <c r="J20" s="84"/>
      <c r="K20" s="86">
        <f t="shared" si="0"/>
        <v>3.0451388888888882E-2</v>
      </c>
    </row>
    <row r="21" spans="2:11" x14ac:dyDescent="0.25">
      <c r="B21" s="8" t="s">
        <v>11</v>
      </c>
      <c r="C21" s="84"/>
      <c r="D21" s="84">
        <v>3.9837962962962971E-2</v>
      </c>
      <c r="E21" s="84"/>
      <c r="F21" s="84">
        <v>4.7222222222222221E-2</v>
      </c>
      <c r="G21" s="84"/>
      <c r="H21" s="84"/>
      <c r="I21" s="84"/>
      <c r="J21" s="84"/>
      <c r="K21" s="86">
        <f t="shared" si="0"/>
        <v>8.7060185185185185E-2</v>
      </c>
    </row>
    <row r="22" spans="2:11" x14ac:dyDescent="0.25">
      <c r="B22" s="8" t="s">
        <v>15</v>
      </c>
      <c r="C22" s="84"/>
      <c r="D22" s="84">
        <v>2.1319444444444443E-2</v>
      </c>
      <c r="E22" s="84"/>
      <c r="F22" s="84">
        <v>4.7106481481481478E-3</v>
      </c>
      <c r="G22" s="84"/>
      <c r="H22" s="84"/>
      <c r="I22" s="84"/>
      <c r="J22" s="84"/>
      <c r="K22" s="86">
        <f t="shared" si="0"/>
        <v>2.6030092592592591E-2</v>
      </c>
    </row>
    <row r="23" spans="2:11" x14ac:dyDescent="0.25">
      <c r="B23" s="8" t="s">
        <v>91</v>
      </c>
      <c r="C23" s="84"/>
      <c r="D23" s="84">
        <v>0.20587962962962969</v>
      </c>
      <c r="E23" s="84"/>
      <c r="F23" s="84">
        <v>5.5763888888888891E-2</v>
      </c>
      <c r="G23" s="84"/>
      <c r="H23" s="84"/>
      <c r="I23" s="84"/>
      <c r="J23" s="84"/>
      <c r="K23" s="86">
        <f t="shared" si="0"/>
        <v>0.26164351851851858</v>
      </c>
    </row>
    <row r="24" spans="2:11" x14ac:dyDescent="0.25">
      <c r="B24" s="8" t="s">
        <v>12</v>
      </c>
      <c r="C24" s="87"/>
      <c r="D24" s="84">
        <v>5.4050925925925915E-3</v>
      </c>
      <c r="E24" s="84"/>
      <c r="F24" s="84">
        <v>0.20695601851851858</v>
      </c>
      <c r="G24" s="84"/>
      <c r="H24" s="84"/>
      <c r="I24" s="84"/>
      <c r="J24" s="84"/>
      <c r="K24" s="86">
        <f t="shared" si="0"/>
        <v>0.21236111111111117</v>
      </c>
    </row>
    <row r="25" spans="2:11" x14ac:dyDescent="0.25">
      <c r="B25" s="8" t="s">
        <v>5</v>
      </c>
      <c r="C25" s="43"/>
      <c r="D25" s="84"/>
      <c r="E25" s="84"/>
      <c r="F25" s="84">
        <v>6.2500000000000001E-4</v>
      </c>
      <c r="G25" s="84"/>
      <c r="H25" s="84"/>
      <c r="I25" s="84"/>
      <c r="J25" s="84"/>
      <c r="K25" s="86">
        <f t="shared" si="0"/>
        <v>6.2500000000000001E-4</v>
      </c>
    </row>
    <row r="26" spans="2:11" x14ac:dyDescent="0.25">
      <c r="B26" s="8" t="s">
        <v>6</v>
      </c>
      <c r="C26" s="84"/>
      <c r="D26" s="84"/>
      <c r="E26" s="84"/>
      <c r="F26" s="84"/>
      <c r="G26" s="84"/>
      <c r="H26" s="84"/>
      <c r="I26" s="84"/>
      <c r="J26" s="84"/>
      <c r="K26" s="86"/>
    </row>
    <row r="27" spans="2:11" x14ac:dyDescent="0.25">
      <c r="B27" s="8" t="s">
        <v>101</v>
      </c>
      <c r="C27" s="84"/>
      <c r="D27" s="84"/>
      <c r="E27" s="84"/>
      <c r="F27" s="84"/>
      <c r="G27" s="84"/>
      <c r="H27" s="84"/>
      <c r="I27" s="84"/>
      <c r="J27" s="84"/>
      <c r="K27" s="86"/>
    </row>
    <row r="28" spans="2:11" x14ac:dyDescent="0.25">
      <c r="B28" s="8" t="s">
        <v>17</v>
      </c>
      <c r="C28" s="84"/>
      <c r="D28" s="84"/>
      <c r="E28" s="84"/>
      <c r="F28" s="84"/>
      <c r="G28" s="84"/>
      <c r="H28" s="84"/>
      <c r="I28" s="84"/>
      <c r="J28" s="84"/>
      <c r="K28" s="86"/>
    </row>
    <row r="29" spans="2:11" x14ac:dyDescent="0.25">
      <c r="B29" s="8"/>
      <c r="C29" s="88"/>
      <c r="D29" s="88"/>
      <c r="E29" s="89"/>
      <c r="F29" s="88"/>
      <c r="G29" s="89"/>
      <c r="H29" s="89"/>
      <c r="I29" s="88"/>
      <c r="J29" s="88"/>
      <c r="K29" s="86"/>
    </row>
    <row r="30" spans="2:11" x14ac:dyDescent="0.25">
      <c r="B30" s="53" t="s">
        <v>29</v>
      </c>
      <c r="C30" s="90"/>
      <c r="D30" s="90">
        <f>SUM(D7:D28)</f>
        <v>0.49589120370370376</v>
      </c>
      <c r="E30" s="90"/>
      <c r="F30" s="90">
        <f t="shared" ref="F30:G30" si="1">SUM(F7:F28)</f>
        <v>0.36225694444444451</v>
      </c>
      <c r="G30" s="90">
        <f t="shared" si="1"/>
        <v>1.3414351851851851E-2</v>
      </c>
      <c r="H30" s="90"/>
      <c r="I30" s="90"/>
      <c r="J30" s="90"/>
      <c r="K30" s="91">
        <f>SUM(K7:K28)</f>
        <v>0.87156250000000013</v>
      </c>
    </row>
    <row r="31" spans="2:11" x14ac:dyDescent="0.25">
      <c r="B31" s="53"/>
      <c r="C31" s="52"/>
      <c r="D31" s="52"/>
      <c r="E31" s="51"/>
      <c r="F31" s="51"/>
      <c r="G31" s="51"/>
      <c r="H31" s="51"/>
      <c r="I31" s="52"/>
      <c r="J31" s="52"/>
      <c r="K31" s="48"/>
    </row>
    <row r="32" spans="2:11" ht="66" customHeight="1" thickBot="1" x14ac:dyDescent="0.3">
      <c r="B32" s="225" t="s">
        <v>82</v>
      </c>
      <c r="C32" s="226"/>
      <c r="D32" s="226"/>
      <c r="E32" s="226"/>
      <c r="F32" s="226"/>
      <c r="G32" s="226"/>
      <c r="H32" s="226"/>
      <c r="I32" s="226"/>
      <c r="J32" s="226"/>
      <c r="K32" s="227"/>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&amp;R46</oddHeader>
  </headerFooter>
  <rowBreaks count="1" manualBreakCount="1">
    <brk id="32" max="16383" man="1"/>
  </rowBreaks>
  <colBreaks count="1" manualBreakCount="1">
    <brk id="11" max="1048575" man="1"/>
  </colBreak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A4" zoomScale="109" zoomScaleNormal="109" zoomScaleSheetLayoutView="100" zoomScalePageLayoutView="109" workbookViewId="0">
      <selection activeCell="H30" sqref="H30:I30"/>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9" t="s">
        <v>105</v>
      </c>
      <c r="C3" s="190"/>
      <c r="D3" s="190"/>
      <c r="E3" s="190"/>
      <c r="F3" s="190"/>
      <c r="G3" s="190"/>
      <c r="H3" s="190"/>
      <c r="I3" s="190"/>
      <c r="J3" s="190"/>
      <c r="K3" s="191"/>
    </row>
    <row r="4" spans="2:11" x14ac:dyDescent="0.25">
      <c r="B4" s="192" t="s">
        <v>132</v>
      </c>
      <c r="C4" s="193"/>
      <c r="D4" s="193"/>
      <c r="E4" s="193"/>
      <c r="F4" s="193"/>
      <c r="G4" s="193"/>
      <c r="H4" s="193"/>
      <c r="I4" s="193"/>
      <c r="J4" s="193"/>
      <c r="K4" s="194"/>
    </row>
    <row r="5" spans="2:11" x14ac:dyDescent="0.25">
      <c r="B5" s="156"/>
      <c r="C5" s="43" t="s">
        <v>74</v>
      </c>
      <c r="D5" s="43" t="s">
        <v>75</v>
      </c>
      <c r="E5" s="43" t="s">
        <v>76</v>
      </c>
      <c r="F5" s="43" t="s">
        <v>77</v>
      </c>
      <c r="G5" s="43" t="s">
        <v>78</v>
      </c>
      <c r="H5" s="43" t="s">
        <v>79</v>
      </c>
      <c r="I5" s="43" t="s">
        <v>80</v>
      </c>
      <c r="J5" s="43" t="s">
        <v>81</v>
      </c>
      <c r="K5" s="80" t="s">
        <v>22</v>
      </c>
    </row>
    <row r="6" spans="2:11" x14ac:dyDescent="0.25">
      <c r="B6" s="3" t="s">
        <v>23</v>
      </c>
      <c r="C6" s="43" t="s">
        <v>24</v>
      </c>
      <c r="D6" s="43" t="s">
        <v>24</v>
      </c>
      <c r="E6" s="43" t="s">
        <v>24</v>
      </c>
      <c r="F6" s="43" t="s">
        <v>24</v>
      </c>
      <c r="G6" s="43" t="s">
        <v>24</v>
      </c>
      <c r="H6" s="43" t="s">
        <v>24</v>
      </c>
      <c r="I6" s="43" t="s">
        <v>24</v>
      </c>
      <c r="J6" s="43" t="s">
        <v>24</v>
      </c>
      <c r="K6" s="80" t="s">
        <v>24</v>
      </c>
    </row>
    <row r="7" spans="2:11" x14ac:dyDescent="0.25">
      <c r="B7" s="8" t="s">
        <v>10</v>
      </c>
      <c r="C7" s="84">
        <v>7.0601851851851847E-4</v>
      </c>
      <c r="D7" s="84"/>
      <c r="E7" s="84">
        <v>1.8518518518518518E-4</v>
      </c>
      <c r="F7" s="84">
        <v>6.9097222222222216E-3</v>
      </c>
      <c r="G7" s="84"/>
      <c r="H7" s="84"/>
      <c r="I7" s="84"/>
      <c r="J7" s="84"/>
      <c r="K7" s="86">
        <f t="shared" ref="K7:K28" si="0">SUM(C7:J7)</f>
        <v>7.8009259259259256E-3</v>
      </c>
    </row>
    <row r="8" spans="2:11" x14ac:dyDescent="0.25">
      <c r="B8" s="8" t="s">
        <v>13</v>
      </c>
      <c r="C8" s="84">
        <v>3.3564814814814812E-4</v>
      </c>
      <c r="D8" s="84"/>
      <c r="E8" s="84">
        <v>7.5347222222222222E-3</v>
      </c>
      <c r="F8" s="84"/>
      <c r="G8" s="84">
        <v>8.0208333333333329E-3</v>
      </c>
      <c r="H8" s="84">
        <v>2.4305555555555552E-4</v>
      </c>
      <c r="I8" s="84"/>
      <c r="J8" s="84"/>
      <c r="K8" s="86">
        <f t="shared" si="0"/>
        <v>1.6134259259259258E-2</v>
      </c>
    </row>
    <row r="9" spans="2:11" x14ac:dyDescent="0.25">
      <c r="B9" s="8" t="s">
        <v>0</v>
      </c>
      <c r="C9" s="84">
        <v>4.9618055555555561E-2</v>
      </c>
      <c r="D9" s="84"/>
      <c r="E9" s="84">
        <v>5.8206018518518511E-2</v>
      </c>
      <c r="F9" s="84">
        <v>7.175925925925927E-4</v>
      </c>
      <c r="G9" s="84">
        <v>2.1064814814814813E-3</v>
      </c>
      <c r="H9" s="84">
        <v>2.8888888888888877E-2</v>
      </c>
      <c r="I9" s="84"/>
      <c r="J9" s="84"/>
      <c r="K9" s="86">
        <f t="shared" si="0"/>
        <v>0.13953703703703701</v>
      </c>
    </row>
    <row r="10" spans="2:11" x14ac:dyDescent="0.25">
      <c r="B10" s="8" t="s">
        <v>8</v>
      </c>
      <c r="C10" s="84">
        <v>1.0914351851851852E-2</v>
      </c>
      <c r="D10" s="84">
        <v>1.0023148148148149E-2</v>
      </c>
      <c r="E10" s="84">
        <v>4.4444444444444453E-3</v>
      </c>
      <c r="F10" s="84">
        <v>1.997685185185185E-2</v>
      </c>
      <c r="G10" s="84"/>
      <c r="H10" s="84">
        <v>4.8148148148148152E-3</v>
      </c>
      <c r="I10" s="84"/>
      <c r="J10" s="84"/>
      <c r="K10" s="86">
        <f t="shared" si="0"/>
        <v>5.0173611111111113E-2</v>
      </c>
    </row>
    <row r="11" spans="2:11" x14ac:dyDescent="0.25">
      <c r="B11" s="8" t="s">
        <v>26</v>
      </c>
      <c r="C11" s="84"/>
      <c r="D11" s="84"/>
      <c r="E11" s="84">
        <v>3.4606481481481485E-3</v>
      </c>
      <c r="F11" s="84"/>
      <c r="G11" s="84"/>
      <c r="H11" s="84"/>
      <c r="I11" s="84"/>
      <c r="J11" s="84"/>
      <c r="K11" s="86">
        <f t="shared" si="0"/>
        <v>3.4606481481481485E-3</v>
      </c>
    </row>
    <row r="12" spans="2:11" x14ac:dyDescent="0.25">
      <c r="B12" s="8" t="s">
        <v>3</v>
      </c>
      <c r="C12" s="84">
        <v>8.7511574074074089E-2</v>
      </c>
      <c r="D12" s="84">
        <v>5.0000000000000001E-3</v>
      </c>
      <c r="E12" s="84">
        <v>3.2638888888888891E-3</v>
      </c>
      <c r="F12" s="84">
        <v>9.0046296296296298E-3</v>
      </c>
      <c r="G12" s="84">
        <v>3.0601851851851852E-2</v>
      </c>
      <c r="H12" s="84">
        <v>4.2592592592592595E-3</v>
      </c>
      <c r="I12" s="84"/>
      <c r="J12" s="84"/>
      <c r="K12" s="86">
        <f t="shared" si="0"/>
        <v>0.13964120370370373</v>
      </c>
    </row>
    <row r="13" spans="2:11" x14ac:dyDescent="0.25">
      <c r="B13" s="8" t="s">
        <v>7</v>
      </c>
      <c r="C13" s="84">
        <v>2.568287037037037E-2</v>
      </c>
      <c r="D13" s="84">
        <v>1.2164351851851852E-2</v>
      </c>
      <c r="E13" s="84">
        <v>0.10418981481481486</v>
      </c>
      <c r="F13" s="84">
        <v>4.0625000000000001E-3</v>
      </c>
      <c r="G13" s="84">
        <v>8.5532407407407397E-3</v>
      </c>
      <c r="H13" s="84">
        <v>2.2337962962962967E-3</v>
      </c>
      <c r="I13" s="84"/>
      <c r="J13" s="84"/>
      <c r="K13" s="86">
        <f t="shared" si="0"/>
        <v>0.15688657407407411</v>
      </c>
    </row>
    <row r="14" spans="2:11" x14ac:dyDescent="0.25">
      <c r="B14" s="8" t="s">
        <v>2</v>
      </c>
      <c r="C14" s="84"/>
      <c r="D14" s="84"/>
      <c r="E14" s="84">
        <v>1.6168981481481482E-2</v>
      </c>
      <c r="F14" s="84">
        <v>8.3796296296296292E-3</v>
      </c>
      <c r="G14" s="84">
        <v>3.3333333333333331E-3</v>
      </c>
      <c r="H14" s="84">
        <v>2.7430555555555559E-3</v>
      </c>
      <c r="I14" s="84"/>
      <c r="J14" s="84"/>
      <c r="K14" s="86">
        <f t="shared" si="0"/>
        <v>3.0624999999999999E-2</v>
      </c>
    </row>
    <row r="15" spans="2:11" x14ac:dyDescent="0.25">
      <c r="B15" s="8" t="s">
        <v>9</v>
      </c>
      <c r="C15" s="84">
        <v>2.199074074074074E-4</v>
      </c>
      <c r="D15" s="84"/>
      <c r="E15" s="84">
        <v>8.5763888888888869E-3</v>
      </c>
      <c r="F15" s="84">
        <v>8.4490740740740741E-3</v>
      </c>
      <c r="G15" s="84"/>
      <c r="H15" s="84">
        <v>6.2500000000000001E-4</v>
      </c>
      <c r="I15" s="84"/>
      <c r="J15" s="84"/>
      <c r="K15" s="86">
        <f t="shared" si="0"/>
        <v>1.787037037037037E-2</v>
      </c>
    </row>
    <row r="16" spans="2:11" x14ac:dyDescent="0.25">
      <c r="B16" s="8" t="s">
        <v>1</v>
      </c>
      <c r="C16" s="84">
        <v>1.2962962962962963E-3</v>
      </c>
      <c r="D16" s="84"/>
      <c r="E16" s="84"/>
      <c r="F16" s="84">
        <v>5.3240740740740744E-4</v>
      </c>
      <c r="G16" s="84">
        <v>8.6342592592592582E-3</v>
      </c>
      <c r="H16" s="84"/>
      <c r="I16" s="84"/>
      <c r="J16" s="84"/>
      <c r="K16" s="86">
        <f t="shared" si="0"/>
        <v>1.0462962962962962E-2</v>
      </c>
    </row>
    <row r="17" spans="2:11" x14ac:dyDescent="0.25">
      <c r="B17" s="8" t="s">
        <v>27</v>
      </c>
      <c r="C17" s="84">
        <v>3.4374999999999996E-3</v>
      </c>
      <c r="D17" s="84">
        <v>1.3159722222222222E-2</v>
      </c>
      <c r="E17" s="84">
        <v>3.5092592592592585E-2</v>
      </c>
      <c r="F17" s="84"/>
      <c r="G17" s="84"/>
      <c r="H17" s="84">
        <v>3.8657407407407412E-3</v>
      </c>
      <c r="I17" s="84"/>
      <c r="J17" s="84"/>
      <c r="K17" s="86">
        <f t="shared" si="0"/>
        <v>5.5555555555555546E-2</v>
      </c>
    </row>
    <row r="18" spans="2:11" x14ac:dyDescent="0.25">
      <c r="B18" s="8" t="s">
        <v>16</v>
      </c>
      <c r="C18" s="84"/>
      <c r="D18" s="84"/>
      <c r="E18" s="84"/>
      <c r="F18" s="84"/>
      <c r="G18" s="84"/>
      <c r="H18" s="84"/>
      <c r="I18" s="84"/>
      <c r="J18" s="84"/>
      <c r="K18" s="86"/>
    </row>
    <row r="19" spans="2:11" x14ac:dyDescent="0.25">
      <c r="B19" s="8" t="s">
        <v>4</v>
      </c>
      <c r="C19" s="84">
        <v>2.0787037037037038E-2</v>
      </c>
      <c r="D19" s="84">
        <v>1.1678240740740741E-2</v>
      </c>
      <c r="E19" s="84">
        <v>8.8657407407407417E-3</v>
      </c>
      <c r="F19" s="84">
        <v>2.6493055555555558E-2</v>
      </c>
      <c r="G19" s="84">
        <v>1.2384259259259258E-2</v>
      </c>
      <c r="H19" s="84">
        <v>9.2592592592592588E-5</v>
      </c>
      <c r="I19" s="84"/>
      <c r="J19" s="84"/>
      <c r="K19" s="86">
        <f t="shared" si="0"/>
        <v>8.0300925925925928E-2</v>
      </c>
    </row>
    <row r="20" spans="2:11" x14ac:dyDescent="0.25">
      <c r="B20" s="8" t="s">
        <v>14</v>
      </c>
      <c r="C20" s="84">
        <v>1.1956018518518519E-2</v>
      </c>
      <c r="D20" s="84">
        <v>1.6087962962962964E-2</v>
      </c>
      <c r="E20" s="84">
        <v>8.1481481481481474E-3</v>
      </c>
      <c r="F20" s="84">
        <v>1.0636574074074074E-2</v>
      </c>
      <c r="G20" s="84">
        <v>7.6504629629629631E-3</v>
      </c>
      <c r="H20" s="84">
        <v>1.2268518518518518E-3</v>
      </c>
      <c r="I20" s="84"/>
      <c r="J20" s="84"/>
      <c r="K20" s="86">
        <f t="shared" si="0"/>
        <v>5.5706018518518523E-2</v>
      </c>
    </row>
    <row r="21" spans="2:11" x14ac:dyDescent="0.25">
      <c r="B21" s="8" t="s">
        <v>11</v>
      </c>
      <c r="C21" s="84">
        <v>5.4629629629629632E-2</v>
      </c>
      <c r="D21" s="84"/>
      <c r="E21" s="84"/>
      <c r="F21" s="84">
        <v>6.6145833333333334E-2</v>
      </c>
      <c r="G21" s="84">
        <v>3.0682870370370371E-2</v>
      </c>
      <c r="H21" s="84">
        <v>6.6898148148148142E-3</v>
      </c>
      <c r="I21" s="84"/>
      <c r="J21" s="84"/>
      <c r="K21" s="86">
        <f t="shared" si="0"/>
        <v>0.15814814814814815</v>
      </c>
    </row>
    <row r="22" spans="2:11" x14ac:dyDescent="0.25">
      <c r="B22" s="8" t="s">
        <v>15</v>
      </c>
      <c r="C22" s="84">
        <v>5.3240740740740748E-3</v>
      </c>
      <c r="D22" s="84">
        <v>3.5763888888888889E-3</v>
      </c>
      <c r="E22" s="84">
        <v>3.2175925925925922E-3</v>
      </c>
      <c r="F22" s="84">
        <v>2.371527777777778E-2</v>
      </c>
      <c r="G22" s="84"/>
      <c r="H22" s="84">
        <v>1.0983796296296297E-2</v>
      </c>
      <c r="I22" s="84"/>
      <c r="J22" s="84"/>
      <c r="K22" s="86">
        <f t="shared" si="0"/>
        <v>4.6817129629629632E-2</v>
      </c>
    </row>
    <row r="23" spans="2:11" x14ac:dyDescent="0.25">
      <c r="B23" s="8" t="s">
        <v>91</v>
      </c>
      <c r="C23" s="84">
        <v>2.2106481481481482E-3</v>
      </c>
      <c r="D23" s="84">
        <v>1.4166666666666666E-2</v>
      </c>
      <c r="E23" s="84">
        <v>8.0092592592592594E-3</v>
      </c>
      <c r="F23" s="84">
        <v>3.9768518518518516E-2</v>
      </c>
      <c r="G23" s="84">
        <v>1.6643518518518519E-2</v>
      </c>
      <c r="H23" s="84">
        <v>1.5810185185185184E-2</v>
      </c>
      <c r="I23" s="84"/>
      <c r="J23" s="84"/>
      <c r="K23" s="86">
        <f t="shared" si="0"/>
        <v>9.660879629629629E-2</v>
      </c>
    </row>
    <row r="24" spans="2:11" x14ac:dyDescent="0.25">
      <c r="B24" s="8" t="s">
        <v>12</v>
      </c>
      <c r="C24" s="84">
        <v>3.5069444444444449E-3</v>
      </c>
      <c r="D24" s="84"/>
      <c r="E24" s="84">
        <v>4.8611111111111104E-4</v>
      </c>
      <c r="F24" s="84"/>
      <c r="G24" s="84">
        <v>2.1226851851851847E-2</v>
      </c>
      <c r="H24" s="84">
        <v>4.8495370370370368E-3</v>
      </c>
      <c r="I24" s="84"/>
      <c r="J24" s="84"/>
      <c r="K24" s="86">
        <f t="shared" si="0"/>
        <v>3.006944444444444E-2</v>
      </c>
    </row>
    <row r="25" spans="2:11" x14ac:dyDescent="0.25">
      <c r="B25" s="8" t="s">
        <v>5</v>
      </c>
      <c r="C25" s="84">
        <v>9.4675925925925917E-3</v>
      </c>
      <c r="D25" s="84"/>
      <c r="E25" s="84"/>
      <c r="F25" s="84"/>
      <c r="G25" s="84">
        <v>9.7453703703703695E-3</v>
      </c>
      <c r="H25" s="84"/>
      <c r="I25" s="84"/>
      <c r="J25" s="84"/>
      <c r="K25" s="86">
        <f t="shared" si="0"/>
        <v>1.9212962962962959E-2</v>
      </c>
    </row>
    <row r="26" spans="2:11" x14ac:dyDescent="0.25">
      <c r="B26" s="8" t="s">
        <v>6</v>
      </c>
      <c r="C26" s="84">
        <v>1.0416666666666667E-4</v>
      </c>
      <c r="D26" s="84"/>
      <c r="E26" s="84"/>
      <c r="F26" s="84"/>
      <c r="G26" s="84"/>
      <c r="H26" s="84"/>
      <c r="I26" s="84"/>
      <c r="J26" s="84"/>
      <c r="K26" s="86">
        <f t="shared" si="0"/>
        <v>1.0416666666666667E-4</v>
      </c>
    </row>
    <row r="27" spans="2:11" x14ac:dyDescent="0.25">
      <c r="B27" s="8" t="s">
        <v>101</v>
      </c>
      <c r="C27" s="84"/>
      <c r="D27" s="84"/>
      <c r="E27" s="84"/>
      <c r="F27" s="84"/>
      <c r="G27" s="84">
        <v>1.273148148148148E-4</v>
      </c>
      <c r="H27" s="84"/>
      <c r="I27" s="84"/>
      <c r="J27" s="84"/>
      <c r="K27" s="86">
        <f t="shared" si="0"/>
        <v>1.273148148148148E-4</v>
      </c>
    </row>
    <row r="28" spans="2:11" x14ac:dyDescent="0.25">
      <c r="B28" s="8" t="s">
        <v>17</v>
      </c>
      <c r="C28" s="84"/>
      <c r="D28" s="84">
        <v>1.4583333333333334E-3</v>
      </c>
      <c r="E28" s="84">
        <v>3.4143518518518516E-3</v>
      </c>
      <c r="F28" s="84"/>
      <c r="G28" s="84">
        <v>2.7083333333333334E-3</v>
      </c>
      <c r="H28" s="84"/>
      <c r="I28" s="84"/>
      <c r="J28" s="84"/>
      <c r="K28" s="86">
        <f t="shared" si="0"/>
        <v>7.5810185185185182E-3</v>
      </c>
    </row>
    <row r="29" spans="2:11" x14ac:dyDescent="0.25">
      <c r="B29" s="8"/>
      <c r="C29" s="88"/>
      <c r="D29" s="88"/>
      <c r="E29" s="89"/>
      <c r="F29" s="89"/>
      <c r="G29" s="89"/>
      <c r="H29" s="89"/>
      <c r="I29" s="88"/>
      <c r="J29" s="88"/>
      <c r="K29" s="86"/>
    </row>
    <row r="30" spans="2:11" x14ac:dyDescent="0.25">
      <c r="B30" s="53" t="s">
        <v>29</v>
      </c>
      <c r="C30" s="90">
        <f>SUM(C7:C28)</f>
        <v>0.2877083333333334</v>
      </c>
      <c r="D30" s="90">
        <f t="shared" ref="D30:H30" si="1">SUM(D7:D28)</f>
        <v>8.7314814814814817E-2</v>
      </c>
      <c r="E30" s="90">
        <f t="shared" si="1"/>
        <v>0.27326388888888892</v>
      </c>
      <c r="F30" s="90">
        <f t="shared" si="1"/>
        <v>0.22479166666666664</v>
      </c>
      <c r="G30" s="90">
        <f t="shared" si="1"/>
        <v>0.16241898148148151</v>
      </c>
      <c r="H30" s="90">
        <f t="shared" si="1"/>
        <v>8.732638888888887E-2</v>
      </c>
      <c r="I30" s="90"/>
      <c r="J30" s="90"/>
      <c r="K30" s="91">
        <f>SUM(K7:K28)</f>
        <v>1.1228240740740743</v>
      </c>
    </row>
    <row r="31" spans="2:11" x14ac:dyDescent="0.25">
      <c r="B31" s="53"/>
      <c r="C31" s="52"/>
      <c r="D31" s="52"/>
      <c r="E31" s="51"/>
      <c r="F31" s="51"/>
      <c r="G31" s="51"/>
      <c r="H31" s="51"/>
      <c r="I31" s="52"/>
      <c r="J31" s="52"/>
      <c r="K31" s="48"/>
    </row>
    <row r="32" spans="2:11" ht="66" customHeight="1" thickBot="1" x14ac:dyDescent="0.3">
      <c r="B32" s="225" t="s">
        <v>82</v>
      </c>
      <c r="C32" s="226"/>
      <c r="D32" s="226"/>
      <c r="E32" s="226"/>
      <c r="F32" s="226"/>
      <c r="G32" s="226"/>
      <c r="H32" s="226"/>
      <c r="I32" s="226"/>
      <c r="J32" s="226"/>
      <c r="K32" s="227"/>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&amp;R47</oddHeader>
  </headerFooter>
  <rowBreaks count="1" manualBreakCount="1">
    <brk id="32" max="16383" man="1"/>
  </rowBreaks>
  <colBreaks count="1" manualBreakCount="1">
    <brk id="11" max="1048575" man="1"/>
  </col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B1" zoomScale="110" zoomScaleNormal="110" zoomScaleSheetLayoutView="100" zoomScalePageLayoutView="110" workbookViewId="0">
      <selection activeCell="H30" sqref="H30:I30"/>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9" t="s">
        <v>106</v>
      </c>
      <c r="C3" s="190"/>
      <c r="D3" s="190"/>
      <c r="E3" s="190"/>
      <c r="F3" s="190"/>
      <c r="G3" s="190"/>
      <c r="H3" s="190"/>
      <c r="I3" s="190"/>
      <c r="J3" s="190"/>
      <c r="K3" s="191"/>
    </row>
    <row r="4" spans="2:11" x14ac:dyDescent="0.25">
      <c r="B4" s="192" t="s">
        <v>132</v>
      </c>
      <c r="C4" s="193"/>
      <c r="D4" s="193"/>
      <c r="E4" s="193"/>
      <c r="F4" s="193"/>
      <c r="G4" s="193"/>
      <c r="H4" s="193"/>
      <c r="I4" s="193"/>
      <c r="J4" s="193"/>
      <c r="K4" s="194"/>
    </row>
    <row r="5" spans="2:11" x14ac:dyDescent="0.25">
      <c r="B5" s="42"/>
      <c r="C5" s="43" t="s">
        <v>74</v>
      </c>
      <c r="D5" s="43" t="s">
        <v>75</v>
      </c>
      <c r="E5" s="43" t="s">
        <v>76</v>
      </c>
      <c r="F5" s="43" t="s">
        <v>77</v>
      </c>
      <c r="G5" s="43" t="s">
        <v>78</v>
      </c>
      <c r="H5" s="43" t="s">
        <v>79</v>
      </c>
      <c r="I5" s="43" t="s">
        <v>80</v>
      </c>
      <c r="J5" s="43" t="s">
        <v>81</v>
      </c>
      <c r="K5" s="80" t="s">
        <v>22</v>
      </c>
    </row>
    <row r="6" spans="2:11" x14ac:dyDescent="0.25">
      <c r="B6" s="3" t="s">
        <v>23</v>
      </c>
      <c r="C6" s="43" t="s">
        <v>24</v>
      </c>
      <c r="D6" s="43" t="s">
        <v>24</v>
      </c>
      <c r="E6" s="43" t="s">
        <v>24</v>
      </c>
      <c r="F6" s="43" t="s">
        <v>24</v>
      </c>
      <c r="G6" s="43" t="s">
        <v>24</v>
      </c>
      <c r="H6" s="43" t="s">
        <v>24</v>
      </c>
      <c r="I6" s="43" t="s">
        <v>24</v>
      </c>
      <c r="J6" s="43" t="s">
        <v>24</v>
      </c>
      <c r="K6" s="80" t="s">
        <v>24</v>
      </c>
    </row>
    <row r="7" spans="2:11" x14ac:dyDescent="0.25">
      <c r="B7" s="8" t="s">
        <v>10</v>
      </c>
      <c r="C7" s="84"/>
      <c r="D7" s="84"/>
      <c r="E7" s="84"/>
      <c r="F7" s="84"/>
      <c r="G7" s="84"/>
      <c r="H7" s="84"/>
      <c r="I7" s="84"/>
      <c r="J7" s="84"/>
      <c r="K7" s="86"/>
    </row>
    <row r="8" spans="2:11" x14ac:dyDescent="0.25">
      <c r="B8" s="8" t="s">
        <v>13</v>
      </c>
      <c r="C8" s="84"/>
      <c r="D8" s="84"/>
      <c r="E8" s="84"/>
      <c r="F8" s="84"/>
      <c r="G8" s="84"/>
      <c r="H8" s="84"/>
      <c r="I8" s="84"/>
      <c r="J8" s="84"/>
      <c r="K8" s="86"/>
    </row>
    <row r="9" spans="2:11" x14ac:dyDescent="0.25">
      <c r="B9" s="8" t="s">
        <v>0</v>
      </c>
      <c r="C9" s="84"/>
      <c r="D9" s="84"/>
      <c r="E9" s="84"/>
      <c r="F9" s="84"/>
      <c r="G9" s="84"/>
      <c r="H9" s="84"/>
      <c r="I9" s="84"/>
      <c r="J9" s="84"/>
      <c r="K9" s="86"/>
    </row>
    <row r="10" spans="2:11" x14ac:dyDescent="0.25">
      <c r="B10" s="8" t="s">
        <v>8</v>
      </c>
      <c r="C10" s="84"/>
      <c r="D10" s="84"/>
      <c r="E10" s="84"/>
      <c r="F10" s="84"/>
      <c r="G10" s="84"/>
      <c r="H10" s="84"/>
      <c r="I10" s="84"/>
      <c r="J10" s="84"/>
      <c r="K10" s="86"/>
    </row>
    <row r="11" spans="2:11" x14ac:dyDescent="0.25">
      <c r="B11" s="8" t="s">
        <v>26</v>
      </c>
      <c r="C11" s="84"/>
      <c r="D11" s="84"/>
      <c r="E11" s="84"/>
      <c r="F11" s="84"/>
      <c r="G11" s="84"/>
      <c r="H11" s="84"/>
      <c r="I11" s="84"/>
      <c r="J11" s="84"/>
      <c r="K11" s="86"/>
    </row>
    <row r="12" spans="2:11" x14ac:dyDescent="0.25">
      <c r="B12" s="8" t="s">
        <v>3</v>
      </c>
      <c r="C12" s="84"/>
      <c r="D12" s="84"/>
      <c r="E12" s="84"/>
      <c r="F12" s="84"/>
      <c r="G12" s="84"/>
      <c r="H12" s="84"/>
      <c r="I12" s="84"/>
      <c r="J12" s="84"/>
      <c r="K12" s="86"/>
    </row>
    <row r="13" spans="2:11" x14ac:dyDescent="0.25">
      <c r="B13" s="8" t="s">
        <v>7</v>
      </c>
      <c r="C13" s="84">
        <v>5.0925925925925921E-4</v>
      </c>
      <c r="D13" s="84"/>
      <c r="E13" s="84"/>
      <c r="F13" s="84"/>
      <c r="G13" s="84"/>
      <c r="H13" s="84"/>
      <c r="I13" s="84"/>
      <c r="J13" s="84"/>
      <c r="K13" s="86">
        <f t="shared" ref="K13" si="0">SUM(C13:J13)</f>
        <v>5.0925925925925921E-4</v>
      </c>
    </row>
    <row r="14" spans="2:11" x14ac:dyDescent="0.25">
      <c r="B14" s="8" t="s">
        <v>2</v>
      </c>
      <c r="C14" s="84"/>
      <c r="D14" s="84"/>
      <c r="E14" s="84"/>
      <c r="F14" s="84"/>
      <c r="G14" s="84"/>
      <c r="H14" s="84"/>
      <c r="I14" s="84"/>
      <c r="J14" s="84"/>
      <c r="K14" s="86"/>
    </row>
    <row r="15" spans="2:11" x14ac:dyDescent="0.25">
      <c r="B15" s="8" t="s">
        <v>9</v>
      </c>
      <c r="C15" s="84"/>
      <c r="D15" s="84"/>
      <c r="E15" s="84"/>
      <c r="F15" s="84"/>
      <c r="G15" s="84"/>
      <c r="H15" s="84"/>
      <c r="I15" s="84"/>
      <c r="J15" s="84"/>
      <c r="K15" s="86"/>
    </row>
    <row r="16" spans="2:11" x14ac:dyDescent="0.25">
      <c r="B16" s="8" t="s">
        <v>1</v>
      </c>
      <c r="C16" s="84"/>
      <c r="D16" s="84"/>
      <c r="E16" s="84"/>
      <c r="F16" s="84"/>
      <c r="G16" s="84"/>
      <c r="H16" s="84"/>
      <c r="I16" s="84"/>
      <c r="J16" s="84"/>
      <c r="K16" s="86"/>
    </row>
    <row r="17" spans="2:11" x14ac:dyDescent="0.25">
      <c r="B17" s="8" t="s">
        <v>27</v>
      </c>
      <c r="C17" s="84"/>
      <c r="D17" s="84"/>
      <c r="E17" s="84"/>
      <c r="F17" s="84"/>
      <c r="G17" s="84"/>
      <c r="H17" s="84"/>
      <c r="I17" s="84"/>
      <c r="J17" s="84"/>
      <c r="K17" s="86"/>
    </row>
    <row r="18" spans="2:11" x14ac:dyDescent="0.25">
      <c r="B18" s="8" t="s">
        <v>16</v>
      </c>
      <c r="C18" s="84"/>
      <c r="D18" s="84"/>
      <c r="E18" s="84"/>
      <c r="F18" s="84"/>
      <c r="G18" s="84"/>
      <c r="H18" s="84"/>
      <c r="I18" s="84"/>
      <c r="J18" s="84"/>
      <c r="K18" s="86"/>
    </row>
    <row r="19" spans="2:11" x14ac:dyDescent="0.25">
      <c r="B19" s="8" t="s">
        <v>4</v>
      </c>
      <c r="C19" s="84"/>
      <c r="D19" s="84"/>
      <c r="E19" s="84"/>
      <c r="F19" s="84"/>
      <c r="G19" s="84"/>
      <c r="H19" s="84"/>
      <c r="I19" s="84"/>
      <c r="J19" s="84"/>
      <c r="K19" s="86"/>
    </row>
    <row r="20" spans="2:11" x14ac:dyDescent="0.25">
      <c r="B20" s="8" t="s">
        <v>14</v>
      </c>
      <c r="C20" s="84"/>
      <c r="D20" s="84"/>
      <c r="E20" s="84"/>
      <c r="F20" s="84"/>
      <c r="G20" s="84"/>
      <c r="H20" s="84"/>
      <c r="I20" s="84"/>
      <c r="J20" s="84"/>
      <c r="K20" s="86"/>
    </row>
    <row r="21" spans="2:11" x14ac:dyDescent="0.25">
      <c r="B21" s="8" t="s">
        <v>11</v>
      </c>
      <c r="C21" s="84"/>
      <c r="D21" s="84"/>
      <c r="E21" s="84"/>
      <c r="F21" s="84"/>
      <c r="G21" s="84"/>
      <c r="H21" s="84"/>
      <c r="I21" s="84"/>
      <c r="J21" s="84"/>
      <c r="K21" s="86"/>
    </row>
    <row r="22" spans="2:11" x14ac:dyDescent="0.25">
      <c r="B22" s="8" t="s">
        <v>15</v>
      </c>
      <c r="C22" s="84"/>
      <c r="D22" s="84"/>
      <c r="E22" s="84"/>
      <c r="F22" s="84"/>
      <c r="G22" s="84"/>
      <c r="H22" s="84"/>
      <c r="I22" s="84"/>
      <c r="J22" s="84"/>
      <c r="K22" s="86"/>
    </row>
    <row r="23" spans="2:11" x14ac:dyDescent="0.25">
      <c r="B23" s="8" t="s">
        <v>91</v>
      </c>
      <c r="C23" s="84"/>
      <c r="D23" s="84"/>
      <c r="E23" s="84"/>
      <c r="F23" s="84"/>
      <c r="G23" s="84"/>
      <c r="H23" s="84"/>
      <c r="I23" s="84"/>
      <c r="J23" s="84"/>
      <c r="K23" s="86"/>
    </row>
    <row r="24" spans="2:11" x14ac:dyDescent="0.25">
      <c r="B24" s="8" t="s">
        <v>12</v>
      </c>
      <c r="C24" s="84"/>
      <c r="D24" s="84"/>
      <c r="E24" s="84"/>
      <c r="F24" s="84"/>
      <c r="G24" s="84"/>
      <c r="H24" s="84"/>
      <c r="I24" s="84"/>
      <c r="J24" s="84"/>
      <c r="K24" s="86"/>
    </row>
    <row r="25" spans="2:11" x14ac:dyDescent="0.25">
      <c r="B25" s="8" t="s">
        <v>5</v>
      </c>
      <c r="C25" s="84">
        <v>1.5740740740740741E-3</v>
      </c>
      <c r="D25" s="84"/>
      <c r="E25" s="84"/>
      <c r="F25" s="84"/>
      <c r="G25" s="84"/>
      <c r="H25" s="84"/>
      <c r="I25" s="84"/>
      <c r="J25" s="84"/>
      <c r="K25" s="86">
        <f t="shared" ref="K25" si="1">SUM(C25:J25)</f>
        <v>1.5740740740740741E-3</v>
      </c>
    </row>
    <row r="26" spans="2:11" x14ac:dyDescent="0.25">
      <c r="B26" s="8" t="s">
        <v>6</v>
      </c>
      <c r="C26" s="84"/>
      <c r="D26" s="84"/>
      <c r="E26" s="84"/>
      <c r="F26" s="84"/>
      <c r="G26" s="84"/>
      <c r="H26" s="84"/>
      <c r="I26" s="84"/>
      <c r="J26" s="84"/>
      <c r="K26" s="86"/>
    </row>
    <row r="27" spans="2:11" x14ac:dyDescent="0.25">
      <c r="B27" s="8" t="s">
        <v>101</v>
      </c>
      <c r="C27" s="84"/>
      <c r="D27" s="84"/>
      <c r="E27" s="84"/>
      <c r="F27" s="84"/>
      <c r="G27" s="84"/>
      <c r="H27" s="84"/>
      <c r="I27" s="84"/>
      <c r="J27" s="84"/>
      <c r="K27" s="86"/>
    </row>
    <row r="28" spans="2:11" x14ac:dyDescent="0.25">
      <c r="B28" s="8" t="s">
        <v>17</v>
      </c>
      <c r="C28" s="84"/>
      <c r="D28" s="84"/>
      <c r="E28" s="84"/>
      <c r="F28" s="84"/>
      <c r="G28" s="84"/>
      <c r="H28" s="84"/>
      <c r="I28" s="84"/>
      <c r="J28" s="84"/>
      <c r="K28" s="86"/>
    </row>
    <row r="29" spans="2:11" x14ac:dyDescent="0.25">
      <c r="B29" s="8"/>
      <c r="C29" s="88"/>
      <c r="D29" s="88"/>
      <c r="E29" s="89"/>
      <c r="F29" s="89"/>
      <c r="G29" s="89"/>
      <c r="H29" s="89"/>
      <c r="I29" s="88"/>
      <c r="J29" s="88"/>
      <c r="K29" s="93"/>
    </row>
    <row r="30" spans="2:11" x14ac:dyDescent="0.25">
      <c r="B30" s="53" t="s">
        <v>29</v>
      </c>
      <c r="C30" s="90">
        <f>SUM(C7:C28)</f>
        <v>2.0833333333333333E-3</v>
      </c>
      <c r="D30" s="90"/>
      <c r="E30" s="90"/>
      <c r="F30" s="90"/>
      <c r="G30" s="90"/>
      <c r="H30" s="90"/>
      <c r="I30" s="90"/>
      <c r="J30" s="90"/>
      <c r="K30" s="91">
        <f>SUM(K7:K28)</f>
        <v>2.0833333333333333E-3</v>
      </c>
    </row>
    <row r="31" spans="2:11" x14ac:dyDescent="0.25">
      <c r="B31" s="53"/>
      <c r="C31" s="52"/>
      <c r="D31" s="52"/>
      <c r="E31" s="51"/>
      <c r="F31" s="51"/>
      <c r="G31" s="51"/>
      <c r="H31" s="51"/>
      <c r="I31" s="52"/>
      <c r="J31" s="52"/>
      <c r="K31" s="48"/>
    </row>
    <row r="32" spans="2:11" ht="66" customHeight="1" thickBot="1" x14ac:dyDescent="0.3">
      <c r="B32" s="225" t="s">
        <v>82</v>
      </c>
      <c r="C32" s="226"/>
      <c r="D32" s="226"/>
      <c r="E32" s="226"/>
      <c r="F32" s="226"/>
      <c r="G32" s="226"/>
      <c r="H32" s="226"/>
      <c r="I32" s="226"/>
      <c r="J32" s="226"/>
      <c r="K32" s="227"/>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&amp;R48</oddHeader>
  </headerFooter>
  <rowBreaks count="1" manualBreakCount="1">
    <brk id="32" max="16383" man="1"/>
  </rowBreaks>
  <colBreaks count="1" manualBreakCount="1">
    <brk id="11" max="1048575" man="1"/>
  </colBreak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zoomScale="110" zoomScaleNormal="110" zoomScaleSheetLayoutView="100" zoomScalePageLayoutView="110" workbookViewId="0">
      <selection activeCell="H30" sqref="H30:I30"/>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9" t="s">
        <v>107</v>
      </c>
      <c r="C3" s="190"/>
      <c r="D3" s="190"/>
      <c r="E3" s="190"/>
      <c r="F3" s="190"/>
      <c r="G3" s="190"/>
      <c r="H3" s="190"/>
      <c r="I3" s="190"/>
      <c r="J3" s="190"/>
      <c r="K3" s="191"/>
    </row>
    <row r="4" spans="2:11" x14ac:dyDescent="0.25">
      <c r="B4" s="192" t="s">
        <v>132</v>
      </c>
      <c r="C4" s="193"/>
      <c r="D4" s="193"/>
      <c r="E4" s="193"/>
      <c r="F4" s="193"/>
      <c r="G4" s="193"/>
      <c r="H4" s="193"/>
      <c r="I4" s="193"/>
      <c r="J4" s="193"/>
      <c r="K4" s="194"/>
    </row>
    <row r="5" spans="2:11" x14ac:dyDescent="0.25">
      <c r="B5" s="42"/>
      <c r="C5" s="43" t="s">
        <v>74</v>
      </c>
      <c r="D5" s="43" t="s">
        <v>75</v>
      </c>
      <c r="E5" s="43" t="s">
        <v>76</v>
      </c>
      <c r="F5" s="43" t="s">
        <v>77</v>
      </c>
      <c r="G5" s="43" t="s">
        <v>78</v>
      </c>
      <c r="H5" s="43" t="s">
        <v>79</v>
      </c>
      <c r="I5" s="43" t="s">
        <v>80</v>
      </c>
      <c r="J5" s="43" t="s">
        <v>81</v>
      </c>
      <c r="K5" s="80" t="s">
        <v>22</v>
      </c>
    </row>
    <row r="6" spans="2:11" x14ac:dyDescent="0.25">
      <c r="B6" s="3" t="s">
        <v>23</v>
      </c>
      <c r="C6" s="43" t="s">
        <v>24</v>
      </c>
      <c r="D6" s="43" t="s">
        <v>24</v>
      </c>
      <c r="E6" s="43" t="s">
        <v>24</v>
      </c>
      <c r="F6" s="43" t="s">
        <v>24</v>
      </c>
      <c r="G6" s="43" t="s">
        <v>24</v>
      </c>
      <c r="H6" s="43" t="s">
        <v>24</v>
      </c>
      <c r="I6" s="43" t="s">
        <v>24</v>
      </c>
      <c r="J6" s="43" t="s">
        <v>24</v>
      </c>
      <c r="K6" s="80" t="s">
        <v>24</v>
      </c>
    </row>
    <row r="7" spans="2:11" x14ac:dyDescent="0.25">
      <c r="B7" s="8" t="s">
        <v>10</v>
      </c>
      <c r="C7" s="84"/>
      <c r="D7" s="84"/>
      <c r="E7" s="85"/>
      <c r="F7" s="84"/>
      <c r="G7" s="84"/>
      <c r="H7" s="84"/>
      <c r="I7" s="84"/>
      <c r="J7" s="84"/>
      <c r="K7" s="86"/>
    </row>
    <row r="8" spans="2:11" x14ac:dyDescent="0.25">
      <c r="B8" s="8" t="s">
        <v>13</v>
      </c>
      <c r="C8" s="84"/>
      <c r="D8" s="84"/>
      <c r="E8" s="84"/>
      <c r="F8" s="84"/>
      <c r="G8" s="84"/>
      <c r="H8" s="84"/>
      <c r="I8" s="84"/>
      <c r="J8" s="84"/>
      <c r="K8" s="86"/>
    </row>
    <row r="9" spans="2:11" x14ac:dyDescent="0.25">
      <c r="B9" s="8" t="s">
        <v>0</v>
      </c>
      <c r="C9" s="84"/>
      <c r="D9" s="84"/>
      <c r="E9" s="84"/>
      <c r="F9" s="84"/>
      <c r="G9" s="84"/>
      <c r="H9" s="84"/>
      <c r="I9" s="84"/>
      <c r="J9" s="84"/>
      <c r="K9" s="86"/>
    </row>
    <row r="10" spans="2:11" x14ac:dyDescent="0.25">
      <c r="B10" s="8" t="s">
        <v>8</v>
      </c>
      <c r="C10" s="84"/>
      <c r="D10" s="84"/>
      <c r="E10" s="84"/>
      <c r="F10" s="84"/>
      <c r="G10" s="84"/>
      <c r="H10" s="84"/>
      <c r="I10" s="84"/>
      <c r="J10" s="84"/>
      <c r="K10" s="86"/>
    </row>
    <row r="11" spans="2:11" x14ac:dyDescent="0.25">
      <c r="B11" s="8" t="s">
        <v>26</v>
      </c>
      <c r="C11" s="84"/>
      <c r="D11" s="84"/>
      <c r="E11" s="84"/>
      <c r="F11" s="84"/>
      <c r="G11" s="84"/>
      <c r="H11" s="84"/>
      <c r="I11" s="84"/>
      <c r="J11" s="84"/>
      <c r="K11" s="86"/>
    </row>
    <row r="12" spans="2:11" x14ac:dyDescent="0.25">
      <c r="B12" s="8" t="s">
        <v>3</v>
      </c>
      <c r="C12" s="84"/>
      <c r="D12" s="84"/>
      <c r="E12" s="84"/>
      <c r="F12" s="84"/>
      <c r="G12" s="84"/>
      <c r="H12" s="84"/>
      <c r="I12" s="84"/>
      <c r="J12" s="84"/>
      <c r="K12" s="86"/>
    </row>
    <row r="13" spans="2:11" x14ac:dyDescent="0.25">
      <c r="B13" s="8" t="s">
        <v>7</v>
      </c>
      <c r="C13" s="84"/>
      <c r="D13" s="84"/>
      <c r="E13" s="84"/>
      <c r="F13" s="84"/>
      <c r="G13" s="84"/>
      <c r="H13" s="84"/>
      <c r="I13" s="84"/>
      <c r="J13" s="84"/>
      <c r="K13" s="86"/>
    </row>
    <row r="14" spans="2:11" x14ac:dyDescent="0.25">
      <c r="B14" s="8" t="s">
        <v>2</v>
      </c>
      <c r="C14" s="84"/>
      <c r="D14" s="84"/>
      <c r="E14" s="84"/>
      <c r="F14" s="84"/>
      <c r="G14" s="84"/>
      <c r="H14" s="84"/>
      <c r="I14" s="84"/>
      <c r="J14" s="84"/>
      <c r="K14" s="86"/>
    </row>
    <row r="15" spans="2:11" x14ac:dyDescent="0.25">
      <c r="B15" s="8" t="s">
        <v>9</v>
      </c>
      <c r="C15" s="84"/>
      <c r="D15" s="84"/>
      <c r="E15" s="84"/>
      <c r="F15" s="84"/>
      <c r="G15" s="84"/>
      <c r="H15" s="84"/>
      <c r="I15" s="84"/>
      <c r="J15" s="84"/>
      <c r="K15" s="86"/>
    </row>
    <row r="16" spans="2:11" x14ac:dyDescent="0.25">
      <c r="B16" s="8" t="s">
        <v>1</v>
      </c>
      <c r="C16" s="84"/>
      <c r="D16" s="84"/>
      <c r="E16" s="84"/>
      <c r="F16" s="84"/>
      <c r="G16" s="84"/>
      <c r="H16" s="84"/>
      <c r="I16" s="84"/>
      <c r="J16" s="84"/>
      <c r="K16" s="86"/>
    </row>
    <row r="17" spans="2:11" x14ac:dyDescent="0.25">
      <c r="B17" s="8" t="s">
        <v>27</v>
      </c>
      <c r="C17" s="84"/>
      <c r="D17" s="84"/>
      <c r="E17" s="84"/>
      <c r="F17" s="84"/>
      <c r="G17" s="84"/>
      <c r="H17" s="84"/>
      <c r="I17" s="84"/>
      <c r="J17" s="84"/>
      <c r="K17" s="86"/>
    </row>
    <row r="18" spans="2:11" x14ac:dyDescent="0.25">
      <c r="B18" s="8" t="s">
        <v>16</v>
      </c>
      <c r="C18" s="84"/>
      <c r="D18" s="84"/>
      <c r="E18" s="84"/>
      <c r="F18" s="84"/>
      <c r="G18" s="84"/>
      <c r="H18" s="84"/>
      <c r="I18" s="84"/>
      <c r="J18" s="84"/>
      <c r="K18" s="86"/>
    </row>
    <row r="19" spans="2:11" x14ac:dyDescent="0.25">
      <c r="B19" s="8" t="s">
        <v>4</v>
      </c>
      <c r="C19" s="84"/>
      <c r="D19" s="84"/>
      <c r="E19" s="84"/>
      <c r="F19" s="84"/>
      <c r="G19" s="84"/>
      <c r="H19" s="84"/>
      <c r="I19" s="84"/>
      <c r="J19" s="84"/>
      <c r="K19" s="86"/>
    </row>
    <row r="20" spans="2:11" x14ac:dyDescent="0.25">
      <c r="B20" s="8" t="s">
        <v>14</v>
      </c>
      <c r="C20" s="84"/>
      <c r="D20" s="84"/>
      <c r="E20" s="84"/>
      <c r="F20" s="84"/>
      <c r="G20" s="84"/>
      <c r="H20" s="84"/>
      <c r="I20" s="84"/>
      <c r="J20" s="84"/>
      <c r="K20" s="86"/>
    </row>
    <row r="21" spans="2:11" x14ac:dyDescent="0.25">
      <c r="B21" s="8" t="s">
        <v>11</v>
      </c>
      <c r="C21" s="84"/>
      <c r="D21" s="84"/>
      <c r="E21" s="84"/>
      <c r="F21" s="84"/>
      <c r="G21" s="84"/>
      <c r="H21" s="84"/>
      <c r="I21" s="84"/>
      <c r="J21" s="84"/>
      <c r="K21" s="86"/>
    </row>
    <row r="22" spans="2:11" x14ac:dyDescent="0.25">
      <c r="B22" s="8" t="s">
        <v>15</v>
      </c>
      <c r="C22" s="84"/>
      <c r="D22" s="84"/>
      <c r="E22" s="84"/>
      <c r="F22" s="84"/>
      <c r="G22" s="84"/>
      <c r="H22" s="84"/>
      <c r="I22" s="84"/>
      <c r="J22" s="84"/>
      <c r="K22" s="86"/>
    </row>
    <row r="23" spans="2:11" x14ac:dyDescent="0.25">
      <c r="B23" s="8" t="s">
        <v>91</v>
      </c>
      <c r="C23" s="84"/>
      <c r="D23" s="84"/>
      <c r="E23" s="84"/>
      <c r="F23" s="84"/>
      <c r="G23" s="84"/>
      <c r="H23" s="84"/>
      <c r="I23" s="84"/>
      <c r="J23" s="84"/>
      <c r="K23" s="86"/>
    </row>
    <row r="24" spans="2:11" x14ac:dyDescent="0.25">
      <c r="B24" s="8" t="s">
        <v>12</v>
      </c>
      <c r="C24" s="84"/>
      <c r="D24" s="84"/>
      <c r="E24" s="84"/>
      <c r="F24" s="84"/>
      <c r="G24" s="84"/>
      <c r="H24" s="84"/>
      <c r="I24" s="84"/>
      <c r="J24" s="84"/>
      <c r="K24" s="86"/>
    </row>
    <row r="25" spans="2:11" x14ac:dyDescent="0.25">
      <c r="B25" s="8" t="s">
        <v>5</v>
      </c>
      <c r="C25" s="84"/>
      <c r="D25" s="84"/>
      <c r="E25" s="84"/>
      <c r="F25" s="84"/>
      <c r="G25" s="84"/>
      <c r="H25" s="84"/>
      <c r="I25" s="84"/>
      <c r="J25" s="84"/>
      <c r="K25" s="86"/>
    </row>
    <row r="26" spans="2:11" x14ac:dyDescent="0.25">
      <c r="B26" s="8" t="s">
        <v>6</v>
      </c>
      <c r="C26" s="84"/>
      <c r="D26" s="84"/>
      <c r="E26" s="84"/>
      <c r="F26" s="84"/>
      <c r="G26" s="84"/>
      <c r="H26" s="84"/>
      <c r="I26" s="84"/>
      <c r="J26" s="84"/>
      <c r="K26" s="86"/>
    </row>
    <row r="27" spans="2:11" x14ac:dyDescent="0.25">
      <c r="B27" s="8" t="s">
        <v>101</v>
      </c>
      <c r="C27" s="84"/>
      <c r="D27" s="84"/>
      <c r="E27" s="84"/>
      <c r="F27" s="84"/>
      <c r="G27" s="84"/>
      <c r="H27" s="84"/>
      <c r="I27" s="84"/>
      <c r="J27" s="84"/>
      <c r="K27" s="86"/>
    </row>
    <row r="28" spans="2:11" x14ac:dyDescent="0.25">
      <c r="B28" s="8" t="s">
        <v>17</v>
      </c>
      <c r="C28" s="84"/>
      <c r="D28" s="84"/>
      <c r="E28" s="84"/>
      <c r="F28" s="84"/>
      <c r="G28" s="84"/>
      <c r="H28" s="84"/>
      <c r="I28" s="84"/>
      <c r="J28" s="84"/>
      <c r="K28" s="86"/>
    </row>
    <row r="29" spans="2:11" x14ac:dyDescent="0.25">
      <c r="B29" s="8"/>
      <c r="C29" s="88"/>
      <c r="D29" s="88"/>
      <c r="E29" s="89"/>
      <c r="F29" s="89"/>
      <c r="G29" s="89"/>
      <c r="H29" s="89"/>
      <c r="I29" s="88"/>
      <c r="J29" s="88"/>
      <c r="K29" s="93"/>
    </row>
    <row r="30" spans="2:11" x14ac:dyDescent="0.25">
      <c r="B30" s="53" t="s">
        <v>29</v>
      </c>
      <c r="C30" s="90"/>
      <c r="D30" s="90"/>
      <c r="E30" s="90"/>
      <c r="F30" s="90"/>
      <c r="G30" s="90"/>
      <c r="H30" s="90"/>
      <c r="I30" s="90"/>
      <c r="J30" s="84"/>
      <c r="K30" s="91"/>
    </row>
    <row r="31" spans="2:11" x14ac:dyDescent="0.25">
      <c r="B31" s="53"/>
      <c r="C31" s="52"/>
      <c r="D31" s="52"/>
      <c r="E31" s="51"/>
      <c r="F31" s="51"/>
      <c r="G31" s="51"/>
      <c r="H31" s="51"/>
      <c r="I31" s="52"/>
      <c r="J31" s="52"/>
      <c r="K31" s="48"/>
    </row>
    <row r="32" spans="2:11" ht="66" customHeight="1" thickBot="1" x14ac:dyDescent="0.3">
      <c r="B32" s="225" t="s">
        <v>82</v>
      </c>
      <c r="C32" s="226"/>
      <c r="D32" s="226"/>
      <c r="E32" s="226"/>
      <c r="F32" s="226"/>
      <c r="G32" s="226"/>
      <c r="H32" s="226"/>
      <c r="I32" s="226"/>
      <c r="J32" s="226"/>
      <c r="K32" s="227"/>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&amp;R49</oddHeader>
  </headerFooter>
  <rowBreaks count="1" manualBreakCount="1">
    <brk id="32" max="16383" man="1"/>
  </rowBreaks>
  <colBreaks count="1" manualBreakCount="1">
    <brk id="11" max="1048575" man="1"/>
  </colBreak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B1" zoomScale="110" zoomScaleNormal="110" zoomScaleSheetLayoutView="100" zoomScalePageLayoutView="110" workbookViewId="0">
      <selection activeCell="H30" sqref="H30:I30"/>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9" t="s">
        <v>120</v>
      </c>
      <c r="C3" s="190"/>
      <c r="D3" s="190"/>
      <c r="E3" s="190"/>
      <c r="F3" s="190"/>
      <c r="G3" s="190"/>
      <c r="H3" s="190"/>
      <c r="I3" s="190"/>
      <c r="J3" s="190"/>
      <c r="K3" s="191"/>
    </row>
    <row r="4" spans="2:11" x14ac:dyDescent="0.25">
      <c r="B4" s="192" t="s">
        <v>132</v>
      </c>
      <c r="C4" s="193"/>
      <c r="D4" s="193"/>
      <c r="E4" s="193"/>
      <c r="F4" s="193"/>
      <c r="G4" s="193"/>
      <c r="H4" s="193"/>
      <c r="I4" s="193"/>
      <c r="J4" s="193"/>
      <c r="K4" s="194"/>
    </row>
    <row r="5" spans="2:11" x14ac:dyDescent="0.25">
      <c r="B5" s="42"/>
      <c r="C5" s="43" t="s">
        <v>74</v>
      </c>
      <c r="D5" s="43" t="s">
        <v>75</v>
      </c>
      <c r="E5" s="43" t="s">
        <v>76</v>
      </c>
      <c r="F5" s="43" t="s">
        <v>77</v>
      </c>
      <c r="G5" s="43" t="s">
        <v>78</v>
      </c>
      <c r="H5" s="43" t="s">
        <v>79</v>
      </c>
      <c r="I5" s="43" t="s">
        <v>80</v>
      </c>
      <c r="J5" s="43" t="s">
        <v>81</v>
      </c>
      <c r="K5" s="80" t="s">
        <v>22</v>
      </c>
    </row>
    <row r="6" spans="2:11" x14ac:dyDescent="0.25">
      <c r="B6" s="3" t="s">
        <v>23</v>
      </c>
      <c r="C6" s="43" t="s">
        <v>24</v>
      </c>
      <c r="D6" s="43" t="s">
        <v>24</v>
      </c>
      <c r="E6" s="43" t="s">
        <v>24</v>
      </c>
      <c r="F6" s="43" t="s">
        <v>24</v>
      </c>
      <c r="G6" s="43" t="s">
        <v>24</v>
      </c>
      <c r="H6" s="43" t="s">
        <v>24</v>
      </c>
      <c r="I6" s="43" t="s">
        <v>24</v>
      </c>
      <c r="J6" s="43" t="s">
        <v>24</v>
      </c>
      <c r="K6" s="80" t="s">
        <v>24</v>
      </c>
    </row>
    <row r="7" spans="2:11" x14ac:dyDescent="0.25">
      <c r="B7" s="8" t="s">
        <v>10</v>
      </c>
      <c r="C7" s="84"/>
      <c r="D7" s="84"/>
      <c r="E7" s="84"/>
      <c r="F7" s="84"/>
      <c r="G7" s="84"/>
      <c r="H7" s="84"/>
      <c r="I7" s="84"/>
      <c r="J7" s="84"/>
      <c r="K7" s="86"/>
    </row>
    <row r="8" spans="2:11" x14ac:dyDescent="0.25">
      <c r="B8" s="8" t="s">
        <v>13</v>
      </c>
      <c r="C8" s="84"/>
      <c r="D8" s="84"/>
      <c r="E8" s="84"/>
      <c r="F8" s="84"/>
      <c r="G8" s="84"/>
      <c r="H8" s="84"/>
      <c r="I8" s="84"/>
      <c r="J8" s="84"/>
      <c r="K8" s="86"/>
    </row>
    <row r="9" spans="2:11" x14ac:dyDescent="0.25">
      <c r="B9" s="8" t="s">
        <v>0</v>
      </c>
      <c r="C9" s="84"/>
      <c r="D9" s="84"/>
      <c r="E9" s="84"/>
      <c r="F9" s="84"/>
      <c r="G9" s="84">
        <v>1.1886574074074074E-2</v>
      </c>
      <c r="H9" s="84"/>
      <c r="I9" s="84"/>
      <c r="J9" s="84"/>
      <c r="K9" s="86">
        <f t="shared" ref="K9" si="0">SUM(C9:J9)</f>
        <v>1.1886574074074074E-2</v>
      </c>
    </row>
    <row r="10" spans="2:11" x14ac:dyDescent="0.25">
      <c r="B10" s="8" t="s">
        <v>8</v>
      </c>
      <c r="C10" s="84"/>
      <c r="D10" s="84"/>
      <c r="E10" s="84"/>
      <c r="F10" s="84"/>
      <c r="G10" s="84"/>
      <c r="H10" s="84"/>
      <c r="I10" s="84"/>
      <c r="J10" s="84"/>
      <c r="K10" s="86"/>
    </row>
    <row r="11" spans="2:11" x14ac:dyDescent="0.25">
      <c r="B11" s="8" t="s">
        <v>26</v>
      </c>
      <c r="C11" s="84"/>
      <c r="D11" s="84"/>
      <c r="E11" s="84"/>
      <c r="F11" s="84"/>
      <c r="G11" s="84"/>
      <c r="H11" s="84"/>
      <c r="I11" s="84"/>
      <c r="J11" s="84"/>
      <c r="K11" s="86"/>
    </row>
    <row r="12" spans="2:11" x14ac:dyDescent="0.25">
      <c r="B12" s="8" t="s">
        <v>3</v>
      </c>
      <c r="C12" s="84"/>
      <c r="D12" s="84"/>
      <c r="E12" s="84"/>
      <c r="F12" s="84"/>
      <c r="G12" s="84">
        <v>1.0011574074074074E-2</v>
      </c>
      <c r="H12" s="84"/>
      <c r="I12" s="84"/>
      <c r="J12" s="84"/>
      <c r="K12" s="86">
        <f t="shared" ref="K12:K25" si="1">SUM(C12:J12)</f>
        <v>1.0011574074074074E-2</v>
      </c>
    </row>
    <row r="13" spans="2:11" x14ac:dyDescent="0.25">
      <c r="B13" s="8" t="s">
        <v>7</v>
      </c>
      <c r="C13" s="84"/>
      <c r="D13" s="84"/>
      <c r="E13" s="84"/>
      <c r="F13" s="84"/>
      <c r="G13" s="84">
        <v>1.9293981481481481E-2</v>
      </c>
      <c r="H13" s="84"/>
      <c r="I13" s="84"/>
      <c r="J13" s="84"/>
      <c r="K13" s="86">
        <f t="shared" si="1"/>
        <v>1.9293981481481481E-2</v>
      </c>
    </row>
    <row r="14" spans="2:11" x14ac:dyDescent="0.25">
      <c r="B14" s="8" t="s">
        <v>2</v>
      </c>
      <c r="C14" s="84"/>
      <c r="D14" s="84"/>
      <c r="E14" s="84"/>
      <c r="F14" s="84"/>
      <c r="G14" s="84"/>
      <c r="H14" s="84"/>
      <c r="I14" s="84"/>
      <c r="J14" s="84"/>
      <c r="K14" s="86"/>
    </row>
    <row r="15" spans="2:11" x14ac:dyDescent="0.25">
      <c r="B15" s="8" t="s">
        <v>9</v>
      </c>
      <c r="C15" s="84"/>
      <c r="D15" s="84"/>
      <c r="E15" s="84"/>
      <c r="F15" s="84"/>
      <c r="G15" s="84"/>
      <c r="H15" s="84"/>
      <c r="I15" s="84"/>
      <c r="J15" s="84"/>
      <c r="K15" s="86"/>
    </row>
    <row r="16" spans="2:11" x14ac:dyDescent="0.25">
      <c r="B16" s="8" t="s">
        <v>1</v>
      </c>
      <c r="C16" s="84"/>
      <c r="D16" s="84"/>
      <c r="E16" s="84"/>
      <c r="F16" s="84"/>
      <c r="G16" s="84"/>
      <c r="H16" s="84"/>
      <c r="I16" s="84"/>
      <c r="J16" s="84"/>
      <c r="K16" s="86"/>
    </row>
    <row r="17" spans="2:11" x14ac:dyDescent="0.25">
      <c r="B17" s="8" t="s">
        <v>27</v>
      </c>
      <c r="C17" s="84"/>
      <c r="D17" s="84"/>
      <c r="E17" s="84"/>
      <c r="F17" s="84"/>
      <c r="G17" s="84">
        <v>6.7245370370370375E-3</v>
      </c>
      <c r="H17" s="84"/>
      <c r="I17" s="84"/>
      <c r="J17" s="84"/>
      <c r="K17" s="86">
        <f t="shared" si="1"/>
        <v>6.7245370370370375E-3</v>
      </c>
    </row>
    <row r="18" spans="2:11" x14ac:dyDescent="0.25">
      <c r="B18" s="8" t="s">
        <v>16</v>
      </c>
      <c r="C18" s="84"/>
      <c r="D18" s="84"/>
      <c r="E18" s="84"/>
      <c r="F18" s="84"/>
      <c r="G18" s="84"/>
      <c r="H18" s="84"/>
      <c r="I18" s="84"/>
      <c r="J18" s="84"/>
      <c r="K18" s="86"/>
    </row>
    <row r="19" spans="2:11" x14ac:dyDescent="0.25">
      <c r="B19" s="8" t="s">
        <v>4</v>
      </c>
      <c r="C19" s="84"/>
      <c r="D19" s="84"/>
      <c r="E19" s="84"/>
      <c r="F19" s="84"/>
      <c r="G19" s="84">
        <v>6.9444444444444449E-3</v>
      </c>
      <c r="H19" s="84"/>
      <c r="I19" s="84"/>
      <c r="J19" s="84"/>
      <c r="K19" s="86">
        <f t="shared" si="1"/>
        <v>6.9444444444444449E-3</v>
      </c>
    </row>
    <row r="20" spans="2:11" x14ac:dyDescent="0.25">
      <c r="B20" s="8" t="s">
        <v>14</v>
      </c>
      <c r="C20" s="84"/>
      <c r="D20" s="84"/>
      <c r="E20" s="84"/>
      <c r="F20" s="84"/>
      <c r="G20" s="84"/>
      <c r="H20" s="84"/>
      <c r="I20" s="84"/>
      <c r="J20" s="84"/>
      <c r="K20" s="86"/>
    </row>
    <row r="21" spans="2:11" x14ac:dyDescent="0.25">
      <c r="B21" s="8" t="s">
        <v>11</v>
      </c>
      <c r="C21" s="84"/>
      <c r="D21" s="84"/>
      <c r="E21" s="84"/>
      <c r="F21" s="84"/>
      <c r="G21" s="84">
        <v>3.5127314814814813E-2</v>
      </c>
      <c r="H21" s="84"/>
      <c r="I21" s="84"/>
      <c r="J21" s="84"/>
      <c r="K21" s="86">
        <f t="shared" si="1"/>
        <v>3.5127314814814813E-2</v>
      </c>
    </row>
    <row r="22" spans="2:11" x14ac:dyDescent="0.25">
      <c r="B22" s="8" t="s">
        <v>15</v>
      </c>
      <c r="C22" s="84"/>
      <c r="D22" s="84"/>
      <c r="E22" s="84"/>
      <c r="F22" s="84"/>
      <c r="G22" s="84">
        <v>5.1157407407407419E-3</v>
      </c>
      <c r="H22" s="84"/>
      <c r="I22" s="84"/>
      <c r="J22" s="84"/>
      <c r="K22" s="86">
        <f t="shared" si="1"/>
        <v>5.1157407407407419E-3</v>
      </c>
    </row>
    <row r="23" spans="2:11" x14ac:dyDescent="0.25">
      <c r="B23" s="8" t="s">
        <v>91</v>
      </c>
      <c r="C23" s="84"/>
      <c r="D23" s="84"/>
      <c r="E23" s="84"/>
      <c r="F23" s="84"/>
      <c r="G23" s="84">
        <v>4.9884259259259257E-3</v>
      </c>
      <c r="H23" s="84"/>
      <c r="I23" s="84"/>
      <c r="J23" s="84"/>
      <c r="K23" s="86">
        <f t="shared" si="1"/>
        <v>4.9884259259259257E-3</v>
      </c>
    </row>
    <row r="24" spans="2:11" x14ac:dyDescent="0.25">
      <c r="B24" s="8" t="s">
        <v>12</v>
      </c>
      <c r="C24" s="84"/>
      <c r="D24" s="84"/>
      <c r="E24" s="84"/>
      <c r="F24" s="84"/>
      <c r="G24" s="84"/>
      <c r="H24" s="84"/>
      <c r="I24" s="84"/>
      <c r="J24" s="84"/>
      <c r="K24" s="86"/>
    </row>
    <row r="25" spans="2:11" x14ac:dyDescent="0.25">
      <c r="B25" s="8" t="s">
        <v>5</v>
      </c>
      <c r="C25" s="84"/>
      <c r="D25" s="84"/>
      <c r="E25" s="84"/>
      <c r="F25" s="84"/>
      <c r="G25" s="84">
        <v>4.4212962962962964E-3</v>
      </c>
      <c r="H25" s="84"/>
      <c r="I25" s="84"/>
      <c r="J25" s="84"/>
      <c r="K25" s="86">
        <f t="shared" si="1"/>
        <v>4.4212962962962964E-3</v>
      </c>
    </row>
    <row r="26" spans="2:11" x14ac:dyDescent="0.25">
      <c r="B26" s="8" t="s">
        <v>6</v>
      </c>
      <c r="C26" s="84"/>
      <c r="D26" s="84"/>
      <c r="E26" s="84"/>
      <c r="F26" s="84"/>
      <c r="G26" s="84"/>
      <c r="H26" s="84"/>
      <c r="I26" s="84"/>
      <c r="J26" s="84"/>
      <c r="K26" s="86"/>
    </row>
    <row r="27" spans="2:11" x14ac:dyDescent="0.25">
      <c r="B27" s="8" t="s">
        <v>101</v>
      </c>
      <c r="C27" s="84"/>
      <c r="D27" s="84"/>
      <c r="E27" s="84"/>
      <c r="F27" s="84"/>
      <c r="G27" s="84"/>
      <c r="H27" s="84"/>
      <c r="I27" s="84"/>
      <c r="J27" s="84"/>
      <c r="K27" s="86"/>
    </row>
    <row r="28" spans="2:11" x14ac:dyDescent="0.25">
      <c r="B28" s="8" t="s">
        <v>17</v>
      </c>
      <c r="C28" s="84"/>
      <c r="D28" s="84"/>
      <c r="E28" s="84"/>
      <c r="F28" s="84"/>
      <c r="G28" s="84"/>
      <c r="H28" s="84"/>
      <c r="I28" s="84"/>
      <c r="J28" s="84"/>
      <c r="K28" s="86"/>
    </row>
    <row r="29" spans="2:11" x14ac:dyDescent="0.25">
      <c r="B29" s="53"/>
      <c r="C29" s="88"/>
      <c r="D29" s="88"/>
      <c r="E29" s="89"/>
      <c r="F29" s="89"/>
      <c r="G29" s="88"/>
      <c r="H29" s="88"/>
      <c r="I29" s="88"/>
      <c r="J29" s="88"/>
      <c r="K29" s="93"/>
    </row>
    <row r="30" spans="2:11" x14ac:dyDescent="0.25">
      <c r="B30" s="53" t="s">
        <v>29</v>
      </c>
      <c r="C30" s="92"/>
      <c r="D30" s="92"/>
      <c r="E30" s="92"/>
      <c r="F30" s="92"/>
      <c r="G30" s="92">
        <f t="shared" ref="G30" si="2">SUM(G7:G28)</f>
        <v>0.10451388888888889</v>
      </c>
      <c r="H30" s="92"/>
      <c r="I30" s="92"/>
      <c r="J30" s="90"/>
      <c r="K30" s="91">
        <f>SUM(K7:K28)</f>
        <v>0.10451388888888889</v>
      </c>
    </row>
    <row r="31" spans="2:11" x14ac:dyDescent="0.25">
      <c r="B31" s="53"/>
      <c r="C31" s="52"/>
      <c r="D31" s="52"/>
      <c r="E31" s="51"/>
      <c r="F31" s="51"/>
      <c r="G31" s="51"/>
      <c r="H31" s="51"/>
      <c r="I31" s="52"/>
      <c r="J31" s="52"/>
      <c r="K31" s="48"/>
    </row>
    <row r="32" spans="2:11" ht="66" customHeight="1" thickBot="1" x14ac:dyDescent="0.3">
      <c r="B32" s="225" t="s">
        <v>82</v>
      </c>
      <c r="C32" s="226"/>
      <c r="D32" s="226"/>
      <c r="E32" s="226"/>
      <c r="F32" s="226"/>
      <c r="G32" s="226"/>
      <c r="H32" s="226"/>
      <c r="I32" s="226"/>
      <c r="J32" s="226"/>
      <c r="K32" s="227"/>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&amp;R50</oddHeader>
  </headerFooter>
  <rowBreaks count="1" manualBreakCount="1">
    <brk id="32" max="16383" man="1"/>
  </rowBreaks>
  <colBreaks count="1" manualBreakCount="1">
    <brk id="11" max="1048575" man="1"/>
  </colBreak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B7" zoomScale="110" zoomScaleNormal="110" zoomScaleSheetLayoutView="100" zoomScalePageLayoutView="110" workbookViewId="0">
      <selection activeCell="H30" sqref="H30:I30"/>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9" t="s">
        <v>119</v>
      </c>
      <c r="C3" s="190"/>
      <c r="D3" s="190"/>
      <c r="E3" s="190"/>
      <c r="F3" s="190"/>
      <c r="G3" s="190"/>
      <c r="H3" s="190"/>
      <c r="I3" s="190"/>
      <c r="J3" s="190"/>
      <c r="K3" s="191"/>
    </row>
    <row r="4" spans="2:11" x14ac:dyDescent="0.25">
      <c r="B4" s="192" t="s">
        <v>132</v>
      </c>
      <c r="C4" s="193"/>
      <c r="D4" s="193"/>
      <c r="E4" s="193"/>
      <c r="F4" s="193"/>
      <c r="G4" s="193"/>
      <c r="H4" s="193"/>
      <c r="I4" s="193"/>
      <c r="J4" s="193"/>
      <c r="K4" s="194"/>
    </row>
    <row r="5" spans="2:11" x14ac:dyDescent="0.25">
      <c r="B5" s="42"/>
      <c r="C5" s="43" t="s">
        <v>74</v>
      </c>
      <c r="D5" s="43" t="s">
        <v>75</v>
      </c>
      <c r="E5" s="43" t="s">
        <v>76</v>
      </c>
      <c r="F5" s="43" t="s">
        <v>77</v>
      </c>
      <c r="G5" s="43" t="s">
        <v>78</v>
      </c>
      <c r="H5" s="43" t="s">
        <v>79</v>
      </c>
      <c r="I5" s="43" t="s">
        <v>80</v>
      </c>
      <c r="J5" s="43" t="s">
        <v>81</v>
      </c>
      <c r="K5" s="80" t="s">
        <v>22</v>
      </c>
    </row>
    <row r="6" spans="2:11" x14ac:dyDescent="0.25">
      <c r="B6" s="3" t="s">
        <v>23</v>
      </c>
      <c r="C6" s="43" t="s">
        <v>24</v>
      </c>
      <c r="D6" s="43" t="s">
        <v>24</v>
      </c>
      <c r="E6" s="43" t="s">
        <v>24</v>
      </c>
      <c r="F6" s="43" t="s">
        <v>24</v>
      </c>
      <c r="G6" s="43" t="s">
        <v>24</v>
      </c>
      <c r="H6" s="43" t="s">
        <v>24</v>
      </c>
      <c r="I6" s="43" t="s">
        <v>24</v>
      </c>
      <c r="J6" s="43" t="s">
        <v>24</v>
      </c>
      <c r="K6" s="80" t="s">
        <v>24</v>
      </c>
    </row>
    <row r="7" spans="2:11" x14ac:dyDescent="0.25">
      <c r="B7" s="8" t="s">
        <v>10</v>
      </c>
      <c r="C7" s="84"/>
      <c r="D7" s="84"/>
      <c r="E7" s="85"/>
      <c r="F7" s="84"/>
      <c r="G7" s="84"/>
      <c r="H7" s="84"/>
      <c r="I7" s="84"/>
      <c r="J7" s="84">
        <v>1.9444444444444442E-3</v>
      </c>
      <c r="K7" s="86">
        <f t="shared" ref="K7:K28" si="0">SUM(C7:J7)</f>
        <v>1.9444444444444442E-3</v>
      </c>
    </row>
    <row r="8" spans="2:11" x14ac:dyDescent="0.25">
      <c r="B8" s="8" t="s">
        <v>13</v>
      </c>
      <c r="C8" s="84"/>
      <c r="D8" s="84"/>
      <c r="E8" s="84"/>
      <c r="F8" s="84"/>
      <c r="G8" s="84"/>
      <c r="H8" s="84"/>
      <c r="I8" s="84"/>
      <c r="J8" s="84">
        <v>4.2824074074074075E-4</v>
      </c>
      <c r="K8" s="86">
        <f t="shared" si="0"/>
        <v>4.2824074074074075E-4</v>
      </c>
    </row>
    <row r="9" spans="2:11" x14ac:dyDescent="0.25">
      <c r="B9" s="8" t="s">
        <v>0</v>
      </c>
      <c r="C9" s="84"/>
      <c r="D9" s="84"/>
      <c r="E9" s="84"/>
      <c r="F9" s="84"/>
      <c r="G9" s="84"/>
      <c r="H9" s="84"/>
      <c r="I9" s="84"/>
      <c r="J9" s="84">
        <v>7.2569444444444452E-3</v>
      </c>
      <c r="K9" s="86">
        <f t="shared" si="0"/>
        <v>7.2569444444444452E-3</v>
      </c>
    </row>
    <row r="10" spans="2:11" x14ac:dyDescent="0.25">
      <c r="B10" s="8" t="s">
        <v>8</v>
      </c>
      <c r="C10" s="84">
        <v>7.6388888888888893E-4</v>
      </c>
      <c r="D10" s="84"/>
      <c r="E10" s="84"/>
      <c r="F10" s="84"/>
      <c r="G10" s="84"/>
      <c r="H10" s="84"/>
      <c r="I10" s="84"/>
      <c r="J10" s="84">
        <v>3.4143518518518516E-3</v>
      </c>
      <c r="K10" s="86">
        <f t="shared" si="0"/>
        <v>4.1782407407407402E-3</v>
      </c>
    </row>
    <row r="11" spans="2:11" x14ac:dyDescent="0.25">
      <c r="B11" s="8" t="s">
        <v>26</v>
      </c>
      <c r="C11" s="84"/>
      <c r="D11" s="84"/>
      <c r="E11" s="84"/>
      <c r="F11" s="84"/>
      <c r="G11" s="84"/>
      <c r="H11" s="84"/>
      <c r="I11" s="84"/>
      <c r="J11" s="84"/>
      <c r="K11" s="86"/>
    </row>
    <row r="12" spans="2:11" x14ac:dyDescent="0.25">
      <c r="B12" s="8" t="s">
        <v>3</v>
      </c>
      <c r="C12" s="84">
        <v>3.2407407407407406E-4</v>
      </c>
      <c r="D12" s="84"/>
      <c r="E12" s="84"/>
      <c r="F12" s="84"/>
      <c r="G12" s="84"/>
      <c r="H12" s="84"/>
      <c r="I12" s="84"/>
      <c r="J12" s="84">
        <v>3.0671296296296297E-3</v>
      </c>
      <c r="K12" s="86">
        <f t="shared" si="0"/>
        <v>3.3912037037037036E-3</v>
      </c>
    </row>
    <row r="13" spans="2:11" x14ac:dyDescent="0.25">
      <c r="B13" s="8" t="s">
        <v>7</v>
      </c>
      <c r="C13" s="84"/>
      <c r="D13" s="84"/>
      <c r="E13" s="84"/>
      <c r="F13" s="84"/>
      <c r="G13" s="84"/>
      <c r="H13" s="84"/>
      <c r="I13" s="84"/>
      <c r="J13" s="84">
        <v>8.449074074074075E-4</v>
      </c>
      <c r="K13" s="86">
        <f t="shared" si="0"/>
        <v>8.449074074074075E-4</v>
      </c>
    </row>
    <row r="14" spans="2:11" x14ac:dyDescent="0.25">
      <c r="B14" s="8" t="s">
        <v>2</v>
      </c>
      <c r="C14" s="84">
        <v>1.0659722222222223E-2</v>
      </c>
      <c r="D14" s="84"/>
      <c r="E14" s="84"/>
      <c r="F14" s="84"/>
      <c r="G14" s="84"/>
      <c r="H14" s="84"/>
      <c r="I14" s="84"/>
      <c r="J14" s="84"/>
      <c r="K14" s="86">
        <f t="shared" si="0"/>
        <v>1.0659722222222223E-2</v>
      </c>
    </row>
    <row r="15" spans="2:11" x14ac:dyDescent="0.25">
      <c r="B15" s="8" t="s">
        <v>9</v>
      </c>
      <c r="C15" s="84"/>
      <c r="D15" s="84"/>
      <c r="E15" s="84"/>
      <c r="F15" s="84"/>
      <c r="G15" s="84"/>
      <c r="H15" s="84"/>
      <c r="I15" s="84"/>
      <c r="J15" s="84"/>
      <c r="K15" s="86"/>
    </row>
    <row r="16" spans="2:11" x14ac:dyDescent="0.25">
      <c r="B16" s="8" t="s">
        <v>1</v>
      </c>
      <c r="C16" s="84"/>
      <c r="D16" s="84"/>
      <c r="E16" s="84"/>
      <c r="F16" s="84"/>
      <c r="G16" s="84"/>
      <c r="H16" s="84"/>
      <c r="I16" s="84"/>
      <c r="J16" s="84">
        <v>2.5231481481481481E-3</v>
      </c>
      <c r="K16" s="86">
        <f t="shared" si="0"/>
        <v>2.5231481481481481E-3</v>
      </c>
    </row>
    <row r="17" spans="2:11" x14ac:dyDescent="0.25">
      <c r="B17" s="8" t="s">
        <v>27</v>
      </c>
      <c r="C17" s="84">
        <v>9.2592592592592605E-3</v>
      </c>
      <c r="D17" s="84"/>
      <c r="E17" s="84"/>
      <c r="F17" s="84"/>
      <c r="G17" s="84"/>
      <c r="H17" s="84"/>
      <c r="I17" s="84"/>
      <c r="J17" s="84">
        <v>1.3692129629629629E-2</v>
      </c>
      <c r="K17" s="86">
        <f t="shared" si="0"/>
        <v>2.2951388888888889E-2</v>
      </c>
    </row>
    <row r="18" spans="2:11" x14ac:dyDescent="0.25">
      <c r="B18" s="8" t="s">
        <v>16</v>
      </c>
      <c r="C18" s="84"/>
      <c r="D18" s="84"/>
      <c r="E18" s="84"/>
      <c r="F18" s="84"/>
      <c r="G18" s="84"/>
      <c r="H18" s="84"/>
      <c r="I18" s="84"/>
      <c r="J18" s="84"/>
      <c r="K18" s="86"/>
    </row>
    <row r="19" spans="2:11" x14ac:dyDescent="0.25">
      <c r="B19" s="8" t="s">
        <v>4</v>
      </c>
      <c r="C19" s="84">
        <v>4.9768518518518521E-3</v>
      </c>
      <c r="D19" s="84"/>
      <c r="E19" s="84"/>
      <c r="F19" s="84"/>
      <c r="G19" s="84"/>
      <c r="H19" s="84"/>
      <c r="I19" s="84"/>
      <c r="J19" s="84">
        <v>4.3287037037037035E-3</v>
      </c>
      <c r="K19" s="86">
        <f t="shared" si="0"/>
        <v>9.3055555555555565E-3</v>
      </c>
    </row>
    <row r="20" spans="2:11" x14ac:dyDescent="0.25">
      <c r="B20" s="8" t="s">
        <v>14</v>
      </c>
      <c r="C20" s="84">
        <v>2.5115740740740741E-3</v>
      </c>
      <c r="D20" s="84"/>
      <c r="E20" s="84"/>
      <c r="F20" s="84"/>
      <c r="G20" s="84"/>
      <c r="H20" s="84"/>
      <c r="I20" s="84"/>
      <c r="J20" s="84">
        <v>5.3240740740740744E-4</v>
      </c>
      <c r="K20" s="86">
        <f t="shared" si="0"/>
        <v>3.0439814814814817E-3</v>
      </c>
    </row>
    <row r="21" spans="2:11" x14ac:dyDescent="0.25">
      <c r="B21" s="8" t="s">
        <v>11</v>
      </c>
      <c r="C21" s="84">
        <v>3.9351851851851852E-4</v>
      </c>
      <c r="D21" s="84"/>
      <c r="E21" s="84"/>
      <c r="F21" s="84"/>
      <c r="G21" s="84"/>
      <c r="H21" s="84"/>
      <c r="I21" s="84"/>
      <c r="J21" s="84"/>
      <c r="K21" s="86">
        <f t="shared" si="0"/>
        <v>3.9351851851851852E-4</v>
      </c>
    </row>
    <row r="22" spans="2:11" x14ac:dyDescent="0.25">
      <c r="B22" s="8" t="s">
        <v>15</v>
      </c>
      <c r="C22" s="84">
        <v>4.0162037037037041E-3</v>
      </c>
      <c r="D22" s="84"/>
      <c r="E22" s="84"/>
      <c r="F22" s="84"/>
      <c r="G22" s="84"/>
      <c r="H22" s="84"/>
      <c r="I22" s="84"/>
      <c r="J22" s="84">
        <v>2.5925925925925925E-3</v>
      </c>
      <c r="K22" s="86">
        <f t="shared" si="0"/>
        <v>6.6087962962962966E-3</v>
      </c>
    </row>
    <row r="23" spans="2:11" x14ac:dyDescent="0.25">
      <c r="B23" s="8" t="s">
        <v>91</v>
      </c>
      <c r="C23" s="84">
        <v>1.9849537037037037E-2</v>
      </c>
      <c r="D23" s="84"/>
      <c r="E23" s="84"/>
      <c r="F23" s="84"/>
      <c r="G23" s="84"/>
      <c r="H23" s="84"/>
      <c r="I23" s="84"/>
      <c r="J23" s="84">
        <v>1.2627314814814813E-2</v>
      </c>
      <c r="K23" s="86">
        <f t="shared" si="0"/>
        <v>3.2476851851851854E-2</v>
      </c>
    </row>
    <row r="24" spans="2:11" x14ac:dyDescent="0.25">
      <c r="B24" s="8" t="s">
        <v>12</v>
      </c>
      <c r="C24" s="84">
        <v>1.4930555555555556E-3</v>
      </c>
      <c r="D24" s="84"/>
      <c r="E24" s="84"/>
      <c r="F24" s="84"/>
      <c r="G24" s="84"/>
      <c r="H24" s="84"/>
      <c r="I24" s="84"/>
      <c r="J24" s="84">
        <v>1.9675925925925926E-4</v>
      </c>
      <c r="K24" s="86">
        <f t="shared" si="0"/>
        <v>1.689814814814815E-3</v>
      </c>
    </row>
    <row r="25" spans="2:11" x14ac:dyDescent="0.25">
      <c r="B25" s="8" t="s">
        <v>5</v>
      </c>
      <c r="C25" s="84">
        <v>1.1458333333333333E-3</v>
      </c>
      <c r="D25" s="84"/>
      <c r="E25" s="84"/>
      <c r="F25" s="84"/>
      <c r="G25" s="84"/>
      <c r="H25" s="84"/>
      <c r="I25" s="84"/>
      <c r="J25" s="84"/>
      <c r="K25" s="86">
        <f t="shared" si="0"/>
        <v>1.1458333333333333E-3</v>
      </c>
    </row>
    <row r="26" spans="2:11" x14ac:dyDescent="0.25">
      <c r="B26" s="8" t="s">
        <v>6</v>
      </c>
      <c r="C26" s="84">
        <v>1.8287037037037037E-3</v>
      </c>
      <c r="D26" s="84"/>
      <c r="E26" s="84"/>
      <c r="F26" s="84"/>
      <c r="G26" s="84"/>
      <c r="H26" s="84"/>
      <c r="I26" s="84"/>
      <c r="J26" s="84">
        <v>3.3217592592592587E-3</v>
      </c>
      <c r="K26" s="86">
        <f t="shared" si="0"/>
        <v>5.1504629629629626E-3</v>
      </c>
    </row>
    <row r="27" spans="2:11" x14ac:dyDescent="0.25">
      <c r="B27" s="8" t="s">
        <v>101</v>
      </c>
      <c r="C27" s="84"/>
      <c r="D27" s="84"/>
      <c r="E27" s="84"/>
      <c r="F27" s="84"/>
      <c r="G27" s="84"/>
      <c r="H27" s="84"/>
      <c r="I27" s="84"/>
      <c r="J27" s="84"/>
      <c r="K27" s="86"/>
    </row>
    <row r="28" spans="2:11" x14ac:dyDescent="0.25">
      <c r="B28" s="8" t="s">
        <v>17</v>
      </c>
      <c r="C28" s="84">
        <v>2.44212962962963E-3</v>
      </c>
      <c r="D28" s="84"/>
      <c r="E28" s="84"/>
      <c r="F28" s="84"/>
      <c r="G28" s="84"/>
      <c r="H28" s="84"/>
      <c r="I28" s="84"/>
      <c r="J28" s="84">
        <v>5.7986111111111103E-3</v>
      </c>
      <c r="K28" s="86">
        <f t="shared" si="0"/>
        <v>8.2407407407407395E-3</v>
      </c>
    </row>
    <row r="29" spans="2:11" x14ac:dyDescent="0.25">
      <c r="B29" s="8"/>
      <c r="C29" s="88"/>
      <c r="D29" s="88"/>
      <c r="E29" s="89"/>
      <c r="F29" s="89"/>
      <c r="G29" s="89"/>
      <c r="H29" s="89"/>
      <c r="I29" s="88"/>
      <c r="J29" s="88"/>
      <c r="K29" s="86"/>
    </row>
    <row r="30" spans="2:11" x14ac:dyDescent="0.25">
      <c r="B30" s="53" t="s">
        <v>29</v>
      </c>
      <c r="C30" s="92">
        <f t="shared" ref="C30" si="1">SUM(C7:C28)</f>
        <v>5.966435185185185E-2</v>
      </c>
      <c r="D30" s="90"/>
      <c r="E30" s="90"/>
      <c r="F30" s="90"/>
      <c r="G30" s="90"/>
      <c r="H30" s="92"/>
      <c r="I30" s="92"/>
      <c r="J30" s="92">
        <f t="shared" ref="J30" si="2">SUM(J7:J28)</f>
        <v>6.2569444444444441E-2</v>
      </c>
      <c r="K30" s="91">
        <f>SUM(K7:K28)</f>
        <v>0.1222337962962963</v>
      </c>
    </row>
    <row r="31" spans="2:11" x14ac:dyDescent="0.25">
      <c r="B31" s="53"/>
      <c r="C31" s="52"/>
      <c r="D31" s="52"/>
      <c r="E31" s="51"/>
      <c r="F31" s="51"/>
      <c r="G31" s="51"/>
      <c r="H31" s="51"/>
      <c r="I31" s="52"/>
      <c r="J31" s="52"/>
      <c r="K31" s="48"/>
    </row>
    <row r="32" spans="2:11" ht="66" customHeight="1" thickBot="1" x14ac:dyDescent="0.3">
      <c r="B32" s="225" t="s">
        <v>82</v>
      </c>
      <c r="C32" s="226"/>
      <c r="D32" s="226"/>
      <c r="E32" s="226"/>
      <c r="F32" s="226"/>
      <c r="G32" s="226"/>
      <c r="H32" s="226"/>
      <c r="I32" s="226"/>
      <c r="J32" s="226"/>
      <c r="K32" s="227"/>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&amp;R51</oddHeader>
  </headerFooter>
  <rowBreaks count="1" manualBreakCount="1">
    <brk id="32" max="16383" man="1"/>
  </rowBreaks>
  <colBreaks count="1" manualBreakCount="1">
    <brk id="11" max="1048575" man="1"/>
  </colBreak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B1" zoomScale="110" zoomScaleNormal="110" zoomScaleSheetLayoutView="100" zoomScalePageLayoutView="110" workbookViewId="0">
      <selection activeCell="H30" sqref="H30:I30"/>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9" t="s">
        <v>108</v>
      </c>
      <c r="C3" s="190"/>
      <c r="D3" s="190"/>
      <c r="E3" s="190"/>
      <c r="F3" s="190"/>
      <c r="G3" s="190"/>
      <c r="H3" s="190"/>
      <c r="I3" s="190"/>
      <c r="J3" s="190"/>
      <c r="K3" s="191"/>
    </row>
    <row r="4" spans="2:11" x14ac:dyDescent="0.25">
      <c r="B4" s="192" t="s">
        <v>132</v>
      </c>
      <c r="C4" s="193"/>
      <c r="D4" s="193"/>
      <c r="E4" s="193"/>
      <c r="F4" s="193"/>
      <c r="G4" s="193"/>
      <c r="H4" s="193"/>
      <c r="I4" s="193"/>
      <c r="J4" s="193"/>
      <c r="K4" s="194"/>
    </row>
    <row r="5" spans="2:11" x14ac:dyDescent="0.25">
      <c r="B5" s="42"/>
      <c r="C5" s="43" t="s">
        <v>74</v>
      </c>
      <c r="D5" s="43" t="s">
        <v>75</v>
      </c>
      <c r="E5" s="43" t="s">
        <v>76</v>
      </c>
      <c r="F5" s="43" t="s">
        <v>77</v>
      </c>
      <c r="G5" s="43" t="s">
        <v>78</v>
      </c>
      <c r="H5" s="43" t="s">
        <v>79</v>
      </c>
      <c r="I5" s="43" t="s">
        <v>80</v>
      </c>
      <c r="J5" s="43" t="s">
        <v>81</v>
      </c>
      <c r="K5" s="80" t="s">
        <v>22</v>
      </c>
    </row>
    <row r="6" spans="2:11" x14ac:dyDescent="0.25">
      <c r="B6" s="3" t="s">
        <v>23</v>
      </c>
      <c r="C6" s="43" t="s">
        <v>24</v>
      </c>
      <c r="D6" s="43" t="s">
        <v>24</v>
      </c>
      <c r="E6" s="43" t="s">
        <v>24</v>
      </c>
      <c r="F6" s="43" t="s">
        <v>24</v>
      </c>
      <c r="G6" s="43" t="s">
        <v>24</v>
      </c>
      <c r="H6" s="43" t="s">
        <v>24</v>
      </c>
      <c r="I6" s="43" t="s">
        <v>24</v>
      </c>
      <c r="J6" s="43" t="s">
        <v>24</v>
      </c>
      <c r="K6" s="80" t="s">
        <v>24</v>
      </c>
    </row>
    <row r="7" spans="2:11" x14ac:dyDescent="0.25">
      <c r="B7" s="8" t="s">
        <v>10</v>
      </c>
      <c r="C7" s="84"/>
      <c r="D7" s="84"/>
      <c r="E7" s="85"/>
      <c r="F7" s="84"/>
      <c r="G7" s="84"/>
      <c r="H7" s="84"/>
      <c r="I7" s="84"/>
      <c r="J7" s="84"/>
      <c r="K7" s="86"/>
    </row>
    <row r="8" spans="2:11" x14ac:dyDescent="0.25">
      <c r="B8" s="8" t="s">
        <v>13</v>
      </c>
      <c r="C8" s="84"/>
      <c r="D8" s="84"/>
      <c r="E8" s="84"/>
      <c r="F8" s="84"/>
      <c r="G8" s="84"/>
      <c r="H8" s="84"/>
      <c r="I8" s="84"/>
      <c r="J8" s="84"/>
      <c r="K8" s="86"/>
    </row>
    <row r="9" spans="2:11" x14ac:dyDescent="0.25">
      <c r="B9" s="8" t="s">
        <v>0</v>
      </c>
      <c r="C9" s="84"/>
      <c r="D9" s="84"/>
      <c r="E9" s="84"/>
      <c r="F9" s="84"/>
      <c r="G9" s="84"/>
      <c r="H9" s="84"/>
      <c r="I9" s="84"/>
      <c r="J9" s="84"/>
      <c r="K9" s="86"/>
    </row>
    <row r="10" spans="2:11" x14ac:dyDescent="0.25">
      <c r="B10" s="8" t="s">
        <v>8</v>
      </c>
      <c r="C10" s="84"/>
      <c r="D10" s="84"/>
      <c r="E10" s="84"/>
      <c r="F10" s="84"/>
      <c r="G10" s="84"/>
      <c r="H10" s="84"/>
      <c r="I10" s="84"/>
      <c r="J10" s="84"/>
      <c r="K10" s="86"/>
    </row>
    <row r="11" spans="2:11" x14ac:dyDescent="0.25">
      <c r="B11" s="8" t="s">
        <v>26</v>
      </c>
      <c r="C11" s="84"/>
      <c r="D11" s="84"/>
      <c r="E11" s="84"/>
      <c r="F11" s="84"/>
      <c r="G11" s="84"/>
      <c r="H11" s="84"/>
      <c r="I11" s="84"/>
      <c r="J11" s="84"/>
      <c r="K11" s="86"/>
    </row>
    <row r="12" spans="2:11" x14ac:dyDescent="0.25">
      <c r="B12" s="8" t="s">
        <v>3</v>
      </c>
      <c r="C12" s="84"/>
      <c r="D12" s="84"/>
      <c r="E12" s="84"/>
      <c r="F12" s="84"/>
      <c r="G12" s="84"/>
      <c r="H12" s="84"/>
      <c r="I12" s="84"/>
      <c r="J12" s="84"/>
      <c r="K12" s="86"/>
    </row>
    <row r="13" spans="2:11" x14ac:dyDescent="0.25">
      <c r="B13" s="8" t="s">
        <v>7</v>
      </c>
      <c r="C13" s="84"/>
      <c r="D13" s="84"/>
      <c r="E13" s="84"/>
      <c r="F13" s="84"/>
      <c r="G13" s="84"/>
      <c r="H13" s="84"/>
      <c r="I13" s="84"/>
      <c r="J13" s="84"/>
      <c r="K13" s="86"/>
    </row>
    <row r="14" spans="2:11" x14ac:dyDescent="0.25">
      <c r="B14" s="8" t="s">
        <v>2</v>
      </c>
      <c r="C14" s="84"/>
      <c r="D14" s="84"/>
      <c r="E14" s="84"/>
      <c r="F14" s="84"/>
      <c r="G14" s="84"/>
      <c r="H14" s="84"/>
      <c r="I14" s="84"/>
      <c r="J14" s="84"/>
      <c r="K14" s="86"/>
    </row>
    <row r="15" spans="2:11" x14ac:dyDescent="0.25">
      <c r="B15" s="8" t="s">
        <v>9</v>
      </c>
      <c r="C15" s="84"/>
      <c r="D15" s="84"/>
      <c r="E15" s="84"/>
      <c r="F15" s="84"/>
      <c r="G15" s="84"/>
      <c r="H15" s="84"/>
      <c r="I15" s="84"/>
      <c r="J15" s="84"/>
      <c r="K15" s="86"/>
    </row>
    <row r="16" spans="2:11" x14ac:dyDescent="0.25">
      <c r="B16" s="8" t="s">
        <v>1</v>
      </c>
      <c r="C16" s="84"/>
      <c r="D16" s="84"/>
      <c r="E16" s="84"/>
      <c r="F16" s="84"/>
      <c r="G16" s="84"/>
      <c r="H16" s="84"/>
      <c r="I16" s="84"/>
      <c r="J16" s="84"/>
      <c r="K16" s="86"/>
    </row>
    <row r="17" spans="2:11" x14ac:dyDescent="0.25">
      <c r="B17" s="8" t="s">
        <v>27</v>
      </c>
      <c r="C17" s="84"/>
      <c r="D17" s="84"/>
      <c r="E17" s="84"/>
      <c r="F17" s="84"/>
      <c r="G17" s="84"/>
      <c r="H17" s="84"/>
      <c r="I17" s="84"/>
      <c r="J17" s="84"/>
      <c r="K17" s="86"/>
    </row>
    <row r="18" spans="2:11" x14ac:dyDescent="0.25">
      <c r="B18" s="8" t="s">
        <v>16</v>
      </c>
      <c r="C18" s="84"/>
      <c r="D18" s="84"/>
      <c r="E18" s="84"/>
      <c r="F18" s="84"/>
      <c r="G18" s="84"/>
      <c r="H18" s="84"/>
      <c r="I18" s="84"/>
      <c r="J18" s="84"/>
      <c r="K18" s="86"/>
    </row>
    <row r="19" spans="2:11" x14ac:dyDescent="0.25">
      <c r="B19" s="8" t="s">
        <v>4</v>
      </c>
      <c r="C19" s="84"/>
      <c r="D19" s="84"/>
      <c r="E19" s="84"/>
      <c r="F19" s="84"/>
      <c r="G19" s="84"/>
      <c r="H19" s="84"/>
      <c r="I19" s="84"/>
      <c r="J19" s="84"/>
      <c r="K19" s="86"/>
    </row>
    <row r="20" spans="2:11" x14ac:dyDescent="0.25">
      <c r="B20" s="8" t="s">
        <v>14</v>
      </c>
      <c r="C20" s="84"/>
      <c r="D20" s="84"/>
      <c r="E20" s="84"/>
      <c r="F20" s="84"/>
      <c r="G20" s="84"/>
      <c r="H20" s="84"/>
      <c r="I20" s="84"/>
      <c r="J20" s="84"/>
      <c r="K20" s="86"/>
    </row>
    <row r="21" spans="2:11" x14ac:dyDescent="0.25">
      <c r="B21" s="8" t="s">
        <v>11</v>
      </c>
      <c r="C21" s="84"/>
      <c r="D21" s="84"/>
      <c r="E21" s="84"/>
      <c r="F21" s="84"/>
      <c r="G21" s="84"/>
      <c r="H21" s="84"/>
      <c r="I21" s="84"/>
      <c r="J21" s="84"/>
      <c r="K21" s="86"/>
    </row>
    <row r="22" spans="2:11" x14ac:dyDescent="0.25">
      <c r="B22" s="8" t="s">
        <v>15</v>
      </c>
      <c r="C22" s="84"/>
      <c r="D22" s="84"/>
      <c r="E22" s="84"/>
      <c r="F22" s="84"/>
      <c r="G22" s="84"/>
      <c r="H22" s="84"/>
      <c r="I22" s="84"/>
      <c r="J22" s="84"/>
      <c r="K22" s="86"/>
    </row>
    <row r="23" spans="2:11" x14ac:dyDescent="0.25">
      <c r="B23" s="8" t="s">
        <v>91</v>
      </c>
      <c r="C23" s="84"/>
      <c r="D23" s="84"/>
      <c r="E23" s="84"/>
      <c r="F23" s="84"/>
      <c r="G23" s="84"/>
      <c r="H23" s="84"/>
      <c r="I23" s="84"/>
      <c r="J23" s="84"/>
      <c r="K23" s="86"/>
    </row>
    <row r="24" spans="2:11" x14ac:dyDescent="0.25">
      <c r="B24" s="8" t="s">
        <v>12</v>
      </c>
      <c r="C24" s="84"/>
      <c r="D24" s="84"/>
      <c r="E24" s="84"/>
      <c r="F24" s="84"/>
      <c r="G24" s="84"/>
      <c r="H24" s="84"/>
      <c r="I24" s="84"/>
      <c r="J24" s="84"/>
      <c r="K24" s="86"/>
    </row>
    <row r="25" spans="2:11" x14ac:dyDescent="0.25">
      <c r="B25" s="8" t="s">
        <v>5</v>
      </c>
      <c r="C25" s="84"/>
      <c r="D25" s="84"/>
      <c r="E25" s="84"/>
      <c r="F25" s="84"/>
      <c r="G25" s="84"/>
      <c r="H25" s="84"/>
      <c r="I25" s="84"/>
      <c r="J25" s="84"/>
      <c r="K25" s="86"/>
    </row>
    <row r="26" spans="2:11" x14ac:dyDescent="0.25">
      <c r="B26" s="8" t="s">
        <v>6</v>
      </c>
      <c r="C26" s="84"/>
      <c r="D26" s="84"/>
      <c r="E26" s="84"/>
      <c r="F26" s="84"/>
      <c r="G26" s="84"/>
      <c r="H26" s="84"/>
      <c r="I26" s="84"/>
      <c r="J26" s="84"/>
      <c r="K26" s="86"/>
    </row>
    <row r="27" spans="2:11" x14ac:dyDescent="0.25">
      <c r="B27" s="8" t="s">
        <v>101</v>
      </c>
      <c r="C27" s="84"/>
      <c r="D27" s="84"/>
      <c r="E27" s="84"/>
      <c r="F27" s="84"/>
      <c r="G27" s="84"/>
      <c r="H27" s="84"/>
      <c r="I27" s="84"/>
      <c r="J27" s="84"/>
      <c r="K27" s="86"/>
    </row>
    <row r="28" spans="2:11" x14ac:dyDescent="0.25">
      <c r="B28" s="8" t="s">
        <v>17</v>
      </c>
      <c r="C28" s="84"/>
      <c r="D28" s="84"/>
      <c r="E28" s="84"/>
      <c r="F28" s="84"/>
      <c r="G28" s="84"/>
      <c r="H28" s="84"/>
      <c r="I28" s="84"/>
      <c r="J28" s="84"/>
      <c r="K28" s="86"/>
    </row>
    <row r="29" spans="2:11" x14ac:dyDescent="0.25">
      <c r="B29" s="8"/>
      <c r="C29" s="88"/>
      <c r="D29" s="88"/>
      <c r="E29" s="89"/>
      <c r="F29" s="89"/>
      <c r="G29" s="89"/>
      <c r="H29" s="89"/>
      <c r="I29" s="88"/>
      <c r="J29" s="88"/>
      <c r="K29" s="86"/>
    </row>
    <row r="30" spans="2:11" x14ac:dyDescent="0.25">
      <c r="B30" s="53" t="s">
        <v>29</v>
      </c>
      <c r="C30" s="90"/>
      <c r="D30" s="90"/>
      <c r="E30" s="90"/>
      <c r="F30" s="90"/>
      <c r="G30" s="90"/>
      <c r="H30" s="90"/>
      <c r="I30" s="90"/>
      <c r="J30" s="84"/>
      <c r="K30" s="91"/>
    </row>
    <row r="31" spans="2:11" x14ac:dyDescent="0.25">
      <c r="B31" s="53"/>
      <c r="C31" s="52"/>
      <c r="D31" s="52"/>
      <c r="E31" s="51"/>
      <c r="F31" s="51"/>
      <c r="G31" s="51"/>
      <c r="H31" s="51"/>
      <c r="I31" s="52"/>
      <c r="J31" s="52"/>
      <c r="K31" s="48"/>
    </row>
    <row r="32" spans="2:11" ht="66" customHeight="1" thickBot="1" x14ac:dyDescent="0.3">
      <c r="B32" s="225" t="s">
        <v>82</v>
      </c>
      <c r="C32" s="226"/>
      <c r="D32" s="226"/>
      <c r="E32" s="226"/>
      <c r="F32" s="226"/>
      <c r="G32" s="226"/>
      <c r="H32" s="226"/>
      <c r="I32" s="226"/>
      <c r="J32" s="226"/>
      <c r="K32" s="227"/>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&amp;R52</oddHeader>
  </headerFooter>
  <rowBreaks count="1" manualBreakCount="1">
    <brk id="32" max="16383" man="1"/>
  </rowBreaks>
  <colBreaks count="1" manualBreakCount="1">
    <brk id="11" max="1048575" man="1"/>
  </colBreak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zoomScale="110" zoomScaleNormal="110" zoomScaleSheetLayoutView="100" zoomScalePageLayoutView="110" workbookViewId="0">
      <selection activeCell="H30" sqref="H30:I30"/>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9" t="s">
        <v>109</v>
      </c>
      <c r="C3" s="190"/>
      <c r="D3" s="190"/>
      <c r="E3" s="190"/>
      <c r="F3" s="190"/>
      <c r="G3" s="190"/>
      <c r="H3" s="190"/>
      <c r="I3" s="190"/>
      <c r="J3" s="190"/>
      <c r="K3" s="191"/>
    </row>
    <row r="4" spans="2:11" x14ac:dyDescent="0.25">
      <c r="B4" s="192" t="s">
        <v>132</v>
      </c>
      <c r="C4" s="193"/>
      <c r="D4" s="193"/>
      <c r="E4" s="193"/>
      <c r="F4" s="193"/>
      <c r="G4" s="193"/>
      <c r="H4" s="193"/>
      <c r="I4" s="193"/>
      <c r="J4" s="193"/>
      <c r="K4" s="194"/>
    </row>
    <row r="5" spans="2:11" x14ac:dyDescent="0.25">
      <c r="B5" s="42"/>
      <c r="C5" s="43" t="s">
        <v>74</v>
      </c>
      <c r="D5" s="43" t="s">
        <v>75</v>
      </c>
      <c r="E5" s="43" t="s">
        <v>76</v>
      </c>
      <c r="F5" s="43" t="s">
        <v>77</v>
      </c>
      <c r="G5" s="43" t="s">
        <v>78</v>
      </c>
      <c r="H5" s="43" t="s">
        <v>79</v>
      </c>
      <c r="I5" s="43" t="s">
        <v>80</v>
      </c>
      <c r="J5" s="43" t="s">
        <v>81</v>
      </c>
      <c r="K5" s="80" t="s">
        <v>22</v>
      </c>
    </row>
    <row r="6" spans="2:11" x14ac:dyDescent="0.25">
      <c r="B6" s="3" t="s">
        <v>23</v>
      </c>
      <c r="C6" s="43" t="s">
        <v>24</v>
      </c>
      <c r="D6" s="43" t="s">
        <v>24</v>
      </c>
      <c r="E6" s="43" t="s">
        <v>24</v>
      </c>
      <c r="F6" s="43" t="s">
        <v>24</v>
      </c>
      <c r="G6" s="43" t="s">
        <v>24</v>
      </c>
      <c r="H6" s="43" t="s">
        <v>24</v>
      </c>
      <c r="I6" s="43" t="s">
        <v>24</v>
      </c>
      <c r="J6" s="43" t="s">
        <v>24</v>
      </c>
      <c r="K6" s="80" t="s">
        <v>24</v>
      </c>
    </row>
    <row r="7" spans="2:11" x14ac:dyDescent="0.25">
      <c r="B7" s="8" t="s">
        <v>10</v>
      </c>
      <c r="C7" s="84"/>
      <c r="D7" s="84"/>
      <c r="E7" s="85"/>
      <c r="F7" s="84"/>
      <c r="G7" s="84"/>
      <c r="H7" s="84"/>
      <c r="I7" s="84"/>
      <c r="J7" s="84"/>
      <c r="K7" s="86"/>
    </row>
    <row r="8" spans="2:11" x14ac:dyDescent="0.25">
      <c r="B8" s="8" t="s">
        <v>13</v>
      </c>
      <c r="C8" s="84"/>
      <c r="D8" s="84"/>
      <c r="E8" s="84"/>
      <c r="F8" s="84"/>
      <c r="G8" s="84"/>
      <c r="H8" s="84"/>
      <c r="I8" s="84"/>
      <c r="J8" s="84"/>
      <c r="K8" s="86"/>
    </row>
    <row r="9" spans="2:11" x14ac:dyDescent="0.25">
      <c r="B9" s="8" t="s">
        <v>0</v>
      </c>
      <c r="C9" s="84"/>
      <c r="D9" s="84"/>
      <c r="E9" s="84"/>
      <c r="F9" s="84"/>
      <c r="G9" s="84"/>
      <c r="H9" s="84"/>
      <c r="I9" s="84"/>
      <c r="J9" s="84"/>
      <c r="K9" s="86"/>
    </row>
    <row r="10" spans="2:11" x14ac:dyDescent="0.25">
      <c r="B10" s="8" t="s">
        <v>8</v>
      </c>
      <c r="C10" s="84"/>
      <c r="D10" s="84"/>
      <c r="E10" s="84"/>
      <c r="F10" s="84"/>
      <c r="G10" s="84"/>
      <c r="H10" s="84"/>
      <c r="I10" s="84"/>
      <c r="J10" s="84"/>
      <c r="K10" s="86"/>
    </row>
    <row r="11" spans="2:11" x14ac:dyDescent="0.25">
      <c r="B11" s="8" t="s">
        <v>26</v>
      </c>
      <c r="C11" s="84"/>
      <c r="D11" s="84"/>
      <c r="E11" s="84"/>
      <c r="F11" s="84"/>
      <c r="G11" s="84"/>
      <c r="H11" s="84"/>
      <c r="I11" s="84"/>
      <c r="J11" s="84"/>
      <c r="K11" s="86"/>
    </row>
    <row r="12" spans="2:11" x14ac:dyDescent="0.25">
      <c r="B12" s="8" t="s">
        <v>3</v>
      </c>
      <c r="C12" s="84"/>
      <c r="D12" s="84"/>
      <c r="E12" s="84"/>
      <c r="F12" s="84"/>
      <c r="G12" s="84"/>
      <c r="H12" s="84"/>
      <c r="I12" s="84"/>
      <c r="J12" s="84"/>
      <c r="K12" s="86"/>
    </row>
    <row r="13" spans="2:11" x14ac:dyDescent="0.25">
      <c r="B13" s="8" t="s">
        <v>7</v>
      </c>
      <c r="C13" s="84"/>
      <c r="D13" s="84"/>
      <c r="E13" s="84"/>
      <c r="F13" s="84"/>
      <c r="G13" s="84"/>
      <c r="H13" s="84"/>
      <c r="I13" s="84"/>
      <c r="J13" s="84"/>
      <c r="K13" s="86"/>
    </row>
    <row r="14" spans="2:11" x14ac:dyDescent="0.25">
      <c r="B14" s="8" t="s">
        <v>2</v>
      </c>
      <c r="C14" s="84"/>
      <c r="D14" s="84"/>
      <c r="E14" s="84"/>
      <c r="F14" s="84"/>
      <c r="G14" s="84"/>
      <c r="H14" s="84"/>
      <c r="I14" s="84"/>
      <c r="J14" s="84"/>
      <c r="K14" s="86"/>
    </row>
    <row r="15" spans="2:11" x14ac:dyDescent="0.25">
      <c r="B15" s="8" t="s">
        <v>9</v>
      </c>
      <c r="C15" s="84"/>
      <c r="D15" s="84"/>
      <c r="E15" s="84"/>
      <c r="F15" s="84"/>
      <c r="G15" s="84"/>
      <c r="H15" s="84"/>
      <c r="I15" s="84"/>
      <c r="J15" s="84"/>
      <c r="K15" s="86"/>
    </row>
    <row r="16" spans="2:11" x14ac:dyDescent="0.25">
      <c r="B16" s="8" t="s">
        <v>1</v>
      </c>
      <c r="C16" s="84"/>
      <c r="D16" s="84"/>
      <c r="E16" s="84"/>
      <c r="F16" s="84"/>
      <c r="G16" s="84"/>
      <c r="H16" s="84"/>
      <c r="I16" s="84"/>
      <c r="J16" s="84"/>
      <c r="K16" s="86"/>
    </row>
    <row r="17" spans="2:11" x14ac:dyDescent="0.25">
      <c r="B17" s="8" t="s">
        <v>27</v>
      </c>
      <c r="C17" s="84"/>
      <c r="D17" s="84"/>
      <c r="E17" s="84"/>
      <c r="F17" s="84"/>
      <c r="G17" s="84"/>
      <c r="H17" s="84"/>
      <c r="I17" s="84"/>
      <c r="J17" s="84"/>
      <c r="K17" s="86"/>
    </row>
    <row r="18" spans="2:11" x14ac:dyDescent="0.25">
      <c r="B18" s="8" t="s">
        <v>16</v>
      </c>
      <c r="C18" s="84"/>
      <c r="D18" s="84"/>
      <c r="E18" s="84"/>
      <c r="F18" s="84"/>
      <c r="G18" s="84"/>
      <c r="H18" s="84"/>
      <c r="I18" s="84"/>
      <c r="J18" s="84"/>
      <c r="K18" s="86"/>
    </row>
    <row r="19" spans="2:11" x14ac:dyDescent="0.25">
      <c r="B19" s="8" t="s">
        <v>4</v>
      </c>
      <c r="C19" s="84"/>
      <c r="D19" s="84"/>
      <c r="E19" s="84"/>
      <c r="F19" s="84"/>
      <c r="G19" s="84"/>
      <c r="H19" s="84"/>
      <c r="I19" s="84"/>
      <c r="J19" s="84"/>
      <c r="K19" s="86"/>
    </row>
    <row r="20" spans="2:11" x14ac:dyDescent="0.25">
      <c r="B20" s="8" t="s">
        <v>14</v>
      </c>
      <c r="C20" s="84"/>
      <c r="D20" s="84"/>
      <c r="E20" s="84"/>
      <c r="F20" s="84"/>
      <c r="G20" s="84"/>
      <c r="H20" s="84"/>
      <c r="I20" s="84"/>
      <c r="J20" s="84"/>
      <c r="K20" s="86"/>
    </row>
    <row r="21" spans="2:11" x14ac:dyDescent="0.25">
      <c r="B21" s="8" t="s">
        <v>11</v>
      </c>
      <c r="C21" s="84"/>
      <c r="D21" s="84"/>
      <c r="E21" s="84"/>
      <c r="F21" s="84"/>
      <c r="G21" s="84"/>
      <c r="H21" s="84"/>
      <c r="I21" s="84"/>
      <c r="J21" s="84"/>
      <c r="K21" s="86"/>
    </row>
    <row r="22" spans="2:11" x14ac:dyDescent="0.25">
      <c r="B22" s="8" t="s">
        <v>15</v>
      </c>
      <c r="C22" s="84"/>
      <c r="D22" s="84"/>
      <c r="E22" s="84"/>
      <c r="F22" s="84"/>
      <c r="G22" s="84"/>
      <c r="H22" s="84"/>
      <c r="I22" s="84"/>
      <c r="J22" s="84"/>
      <c r="K22" s="86"/>
    </row>
    <row r="23" spans="2:11" x14ac:dyDescent="0.25">
      <c r="B23" s="8" t="s">
        <v>91</v>
      </c>
      <c r="C23" s="84"/>
      <c r="D23" s="84"/>
      <c r="E23" s="84"/>
      <c r="F23" s="84"/>
      <c r="G23" s="84"/>
      <c r="H23" s="84"/>
      <c r="I23" s="84"/>
      <c r="J23" s="84"/>
      <c r="K23" s="86"/>
    </row>
    <row r="24" spans="2:11" x14ac:dyDescent="0.25">
      <c r="B24" s="8" t="s">
        <v>12</v>
      </c>
      <c r="C24" s="84"/>
      <c r="D24" s="84"/>
      <c r="E24" s="84"/>
      <c r="F24" s="84"/>
      <c r="G24" s="84"/>
      <c r="H24" s="84"/>
      <c r="I24" s="84"/>
      <c r="J24" s="84"/>
      <c r="K24" s="86"/>
    </row>
    <row r="25" spans="2:11" x14ac:dyDescent="0.25">
      <c r="B25" s="8" t="s">
        <v>5</v>
      </c>
      <c r="C25" s="84"/>
      <c r="D25" s="84"/>
      <c r="E25" s="84"/>
      <c r="F25" s="84"/>
      <c r="G25" s="84"/>
      <c r="H25" s="84"/>
      <c r="I25" s="84"/>
      <c r="J25" s="84"/>
      <c r="K25" s="86"/>
    </row>
    <row r="26" spans="2:11" x14ac:dyDescent="0.25">
      <c r="B26" s="8" t="s">
        <v>6</v>
      </c>
      <c r="C26" s="84"/>
      <c r="D26" s="84"/>
      <c r="E26" s="84"/>
      <c r="F26" s="84"/>
      <c r="G26" s="84"/>
      <c r="H26" s="84"/>
      <c r="I26" s="84"/>
      <c r="J26" s="84"/>
      <c r="K26" s="86"/>
    </row>
    <row r="27" spans="2:11" x14ac:dyDescent="0.25">
      <c r="B27" s="8" t="s">
        <v>101</v>
      </c>
      <c r="C27" s="84"/>
      <c r="D27" s="84"/>
      <c r="E27" s="84"/>
      <c r="F27" s="84"/>
      <c r="G27" s="84"/>
      <c r="H27" s="84"/>
      <c r="I27" s="84"/>
      <c r="J27" s="84"/>
      <c r="K27" s="86"/>
    </row>
    <row r="28" spans="2:11" x14ac:dyDescent="0.25">
      <c r="B28" s="8" t="s">
        <v>17</v>
      </c>
      <c r="C28" s="84"/>
      <c r="D28" s="84"/>
      <c r="E28" s="84"/>
      <c r="F28" s="84"/>
      <c r="G28" s="84"/>
      <c r="H28" s="84"/>
      <c r="I28" s="84"/>
      <c r="J28" s="84"/>
      <c r="K28" s="86"/>
    </row>
    <row r="29" spans="2:11" x14ac:dyDescent="0.25">
      <c r="B29" s="8"/>
      <c r="C29" s="88"/>
      <c r="D29" s="88"/>
      <c r="E29" s="89"/>
      <c r="F29" s="89"/>
      <c r="G29" s="89"/>
      <c r="H29" s="89"/>
      <c r="I29" s="88"/>
      <c r="J29" s="88"/>
      <c r="K29" s="93"/>
    </row>
    <row r="30" spans="2:11" x14ac:dyDescent="0.25">
      <c r="B30" s="53" t="s">
        <v>29</v>
      </c>
      <c r="C30" s="90"/>
      <c r="D30" s="90"/>
      <c r="E30" s="90"/>
      <c r="F30" s="90"/>
      <c r="G30" s="90"/>
      <c r="H30" s="90"/>
      <c r="I30" s="90"/>
      <c r="J30" s="90"/>
      <c r="K30" s="91"/>
    </row>
    <row r="31" spans="2:11" x14ac:dyDescent="0.25">
      <c r="B31" s="53"/>
      <c r="C31" s="52"/>
      <c r="D31" s="52"/>
      <c r="E31" s="51"/>
      <c r="F31" s="51"/>
      <c r="G31" s="51"/>
      <c r="H31" s="51"/>
      <c r="I31" s="52"/>
      <c r="J31" s="52"/>
      <c r="K31" s="48"/>
    </row>
    <row r="32" spans="2:11" ht="66" customHeight="1" thickBot="1" x14ac:dyDescent="0.3">
      <c r="B32" s="225" t="s">
        <v>82</v>
      </c>
      <c r="C32" s="226"/>
      <c r="D32" s="226"/>
      <c r="E32" s="226"/>
      <c r="F32" s="226"/>
      <c r="G32" s="226"/>
      <c r="H32" s="226"/>
      <c r="I32" s="226"/>
      <c r="J32" s="226"/>
      <c r="K32" s="227"/>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&amp;R53</oddHeader>
  </headerFooter>
  <rowBreaks count="1" manualBreakCount="1">
    <brk id="32" max="16383" man="1"/>
  </rowBreaks>
  <colBreaks count="1" manualBreakCount="1">
    <brk id="11" max="1048575" man="1"/>
  </colBreak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B4" zoomScale="110" zoomScaleNormal="110" zoomScaleSheetLayoutView="100" zoomScalePageLayoutView="110" workbookViewId="0">
      <selection activeCell="H30" sqref="H30:I30"/>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9" t="s">
        <v>110</v>
      </c>
      <c r="C3" s="190"/>
      <c r="D3" s="190"/>
      <c r="E3" s="190"/>
      <c r="F3" s="190"/>
      <c r="G3" s="190"/>
      <c r="H3" s="190"/>
      <c r="I3" s="190"/>
      <c r="J3" s="190"/>
      <c r="K3" s="191"/>
    </row>
    <row r="4" spans="2:11" x14ac:dyDescent="0.25">
      <c r="B4" s="192" t="s">
        <v>132</v>
      </c>
      <c r="C4" s="193"/>
      <c r="D4" s="193"/>
      <c r="E4" s="193"/>
      <c r="F4" s="193"/>
      <c r="G4" s="193"/>
      <c r="H4" s="193"/>
      <c r="I4" s="193"/>
      <c r="J4" s="193"/>
      <c r="K4" s="194"/>
    </row>
    <row r="5" spans="2:11" x14ac:dyDescent="0.25">
      <c r="B5" s="42"/>
      <c r="C5" s="43" t="s">
        <v>74</v>
      </c>
      <c r="D5" s="43" t="s">
        <v>75</v>
      </c>
      <c r="E5" s="43" t="s">
        <v>76</v>
      </c>
      <c r="F5" s="43" t="s">
        <v>77</v>
      </c>
      <c r="G5" s="43" t="s">
        <v>78</v>
      </c>
      <c r="H5" s="43" t="s">
        <v>79</v>
      </c>
      <c r="I5" s="43" t="s">
        <v>80</v>
      </c>
      <c r="J5" s="43" t="s">
        <v>81</v>
      </c>
      <c r="K5" s="80" t="s">
        <v>22</v>
      </c>
    </row>
    <row r="6" spans="2:11" x14ac:dyDescent="0.25">
      <c r="B6" s="3" t="s">
        <v>23</v>
      </c>
      <c r="C6" s="43" t="s">
        <v>24</v>
      </c>
      <c r="D6" s="43" t="s">
        <v>24</v>
      </c>
      <c r="E6" s="43" t="s">
        <v>24</v>
      </c>
      <c r="F6" s="43" t="s">
        <v>24</v>
      </c>
      <c r="G6" s="43" t="s">
        <v>24</v>
      </c>
      <c r="H6" s="43" t="s">
        <v>24</v>
      </c>
      <c r="I6" s="43" t="s">
        <v>24</v>
      </c>
      <c r="J6" s="43"/>
      <c r="K6" s="80" t="s">
        <v>24</v>
      </c>
    </row>
    <row r="7" spans="2:11" x14ac:dyDescent="0.25">
      <c r="B7" s="8" t="s">
        <v>10</v>
      </c>
      <c r="C7" s="84">
        <v>1.6458333333333335E-2</v>
      </c>
      <c r="D7" s="84"/>
      <c r="E7" s="84"/>
      <c r="F7" s="84"/>
      <c r="G7" s="84"/>
      <c r="H7" s="84"/>
      <c r="I7" s="84"/>
      <c r="J7" s="84"/>
      <c r="K7" s="86">
        <f t="shared" ref="K7:K26" si="0">J7+I7+H7+G7+F7+E7+D7+C7</f>
        <v>1.6458333333333335E-2</v>
      </c>
    </row>
    <row r="8" spans="2:11" x14ac:dyDescent="0.25">
      <c r="B8" s="8" t="s">
        <v>13</v>
      </c>
      <c r="C8" s="84">
        <v>7.6504629629629631E-3</v>
      </c>
      <c r="D8" s="84"/>
      <c r="E8" s="84"/>
      <c r="F8" s="84"/>
      <c r="G8" s="84"/>
      <c r="H8" s="84"/>
      <c r="I8" s="84"/>
      <c r="J8" s="84"/>
      <c r="K8" s="86">
        <f t="shared" si="0"/>
        <v>7.6504629629629631E-3</v>
      </c>
    </row>
    <row r="9" spans="2:11" x14ac:dyDescent="0.25">
      <c r="B9" s="8" t="s">
        <v>0</v>
      </c>
      <c r="C9" s="84">
        <v>0.11325231481481483</v>
      </c>
      <c r="D9" s="84"/>
      <c r="E9" s="84"/>
      <c r="F9" s="84"/>
      <c r="G9" s="84">
        <v>1.0613425925925922E-2</v>
      </c>
      <c r="H9" s="84"/>
      <c r="I9" s="84"/>
      <c r="J9" s="84"/>
      <c r="K9" s="86">
        <f t="shared" si="0"/>
        <v>0.12386574074074075</v>
      </c>
    </row>
    <row r="10" spans="2:11" x14ac:dyDescent="0.25">
      <c r="B10" s="8" t="s">
        <v>8</v>
      </c>
      <c r="C10" s="84">
        <v>1.0023148148148147E-2</v>
      </c>
      <c r="D10" s="84"/>
      <c r="E10" s="84"/>
      <c r="F10" s="84"/>
      <c r="G10" s="84"/>
      <c r="H10" s="84"/>
      <c r="I10" s="84"/>
      <c r="J10" s="84"/>
      <c r="K10" s="86">
        <f t="shared" si="0"/>
        <v>1.0023148148148147E-2</v>
      </c>
    </row>
    <row r="11" spans="2:11" x14ac:dyDescent="0.25">
      <c r="B11" s="8" t="s">
        <v>26</v>
      </c>
      <c r="C11" s="84">
        <v>1.273148148148148E-4</v>
      </c>
      <c r="D11" s="84"/>
      <c r="E11" s="84"/>
      <c r="F11" s="84"/>
      <c r="G11" s="84"/>
      <c r="H11" s="84"/>
      <c r="I11" s="84"/>
      <c r="J11" s="84"/>
      <c r="K11" s="86">
        <f t="shared" si="0"/>
        <v>1.273148148148148E-4</v>
      </c>
    </row>
    <row r="12" spans="2:11" x14ac:dyDescent="0.25">
      <c r="B12" s="8" t="s">
        <v>3</v>
      </c>
      <c r="C12" s="84">
        <v>9.9120370370370373E-2</v>
      </c>
      <c r="D12" s="84"/>
      <c r="E12" s="84"/>
      <c r="F12" s="84"/>
      <c r="G12" s="84">
        <v>1.8912037037037033E-2</v>
      </c>
      <c r="H12" s="84"/>
      <c r="I12" s="84"/>
      <c r="J12" s="84"/>
      <c r="K12" s="86">
        <f t="shared" si="0"/>
        <v>0.11803240740740741</v>
      </c>
    </row>
    <row r="13" spans="2:11" x14ac:dyDescent="0.25">
      <c r="B13" s="8" t="s">
        <v>7</v>
      </c>
      <c r="C13" s="84">
        <v>3.3553240740740738E-2</v>
      </c>
      <c r="D13" s="84"/>
      <c r="E13" s="84"/>
      <c r="F13" s="84"/>
      <c r="G13" s="84">
        <v>1.7476851851851848E-2</v>
      </c>
      <c r="H13" s="84"/>
      <c r="I13" s="84"/>
      <c r="J13" s="84"/>
      <c r="K13" s="86">
        <f t="shared" si="0"/>
        <v>5.1030092592592585E-2</v>
      </c>
    </row>
    <row r="14" spans="2:11" x14ac:dyDescent="0.25">
      <c r="B14" s="8" t="s">
        <v>2</v>
      </c>
      <c r="C14" s="84">
        <v>1.4710648148148146E-2</v>
      </c>
      <c r="D14" s="84"/>
      <c r="E14" s="84"/>
      <c r="F14" s="84"/>
      <c r="G14" s="84"/>
      <c r="H14" s="84"/>
      <c r="I14" s="84"/>
      <c r="J14" s="84"/>
      <c r="K14" s="86">
        <f t="shared" si="0"/>
        <v>1.4710648148148146E-2</v>
      </c>
    </row>
    <row r="15" spans="2:11" x14ac:dyDescent="0.25">
      <c r="B15" s="8" t="s">
        <v>9</v>
      </c>
      <c r="C15" s="84">
        <v>1.3333333333333332E-2</v>
      </c>
      <c r="D15" s="84"/>
      <c r="E15" s="84"/>
      <c r="F15" s="84"/>
      <c r="G15" s="84"/>
      <c r="H15" s="84"/>
      <c r="I15" s="84"/>
      <c r="J15" s="84"/>
      <c r="K15" s="86">
        <f t="shared" si="0"/>
        <v>1.3333333333333332E-2</v>
      </c>
    </row>
    <row r="16" spans="2:11" x14ac:dyDescent="0.25">
      <c r="B16" s="8" t="s">
        <v>1</v>
      </c>
      <c r="C16" s="84"/>
      <c r="D16" s="84"/>
      <c r="E16" s="84"/>
      <c r="F16" s="84"/>
      <c r="G16" s="84">
        <v>8.1597222222222227E-3</v>
      </c>
      <c r="H16" s="84"/>
      <c r="I16" s="84"/>
      <c r="J16" s="84"/>
      <c r="K16" s="86">
        <f t="shared" si="0"/>
        <v>8.1597222222222227E-3</v>
      </c>
    </row>
    <row r="17" spans="2:11" x14ac:dyDescent="0.25">
      <c r="B17" s="8" t="s">
        <v>27</v>
      </c>
      <c r="C17" s="84">
        <v>2.5983796296296297E-2</v>
      </c>
      <c r="D17" s="84"/>
      <c r="E17" s="84"/>
      <c r="F17" s="84"/>
      <c r="G17" s="84">
        <v>8.8194444444444457E-3</v>
      </c>
      <c r="H17" s="84"/>
      <c r="I17" s="84"/>
      <c r="J17" s="84"/>
      <c r="K17" s="86">
        <f t="shared" si="0"/>
        <v>3.4803240740740746E-2</v>
      </c>
    </row>
    <row r="18" spans="2:11" x14ac:dyDescent="0.25">
      <c r="B18" s="8" t="s">
        <v>16</v>
      </c>
      <c r="C18" s="84"/>
      <c r="D18" s="84"/>
      <c r="E18" s="84"/>
      <c r="F18" s="84"/>
      <c r="G18" s="84">
        <v>7.060185185185185E-3</v>
      </c>
      <c r="H18" s="84"/>
      <c r="I18" s="84"/>
      <c r="J18" s="84"/>
      <c r="K18" s="86">
        <f t="shared" si="0"/>
        <v>7.060185185185185E-3</v>
      </c>
    </row>
    <row r="19" spans="2:11" x14ac:dyDescent="0.25">
      <c r="B19" s="8" t="s">
        <v>4</v>
      </c>
      <c r="C19" s="84"/>
      <c r="D19" s="84"/>
      <c r="E19" s="84"/>
      <c r="F19" s="84"/>
      <c r="G19" s="84"/>
      <c r="H19" s="84"/>
      <c r="I19" s="84"/>
      <c r="J19" s="84"/>
      <c r="K19" s="86"/>
    </row>
    <row r="20" spans="2:11" x14ac:dyDescent="0.25">
      <c r="B20" s="8" t="s">
        <v>14</v>
      </c>
      <c r="C20" s="84">
        <v>2.9201388888888884E-2</v>
      </c>
      <c r="D20" s="84"/>
      <c r="E20" s="84"/>
      <c r="F20" s="84"/>
      <c r="G20" s="84">
        <v>8.2291666666666659E-3</v>
      </c>
      <c r="H20" s="84"/>
      <c r="I20" s="84"/>
      <c r="J20" s="84"/>
      <c r="K20" s="86">
        <f t="shared" si="0"/>
        <v>3.743055555555555E-2</v>
      </c>
    </row>
    <row r="21" spans="2:11" x14ac:dyDescent="0.25">
      <c r="B21" s="8" t="s">
        <v>11</v>
      </c>
      <c r="C21" s="84">
        <v>0.12892361111111111</v>
      </c>
      <c r="D21" s="84"/>
      <c r="E21" s="84"/>
      <c r="F21" s="84"/>
      <c r="G21" s="84">
        <v>4.6145833333333337E-2</v>
      </c>
      <c r="H21" s="84"/>
      <c r="I21" s="84"/>
      <c r="J21" s="84"/>
      <c r="K21" s="86">
        <f t="shared" si="0"/>
        <v>0.17506944444444444</v>
      </c>
    </row>
    <row r="22" spans="2:11" x14ac:dyDescent="0.25">
      <c r="B22" s="8" t="s">
        <v>15</v>
      </c>
      <c r="C22" s="84">
        <v>2.2685185185185182E-3</v>
      </c>
      <c r="D22" s="84"/>
      <c r="E22" s="84"/>
      <c r="F22" s="84"/>
      <c r="G22" s="84">
        <v>5.6365740740740742E-3</v>
      </c>
      <c r="H22" s="84"/>
      <c r="I22" s="84"/>
      <c r="J22" s="84"/>
      <c r="K22" s="86">
        <f t="shared" si="0"/>
        <v>7.905092592592592E-3</v>
      </c>
    </row>
    <row r="23" spans="2:11" x14ac:dyDescent="0.25">
      <c r="B23" s="8" t="s">
        <v>91</v>
      </c>
      <c r="C23" s="84">
        <v>2.9537037037037035E-2</v>
      </c>
      <c r="D23" s="84"/>
      <c r="E23" s="84"/>
      <c r="F23" s="84"/>
      <c r="G23" s="84"/>
      <c r="H23" s="84"/>
      <c r="I23" s="84"/>
      <c r="J23" s="84"/>
      <c r="K23" s="86">
        <f t="shared" si="0"/>
        <v>2.9537037037037035E-2</v>
      </c>
    </row>
    <row r="24" spans="2:11" x14ac:dyDescent="0.25">
      <c r="B24" s="8" t="s">
        <v>12</v>
      </c>
      <c r="C24" s="84">
        <v>4.1458333333333333E-2</v>
      </c>
      <c r="D24" s="84"/>
      <c r="E24" s="84"/>
      <c r="F24" s="84"/>
      <c r="G24" s="84">
        <v>2.6921296296296301E-2</v>
      </c>
      <c r="H24" s="84"/>
      <c r="I24" s="84"/>
      <c r="J24" s="84"/>
      <c r="K24" s="86">
        <f t="shared" si="0"/>
        <v>6.8379629629629637E-2</v>
      </c>
    </row>
    <row r="25" spans="2:11" x14ac:dyDescent="0.25">
      <c r="B25" s="8" t="s">
        <v>5</v>
      </c>
      <c r="C25" s="84">
        <v>1.0520833333333333E-2</v>
      </c>
      <c r="D25" s="84"/>
      <c r="E25" s="84"/>
      <c r="F25" s="84"/>
      <c r="G25" s="84">
        <v>5.2546296296296291E-3</v>
      </c>
      <c r="H25" s="84"/>
      <c r="I25" s="84"/>
      <c r="J25" s="84"/>
      <c r="K25" s="86">
        <f t="shared" si="0"/>
        <v>1.5775462962962963E-2</v>
      </c>
    </row>
    <row r="26" spans="2:11" x14ac:dyDescent="0.25">
      <c r="B26" s="8" t="s">
        <v>6</v>
      </c>
      <c r="C26" s="84">
        <v>1.6319444444444445E-2</v>
      </c>
      <c r="D26" s="84"/>
      <c r="E26" s="84"/>
      <c r="F26" s="84"/>
      <c r="G26" s="84"/>
      <c r="H26" s="84"/>
      <c r="I26" s="84"/>
      <c r="J26" s="84"/>
      <c r="K26" s="86">
        <f t="shared" si="0"/>
        <v>1.6319444444444445E-2</v>
      </c>
    </row>
    <row r="27" spans="2:11" x14ac:dyDescent="0.25">
      <c r="B27" s="8" t="s">
        <v>101</v>
      </c>
      <c r="C27" s="84"/>
      <c r="D27" s="84"/>
      <c r="E27" s="84"/>
      <c r="F27" s="84"/>
      <c r="G27" s="84"/>
      <c r="H27" s="84"/>
      <c r="I27" s="84"/>
      <c r="J27" s="84"/>
      <c r="K27" s="86"/>
    </row>
    <row r="28" spans="2:11" x14ac:dyDescent="0.25">
      <c r="B28" s="8" t="s">
        <v>17</v>
      </c>
      <c r="C28" s="84"/>
      <c r="D28" s="84"/>
      <c r="E28" s="84"/>
      <c r="F28" s="84"/>
      <c r="G28" s="84"/>
      <c r="H28" s="84"/>
      <c r="I28" s="84"/>
      <c r="J28" s="84"/>
      <c r="K28" s="86"/>
    </row>
    <row r="29" spans="2:11" x14ac:dyDescent="0.25">
      <c r="B29" s="53"/>
      <c r="C29" s="88"/>
      <c r="D29" s="88"/>
      <c r="E29" s="89"/>
      <c r="F29" s="89"/>
      <c r="G29" s="88"/>
      <c r="H29" s="88"/>
      <c r="I29" s="88"/>
      <c r="J29" s="88"/>
      <c r="K29" s="86"/>
    </row>
    <row r="30" spans="2:11" x14ac:dyDescent="0.25">
      <c r="B30" s="53" t="s">
        <v>29</v>
      </c>
      <c r="C30" s="90">
        <f>SUM(C7:C28)</f>
        <v>0.59244212962962972</v>
      </c>
      <c r="D30" s="90"/>
      <c r="E30" s="90"/>
      <c r="F30" s="90"/>
      <c r="G30" s="90">
        <f t="shared" ref="G30" si="1">SUM(G7:G28)</f>
        <v>0.16322916666666668</v>
      </c>
      <c r="H30" s="90"/>
      <c r="I30" s="90"/>
      <c r="J30" s="90"/>
      <c r="K30" s="91">
        <f>SUM(K7:K28)</f>
        <v>0.75567129629629637</v>
      </c>
    </row>
    <row r="31" spans="2:11" x14ac:dyDescent="0.25">
      <c r="B31" s="53"/>
      <c r="C31" s="52"/>
      <c r="D31" s="52"/>
      <c r="E31" s="51"/>
      <c r="F31" s="51"/>
      <c r="G31" s="51"/>
      <c r="H31" s="51"/>
      <c r="I31" s="52"/>
      <c r="J31" s="52"/>
      <c r="K31" s="48"/>
    </row>
    <row r="32" spans="2:11" ht="66" customHeight="1" thickBot="1" x14ac:dyDescent="0.3">
      <c r="B32" s="225" t="s">
        <v>82</v>
      </c>
      <c r="C32" s="226"/>
      <c r="D32" s="226"/>
      <c r="E32" s="226"/>
      <c r="F32" s="226"/>
      <c r="G32" s="226"/>
      <c r="H32" s="226"/>
      <c r="I32" s="226"/>
      <c r="J32" s="226"/>
      <c r="K32" s="227"/>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&amp;R54</oddHeader>
  </headerFooter>
  <rowBreaks count="1" manualBreakCount="1">
    <brk id="32" max="16383" man="1"/>
  </rowBreaks>
  <colBreaks count="1" manualBreakCount="1">
    <brk id="11" max="1048575" man="1"/>
  </colBreak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B1" zoomScale="110" zoomScaleNormal="110" zoomScaleSheetLayoutView="100" zoomScalePageLayoutView="110" workbookViewId="0">
      <selection activeCell="H30" sqref="H30:I30"/>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9" t="s">
        <v>111</v>
      </c>
      <c r="C3" s="190"/>
      <c r="D3" s="190"/>
      <c r="E3" s="190"/>
      <c r="F3" s="190"/>
      <c r="G3" s="190"/>
      <c r="H3" s="190"/>
      <c r="I3" s="190"/>
      <c r="J3" s="190"/>
      <c r="K3" s="191"/>
    </row>
    <row r="4" spans="2:11" x14ac:dyDescent="0.25">
      <c r="B4" s="192" t="s">
        <v>132</v>
      </c>
      <c r="C4" s="193"/>
      <c r="D4" s="193"/>
      <c r="E4" s="193"/>
      <c r="F4" s="193"/>
      <c r="G4" s="193"/>
      <c r="H4" s="193"/>
      <c r="I4" s="193"/>
      <c r="J4" s="193"/>
      <c r="K4" s="194"/>
    </row>
    <row r="5" spans="2:11" x14ac:dyDescent="0.25">
      <c r="B5" s="42"/>
      <c r="C5" s="43" t="s">
        <v>74</v>
      </c>
      <c r="D5" s="43" t="s">
        <v>75</v>
      </c>
      <c r="E5" s="43" t="s">
        <v>76</v>
      </c>
      <c r="F5" s="43" t="s">
        <v>77</v>
      </c>
      <c r="G5" s="43" t="s">
        <v>78</v>
      </c>
      <c r="H5" s="43" t="s">
        <v>79</v>
      </c>
      <c r="I5" s="43" t="s">
        <v>80</v>
      </c>
      <c r="J5" s="43" t="s">
        <v>81</v>
      </c>
      <c r="K5" s="80" t="s">
        <v>22</v>
      </c>
    </row>
    <row r="6" spans="2:11" x14ac:dyDescent="0.25">
      <c r="B6" s="3" t="s">
        <v>23</v>
      </c>
      <c r="C6" s="43" t="s">
        <v>24</v>
      </c>
      <c r="D6" s="43" t="s">
        <v>24</v>
      </c>
      <c r="E6" s="43" t="s">
        <v>24</v>
      </c>
      <c r="F6" s="43" t="s">
        <v>24</v>
      </c>
      <c r="G6" s="43" t="s">
        <v>24</v>
      </c>
      <c r="H6" s="43" t="s">
        <v>24</v>
      </c>
      <c r="I6" s="43" t="s">
        <v>24</v>
      </c>
      <c r="J6" s="43" t="s">
        <v>24</v>
      </c>
      <c r="K6" s="80" t="s">
        <v>24</v>
      </c>
    </row>
    <row r="7" spans="2:11" x14ac:dyDescent="0.25">
      <c r="B7" s="8" t="s">
        <v>10</v>
      </c>
      <c r="C7" s="84"/>
      <c r="D7" s="84"/>
      <c r="E7" s="85"/>
      <c r="F7" s="84"/>
      <c r="G7" s="84"/>
      <c r="H7" s="84"/>
      <c r="I7" s="84"/>
      <c r="J7" s="84"/>
      <c r="K7" s="86"/>
    </row>
    <row r="8" spans="2:11" x14ac:dyDescent="0.25">
      <c r="B8" s="8" t="s">
        <v>13</v>
      </c>
      <c r="C8" s="84"/>
      <c r="D8" s="84"/>
      <c r="E8" s="84"/>
      <c r="F8" s="84"/>
      <c r="G8" s="84"/>
      <c r="H8" s="84"/>
      <c r="I8" s="84"/>
      <c r="J8" s="84"/>
      <c r="K8" s="86"/>
    </row>
    <row r="9" spans="2:11" x14ac:dyDescent="0.25">
      <c r="B9" s="8" t="s">
        <v>0</v>
      </c>
      <c r="C9" s="84"/>
      <c r="D9" s="84"/>
      <c r="E9" s="84"/>
      <c r="F9" s="84"/>
      <c r="G9" s="84"/>
      <c r="H9" s="84"/>
      <c r="I9" s="84"/>
      <c r="J9" s="84"/>
      <c r="K9" s="86"/>
    </row>
    <row r="10" spans="2:11" x14ac:dyDescent="0.25">
      <c r="B10" s="8" t="s">
        <v>8</v>
      </c>
      <c r="C10" s="84"/>
      <c r="D10" s="84"/>
      <c r="E10" s="84"/>
      <c r="F10" s="84"/>
      <c r="G10" s="84"/>
      <c r="H10" s="84"/>
      <c r="I10" s="84"/>
      <c r="J10" s="84"/>
      <c r="K10" s="86"/>
    </row>
    <row r="11" spans="2:11" x14ac:dyDescent="0.25">
      <c r="B11" s="8" t="s">
        <v>26</v>
      </c>
      <c r="C11" s="84"/>
      <c r="D11" s="84"/>
      <c r="E11" s="84"/>
      <c r="F11" s="84"/>
      <c r="G11" s="84"/>
      <c r="H11" s="84"/>
      <c r="I11" s="84"/>
      <c r="J11" s="84"/>
      <c r="K11" s="86"/>
    </row>
    <row r="12" spans="2:11" x14ac:dyDescent="0.25">
      <c r="B12" s="8" t="s">
        <v>3</v>
      </c>
      <c r="C12" s="84"/>
      <c r="D12" s="84"/>
      <c r="E12" s="84"/>
      <c r="F12" s="84"/>
      <c r="G12" s="84"/>
      <c r="H12" s="84"/>
      <c r="I12" s="84"/>
      <c r="J12" s="84"/>
      <c r="K12" s="86"/>
    </row>
    <row r="13" spans="2:11" x14ac:dyDescent="0.25">
      <c r="B13" s="8" t="s">
        <v>7</v>
      </c>
      <c r="C13" s="84"/>
      <c r="D13" s="84"/>
      <c r="E13" s="84"/>
      <c r="F13" s="84"/>
      <c r="G13" s="84"/>
      <c r="H13" s="84"/>
      <c r="I13" s="84"/>
      <c r="J13" s="84"/>
      <c r="K13" s="86"/>
    </row>
    <row r="14" spans="2:11" x14ac:dyDescent="0.25">
      <c r="B14" s="8" t="s">
        <v>2</v>
      </c>
      <c r="C14" s="84"/>
      <c r="D14" s="84"/>
      <c r="E14" s="84"/>
      <c r="F14" s="84"/>
      <c r="G14" s="84"/>
      <c r="H14" s="84"/>
      <c r="I14" s="84"/>
      <c r="J14" s="84"/>
      <c r="K14" s="86"/>
    </row>
    <row r="15" spans="2:11" x14ac:dyDescent="0.25">
      <c r="B15" s="8" t="s">
        <v>9</v>
      </c>
      <c r="C15" s="84"/>
      <c r="D15" s="84"/>
      <c r="E15" s="84"/>
      <c r="F15" s="84"/>
      <c r="G15" s="84"/>
      <c r="H15" s="84"/>
      <c r="I15" s="84"/>
      <c r="J15" s="84"/>
      <c r="K15" s="86"/>
    </row>
    <row r="16" spans="2:11" x14ac:dyDescent="0.25">
      <c r="B16" s="8" t="s">
        <v>1</v>
      </c>
      <c r="C16" s="84"/>
      <c r="D16" s="84"/>
      <c r="E16" s="84"/>
      <c r="F16" s="84"/>
      <c r="G16" s="84"/>
      <c r="H16" s="84"/>
      <c r="I16" s="84"/>
      <c r="J16" s="84"/>
      <c r="K16" s="86"/>
    </row>
    <row r="17" spans="2:11" x14ac:dyDescent="0.25">
      <c r="B17" s="8" t="s">
        <v>27</v>
      </c>
      <c r="C17" s="84"/>
      <c r="D17" s="84"/>
      <c r="E17" s="84"/>
      <c r="F17" s="84"/>
      <c r="G17" s="84"/>
      <c r="H17" s="84"/>
      <c r="I17" s="84"/>
      <c r="J17" s="84"/>
      <c r="K17" s="86"/>
    </row>
    <row r="18" spans="2:11" x14ac:dyDescent="0.25">
      <c r="B18" s="8" t="s">
        <v>16</v>
      </c>
      <c r="C18" s="84"/>
      <c r="D18" s="84"/>
      <c r="E18" s="84"/>
      <c r="F18" s="84"/>
      <c r="G18" s="84"/>
      <c r="H18" s="84"/>
      <c r="I18" s="84"/>
      <c r="J18" s="84"/>
      <c r="K18" s="86"/>
    </row>
    <row r="19" spans="2:11" x14ac:dyDescent="0.25">
      <c r="B19" s="8" t="s">
        <v>4</v>
      </c>
      <c r="C19" s="84"/>
      <c r="D19" s="84"/>
      <c r="E19" s="84"/>
      <c r="F19" s="84"/>
      <c r="G19" s="84"/>
      <c r="H19" s="84"/>
      <c r="I19" s="84"/>
      <c r="J19" s="84"/>
      <c r="K19" s="86"/>
    </row>
    <row r="20" spans="2:11" x14ac:dyDescent="0.25">
      <c r="B20" s="8" t="s">
        <v>14</v>
      </c>
      <c r="C20" s="84"/>
      <c r="D20" s="84"/>
      <c r="E20" s="84"/>
      <c r="F20" s="84"/>
      <c r="G20" s="84"/>
      <c r="H20" s="84"/>
      <c r="I20" s="84"/>
      <c r="J20" s="84"/>
      <c r="K20" s="86"/>
    </row>
    <row r="21" spans="2:11" x14ac:dyDescent="0.25">
      <c r="B21" s="8" t="s">
        <v>11</v>
      </c>
      <c r="C21" s="84"/>
      <c r="D21" s="84"/>
      <c r="E21" s="84"/>
      <c r="F21" s="84"/>
      <c r="G21" s="84"/>
      <c r="H21" s="84"/>
      <c r="I21" s="84"/>
      <c r="J21" s="84"/>
      <c r="K21" s="86"/>
    </row>
    <row r="22" spans="2:11" x14ac:dyDescent="0.25">
      <c r="B22" s="8" t="s">
        <v>15</v>
      </c>
      <c r="C22" s="84"/>
      <c r="D22" s="84"/>
      <c r="E22" s="84"/>
      <c r="F22" s="84"/>
      <c r="G22" s="84"/>
      <c r="H22" s="84"/>
      <c r="I22" s="84"/>
      <c r="J22" s="84"/>
      <c r="K22" s="86"/>
    </row>
    <row r="23" spans="2:11" x14ac:dyDescent="0.25">
      <c r="B23" s="8" t="s">
        <v>91</v>
      </c>
      <c r="C23" s="84"/>
      <c r="D23" s="84"/>
      <c r="E23" s="84"/>
      <c r="F23" s="84"/>
      <c r="G23" s="84"/>
      <c r="H23" s="84"/>
      <c r="I23" s="84"/>
      <c r="J23" s="84"/>
      <c r="K23" s="86"/>
    </row>
    <row r="24" spans="2:11" x14ac:dyDescent="0.25">
      <c r="B24" s="8" t="s">
        <v>12</v>
      </c>
      <c r="C24" s="84"/>
      <c r="D24" s="84"/>
      <c r="E24" s="84"/>
      <c r="F24" s="84"/>
      <c r="G24" s="84"/>
      <c r="H24" s="84"/>
      <c r="I24" s="84"/>
      <c r="J24" s="84"/>
      <c r="K24" s="86"/>
    </row>
    <row r="25" spans="2:11" x14ac:dyDescent="0.25">
      <c r="B25" s="8" t="s">
        <v>5</v>
      </c>
      <c r="C25" s="84"/>
      <c r="D25" s="84"/>
      <c r="E25" s="84"/>
      <c r="F25" s="84"/>
      <c r="G25" s="84"/>
      <c r="H25" s="84"/>
      <c r="I25" s="84"/>
      <c r="J25" s="84"/>
      <c r="K25" s="86"/>
    </row>
    <row r="26" spans="2:11" x14ac:dyDescent="0.25">
      <c r="B26" s="8" t="s">
        <v>6</v>
      </c>
      <c r="C26" s="84"/>
      <c r="D26" s="84"/>
      <c r="E26" s="84"/>
      <c r="F26" s="84"/>
      <c r="G26" s="84"/>
      <c r="H26" s="84"/>
      <c r="I26" s="84"/>
      <c r="J26" s="84"/>
      <c r="K26" s="86"/>
    </row>
    <row r="27" spans="2:11" x14ac:dyDescent="0.25">
      <c r="B27" s="8" t="s">
        <v>101</v>
      </c>
      <c r="C27" s="84"/>
      <c r="D27" s="84"/>
      <c r="E27" s="84"/>
      <c r="F27" s="84"/>
      <c r="G27" s="84"/>
      <c r="H27" s="84"/>
      <c r="I27" s="84"/>
      <c r="J27" s="84"/>
      <c r="K27" s="86"/>
    </row>
    <row r="28" spans="2:11" x14ac:dyDescent="0.25">
      <c r="B28" s="8" t="s">
        <v>17</v>
      </c>
      <c r="C28" s="84"/>
      <c r="D28" s="84"/>
      <c r="E28" s="84"/>
      <c r="F28" s="84"/>
      <c r="G28" s="84"/>
      <c r="H28" s="84"/>
      <c r="I28" s="84"/>
      <c r="J28" s="84"/>
      <c r="K28" s="86"/>
    </row>
    <row r="29" spans="2:11" x14ac:dyDescent="0.25">
      <c r="B29" s="8"/>
      <c r="C29" s="88"/>
      <c r="D29" s="88"/>
      <c r="E29" s="89"/>
      <c r="F29" s="89"/>
      <c r="G29" s="89"/>
      <c r="H29" s="89"/>
      <c r="I29" s="88"/>
      <c r="J29" s="88"/>
      <c r="K29" s="93"/>
    </row>
    <row r="30" spans="2:11" x14ac:dyDescent="0.25">
      <c r="B30" s="53" t="s">
        <v>29</v>
      </c>
      <c r="C30" s="90"/>
      <c r="D30" s="90"/>
      <c r="E30" s="90"/>
      <c r="F30" s="90"/>
      <c r="G30" s="90"/>
      <c r="H30" s="90"/>
      <c r="I30" s="90"/>
      <c r="J30" s="84"/>
      <c r="K30" s="91"/>
    </row>
    <row r="31" spans="2:11" x14ac:dyDescent="0.25">
      <c r="B31" s="53"/>
      <c r="C31" s="52"/>
      <c r="D31" s="52"/>
      <c r="E31" s="51"/>
      <c r="F31" s="51"/>
      <c r="G31" s="51"/>
      <c r="H31" s="51"/>
      <c r="I31" s="52"/>
      <c r="J31" s="52"/>
      <c r="K31" s="48"/>
    </row>
    <row r="32" spans="2:11" ht="66" customHeight="1" thickBot="1" x14ac:dyDescent="0.3">
      <c r="B32" s="225" t="s">
        <v>82</v>
      </c>
      <c r="C32" s="226"/>
      <c r="D32" s="226"/>
      <c r="E32" s="226"/>
      <c r="F32" s="226"/>
      <c r="G32" s="226"/>
      <c r="H32" s="226"/>
      <c r="I32" s="226"/>
      <c r="J32" s="226"/>
      <c r="K32" s="227"/>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&amp;R55</oddHeader>
  </headerFooter>
  <rowBreaks count="1" manualBreakCount="1">
    <brk id="32" max="16383" man="1"/>
  </rowBreaks>
  <colBreaks count="1" manualBreakCount="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B1" zoomScale="110" zoomScaleNormal="110" zoomScaleSheetLayoutView="100" zoomScalePageLayoutView="110" workbookViewId="0">
      <selection activeCell="H30" sqref="H30:I30"/>
    </sheetView>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61" t="s">
        <v>83</v>
      </c>
      <c r="C3" s="162"/>
      <c r="D3" s="162"/>
      <c r="E3" s="162"/>
      <c r="F3" s="163"/>
      <c r="G3" s="162"/>
      <c r="H3" s="163"/>
    </row>
    <row r="4" spans="2:8" s="1" customFormat="1" x14ac:dyDescent="0.25">
      <c r="B4" s="164" t="s">
        <v>132</v>
      </c>
      <c r="C4" s="165"/>
      <c r="D4" s="165"/>
      <c r="E4" s="165"/>
      <c r="F4" s="165"/>
      <c r="G4" s="165"/>
      <c r="H4" s="166"/>
    </row>
    <row r="5" spans="2:8" s="1" customFormat="1" x14ac:dyDescent="0.25">
      <c r="B5" s="2"/>
      <c r="C5" s="167" t="s">
        <v>36</v>
      </c>
      <c r="D5" s="165"/>
      <c r="E5" s="167" t="s">
        <v>37</v>
      </c>
      <c r="F5" s="182"/>
      <c r="G5" s="165" t="s">
        <v>38</v>
      </c>
      <c r="H5" s="166"/>
    </row>
    <row r="6" spans="2:8" s="1" customFormat="1" x14ac:dyDescent="0.25">
      <c r="B6" s="3" t="s">
        <v>23</v>
      </c>
      <c r="C6" s="5" t="s">
        <v>24</v>
      </c>
      <c r="D6" s="5" t="s">
        <v>25</v>
      </c>
      <c r="E6" s="5" t="s">
        <v>24</v>
      </c>
      <c r="F6" s="5" t="s">
        <v>25</v>
      </c>
      <c r="G6" s="5" t="s">
        <v>24</v>
      </c>
      <c r="H6" s="39" t="s">
        <v>25</v>
      </c>
    </row>
    <row r="7" spans="2:8" s="1" customFormat="1" x14ac:dyDescent="0.25">
      <c r="B7" s="8" t="s">
        <v>10</v>
      </c>
      <c r="C7" s="97">
        <v>7.1064814814814792E-3</v>
      </c>
      <c r="D7" s="95">
        <f>C7/C$30</f>
        <v>1.5997915581031773E-2</v>
      </c>
      <c r="E7" s="97"/>
      <c r="F7" s="95"/>
      <c r="G7" s="97">
        <f t="shared" ref="G7:G28" si="0">C7+E7</f>
        <v>7.1064814814814792E-3</v>
      </c>
      <c r="H7" s="96">
        <f t="shared" ref="H7:H28" si="1">G7/$G$30</f>
        <v>1.5526615248451118E-2</v>
      </c>
    </row>
    <row r="8" spans="2:8" s="1" customFormat="1" x14ac:dyDescent="0.25">
      <c r="B8" s="8" t="s">
        <v>13</v>
      </c>
      <c r="C8" s="97">
        <v>1.8599537037037039E-2</v>
      </c>
      <c r="D8" s="95">
        <f t="shared" ref="D8:D28" si="2">C8/C$30</f>
        <v>4.1870766023970794E-2</v>
      </c>
      <c r="E8" s="97"/>
      <c r="F8" s="95"/>
      <c r="G8" s="97">
        <f t="shared" si="0"/>
        <v>1.8599537037037039E-2</v>
      </c>
      <c r="H8" s="96">
        <f t="shared" si="1"/>
        <v>4.0637248704008075E-2</v>
      </c>
    </row>
    <row r="9" spans="2:8" s="1" customFormat="1" x14ac:dyDescent="0.25">
      <c r="B9" s="8" t="s">
        <v>0</v>
      </c>
      <c r="C9" s="97">
        <v>0.13037037037037055</v>
      </c>
      <c r="D9" s="95">
        <f t="shared" si="2"/>
        <v>0.29348619072433579</v>
      </c>
      <c r="E9" s="97"/>
      <c r="F9" s="95"/>
      <c r="G9" s="97">
        <f t="shared" si="0"/>
        <v>0.13037037037037055</v>
      </c>
      <c r="H9" s="96">
        <f t="shared" si="1"/>
        <v>0.28484005563282361</v>
      </c>
    </row>
    <row r="10" spans="2:8" s="1" customFormat="1" x14ac:dyDescent="0.25">
      <c r="B10" s="8" t="s">
        <v>8</v>
      </c>
      <c r="C10" s="97">
        <v>1.0763888888888891E-2</v>
      </c>
      <c r="D10" s="95">
        <f t="shared" si="2"/>
        <v>2.4231370505471587E-2</v>
      </c>
      <c r="E10" s="97"/>
      <c r="F10" s="95"/>
      <c r="G10" s="97">
        <f t="shared" si="0"/>
        <v>1.0763888888888891E-2</v>
      </c>
      <c r="H10" s="96">
        <f t="shared" si="1"/>
        <v>2.351751169553672E-2</v>
      </c>
    </row>
    <row r="11" spans="2:8" s="1" customFormat="1" x14ac:dyDescent="0.25">
      <c r="B11" s="8" t="s">
        <v>26</v>
      </c>
      <c r="C11" s="97">
        <v>2.7199074074074084E-2</v>
      </c>
      <c r="D11" s="95">
        <f t="shared" si="2"/>
        <v>6.1229807191245419E-2</v>
      </c>
      <c r="E11" s="97"/>
      <c r="F11" s="95"/>
      <c r="G11" s="97">
        <f t="shared" si="0"/>
        <v>2.7199074074074084E-2</v>
      </c>
      <c r="H11" s="96">
        <f t="shared" si="1"/>
        <v>5.9425970413453016E-2</v>
      </c>
    </row>
    <row r="12" spans="2:8" s="1" customFormat="1" x14ac:dyDescent="0.25">
      <c r="B12" s="8" t="s">
        <v>3</v>
      </c>
      <c r="C12" s="97">
        <v>1.6967592592592583E-2</v>
      </c>
      <c r="D12" s="95">
        <f t="shared" si="2"/>
        <v>3.8196977592496045E-2</v>
      </c>
      <c r="E12" s="97"/>
      <c r="F12" s="95"/>
      <c r="G12" s="97">
        <f t="shared" si="0"/>
        <v>1.6967592592592583E-2</v>
      </c>
      <c r="H12" s="96">
        <f t="shared" si="1"/>
        <v>3.7071690479200871E-2</v>
      </c>
    </row>
    <row r="13" spans="2:8" s="1" customFormat="1" x14ac:dyDescent="0.25">
      <c r="B13" s="8" t="s">
        <v>7</v>
      </c>
      <c r="C13" s="97">
        <v>1.1111111111111105E-2</v>
      </c>
      <c r="D13" s="95">
        <f t="shared" si="2"/>
        <v>2.5013027618551297E-2</v>
      </c>
      <c r="E13" s="97"/>
      <c r="F13" s="95"/>
      <c r="G13" s="97">
        <f t="shared" si="0"/>
        <v>1.1111111111111105E-2</v>
      </c>
      <c r="H13" s="96">
        <f t="shared" si="1"/>
        <v>2.4276141105070145E-2</v>
      </c>
    </row>
    <row r="14" spans="2:8" s="1" customFormat="1" x14ac:dyDescent="0.25">
      <c r="B14" s="8" t="s">
        <v>2</v>
      </c>
      <c r="C14" s="97">
        <v>2.0069444444444449E-2</v>
      </c>
      <c r="D14" s="95">
        <f t="shared" si="2"/>
        <v>4.5179781136008318E-2</v>
      </c>
      <c r="E14" s="97"/>
      <c r="F14" s="95"/>
      <c r="G14" s="97">
        <f t="shared" si="0"/>
        <v>2.0069444444444449E-2</v>
      </c>
      <c r="H14" s="96">
        <f t="shared" si="1"/>
        <v>4.3848779871032986E-2</v>
      </c>
    </row>
    <row r="15" spans="2:8" s="1" customFormat="1" x14ac:dyDescent="0.25">
      <c r="B15" s="8" t="s">
        <v>9</v>
      </c>
      <c r="C15" s="97">
        <v>1.9409722222222224E-2</v>
      </c>
      <c r="D15" s="95">
        <f t="shared" si="2"/>
        <v>4.3694632621156831E-2</v>
      </c>
      <c r="E15" s="97"/>
      <c r="F15" s="95"/>
      <c r="G15" s="97">
        <f t="shared" si="0"/>
        <v>1.9409722222222224E-2</v>
      </c>
      <c r="H15" s="96">
        <f t="shared" si="1"/>
        <v>4.2407383992919441E-2</v>
      </c>
    </row>
    <row r="16" spans="2:8" s="1" customFormat="1" x14ac:dyDescent="0.25">
      <c r="B16" s="8" t="s">
        <v>1</v>
      </c>
      <c r="C16" s="97">
        <v>5.7175925925925927E-3</v>
      </c>
      <c r="D16" s="95">
        <f t="shared" si="2"/>
        <v>1.2871287128712864E-2</v>
      </c>
      <c r="E16" s="97"/>
      <c r="F16" s="95"/>
      <c r="G16" s="97">
        <f t="shared" si="0"/>
        <v>5.7175925925925927E-3</v>
      </c>
      <c r="H16" s="96">
        <f t="shared" si="1"/>
        <v>1.2492097610317353E-2</v>
      </c>
    </row>
    <row r="17" spans="2:8" s="1" customFormat="1" x14ac:dyDescent="0.25">
      <c r="B17" s="8" t="s">
        <v>27</v>
      </c>
      <c r="C17" s="97">
        <v>7.7314814814814781E-3</v>
      </c>
      <c r="D17" s="95">
        <f t="shared" si="2"/>
        <v>1.740489838457528E-2</v>
      </c>
      <c r="E17" s="97"/>
      <c r="F17" s="95"/>
      <c r="G17" s="97">
        <f t="shared" si="0"/>
        <v>7.7314814814814781E-3</v>
      </c>
      <c r="H17" s="96">
        <f t="shared" si="1"/>
        <v>1.6892148185611314E-2</v>
      </c>
    </row>
    <row r="18" spans="2:8" s="1" customFormat="1" x14ac:dyDescent="0.25">
      <c r="B18" s="8" t="s">
        <v>16</v>
      </c>
      <c r="C18" s="97">
        <v>1.0243055555555552E-2</v>
      </c>
      <c r="D18" s="95">
        <f t="shared" si="2"/>
        <v>2.3058884835851983E-2</v>
      </c>
      <c r="E18" s="97"/>
      <c r="F18" s="95"/>
      <c r="G18" s="97">
        <f t="shared" si="0"/>
        <v>1.0243055555555552E-2</v>
      </c>
      <c r="H18" s="96">
        <f t="shared" si="1"/>
        <v>2.2379567581236545E-2</v>
      </c>
    </row>
    <row r="19" spans="2:8" s="1" customFormat="1" x14ac:dyDescent="0.25">
      <c r="B19" s="8" t="s">
        <v>4</v>
      </c>
      <c r="C19" s="97">
        <v>1.6412037037037027E-2</v>
      </c>
      <c r="D19" s="95">
        <f t="shared" si="2"/>
        <v>3.694632621156848E-2</v>
      </c>
      <c r="E19" s="97"/>
      <c r="F19" s="95"/>
      <c r="G19" s="97">
        <f t="shared" si="0"/>
        <v>1.6412037037037027E-2</v>
      </c>
      <c r="H19" s="96">
        <f t="shared" si="1"/>
        <v>3.5857883423947363E-2</v>
      </c>
    </row>
    <row r="20" spans="2:8" s="1" customFormat="1" x14ac:dyDescent="0.25">
      <c r="B20" s="8" t="s">
        <v>14</v>
      </c>
      <c r="C20" s="97">
        <v>8.1712962962962946E-3</v>
      </c>
      <c r="D20" s="95">
        <f t="shared" si="2"/>
        <v>1.8394997394476274E-2</v>
      </c>
      <c r="E20" s="97"/>
      <c r="F20" s="95"/>
      <c r="G20" s="97">
        <f t="shared" si="0"/>
        <v>8.1712962962962946E-3</v>
      </c>
      <c r="H20" s="96">
        <f t="shared" si="1"/>
        <v>1.7853078771020343E-2</v>
      </c>
    </row>
    <row r="21" spans="2:8" s="1" customFormat="1" x14ac:dyDescent="0.25">
      <c r="B21" s="8" t="s">
        <v>11</v>
      </c>
      <c r="C21" s="97">
        <v>1.0879629629629629E-3</v>
      </c>
      <c r="D21" s="95">
        <f t="shared" si="2"/>
        <v>2.4491922876498156E-3</v>
      </c>
      <c r="E21" s="116">
        <v>1.3483796296296294E-2</v>
      </c>
      <c r="F21" s="95">
        <v>1</v>
      </c>
      <c r="G21" s="97">
        <f t="shared" ref="G21:G26" si="3">C21+E21</f>
        <v>1.4571759259259257E-2</v>
      </c>
      <c r="H21" s="96">
        <f t="shared" ref="H21:H26" si="4">G21/$G$30</f>
        <v>3.1837147553420132E-2</v>
      </c>
    </row>
    <row r="22" spans="2:8" s="1" customFormat="1" x14ac:dyDescent="0.25">
      <c r="B22" s="8" t="s">
        <v>15</v>
      </c>
      <c r="C22" s="97">
        <v>2.2337962962962962E-3</v>
      </c>
      <c r="D22" s="95">
        <f t="shared" si="2"/>
        <v>5.0286607608129204E-3</v>
      </c>
      <c r="E22" s="97"/>
      <c r="F22" s="95"/>
      <c r="G22" s="97">
        <f t="shared" si="3"/>
        <v>2.2337962962962962E-3</v>
      </c>
      <c r="H22" s="96">
        <f t="shared" si="4"/>
        <v>4.8805158679984797E-3</v>
      </c>
    </row>
    <row r="23" spans="2:8" s="1" customFormat="1" x14ac:dyDescent="0.25">
      <c r="B23" s="8" t="s">
        <v>91</v>
      </c>
      <c r="C23" s="97">
        <v>2.7777777777777775E-3</v>
      </c>
      <c r="D23" s="95">
        <f t="shared" si="2"/>
        <v>6.2532569046378278E-3</v>
      </c>
      <c r="E23" s="97"/>
      <c r="F23" s="95"/>
      <c r="G23" s="97">
        <f t="shared" si="3"/>
        <v>2.7777777777777775E-3</v>
      </c>
      <c r="H23" s="96">
        <f t="shared" si="4"/>
        <v>6.0690352762675396E-3</v>
      </c>
    </row>
    <row r="24" spans="2:8" s="1" customFormat="1" x14ac:dyDescent="0.25">
      <c r="B24" s="8" t="s">
        <v>12</v>
      </c>
      <c r="C24" s="97">
        <v>3.2407407407407412E-4</v>
      </c>
      <c r="D24" s="95">
        <f t="shared" si="2"/>
        <v>7.2954663887441341E-4</v>
      </c>
      <c r="E24" s="97"/>
      <c r="F24" s="95"/>
      <c r="G24" s="97">
        <f t="shared" ref="G24" si="5">C24+E24</f>
        <v>3.2407407407407412E-4</v>
      </c>
      <c r="H24" s="96">
        <f t="shared" ref="H24" si="6">G24/$G$30</f>
        <v>7.0805411556454638E-4</v>
      </c>
    </row>
    <row r="25" spans="2:8" s="1" customFormat="1" x14ac:dyDescent="0.25">
      <c r="B25" s="8" t="s">
        <v>5</v>
      </c>
      <c r="C25" s="97">
        <v>1.5162037037037034E-3</v>
      </c>
      <c r="D25" s="95">
        <f t="shared" si="2"/>
        <v>3.4132360604481474E-3</v>
      </c>
      <c r="E25" s="97"/>
      <c r="F25" s="95"/>
      <c r="G25" s="97">
        <f t="shared" si="3"/>
        <v>1.5162037037037034E-3</v>
      </c>
      <c r="H25" s="96">
        <f t="shared" si="4"/>
        <v>3.3126817549626983E-3</v>
      </c>
    </row>
    <row r="26" spans="2:8" s="1" customFormat="1" x14ac:dyDescent="0.25">
      <c r="B26" s="8" t="s">
        <v>6</v>
      </c>
      <c r="C26" s="97">
        <v>8.2986111111111122E-2</v>
      </c>
      <c r="D26" s="95">
        <f t="shared" si="2"/>
        <v>0.18681605002605514</v>
      </c>
      <c r="E26" s="97"/>
      <c r="F26" s="95"/>
      <c r="G26" s="97">
        <f t="shared" si="3"/>
        <v>8.2986111111111122E-2</v>
      </c>
      <c r="H26" s="96">
        <f t="shared" si="4"/>
        <v>0.18131242887849278</v>
      </c>
    </row>
    <row r="27" spans="2:8" s="1" customFormat="1" x14ac:dyDescent="0.25">
      <c r="B27" s="8" t="s">
        <v>101</v>
      </c>
      <c r="C27" s="97">
        <v>4.1469907407407407E-2</v>
      </c>
      <c r="D27" s="95">
        <f t="shared" si="2"/>
        <v>9.3355914538822235E-2</v>
      </c>
      <c r="E27" s="97"/>
      <c r="F27" s="95"/>
      <c r="G27" s="97">
        <f t="shared" si="0"/>
        <v>4.1469907407407407E-2</v>
      </c>
      <c r="H27" s="96">
        <f t="shared" si="1"/>
        <v>9.0605639145277486E-2</v>
      </c>
    </row>
    <row r="28" spans="2:8" s="1" customFormat="1" x14ac:dyDescent="0.25">
      <c r="B28" s="36" t="s">
        <v>17</v>
      </c>
      <c r="C28" s="107">
        <v>1.9444444444444448E-3</v>
      </c>
      <c r="D28" s="95">
        <f t="shared" si="2"/>
        <v>4.3772798332464809E-3</v>
      </c>
      <c r="E28" s="107"/>
      <c r="F28" s="95"/>
      <c r="G28" s="97">
        <f t="shared" si="0"/>
        <v>1.9444444444444448E-3</v>
      </c>
      <c r="H28" s="96">
        <f t="shared" si="1"/>
        <v>4.2483246933872785E-3</v>
      </c>
    </row>
    <row r="29" spans="2:8" s="1" customFormat="1" x14ac:dyDescent="0.25">
      <c r="B29" s="8"/>
      <c r="C29" s="98"/>
      <c r="D29" s="109"/>
      <c r="E29" s="98"/>
      <c r="F29" s="98"/>
      <c r="G29" s="98"/>
      <c r="H29" s="99"/>
    </row>
    <row r="30" spans="2:8" s="1" customFormat="1" x14ac:dyDescent="0.25">
      <c r="B30" s="37" t="s">
        <v>29</v>
      </c>
      <c r="C30" s="110">
        <f t="shared" ref="C30:H30" si="7">SUM(C7:C28)</f>
        <v>0.44421296296296325</v>
      </c>
      <c r="D30" s="111">
        <f t="shared" si="7"/>
        <v>0.99999999999999956</v>
      </c>
      <c r="E30" s="110">
        <f t="shared" si="7"/>
        <v>1.3483796296296294E-2</v>
      </c>
      <c r="F30" s="111">
        <f t="shared" si="7"/>
        <v>1</v>
      </c>
      <c r="G30" s="110">
        <f t="shared" si="7"/>
        <v>0.45769675925925951</v>
      </c>
      <c r="H30" s="114">
        <f t="shared" si="7"/>
        <v>0.99999999999999989</v>
      </c>
    </row>
    <row r="31" spans="2:8" s="1" customFormat="1" ht="66" customHeight="1" thickBot="1" x14ac:dyDescent="0.3">
      <c r="B31" s="158" t="s">
        <v>39</v>
      </c>
      <c r="C31" s="159"/>
      <c r="D31" s="159"/>
      <c r="E31" s="159"/>
      <c r="F31" s="160"/>
      <c r="G31" s="159"/>
      <c r="H31" s="160"/>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&amp;R11</oddHeader>
  </headerFooter>
  <colBreaks count="1" manualBreakCount="1">
    <brk id="8" max="1048575" man="1"/>
  </colBreak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A7" zoomScale="110" zoomScaleNormal="110" zoomScaleSheetLayoutView="100" zoomScalePageLayoutView="110" workbookViewId="0">
      <selection activeCell="H30" sqref="H30:I30"/>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9" t="s">
        <v>112</v>
      </c>
      <c r="C3" s="190"/>
      <c r="D3" s="190"/>
      <c r="E3" s="190"/>
      <c r="F3" s="190"/>
      <c r="G3" s="190"/>
      <c r="H3" s="190"/>
      <c r="I3" s="190"/>
      <c r="J3" s="190"/>
      <c r="K3" s="191"/>
    </row>
    <row r="4" spans="2:11" x14ac:dyDescent="0.25">
      <c r="B4" s="192" t="s">
        <v>132</v>
      </c>
      <c r="C4" s="193"/>
      <c r="D4" s="193"/>
      <c r="E4" s="193"/>
      <c r="F4" s="193"/>
      <c r="G4" s="193"/>
      <c r="H4" s="193"/>
      <c r="I4" s="193"/>
      <c r="J4" s="193"/>
      <c r="K4" s="194"/>
    </row>
    <row r="5" spans="2:11" x14ac:dyDescent="0.25">
      <c r="B5" s="42"/>
      <c r="C5" s="43" t="s">
        <v>74</v>
      </c>
      <c r="D5" s="43" t="s">
        <v>75</v>
      </c>
      <c r="E5" s="43" t="s">
        <v>76</v>
      </c>
      <c r="F5" s="43" t="s">
        <v>77</v>
      </c>
      <c r="G5" s="43" t="s">
        <v>78</v>
      </c>
      <c r="H5" s="43" t="s">
        <v>79</v>
      </c>
      <c r="I5" s="43" t="s">
        <v>80</v>
      </c>
      <c r="J5" s="43" t="s">
        <v>81</v>
      </c>
      <c r="K5" s="80" t="s">
        <v>22</v>
      </c>
    </row>
    <row r="6" spans="2:11" x14ac:dyDescent="0.25">
      <c r="B6" s="3" t="s">
        <v>23</v>
      </c>
      <c r="C6" s="43" t="s">
        <v>24</v>
      </c>
      <c r="D6" s="43" t="s">
        <v>24</v>
      </c>
      <c r="E6" s="43" t="s">
        <v>24</v>
      </c>
      <c r="F6" s="43" t="s">
        <v>24</v>
      </c>
      <c r="G6" s="43" t="s">
        <v>24</v>
      </c>
      <c r="H6" s="43" t="s">
        <v>24</v>
      </c>
      <c r="I6" s="43" t="s">
        <v>24</v>
      </c>
      <c r="J6" s="43" t="s">
        <v>24</v>
      </c>
      <c r="K6" s="80" t="s">
        <v>24</v>
      </c>
    </row>
    <row r="7" spans="2:11" x14ac:dyDescent="0.25">
      <c r="B7" s="8" t="s">
        <v>10</v>
      </c>
      <c r="C7" s="84"/>
      <c r="D7" s="84"/>
      <c r="E7" s="84"/>
      <c r="F7" s="84"/>
      <c r="G7" s="84"/>
      <c r="H7" s="84"/>
      <c r="I7" s="84"/>
      <c r="J7" s="84"/>
      <c r="K7" s="86"/>
    </row>
    <row r="8" spans="2:11" x14ac:dyDescent="0.25">
      <c r="B8" s="8" t="s">
        <v>13</v>
      </c>
      <c r="C8" s="84"/>
      <c r="D8" s="84"/>
      <c r="E8" s="84"/>
      <c r="F8" s="84"/>
      <c r="G8" s="84"/>
      <c r="H8" s="84"/>
      <c r="I8" s="84"/>
      <c r="J8" s="84"/>
      <c r="K8" s="86"/>
    </row>
    <row r="9" spans="2:11" x14ac:dyDescent="0.25">
      <c r="B9" s="8" t="s">
        <v>0</v>
      </c>
      <c r="C9" s="84">
        <v>2.7291666666666665E-2</v>
      </c>
      <c r="D9" s="84"/>
      <c r="E9" s="84"/>
      <c r="F9" s="84"/>
      <c r="G9" s="84"/>
      <c r="H9" s="84"/>
      <c r="I9" s="84"/>
      <c r="J9" s="84"/>
      <c r="K9" s="86">
        <f t="shared" ref="K9:K26" si="0">SUM(C9:J9)</f>
        <v>2.7291666666666665E-2</v>
      </c>
    </row>
    <row r="10" spans="2:11" x14ac:dyDescent="0.25">
      <c r="B10" s="8" t="s">
        <v>8</v>
      </c>
      <c r="C10" s="84">
        <v>4.0856481481481481E-3</v>
      </c>
      <c r="D10" s="84"/>
      <c r="E10" s="84"/>
      <c r="F10" s="84"/>
      <c r="G10" s="84"/>
      <c r="H10" s="84"/>
      <c r="I10" s="84"/>
      <c r="J10" s="84"/>
      <c r="K10" s="86">
        <f t="shared" si="0"/>
        <v>4.0856481481481481E-3</v>
      </c>
    </row>
    <row r="11" spans="2:11" x14ac:dyDescent="0.25">
      <c r="B11" s="8" t="s">
        <v>26</v>
      </c>
      <c r="C11" s="84"/>
      <c r="D11" s="84"/>
      <c r="E11" s="84"/>
      <c r="F11" s="84"/>
      <c r="G11" s="84"/>
      <c r="H11" s="84"/>
      <c r="I11" s="84"/>
      <c r="J11" s="84"/>
      <c r="K11" s="86"/>
    </row>
    <row r="12" spans="2:11" x14ac:dyDescent="0.25">
      <c r="B12" s="8" t="s">
        <v>3</v>
      </c>
      <c r="C12" s="84">
        <v>1.1342592592592592E-2</v>
      </c>
      <c r="D12" s="84"/>
      <c r="E12" s="84"/>
      <c r="F12" s="84"/>
      <c r="G12" s="84"/>
      <c r="H12" s="84"/>
      <c r="I12" s="84"/>
      <c r="J12" s="84"/>
      <c r="K12" s="86">
        <f t="shared" si="0"/>
        <v>1.1342592592592592E-2</v>
      </c>
    </row>
    <row r="13" spans="2:11" x14ac:dyDescent="0.25">
      <c r="B13" s="8" t="s">
        <v>7</v>
      </c>
      <c r="C13" s="84">
        <v>2.297453703703704E-2</v>
      </c>
      <c r="D13" s="84"/>
      <c r="E13" s="84"/>
      <c r="F13" s="84"/>
      <c r="G13" s="84">
        <v>2.9861111111111113E-3</v>
      </c>
      <c r="H13" s="84"/>
      <c r="I13" s="84"/>
      <c r="J13" s="84"/>
      <c r="K13" s="86">
        <f t="shared" si="0"/>
        <v>2.5960648148148149E-2</v>
      </c>
    </row>
    <row r="14" spans="2:11" x14ac:dyDescent="0.25">
      <c r="B14" s="8" t="s">
        <v>2</v>
      </c>
      <c r="C14" s="84">
        <v>4.1203703703703706E-3</v>
      </c>
      <c r="D14" s="84"/>
      <c r="E14" s="84"/>
      <c r="F14" s="84"/>
      <c r="G14" s="84"/>
      <c r="H14" s="84"/>
      <c r="I14" s="84"/>
      <c r="J14" s="84"/>
      <c r="K14" s="86">
        <f t="shared" si="0"/>
        <v>4.1203703703703706E-3</v>
      </c>
    </row>
    <row r="15" spans="2:11" x14ac:dyDescent="0.25">
      <c r="B15" s="8" t="s">
        <v>9</v>
      </c>
      <c r="C15" s="84">
        <v>2.8078703703703703E-2</v>
      </c>
      <c r="D15" s="84"/>
      <c r="E15" s="84"/>
      <c r="F15" s="84"/>
      <c r="G15" s="84"/>
      <c r="H15" s="84"/>
      <c r="I15" s="84"/>
      <c r="J15" s="84"/>
      <c r="K15" s="86">
        <f t="shared" si="0"/>
        <v>2.8078703703703703E-2</v>
      </c>
    </row>
    <row r="16" spans="2:11" x14ac:dyDescent="0.25">
      <c r="B16" s="8" t="s">
        <v>1</v>
      </c>
      <c r="C16" s="84">
        <v>1.1365740740740742E-2</v>
      </c>
      <c r="D16" s="84"/>
      <c r="E16" s="84"/>
      <c r="F16" s="84"/>
      <c r="G16" s="84"/>
      <c r="H16" s="84"/>
      <c r="I16" s="84"/>
      <c r="J16" s="84"/>
      <c r="K16" s="86">
        <f t="shared" si="0"/>
        <v>1.1365740740740742E-2</v>
      </c>
    </row>
    <row r="17" spans="2:11" x14ac:dyDescent="0.25">
      <c r="B17" s="8" t="s">
        <v>27</v>
      </c>
      <c r="C17" s="84">
        <v>1.5486111111111112E-2</v>
      </c>
      <c r="D17" s="84"/>
      <c r="E17" s="84"/>
      <c r="F17" s="84"/>
      <c r="G17" s="84"/>
      <c r="H17" s="84"/>
      <c r="I17" s="84"/>
      <c r="J17" s="84"/>
      <c r="K17" s="86">
        <f t="shared" si="0"/>
        <v>1.5486111111111112E-2</v>
      </c>
    </row>
    <row r="18" spans="2:11" x14ac:dyDescent="0.25">
      <c r="B18" s="8" t="s">
        <v>16</v>
      </c>
      <c r="C18" s="84"/>
      <c r="D18" s="84"/>
      <c r="E18" s="84"/>
      <c r="F18" s="84"/>
      <c r="G18" s="84"/>
      <c r="H18" s="84"/>
      <c r="I18" s="84"/>
      <c r="J18" s="84"/>
      <c r="K18" s="86"/>
    </row>
    <row r="19" spans="2:11" x14ac:dyDescent="0.25">
      <c r="B19" s="8" t="s">
        <v>4</v>
      </c>
      <c r="C19" s="84">
        <v>2.4143518518518519E-2</v>
      </c>
      <c r="D19" s="84"/>
      <c r="E19" s="84"/>
      <c r="F19" s="84"/>
      <c r="G19" s="84"/>
      <c r="H19" s="84"/>
      <c r="I19" s="84"/>
      <c r="J19" s="84"/>
      <c r="K19" s="86">
        <f t="shared" si="0"/>
        <v>2.4143518518518519E-2</v>
      </c>
    </row>
    <row r="20" spans="2:11" x14ac:dyDescent="0.25">
      <c r="B20" s="8" t="s">
        <v>14</v>
      </c>
      <c r="C20" s="84">
        <v>1.2222222222222223E-2</v>
      </c>
      <c r="D20" s="84"/>
      <c r="E20" s="84"/>
      <c r="F20" s="84"/>
      <c r="G20" s="84"/>
      <c r="H20" s="84"/>
      <c r="I20" s="84"/>
      <c r="J20" s="84"/>
      <c r="K20" s="86">
        <f t="shared" si="0"/>
        <v>1.2222222222222223E-2</v>
      </c>
    </row>
    <row r="21" spans="2:11" x14ac:dyDescent="0.25">
      <c r="B21" s="8" t="s">
        <v>11</v>
      </c>
      <c r="C21" s="84">
        <v>9.1527777777777805E-2</v>
      </c>
      <c r="D21" s="84"/>
      <c r="E21" s="84"/>
      <c r="F21" s="84"/>
      <c r="G21" s="84"/>
      <c r="H21" s="84"/>
      <c r="I21" s="84"/>
      <c r="J21" s="84"/>
      <c r="K21" s="86">
        <f t="shared" si="0"/>
        <v>9.1527777777777805E-2</v>
      </c>
    </row>
    <row r="22" spans="2:11" x14ac:dyDescent="0.25">
      <c r="B22" s="8" t="s">
        <v>15</v>
      </c>
      <c r="C22" s="84">
        <v>3.0833333333333334E-2</v>
      </c>
      <c r="D22" s="84"/>
      <c r="E22" s="84"/>
      <c r="F22" s="84"/>
      <c r="G22" s="84"/>
      <c r="H22" s="84"/>
      <c r="I22" s="84"/>
      <c r="J22" s="84"/>
      <c r="K22" s="86">
        <f t="shared" si="0"/>
        <v>3.0833333333333334E-2</v>
      </c>
    </row>
    <row r="23" spans="2:11" x14ac:dyDescent="0.25">
      <c r="B23" s="8" t="s">
        <v>91</v>
      </c>
      <c r="C23" s="84">
        <v>4.821759259259259E-2</v>
      </c>
      <c r="D23" s="84"/>
      <c r="E23" s="84"/>
      <c r="F23" s="84"/>
      <c r="G23" s="84"/>
      <c r="H23" s="84"/>
      <c r="I23" s="84"/>
      <c r="J23" s="84"/>
      <c r="K23" s="86">
        <f t="shared" si="0"/>
        <v>4.821759259259259E-2</v>
      </c>
    </row>
    <row r="24" spans="2:11" x14ac:dyDescent="0.25">
      <c r="B24" s="8" t="s">
        <v>12</v>
      </c>
      <c r="C24" s="84">
        <v>8.0092592592592594E-3</v>
      </c>
      <c r="D24" s="84"/>
      <c r="E24" s="84"/>
      <c r="F24" s="84"/>
      <c r="G24" s="84"/>
      <c r="H24" s="84"/>
      <c r="I24" s="84"/>
      <c r="J24" s="84"/>
      <c r="K24" s="86">
        <f t="shared" si="0"/>
        <v>8.0092592592592594E-3</v>
      </c>
    </row>
    <row r="25" spans="2:11" x14ac:dyDescent="0.25">
      <c r="B25" s="8" t="s">
        <v>5</v>
      </c>
      <c r="C25" s="84">
        <v>3.0092592592592593E-3</v>
      </c>
      <c r="D25" s="84"/>
      <c r="E25" s="84"/>
      <c r="F25" s="84"/>
      <c r="G25" s="84"/>
      <c r="H25" s="84"/>
      <c r="I25" s="84"/>
      <c r="J25" s="84"/>
      <c r="K25" s="86">
        <f t="shared" si="0"/>
        <v>3.0092592592592593E-3</v>
      </c>
    </row>
    <row r="26" spans="2:11" x14ac:dyDescent="0.25">
      <c r="B26" s="8" t="s">
        <v>6</v>
      </c>
      <c r="C26" s="84">
        <v>1.1550925925925926E-2</v>
      </c>
      <c r="D26" s="84"/>
      <c r="E26" s="84"/>
      <c r="F26" s="84"/>
      <c r="G26" s="84"/>
      <c r="H26" s="84"/>
      <c r="I26" s="84"/>
      <c r="J26" s="84"/>
      <c r="K26" s="86">
        <f t="shared" si="0"/>
        <v>1.1550925925925926E-2</v>
      </c>
    </row>
    <row r="27" spans="2:11" x14ac:dyDescent="0.25">
      <c r="B27" s="8" t="s">
        <v>101</v>
      </c>
      <c r="C27" s="84"/>
      <c r="D27" s="84"/>
      <c r="E27" s="84"/>
      <c r="F27" s="84"/>
      <c r="G27" s="84"/>
      <c r="H27" s="84"/>
      <c r="I27" s="84"/>
      <c r="J27" s="84"/>
      <c r="K27" s="86"/>
    </row>
    <row r="28" spans="2:11" x14ac:dyDescent="0.25">
      <c r="B28" s="8" t="s">
        <v>17</v>
      </c>
      <c r="C28" s="84"/>
      <c r="D28" s="84"/>
      <c r="E28" s="84"/>
      <c r="F28" s="84"/>
      <c r="G28" s="84"/>
      <c r="H28" s="84"/>
      <c r="I28" s="84"/>
      <c r="J28" s="84"/>
      <c r="K28" s="86"/>
    </row>
    <row r="29" spans="2:11" x14ac:dyDescent="0.25">
      <c r="B29" s="8"/>
      <c r="C29" s="88"/>
      <c r="D29" s="88"/>
      <c r="E29" s="89"/>
      <c r="F29" s="89"/>
      <c r="G29" s="89"/>
      <c r="H29" s="89"/>
      <c r="I29" s="88"/>
      <c r="J29" s="88"/>
      <c r="K29" s="93"/>
    </row>
    <row r="30" spans="2:11" x14ac:dyDescent="0.25">
      <c r="B30" s="53" t="s">
        <v>29</v>
      </c>
      <c r="C30" s="90">
        <f>SUM(C7:C28)</f>
        <v>0.35425925925925933</v>
      </c>
      <c r="D30" s="90"/>
      <c r="E30" s="90"/>
      <c r="F30" s="90"/>
      <c r="G30" s="90">
        <f t="shared" ref="G30" si="1">SUM(G7:G28)</f>
        <v>2.9861111111111113E-3</v>
      </c>
      <c r="H30" s="90"/>
      <c r="I30" s="90"/>
      <c r="J30" s="90"/>
      <c r="K30" s="91">
        <f t="shared" ref="K30" si="2">SUM(K7:K28)</f>
        <v>0.35724537037037035</v>
      </c>
    </row>
    <row r="31" spans="2:11" x14ac:dyDescent="0.25">
      <c r="B31" s="53"/>
      <c r="C31" s="52"/>
      <c r="D31" s="52"/>
      <c r="E31" s="51"/>
      <c r="F31" s="51"/>
      <c r="G31" s="51"/>
      <c r="H31" s="51"/>
      <c r="I31" s="52"/>
      <c r="J31" s="52"/>
      <c r="K31" s="48"/>
    </row>
    <row r="32" spans="2:11" ht="66" customHeight="1" thickBot="1" x14ac:dyDescent="0.3">
      <c r="B32" s="225" t="s">
        <v>82</v>
      </c>
      <c r="C32" s="226"/>
      <c r="D32" s="226"/>
      <c r="E32" s="226"/>
      <c r="F32" s="226"/>
      <c r="G32" s="226"/>
      <c r="H32" s="226"/>
      <c r="I32" s="226"/>
      <c r="J32" s="226"/>
      <c r="K32" s="227"/>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&amp;R56</oddHeader>
  </headerFooter>
  <rowBreaks count="1" manualBreakCount="1">
    <brk id="32" max="16383" man="1"/>
  </rowBreaks>
  <colBreaks count="1" manualBreakCount="1">
    <brk id="11" max="1048575" man="1"/>
  </colBreak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zoomScale="110" zoomScaleNormal="110" zoomScaleSheetLayoutView="100" zoomScalePageLayoutView="110" workbookViewId="0">
      <selection activeCell="H30" sqref="H30:I30"/>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9" t="s">
        <v>113</v>
      </c>
      <c r="C3" s="190"/>
      <c r="D3" s="190"/>
      <c r="E3" s="190"/>
      <c r="F3" s="190"/>
      <c r="G3" s="190"/>
      <c r="H3" s="190"/>
      <c r="I3" s="190"/>
      <c r="J3" s="190"/>
      <c r="K3" s="191"/>
    </row>
    <row r="4" spans="2:11" x14ac:dyDescent="0.25">
      <c r="B4" s="192" t="s">
        <v>132</v>
      </c>
      <c r="C4" s="193"/>
      <c r="D4" s="193"/>
      <c r="E4" s="193"/>
      <c r="F4" s="193"/>
      <c r="G4" s="193"/>
      <c r="H4" s="193"/>
      <c r="I4" s="193"/>
      <c r="J4" s="193"/>
      <c r="K4" s="194"/>
    </row>
    <row r="5" spans="2:11" x14ac:dyDescent="0.25">
      <c r="B5" s="42"/>
      <c r="C5" s="43" t="s">
        <v>74</v>
      </c>
      <c r="D5" s="43" t="s">
        <v>75</v>
      </c>
      <c r="E5" s="43" t="s">
        <v>76</v>
      </c>
      <c r="F5" s="43" t="s">
        <v>77</v>
      </c>
      <c r="G5" s="43" t="s">
        <v>78</v>
      </c>
      <c r="H5" s="43" t="s">
        <v>79</v>
      </c>
      <c r="I5" s="43" t="s">
        <v>80</v>
      </c>
      <c r="J5" s="43" t="s">
        <v>81</v>
      </c>
      <c r="K5" s="80" t="s">
        <v>22</v>
      </c>
    </row>
    <row r="6" spans="2:11" x14ac:dyDescent="0.25">
      <c r="B6" s="3" t="s">
        <v>23</v>
      </c>
      <c r="C6" s="43" t="s">
        <v>24</v>
      </c>
      <c r="D6" s="43" t="s">
        <v>24</v>
      </c>
      <c r="E6" s="43" t="s">
        <v>24</v>
      </c>
      <c r="F6" s="43" t="s">
        <v>24</v>
      </c>
      <c r="G6" s="43" t="s">
        <v>24</v>
      </c>
      <c r="H6" s="43" t="s">
        <v>24</v>
      </c>
      <c r="I6" s="43" t="s">
        <v>24</v>
      </c>
      <c r="J6" s="43" t="s">
        <v>24</v>
      </c>
      <c r="K6" s="80" t="s">
        <v>24</v>
      </c>
    </row>
    <row r="7" spans="2:11" x14ac:dyDescent="0.25">
      <c r="B7" s="8" t="s">
        <v>10</v>
      </c>
      <c r="C7" s="84"/>
      <c r="D7" s="84"/>
      <c r="E7" s="85"/>
      <c r="F7" s="84"/>
      <c r="G7" s="84"/>
      <c r="H7" s="84"/>
      <c r="I7" s="84"/>
      <c r="J7" s="84"/>
      <c r="K7" s="86"/>
    </row>
    <row r="8" spans="2:11" x14ac:dyDescent="0.25">
      <c r="B8" s="8" t="s">
        <v>13</v>
      </c>
      <c r="C8" s="84"/>
      <c r="D8" s="84"/>
      <c r="E8" s="84"/>
      <c r="F8" s="84"/>
      <c r="G8" s="84"/>
      <c r="H8" s="84"/>
      <c r="I8" s="84"/>
      <c r="J8" s="84"/>
      <c r="K8" s="86"/>
    </row>
    <row r="9" spans="2:11" x14ac:dyDescent="0.25">
      <c r="B9" s="8" t="s">
        <v>0</v>
      </c>
      <c r="C9" s="84"/>
      <c r="D9" s="84"/>
      <c r="E9" s="84"/>
      <c r="F9" s="84"/>
      <c r="G9" s="84"/>
      <c r="H9" s="84"/>
      <c r="I9" s="84"/>
      <c r="J9" s="84"/>
      <c r="K9" s="86"/>
    </row>
    <row r="10" spans="2:11" x14ac:dyDescent="0.25">
      <c r="B10" s="8" t="s">
        <v>8</v>
      </c>
      <c r="C10" s="84"/>
      <c r="D10" s="84"/>
      <c r="E10" s="84"/>
      <c r="F10" s="84"/>
      <c r="G10" s="84"/>
      <c r="H10" s="84"/>
      <c r="I10" s="84"/>
      <c r="J10" s="84"/>
      <c r="K10" s="86"/>
    </row>
    <row r="11" spans="2:11" x14ac:dyDescent="0.25">
      <c r="B11" s="8" t="s">
        <v>26</v>
      </c>
      <c r="C11" s="84"/>
      <c r="D11" s="84"/>
      <c r="E11" s="84"/>
      <c r="F11" s="84"/>
      <c r="G11" s="84"/>
      <c r="H11" s="84"/>
      <c r="I11" s="84"/>
      <c r="J11" s="84"/>
      <c r="K11" s="86"/>
    </row>
    <row r="12" spans="2:11" x14ac:dyDescent="0.25">
      <c r="B12" s="8" t="s">
        <v>3</v>
      </c>
      <c r="C12" s="84"/>
      <c r="D12" s="84"/>
      <c r="E12" s="84"/>
      <c r="F12" s="84"/>
      <c r="G12" s="84"/>
      <c r="H12" s="84"/>
      <c r="I12" s="84"/>
      <c r="J12" s="84"/>
      <c r="K12" s="86"/>
    </row>
    <row r="13" spans="2:11" x14ac:dyDescent="0.25">
      <c r="B13" s="8" t="s">
        <v>7</v>
      </c>
      <c r="C13" s="84"/>
      <c r="D13" s="84"/>
      <c r="E13" s="84"/>
      <c r="F13" s="84"/>
      <c r="G13" s="84"/>
      <c r="H13" s="84"/>
      <c r="I13" s="84"/>
      <c r="J13" s="84"/>
      <c r="K13" s="86"/>
    </row>
    <row r="14" spans="2:11" x14ac:dyDescent="0.25">
      <c r="B14" s="8" t="s">
        <v>2</v>
      </c>
      <c r="C14" s="84"/>
      <c r="D14" s="84"/>
      <c r="E14" s="84"/>
      <c r="F14" s="84"/>
      <c r="G14" s="84"/>
      <c r="H14" s="84"/>
      <c r="I14" s="84"/>
      <c r="J14" s="84"/>
      <c r="K14" s="86"/>
    </row>
    <row r="15" spans="2:11" x14ac:dyDescent="0.25">
      <c r="B15" s="8" t="s">
        <v>9</v>
      </c>
      <c r="C15" s="84"/>
      <c r="D15" s="84"/>
      <c r="E15" s="84"/>
      <c r="F15" s="84"/>
      <c r="G15" s="84"/>
      <c r="H15" s="84"/>
      <c r="I15" s="84"/>
      <c r="J15" s="84"/>
      <c r="K15" s="86"/>
    </row>
    <row r="16" spans="2:11" x14ac:dyDescent="0.25">
      <c r="B16" s="8" t="s">
        <v>1</v>
      </c>
      <c r="C16" s="84"/>
      <c r="D16" s="84"/>
      <c r="E16" s="84"/>
      <c r="F16" s="84"/>
      <c r="G16" s="84"/>
      <c r="H16" s="84"/>
      <c r="I16" s="84"/>
      <c r="J16" s="84"/>
      <c r="K16" s="86"/>
    </row>
    <row r="17" spans="2:11" x14ac:dyDescent="0.25">
      <c r="B17" s="8" t="s">
        <v>27</v>
      </c>
      <c r="C17" s="84"/>
      <c r="D17" s="84"/>
      <c r="E17" s="84"/>
      <c r="F17" s="84"/>
      <c r="G17" s="84"/>
      <c r="H17" s="84"/>
      <c r="I17" s="84"/>
      <c r="J17" s="84"/>
      <c r="K17" s="86"/>
    </row>
    <row r="18" spans="2:11" x14ac:dyDescent="0.25">
      <c r="B18" s="8" t="s">
        <v>16</v>
      </c>
      <c r="C18" s="84"/>
      <c r="D18" s="84"/>
      <c r="E18" s="84"/>
      <c r="F18" s="84"/>
      <c r="G18" s="84"/>
      <c r="H18" s="84"/>
      <c r="I18" s="84"/>
      <c r="J18" s="84"/>
      <c r="K18" s="86"/>
    </row>
    <row r="19" spans="2:11" x14ac:dyDescent="0.25">
      <c r="B19" s="8" t="s">
        <v>4</v>
      </c>
      <c r="C19" s="84"/>
      <c r="D19" s="84"/>
      <c r="E19" s="84"/>
      <c r="F19" s="84"/>
      <c r="G19" s="84"/>
      <c r="H19" s="84"/>
      <c r="I19" s="84"/>
      <c r="J19" s="84"/>
      <c r="K19" s="86"/>
    </row>
    <row r="20" spans="2:11" x14ac:dyDescent="0.25">
      <c r="B20" s="8" t="s">
        <v>14</v>
      </c>
      <c r="C20" s="84"/>
      <c r="D20" s="84"/>
      <c r="E20" s="84"/>
      <c r="F20" s="84"/>
      <c r="G20" s="84"/>
      <c r="H20" s="84"/>
      <c r="I20" s="84"/>
      <c r="J20" s="84"/>
      <c r="K20" s="86"/>
    </row>
    <row r="21" spans="2:11" x14ac:dyDescent="0.25">
      <c r="B21" s="8" t="s">
        <v>11</v>
      </c>
      <c r="C21" s="84"/>
      <c r="D21" s="84"/>
      <c r="E21" s="84"/>
      <c r="F21" s="84"/>
      <c r="G21" s="84"/>
      <c r="H21" s="84"/>
      <c r="I21" s="84"/>
      <c r="J21" s="84"/>
      <c r="K21" s="86"/>
    </row>
    <row r="22" spans="2:11" x14ac:dyDescent="0.25">
      <c r="B22" s="8" t="s">
        <v>15</v>
      </c>
      <c r="C22" s="84"/>
      <c r="D22" s="84"/>
      <c r="E22" s="84"/>
      <c r="F22" s="84"/>
      <c r="G22" s="84"/>
      <c r="H22" s="84"/>
      <c r="I22" s="84"/>
      <c r="J22" s="84"/>
      <c r="K22" s="86"/>
    </row>
    <row r="23" spans="2:11" x14ac:dyDescent="0.25">
      <c r="B23" s="8" t="s">
        <v>91</v>
      </c>
      <c r="C23" s="84"/>
      <c r="D23" s="84"/>
      <c r="E23" s="84"/>
      <c r="F23" s="84"/>
      <c r="G23" s="84"/>
      <c r="H23" s="84"/>
      <c r="I23" s="84"/>
      <c r="J23" s="84"/>
      <c r="K23" s="86"/>
    </row>
    <row r="24" spans="2:11" x14ac:dyDescent="0.25">
      <c r="B24" s="8" t="s">
        <v>12</v>
      </c>
      <c r="C24" s="84"/>
      <c r="D24" s="84"/>
      <c r="E24" s="84"/>
      <c r="F24" s="84"/>
      <c r="G24" s="84"/>
      <c r="H24" s="84"/>
      <c r="I24" s="84"/>
      <c r="J24" s="84"/>
      <c r="K24" s="86"/>
    </row>
    <row r="25" spans="2:11" x14ac:dyDescent="0.25">
      <c r="B25" s="8" t="s">
        <v>5</v>
      </c>
      <c r="C25" s="84"/>
      <c r="D25" s="84"/>
      <c r="E25" s="84"/>
      <c r="F25" s="84"/>
      <c r="G25" s="84"/>
      <c r="H25" s="84"/>
      <c r="I25" s="84"/>
      <c r="J25" s="84"/>
      <c r="K25" s="86"/>
    </row>
    <row r="26" spans="2:11" x14ac:dyDescent="0.25">
      <c r="B26" s="8" t="s">
        <v>6</v>
      </c>
      <c r="C26" s="84"/>
      <c r="D26" s="84"/>
      <c r="E26" s="84"/>
      <c r="F26" s="84"/>
      <c r="G26" s="84"/>
      <c r="H26" s="84"/>
      <c r="I26" s="84"/>
      <c r="J26" s="84"/>
      <c r="K26" s="86"/>
    </row>
    <row r="27" spans="2:11" x14ac:dyDescent="0.25">
      <c r="B27" s="8" t="s">
        <v>101</v>
      </c>
      <c r="C27" s="84"/>
      <c r="D27" s="84"/>
      <c r="E27" s="84"/>
      <c r="F27" s="84"/>
      <c r="G27" s="84"/>
      <c r="H27" s="84"/>
      <c r="I27" s="84"/>
      <c r="J27" s="84"/>
      <c r="K27" s="86"/>
    </row>
    <row r="28" spans="2:11" x14ac:dyDescent="0.25">
      <c r="B28" s="8" t="s">
        <v>17</v>
      </c>
      <c r="C28" s="84"/>
      <c r="D28" s="84"/>
      <c r="E28" s="84"/>
      <c r="F28" s="84"/>
      <c r="G28" s="84"/>
      <c r="H28" s="84"/>
      <c r="I28" s="84"/>
      <c r="J28" s="84"/>
      <c r="K28" s="86"/>
    </row>
    <row r="29" spans="2:11" x14ac:dyDescent="0.25">
      <c r="B29" s="8"/>
      <c r="C29" s="88"/>
      <c r="D29" s="88"/>
      <c r="E29" s="89"/>
      <c r="F29" s="89"/>
      <c r="G29" s="89"/>
      <c r="H29" s="89"/>
      <c r="I29" s="88"/>
      <c r="J29" s="88"/>
      <c r="K29" s="93"/>
    </row>
    <row r="30" spans="2:11" x14ac:dyDescent="0.25">
      <c r="B30" s="53" t="s">
        <v>29</v>
      </c>
      <c r="C30" s="90"/>
      <c r="D30" s="90"/>
      <c r="E30" s="90"/>
      <c r="F30" s="90"/>
      <c r="G30" s="90"/>
      <c r="H30" s="90"/>
      <c r="I30" s="90"/>
      <c r="J30" s="84"/>
      <c r="K30" s="91"/>
    </row>
    <row r="31" spans="2:11" x14ac:dyDescent="0.25">
      <c r="B31" s="53"/>
      <c r="C31" s="52"/>
      <c r="D31" s="52"/>
      <c r="E31" s="51"/>
      <c r="F31" s="51"/>
      <c r="G31" s="51"/>
      <c r="H31" s="51"/>
      <c r="I31" s="52"/>
      <c r="J31" s="52"/>
      <c r="K31" s="48"/>
    </row>
    <row r="32" spans="2:11" ht="66" customHeight="1" thickBot="1" x14ac:dyDescent="0.3">
      <c r="B32" s="225" t="s">
        <v>82</v>
      </c>
      <c r="C32" s="226"/>
      <c r="D32" s="226"/>
      <c r="E32" s="226"/>
      <c r="F32" s="226"/>
      <c r="G32" s="226"/>
      <c r="H32" s="226"/>
      <c r="I32" s="226"/>
      <c r="J32" s="226"/>
      <c r="K32" s="227"/>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&amp;R57</oddHeader>
  </headerFooter>
  <rowBreaks count="1" manualBreakCount="1">
    <brk id="32" max="16383" man="1"/>
  </rowBreaks>
  <colBreaks count="1" manualBreakCount="1">
    <brk id="11" max="1048575" man="1"/>
  </colBreak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B4" zoomScale="110" zoomScaleNormal="110" zoomScaleSheetLayoutView="100" zoomScalePageLayoutView="110" workbookViewId="0">
      <selection activeCell="H30" sqref="H30:I30"/>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9" t="s">
        <v>114</v>
      </c>
      <c r="C3" s="190"/>
      <c r="D3" s="190"/>
      <c r="E3" s="190"/>
      <c r="F3" s="190"/>
      <c r="G3" s="190"/>
      <c r="H3" s="190"/>
      <c r="I3" s="190"/>
      <c r="J3" s="190"/>
      <c r="K3" s="191"/>
    </row>
    <row r="4" spans="2:11" x14ac:dyDescent="0.25">
      <c r="B4" s="192" t="s">
        <v>132</v>
      </c>
      <c r="C4" s="193"/>
      <c r="D4" s="193"/>
      <c r="E4" s="193"/>
      <c r="F4" s="193"/>
      <c r="G4" s="193"/>
      <c r="H4" s="193"/>
      <c r="I4" s="193"/>
      <c r="J4" s="193"/>
      <c r="K4" s="194"/>
    </row>
    <row r="5" spans="2:11" x14ac:dyDescent="0.25">
      <c r="B5" s="42"/>
      <c r="C5" s="43" t="s">
        <v>74</v>
      </c>
      <c r="D5" s="43" t="s">
        <v>75</v>
      </c>
      <c r="E5" s="43" t="s">
        <v>76</v>
      </c>
      <c r="F5" s="43" t="s">
        <v>77</v>
      </c>
      <c r="G5" s="43" t="s">
        <v>78</v>
      </c>
      <c r="H5" s="43" t="s">
        <v>79</v>
      </c>
      <c r="I5" s="43" t="s">
        <v>80</v>
      </c>
      <c r="J5" s="43" t="s">
        <v>81</v>
      </c>
      <c r="K5" s="80" t="s">
        <v>22</v>
      </c>
    </row>
    <row r="6" spans="2:11" x14ac:dyDescent="0.25">
      <c r="B6" s="3" t="s">
        <v>23</v>
      </c>
      <c r="C6" s="43" t="s">
        <v>24</v>
      </c>
      <c r="D6" s="43" t="s">
        <v>24</v>
      </c>
      <c r="E6" s="43" t="s">
        <v>24</v>
      </c>
      <c r="F6" s="43" t="s">
        <v>24</v>
      </c>
      <c r="G6" s="43" t="s">
        <v>24</v>
      </c>
      <c r="H6" s="43" t="s">
        <v>24</v>
      </c>
      <c r="I6" s="43" t="s">
        <v>24</v>
      </c>
      <c r="J6" s="43" t="s">
        <v>24</v>
      </c>
      <c r="K6" s="80" t="s">
        <v>24</v>
      </c>
    </row>
    <row r="7" spans="2:11" x14ac:dyDescent="0.25">
      <c r="B7" s="8" t="s">
        <v>10</v>
      </c>
      <c r="C7" s="84"/>
      <c r="D7" s="84"/>
      <c r="E7" s="84"/>
      <c r="F7" s="84"/>
      <c r="G7" s="84"/>
      <c r="H7" s="84"/>
      <c r="I7" s="84"/>
      <c r="J7" s="84"/>
      <c r="K7" s="86"/>
    </row>
    <row r="8" spans="2:11" x14ac:dyDescent="0.25">
      <c r="B8" s="8" t="s">
        <v>13</v>
      </c>
      <c r="C8" s="84"/>
      <c r="D8" s="84"/>
      <c r="E8" s="84"/>
      <c r="F8" s="84"/>
      <c r="G8" s="84"/>
      <c r="H8" s="84"/>
      <c r="I8" s="84"/>
      <c r="J8" s="84"/>
      <c r="K8" s="86"/>
    </row>
    <row r="9" spans="2:11" x14ac:dyDescent="0.25">
      <c r="B9" s="8" t="s">
        <v>0</v>
      </c>
      <c r="C9" s="84"/>
      <c r="D9" s="84"/>
      <c r="E9" s="84"/>
      <c r="F9" s="84"/>
      <c r="G9" s="84"/>
      <c r="H9" s="84"/>
      <c r="I9" s="84"/>
      <c r="J9" s="84"/>
      <c r="K9" s="86"/>
    </row>
    <row r="10" spans="2:11" x14ac:dyDescent="0.25">
      <c r="B10" s="8" t="s">
        <v>8</v>
      </c>
      <c r="C10" s="84"/>
      <c r="D10" s="84"/>
      <c r="E10" s="84"/>
      <c r="F10" s="84"/>
      <c r="G10" s="84"/>
      <c r="H10" s="84"/>
      <c r="I10" s="84"/>
      <c r="J10" s="84"/>
      <c r="K10" s="86"/>
    </row>
    <row r="11" spans="2:11" x14ac:dyDescent="0.25">
      <c r="B11" s="8" t="s">
        <v>26</v>
      </c>
      <c r="C11" s="84"/>
      <c r="D11" s="84"/>
      <c r="E11" s="84"/>
      <c r="F11" s="84"/>
      <c r="G11" s="84"/>
      <c r="H11" s="84"/>
      <c r="I11" s="84"/>
      <c r="J11" s="84"/>
      <c r="K11" s="86"/>
    </row>
    <row r="12" spans="2:11" x14ac:dyDescent="0.25">
      <c r="B12" s="8" t="s">
        <v>3</v>
      </c>
      <c r="C12" s="84"/>
      <c r="D12" s="84"/>
      <c r="E12" s="84"/>
      <c r="F12" s="84"/>
      <c r="G12" s="84"/>
      <c r="H12" s="84"/>
      <c r="I12" s="84"/>
      <c r="J12" s="84"/>
      <c r="K12" s="86"/>
    </row>
    <row r="13" spans="2:11" x14ac:dyDescent="0.25">
      <c r="B13" s="8" t="s">
        <v>7</v>
      </c>
      <c r="C13" s="84"/>
      <c r="D13" s="84"/>
      <c r="E13" s="84">
        <v>1.2731481481481483E-3</v>
      </c>
      <c r="F13" s="84"/>
      <c r="G13" s="84"/>
      <c r="H13" s="84"/>
      <c r="I13" s="84"/>
      <c r="J13" s="84"/>
      <c r="K13" s="86">
        <f t="shared" ref="K13" si="0">SUM(C13:J13)</f>
        <v>1.2731481481481483E-3</v>
      </c>
    </row>
    <row r="14" spans="2:11" x14ac:dyDescent="0.25">
      <c r="B14" s="8" t="s">
        <v>2</v>
      </c>
      <c r="C14" s="84"/>
      <c r="D14" s="84"/>
      <c r="E14" s="84"/>
      <c r="F14" s="84"/>
      <c r="G14" s="84"/>
      <c r="H14" s="84"/>
      <c r="I14" s="84"/>
      <c r="J14" s="84"/>
      <c r="K14" s="86"/>
    </row>
    <row r="15" spans="2:11" x14ac:dyDescent="0.25">
      <c r="B15" s="8" t="s">
        <v>9</v>
      </c>
      <c r="C15" s="84"/>
      <c r="D15" s="84"/>
      <c r="E15" s="84"/>
      <c r="F15" s="84"/>
      <c r="G15" s="84"/>
      <c r="H15" s="84"/>
      <c r="I15" s="84"/>
      <c r="J15" s="84"/>
      <c r="K15" s="86"/>
    </row>
    <row r="16" spans="2:11" x14ac:dyDescent="0.25">
      <c r="B16" s="8" t="s">
        <v>1</v>
      </c>
      <c r="C16" s="84"/>
      <c r="D16" s="84"/>
      <c r="E16" s="84"/>
      <c r="F16" s="84"/>
      <c r="G16" s="84"/>
      <c r="H16" s="84"/>
      <c r="I16" s="84"/>
      <c r="J16" s="84"/>
      <c r="K16" s="86"/>
    </row>
    <row r="17" spans="2:11" x14ac:dyDescent="0.25">
      <c r="B17" s="8" t="s">
        <v>27</v>
      </c>
      <c r="C17" s="84"/>
      <c r="D17" s="84"/>
      <c r="E17" s="84"/>
      <c r="F17" s="84"/>
      <c r="G17" s="84"/>
      <c r="H17" s="84"/>
      <c r="I17" s="84"/>
      <c r="J17" s="84"/>
      <c r="K17" s="86"/>
    </row>
    <row r="18" spans="2:11" x14ac:dyDescent="0.25">
      <c r="B18" s="8" t="s">
        <v>16</v>
      </c>
      <c r="C18" s="84"/>
      <c r="D18" s="84"/>
      <c r="E18" s="84"/>
      <c r="F18" s="84"/>
      <c r="G18" s="84"/>
      <c r="H18" s="84"/>
      <c r="I18" s="84"/>
      <c r="J18" s="84"/>
      <c r="K18" s="86"/>
    </row>
    <row r="19" spans="2:11" x14ac:dyDescent="0.25">
      <c r="B19" s="8" t="s">
        <v>4</v>
      </c>
      <c r="C19" s="84"/>
      <c r="D19" s="84"/>
      <c r="E19" s="84"/>
      <c r="F19" s="84"/>
      <c r="G19" s="84"/>
      <c r="H19" s="84"/>
      <c r="I19" s="84"/>
      <c r="J19" s="84"/>
      <c r="K19" s="86"/>
    </row>
    <row r="20" spans="2:11" x14ac:dyDescent="0.25">
      <c r="B20" s="8" t="s">
        <v>14</v>
      </c>
      <c r="C20" s="84"/>
      <c r="D20" s="84"/>
      <c r="E20" s="84"/>
      <c r="F20" s="84"/>
      <c r="G20" s="84"/>
      <c r="H20" s="84"/>
      <c r="I20" s="84"/>
      <c r="J20" s="84"/>
      <c r="K20" s="86"/>
    </row>
    <row r="21" spans="2:11" x14ac:dyDescent="0.25">
      <c r="B21" s="8" t="s">
        <v>11</v>
      </c>
      <c r="C21" s="84"/>
      <c r="D21" s="84"/>
      <c r="E21" s="84"/>
      <c r="F21" s="84"/>
      <c r="G21" s="84">
        <v>6.0185185185185179E-4</v>
      </c>
      <c r="H21" s="84"/>
      <c r="I21" s="84"/>
      <c r="J21" s="84"/>
      <c r="K21" s="86">
        <f t="shared" ref="K21:K25" si="1">SUM(C21:J21)</f>
        <v>6.0185185185185179E-4</v>
      </c>
    </row>
    <row r="22" spans="2:11" x14ac:dyDescent="0.25">
      <c r="B22" s="8" t="s">
        <v>15</v>
      </c>
      <c r="C22" s="84"/>
      <c r="D22" s="84"/>
      <c r="E22" s="84"/>
      <c r="F22" s="84"/>
      <c r="G22" s="84"/>
      <c r="H22" s="84"/>
      <c r="I22" s="84"/>
      <c r="J22" s="84"/>
      <c r="K22" s="86"/>
    </row>
    <row r="23" spans="2:11" x14ac:dyDescent="0.25">
      <c r="B23" s="8" t="s">
        <v>91</v>
      </c>
      <c r="C23" s="84"/>
      <c r="D23" s="84"/>
      <c r="E23" s="84"/>
      <c r="F23" s="84"/>
      <c r="G23" s="84"/>
      <c r="H23" s="84"/>
      <c r="I23" s="84"/>
      <c r="J23" s="84"/>
      <c r="K23" s="86"/>
    </row>
    <row r="24" spans="2:11" x14ac:dyDescent="0.25">
      <c r="B24" s="8" t="s">
        <v>12</v>
      </c>
      <c r="C24" s="84"/>
      <c r="D24" s="84"/>
      <c r="E24" s="84">
        <v>1.4351851851851852E-3</v>
      </c>
      <c r="F24" s="84"/>
      <c r="G24" s="84"/>
      <c r="H24" s="84"/>
      <c r="I24" s="84"/>
      <c r="J24" s="84"/>
      <c r="K24" s="86">
        <f t="shared" si="1"/>
        <v>1.4351851851851852E-3</v>
      </c>
    </row>
    <row r="25" spans="2:11" x14ac:dyDescent="0.25">
      <c r="B25" s="8" t="s">
        <v>5</v>
      </c>
      <c r="C25" s="84"/>
      <c r="D25" s="84">
        <v>3.0324074074074073E-3</v>
      </c>
      <c r="E25" s="84">
        <v>3.4606481481481488E-2</v>
      </c>
      <c r="F25" s="84">
        <v>8.9930555555555562E-3</v>
      </c>
      <c r="G25" s="84">
        <v>2.4062499999999994E-2</v>
      </c>
      <c r="H25" s="84">
        <v>1.7592592592592597E-2</v>
      </c>
      <c r="I25" s="84">
        <v>1.6782407407407406E-3</v>
      </c>
      <c r="J25" s="84"/>
      <c r="K25" s="86">
        <f t="shared" si="1"/>
        <v>8.9965277777777797E-2</v>
      </c>
    </row>
    <row r="26" spans="2:11" x14ac:dyDescent="0.25">
      <c r="B26" s="8" t="s">
        <v>6</v>
      </c>
      <c r="C26" s="84"/>
      <c r="D26" s="84"/>
      <c r="E26" s="84"/>
      <c r="F26" s="84"/>
      <c r="G26" s="84"/>
      <c r="H26" s="84"/>
      <c r="I26" s="84"/>
      <c r="J26" s="84"/>
      <c r="K26" s="86"/>
    </row>
    <row r="27" spans="2:11" x14ac:dyDescent="0.25">
      <c r="B27" s="8" t="s">
        <v>101</v>
      </c>
      <c r="C27" s="84"/>
      <c r="D27" s="84"/>
      <c r="E27" s="84"/>
      <c r="F27" s="84"/>
      <c r="G27" s="84"/>
      <c r="H27" s="84"/>
      <c r="I27" s="84"/>
      <c r="J27" s="84"/>
      <c r="K27" s="86"/>
    </row>
    <row r="28" spans="2:11" x14ac:dyDescent="0.25">
      <c r="B28" s="8" t="s">
        <v>17</v>
      </c>
      <c r="C28" s="84"/>
      <c r="D28" s="84"/>
      <c r="E28" s="84"/>
      <c r="F28" s="84"/>
      <c r="G28" s="84"/>
      <c r="H28" s="84"/>
      <c r="I28" s="84"/>
      <c r="J28" s="84"/>
      <c r="K28" s="86"/>
    </row>
    <row r="29" spans="2:11" x14ac:dyDescent="0.25">
      <c r="B29" s="53"/>
      <c r="C29" s="88"/>
      <c r="D29" s="88"/>
      <c r="E29" s="89"/>
      <c r="F29" s="89"/>
      <c r="G29" s="88"/>
      <c r="H29" s="88"/>
      <c r="I29" s="88"/>
      <c r="J29" s="88"/>
      <c r="K29" s="86"/>
    </row>
    <row r="30" spans="2:11" x14ac:dyDescent="0.25">
      <c r="B30" s="53" t="s">
        <v>29</v>
      </c>
      <c r="C30" s="90"/>
      <c r="D30" s="90">
        <f t="shared" ref="D30:I30" si="2">SUM(D7:D28)</f>
        <v>3.0324074074074073E-3</v>
      </c>
      <c r="E30" s="90">
        <f t="shared" si="2"/>
        <v>3.7314814814814821E-2</v>
      </c>
      <c r="F30" s="90">
        <f t="shared" si="2"/>
        <v>8.9930555555555562E-3</v>
      </c>
      <c r="G30" s="90">
        <f t="shared" si="2"/>
        <v>2.4664351851851847E-2</v>
      </c>
      <c r="H30" s="90">
        <f t="shared" si="2"/>
        <v>1.7592592592592597E-2</v>
      </c>
      <c r="I30" s="90">
        <f t="shared" si="2"/>
        <v>1.6782407407407406E-3</v>
      </c>
      <c r="J30" s="90"/>
      <c r="K30" s="91">
        <f>SUM(K7:K28)</f>
        <v>9.3275462962962977E-2</v>
      </c>
    </row>
    <row r="31" spans="2:11" x14ac:dyDescent="0.25">
      <c r="B31" s="53"/>
      <c r="C31" s="52"/>
      <c r="D31" s="52"/>
      <c r="E31" s="51"/>
      <c r="F31" s="51"/>
      <c r="G31" s="51"/>
      <c r="H31" s="51"/>
      <c r="I31" s="52"/>
      <c r="J31" s="52"/>
      <c r="K31" s="48"/>
    </row>
    <row r="32" spans="2:11" ht="66" customHeight="1" thickBot="1" x14ac:dyDescent="0.3">
      <c r="B32" s="225" t="s">
        <v>82</v>
      </c>
      <c r="C32" s="226"/>
      <c r="D32" s="226"/>
      <c r="E32" s="226"/>
      <c r="F32" s="226"/>
      <c r="G32" s="226"/>
      <c r="H32" s="226"/>
      <c r="I32" s="226"/>
      <c r="J32" s="226"/>
      <c r="K32" s="227"/>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&amp;R58</oddHeader>
  </headerFooter>
  <rowBreaks count="1" manualBreakCount="1">
    <brk id="32" max="16383" man="1"/>
  </rowBreaks>
  <colBreaks count="1" manualBreakCount="1">
    <brk id="11"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B4" zoomScale="110" zoomScaleNormal="110" zoomScaleSheetLayoutView="100" zoomScalePageLayoutView="110" workbookViewId="0">
      <selection activeCell="H30" sqref="H30:I30"/>
    </sheetView>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61" t="s">
        <v>84</v>
      </c>
      <c r="C3" s="162"/>
      <c r="D3" s="162"/>
      <c r="E3" s="162"/>
      <c r="F3" s="163"/>
      <c r="G3" s="162"/>
      <c r="H3" s="163"/>
    </row>
    <row r="4" spans="2:8" s="1" customFormat="1" x14ac:dyDescent="0.25">
      <c r="B4" s="164" t="s">
        <v>132</v>
      </c>
      <c r="C4" s="165"/>
      <c r="D4" s="165"/>
      <c r="E4" s="165"/>
      <c r="F4" s="165"/>
      <c r="G4" s="165"/>
      <c r="H4" s="166"/>
    </row>
    <row r="5" spans="2:8" s="1" customFormat="1" x14ac:dyDescent="0.25">
      <c r="B5" s="2"/>
      <c r="C5" s="167" t="s">
        <v>36</v>
      </c>
      <c r="D5" s="165"/>
      <c r="E5" s="167" t="s">
        <v>37</v>
      </c>
      <c r="F5" s="182"/>
      <c r="G5" s="165" t="s">
        <v>38</v>
      </c>
      <c r="H5" s="166"/>
    </row>
    <row r="6" spans="2:8" s="1" customFormat="1" x14ac:dyDescent="0.25">
      <c r="B6" s="3" t="s">
        <v>23</v>
      </c>
      <c r="C6" s="5" t="s">
        <v>24</v>
      </c>
      <c r="D6" s="5" t="s">
        <v>25</v>
      </c>
      <c r="E6" s="5" t="s">
        <v>24</v>
      </c>
      <c r="F6" s="5" t="s">
        <v>25</v>
      </c>
      <c r="G6" s="5" t="s">
        <v>24</v>
      </c>
      <c r="H6" s="39" t="s">
        <v>25</v>
      </c>
    </row>
    <row r="7" spans="2:8" s="1" customFormat="1" x14ac:dyDescent="0.25">
      <c r="B7" s="8" t="s">
        <v>10</v>
      </c>
      <c r="C7" s="97">
        <v>1.724537037037037E-3</v>
      </c>
      <c r="D7" s="95">
        <f>C7/C$30</f>
        <v>1.2250267203814849E-2</v>
      </c>
      <c r="E7" s="97"/>
      <c r="F7" s="95"/>
      <c r="G7" s="97">
        <f>E7+C7</f>
        <v>1.724537037037037E-3</v>
      </c>
      <c r="H7" s="96">
        <f>G7/$G$30</f>
        <v>1.2250267203814849E-2</v>
      </c>
    </row>
    <row r="8" spans="2:8" s="1" customFormat="1" x14ac:dyDescent="0.25">
      <c r="B8" s="8" t="s">
        <v>13</v>
      </c>
      <c r="C8" s="97">
        <v>3.2523148148148151E-3</v>
      </c>
      <c r="D8" s="95">
        <f t="shared" ref="D8:D10" si="0">C8/C$30</f>
        <v>2.3102852914577001E-2</v>
      </c>
      <c r="E8" s="97"/>
      <c r="F8" s="95"/>
      <c r="G8" s="97">
        <f t="shared" ref="G8:G10" si="1">E8+C8</f>
        <v>3.2523148148148151E-3</v>
      </c>
      <c r="H8" s="96">
        <f t="shared" ref="H8:H10" si="2">G8/$G$30</f>
        <v>2.3102852914577001E-2</v>
      </c>
    </row>
    <row r="9" spans="2:8" s="1" customFormat="1" x14ac:dyDescent="0.25">
      <c r="B9" s="8" t="s">
        <v>0</v>
      </c>
      <c r="C9" s="97">
        <v>4.9074074074074041E-2</v>
      </c>
      <c r="D9" s="95">
        <f t="shared" si="0"/>
        <v>0.34859820767902633</v>
      </c>
      <c r="E9" s="97"/>
      <c r="F9" s="95"/>
      <c r="G9" s="97">
        <f t="shared" si="1"/>
        <v>4.9074074074074041E-2</v>
      </c>
      <c r="H9" s="96">
        <f t="shared" si="2"/>
        <v>0.34859820767902633</v>
      </c>
    </row>
    <row r="10" spans="2:8" s="1" customFormat="1" x14ac:dyDescent="0.25">
      <c r="B10" s="8" t="s">
        <v>8</v>
      </c>
      <c r="C10" s="97">
        <v>3.8078703703703707E-3</v>
      </c>
      <c r="D10" s="95">
        <f t="shared" si="0"/>
        <v>2.7049247718490509E-2</v>
      </c>
      <c r="E10" s="97"/>
      <c r="F10" s="95"/>
      <c r="G10" s="97">
        <f t="shared" si="1"/>
        <v>3.8078703703703707E-3</v>
      </c>
      <c r="H10" s="96">
        <f t="shared" si="2"/>
        <v>2.7049247718490509E-2</v>
      </c>
    </row>
    <row r="11" spans="2:8" s="1" customFormat="1" x14ac:dyDescent="0.25">
      <c r="B11" s="8" t="s">
        <v>26</v>
      </c>
      <c r="C11" s="97">
        <v>2.7546296296296294E-3</v>
      </c>
      <c r="D11" s="95">
        <f t="shared" ref="D11" si="3">C11/C$30</f>
        <v>1.9567540902737813E-2</v>
      </c>
      <c r="E11" s="97"/>
      <c r="F11" s="95"/>
      <c r="G11" s="97">
        <f t="shared" ref="G11" si="4">E11+C11</f>
        <v>2.7546296296296294E-3</v>
      </c>
      <c r="H11" s="96">
        <f t="shared" ref="H11" si="5">G11/$G$30</f>
        <v>1.9567540902737813E-2</v>
      </c>
    </row>
    <row r="12" spans="2:8" s="1" customFormat="1" x14ac:dyDescent="0.25">
      <c r="B12" s="8" t="s">
        <v>3</v>
      </c>
      <c r="C12" s="97">
        <v>7.0717592592592577E-3</v>
      </c>
      <c r="D12" s="95">
        <f t="shared" ref="D12:D27" si="6">C12/C$30</f>
        <v>5.0234317191482358E-2</v>
      </c>
      <c r="E12" s="97"/>
      <c r="F12" s="95"/>
      <c r="G12" s="97">
        <f t="shared" ref="G12:G23" si="7">E12+C12</f>
        <v>7.0717592592592577E-3</v>
      </c>
      <c r="H12" s="96">
        <f t="shared" ref="H12:H23" si="8">G12/$G$30</f>
        <v>5.0234317191482358E-2</v>
      </c>
    </row>
    <row r="13" spans="2:8" s="1" customFormat="1" x14ac:dyDescent="0.25">
      <c r="B13" s="8" t="s">
        <v>7</v>
      </c>
      <c r="C13" s="97">
        <v>5.6944444444444447E-3</v>
      </c>
      <c r="D13" s="95">
        <f t="shared" si="6"/>
        <v>4.0450546740113467E-2</v>
      </c>
      <c r="E13" s="97"/>
      <c r="F13" s="95"/>
      <c r="G13" s="97">
        <f t="shared" si="7"/>
        <v>5.6944444444444447E-3</v>
      </c>
      <c r="H13" s="96">
        <f t="shared" si="8"/>
        <v>4.0450546740113467E-2</v>
      </c>
    </row>
    <row r="14" spans="2:8" s="1" customFormat="1" x14ac:dyDescent="0.25">
      <c r="B14" s="8" t="s">
        <v>2</v>
      </c>
      <c r="C14" s="97">
        <v>8.5879629629629639E-3</v>
      </c>
      <c r="D14" s="95">
        <f t="shared" si="6"/>
        <v>6.1004686343829662E-2</v>
      </c>
      <c r="E14" s="97"/>
      <c r="F14" s="95"/>
      <c r="G14" s="97">
        <f t="shared" si="7"/>
        <v>8.5879629629629639E-3</v>
      </c>
      <c r="H14" s="96">
        <f t="shared" si="8"/>
        <v>6.1004686343829662E-2</v>
      </c>
    </row>
    <row r="15" spans="2:8" s="1" customFormat="1" x14ac:dyDescent="0.25">
      <c r="B15" s="8" t="s">
        <v>9</v>
      </c>
      <c r="C15" s="97">
        <v>5.6597222222222222E-3</v>
      </c>
      <c r="D15" s="95">
        <f t="shared" si="6"/>
        <v>4.020389706486887E-2</v>
      </c>
      <c r="E15" s="97"/>
      <c r="F15" s="95"/>
      <c r="G15" s="97">
        <f t="shared" si="7"/>
        <v>5.6597222222222222E-3</v>
      </c>
      <c r="H15" s="96">
        <f t="shared" si="8"/>
        <v>4.020389706486887E-2</v>
      </c>
    </row>
    <row r="16" spans="2:8" s="1" customFormat="1" x14ac:dyDescent="0.25">
      <c r="B16" s="8" t="s">
        <v>1</v>
      </c>
      <c r="C16" s="97">
        <v>1.4236111111111112E-3</v>
      </c>
      <c r="D16" s="95">
        <f t="shared" si="6"/>
        <v>1.0112636685028367E-2</v>
      </c>
      <c r="E16" s="97"/>
      <c r="F16" s="95"/>
      <c r="G16" s="97">
        <f t="shared" si="7"/>
        <v>1.4236111111111112E-3</v>
      </c>
      <c r="H16" s="96">
        <f t="shared" si="8"/>
        <v>1.0112636685028367E-2</v>
      </c>
    </row>
    <row r="17" spans="2:8" s="1" customFormat="1" x14ac:dyDescent="0.25">
      <c r="B17" s="8" t="s">
        <v>27</v>
      </c>
      <c r="C17" s="97">
        <v>4.3981481481481476E-4</v>
      </c>
      <c r="D17" s="95">
        <f t="shared" si="6"/>
        <v>3.1242292197648605E-3</v>
      </c>
      <c r="E17" s="97"/>
      <c r="F17" s="95"/>
      <c r="G17" s="97">
        <f t="shared" si="7"/>
        <v>4.3981481481481476E-4</v>
      </c>
      <c r="H17" s="96">
        <f t="shared" si="8"/>
        <v>3.1242292197648605E-3</v>
      </c>
    </row>
    <row r="18" spans="2:8" s="1" customFormat="1" x14ac:dyDescent="0.25">
      <c r="B18" s="8" t="s">
        <v>16</v>
      </c>
      <c r="C18" s="97"/>
      <c r="D18" s="95"/>
      <c r="E18" s="97"/>
      <c r="F18" s="95"/>
      <c r="G18" s="97"/>
      <c r="H18" s="96"/>
    </row>
    <row r="19" spans="2:8" s="1" customFormat="1" x14ac:dyDescent="0.25">
      <c r="B19" s="8" t="s">
        <v>4</v>
      </c>
      <c r="C19" s="97">
        <v>2.9166666666666668E-3</v>
      </c>
      <c r="D19" s="95">
        <f t="shared" si="6"/>
        <v>2.0718572720545923E-2</v>
      </c>
      <c r="E19" s="97"/>
      <c r="F19" s="95"/>
      <c r="G19" s="97">
        <f t="shared" si="7"/>
        <v>2.9166666666666668E-3</v>
      </c>
      <c r="H19" s="96">
        <f t="shared" si="8"/>
        <v>2.0718572720545923E-2</v>
      </c>
    </row>
    <row r="20" spans="2:8" s="1" customFormat="1" x14ac:dyDescent="0.25">
      <c r="B20" s="8" t="s">
        <v>14</v>
      </c>
      <c r="C20" s="97">
        <v>3.3680555555555551E-3</v>
      </c>
      <c r="D20" s="95">
        <f t="shared" si="6"/>
        <v>2.3925018498725643E-2</v>
      </c>
      <c r="E20" s="97"/>
      <c r="F20" s="95"/>
      <c r="G20" s="97">
        <f t="shared" si="7"/>
        <v>3.3680555555555551E-3</v>
      </c>
      <c r="H20" s="96">
        <f t="shared" si="8"/>
        <v>2.3925018498725643E-2</v>
      </c>
    </row>
    <row r="21" spans="2:8" s="1" customFormat="1" x14ac:dyDescent="0.25">
      <c r="B21" s="8" t="s">
        <v>11</v>
      </c>
      <c r="C21" s="97"/>
      <c r="D21" s="95"/>
      <c r="E21" s="97"/>
      <c r="F21" s="95"/>
      <c r="G21" s="97"/>
      <c r="H21" s="96"/>
    </row>
    <row r="22" spans="2:8" s="1" customFormat="1" x14ac:dyDescent="0.25">
      <c r="B22" s="8" t="s">
        <v>15</v>
      </c>
      <c r="C22" s="97">
        <v>2.199074074074074E-4</v>
      </c>
      <c r="D22" s="95">
        <f t="shared" si="6"/>
        <v>1.5621146098824304E-3</v>
      </c>
      <c r="E22" s="97"/>
      <c r="F22" s="95"/>
      <c r="G22" s="97">
        <f t="shared" si="7"/>
        <v>2.199074074074074E-4</v>
      </c>
      <c r="H22" s="96">
        <f t="shared" si="8"/>
        <v>1.5621146098824304E-3</v>
      </c>
    </row>
    <row r="23" spans="2:8" s="1" customFormat="1" x14ac:dyDescent="0.25">
      <c r="B23" s="8" t="s">
        <v>91</v>
      </c>
      <c r="C23" s="97">
        <v>5.7870370370370367E-4</v>
      </c>
      <c r="D23" s="95">
        <f t="shared" si="6"/>
        <v>4.1108279207432378E-3</v>
      </c>
      <c r="E23" s="97"/>
      <c r="F23" s="95"/>
      <c r="G23" s="97">
        <f t="shared" si="7"/>
        <v>5.7870370370370367E-4</v>
      </c>
      <c r="H23" s="96">
        <f t="shared" si="8"/>
        <v>4.1108279207432378E-3</v>
      </c>
    </row>
    <row r="24" spans="2:8" s="1" customFormat="1" x14ac:dyDescent="0.25">
      <c r="B24" s="8" t="s">
        <v>12</v>
      </c>
      <c r="C24" s="97">
        <v>1.851851851851852E-4</v>
      </c>
      <c r="D24" s="95">
        <f t="shared" si="6"/>
        <v>1.3154649346378362E-3</v>
      </c>
      <c r="E24" s="97"/>
      <c r="F24" s="95"/>
      <c r="G24" s="97">
        <f t="shared" ref="G24" si="9">E24+C24</f>
        <v>1.851851851851852E-4</v>
      </c>
      <c r="H24" s="96">
        <f t="shared" ref="H24" si="10">G24/$G$30</f>
        <v>1.3154649346378362E-3</v>
      </c>
    </row>
    <row r="25" spans="2:8" s="1" customFormat="1" x14ac:dyDescent="0.25">
      <c r="B25" s="8" t="s">
        <v>5</v>
      </c>
      <c r="C25" s="97">
        <v>4.0509259259259258E-4</v>
      </c>
      <c r="D25" s="95">
        <f t="shared" si="6"/>
        <v>2.8775795445202665E-3</v>
      </c>
      <c r="E25" s="97"/>
      <c r="F25" s="95"/>
      <c r="G25" s="97">
        <f t="shared" ref="G25:G27" si="11">E25+C25</f>
        <v>4.0509259259259258E-4</v>
      </c>
      <c r="H25" s="96">
        <f t="shared" ref="H25:H27" si="12">G25/$G$30</f>
        <v>2.8775795445202665E-3</v>
      </c>
    </row>
    <row r="26" spans="2:8" s="1" customFormat="1" x14ac:dyDescent="0.25">
      <c r="B26" s="8" t="s">
        <v>6</v>
      </c>
      <c r="C26" s="97">
        <v>2.7766203703703713E-2</v>
      </c>
      <c r="D26" s="95">
        <f t="shared" si="6"/>
        <v>0.19723752363726063</v>
      </c>
      <c r="E26" s="97"/>
      <c r="F26" s="95"/>
      <c r="G26" s="97">
        <f t="shared" si="11"/>
        <v>2.7766203703703713E-2</v>
      </c>
      <c r="H26" s="96">
        <f t="shared" si="12"/>
        <v>0.19723752363726063</v>
      </c>
    </row>
    <row r="27" spans="2:8" s="1" customFormat="1" x14ac:dyDescent="0.25">
      <c r="B27" s="8" t="s">
        <v>101</v>
      </c>
      <c r="C27" s="97">
        <v>1.5844907407407405E-2</v>
      </c>
      <c r="D27" s="95">
        <f t="shared" si="6"/>
        <v>0.11255446846994983</v>
      </c>
      <c r="E27" s="97"/>
      <c r="F27" s="95"/>
      <c r="G27" s="97">
        <f t="shared" si="11"/>
        <v>1.5844907407407405E-2</v>
      </c>
      <c r="H27" s="96">
        <f t="shared" si="12"/>
        <v>0.11255446846994983</v>
      </c>
    </row>
    <row r="28" spans="2:8" s="1" customFormat="1" x14ac:dyDescent="0.25">
      <c r="B28" s="36" t="s">
        <v>17</v>
      </c>
      <c r="C28" s="107"/>
      <c r="D28" s="95"/>
      <c r="E28" s="107"/>
      <c r="F28" s="95"/>
      <c r="G28" s="97"/>
      <c r="H28" s="96"/>
    </row>
    <row r="29" spans="2:8" s="1" customFormat="1" x14ac:dyDescent="0.25">
      <c r="B29" s="8"/>
      <c r="C29" s="98"/>
      <c r="D29" s="109"/>
      <c r="E29" s="98"/>
      <c r="F29" s="98"/>
      <c r="G29" s="97"/>
      <c r="H29" s="96"/>
    </row>
    <row r="30" spans="2:8" s="1" customFormat="1" x14ac:dyDescent="0.25">
      <c r="B30" s="37" t="s">
        <v>29</v>
      </c>
      <c r="C30" s="110">
        <f>SUM(C7:C28)</f>
        <v>0.14077546296296295</v>
      </c>
      <c r="D30" s="111">
        <f t="shared" ref="D30:H30" si="13">SUM(D7:D28)</f>
        <v>0.99999999999999989</v>
      </c>
      <c r="E30" s="110"/>
      <c r="F30" s="111"/>
      <c r="G30" s="110">
        <f>SUM(G7:G28)</f>
        <v>0.14077546296296295</v>
      </c>
      <c r="H30" s="114">
        <f t="shared" si="13"/>
        <v>0.99999999999999989</v>
      </c>
    </row>
    <row r="31" spans="2:8" s="1" customFormat="1" ht="66" customHeight="1" thickBot="1" x14ac:dyDescent="0.3">
      <c r="B31" s="158" t="s">
        <v>39</v>
      </c>
      <c r="C31" s="159"/>
      <c r="D31" s="159"/>
      <c r="E31" s="159"/>
      <c r="F31" s="160"/>
      <c r="G31" s="159"/>
      <c r="H31" s="160"/>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&amp;R12</oddHeader>
  </headerFooter>
  <colBreaks count="1" manualBreakCount="1">
    <brk id="8"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A4" zoomScale="110" zoomScaleNormal="110" zoomScaleSheetLayoutView="100" zoomScalePageLayoutView="110" workbookViewId="0">
      <selection activeCell="H30" sqref="H30:I30"/>
    </sheetView>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61" t="s">
        <v>122</v>
      </c>
      <c r="C3" s="162"/>
      <c r="D3" s="162"/>
      <c r="E3" s="162"/>
      <c r="F3" s="163"/>
      <c r="G3" s="162"/>
      <c r="H3" s="163"/>
    </row>
    <row r="4" spans="2:8" s="1" customFormat="1" x14ac:dyDescent="0.25">
      <c r="B4" s="164" t="s">
        <v>132</v>
      </c>
      <c r="C4" s="165"/>
      <c r="D4" s="165"/>
      <c r="E4" s="165"/>
      <c r="F4" s="165"/>
      <c r="G4" s="165"/>
      <c r="H4" s="166"/>
    </row>
    <row r="5" spans="2:8" s="1" customFormat="1" x14ac:dyDescent="0.25">
      <c r="B5" s="2"/>
      <c r="C5" s="167" t="s">
        <v>36</v>
      </c>
      <c r="D5" s="165"/>
      <c r="E5" s="167" t="s">
        <v>37</v>
      </c>
      <c r="F5" s="182"/>
      <c r="G5" s="165" t="s">
        <v>38</v>
      </c>
      <c r="H5" s="166"/>
    </row>
    <row r="6" spans="2:8" s="1" customFormat="1" x14ac:dyDescent="0.25">
      <c r="B6" s="3" t="s">
        <v>23</v>
      </c>
      <c r="C6" s="5" t="s">
        <v>24</v>
      </c>
      <c r="D6" s="5" t="s">
        <v>25</v>
      </c>
      <c r="E6" s="5" t="s">
        <v>24</v>
      </c>
      <c r="F6" s="5" t="s">
        <v>25</v>
      </c>
      <c r="G6" s="5" t="s">
        <v>24</v>
      </c>
      <c r="H6" s="39" t="s">
        <v>25</v>
      </c>
    </row>
    <row r="7" spans="2:8" s="1" customFormat="1" x14ac:dyDescent="0.25">
      <c r="B7" s="8" t="s">
        <v>10</v>
      </c>
      <c r="C7" s="97">
        <v>1.6203703703703703E-3</v>
      </c>
      <c r="D7" s="95">
        <f t="shared" ref="D7:D27" si="0">C7/C$30</f>
        <v>1.3346043851286935E-2</v>
      </c>
      <c r="E7" s="97"/>
      <c r="F7" s="95"/>
      <c r="G7" s="97">
        <f>C7+E7</f>
        <v>1.6203703703703703E-3</v>
      </c>
      <c r="H7" s="96">
        <f>G7/$G$30</f>
        <v>1.3346043851286935E-2</v>
      </c>
    </row>
    <row r="8" spans="2:8" s="1" customFormat="1" x14ac:dyDescent="0.25">
      <c r="B8" s="8" t="s">
        <v>13</v>
      </c>
      <c r="C8" s="97">
        <v>4.7685185185185174E-3</v>
      </c>
      <c r="D8" s="95">
        <f t="shared" si="0"/>
        <v>3.9275500476644402E-2</v>
      </c>
      <c r="E8" s="97"/>
      <c r="F8" s="95"/>
      <c r="G8" s="97">
        <f t="shared" ref="G8:G27" si="1">C8+E8</f>
        <v>4.7685185185185174E-3</v>
      </c>
      <c r="H8" s="96">
        <f t="shared" ref="H8:H27" si="2">G8/$G$30</f>
        <v>3.9275500476644402E-2</v>
      </c>
    </row>
    <row r="9" spans="2:8" s="1" customFormat="1" x14ac:dyDescent="0.25">
      <c r="B9" s="8" t="s">
        <v>0</v>
      </c>
      <c r="C9" s="97">
        <v>3.9490740740740771E-2</v>
      </c>
      <c r="D9" s="95">
        <f t="shared" si="0"/>
        <v>0.32526215443279327</v>
      </c>
      <c r="E9" s="97"/>
      <c r="F9" s="95"/>
      <c r="G9" s="97">
        <f t="shared" si="1"/>
        <v>3.9490740740740771E-2</v>
      </c>
      <c r="H9" s="96">
        <f t="shared" si="2"/>
        <v>0.32526215443279327</v>
      </c>
    </row>
    <row r="10" spans="2:8" s="1" customFormat="1" x14ac:dyDescent="0.25">
      <c r="B10" s="8" t="s">
        <v>8</v>
      </c>
      <c r="C10" s="97">
        <v>2.6157407407407405E-3</v>
      </c>
      <c r="D10" s="95">
        <f t="shared" si="0"/>
        <v>2.1544327931363193E-2</v>
      </c>
      <c r="E10" s="97"/>
      <c r="F10" s="95"/>
      <c r="G10" s="97">
        <f t="shared" si="1"/>
        <v>2.6157407407407405E-3</v>
      </c>
      <c r="H10" s="96">
        <f t="shared" si="2"/>
        <v>2.1544327931363193E-2</v>
      </c>
    </row>
    <row r="11" spans="2:8" s="1" customFormat="1" x14ac:dyDescent="0.25">
      <c r="B11" s="8" t="s">
        <v>26</v>
      </c>
      <c r="C11" s="97">
        <v>4.9652777777777777E-3</v>
      </c>
      <c r="D11" s="95">
        <f t="shared" si="0"/>
        <v>4.0896091515729247E-2</v>
      </c>
      <c r="E11" s="97"/>
      <c r="F11" s="95"/>
      <c r="G11" s="97">
        <f t="shared" si="1"/>
        <v>4.9652777777777777E-3</v>
      </c>
      <c r="H11" s="96">
        <f t="shared" si="2"/>
        <v>4.0896091515729247E-2</v>
      </c>
    </row>
    <row r="12" spans="2:8" s="1" customFormat="1" x14ac:dyDescent="0.25">
      <c r="B12" s="8" t="s">
        <v>3</v>
      </c>
      <c r="C12" s="97">
        <v>7.1527777777777779E-3</v>
      </c>
      <c r="D12" s="95">
        <f t="shared" si="0"/>
        <v>5.8913250714966614E-2</v>
      </c>
      <c r="E12" s="97"/>
      <c r="F12" s="95"/>
      <c r="G12" s="97">
        <f t="shared" si="1"/>
        <v>7.1527777777777779E-3</v>
      </c>
      <c r="H12" s="96">
        <f t="shared" si="2"/>
        <v>5.8913250714966614E-2</v>
      </c>
    </row>
    <row r="13" spans="2:8" s="1" customFormat="1" x14ac:dyDescent="0.25">
      <c r="B13" s="8" t="s">
        <v>7</v>
      </c>
      <c r="C13" s="97">
        <v>5.4861111111111091E-3</v>
      </c>
      <c r="D13" s="95">
        <f t="shared" si="0"/>
        <v>4.5185891325071462E-2</v>
      </c>
      <c r="E13" s="97"/>
      <c r="F13" s="95"/>
      <c r="G13" s="97">
        <f t="shared" si="1"/>
        <v>5.4861111111111091E-3</v>
      </c>
      <c r="H13" s="96">
        <f t="shared" si="2"/>
        <v>4.5185891325071462E-2</v>
      </c>
    </row>
    <row r="14" spans="2:8" s="1" customFormat="1" x14ac:dyDescent="0.25">
      <c r="B14" s="8" t="s">
        <v>2</v>
      </c>
      <c r="C14" s="97">
        <v>1.7824074074074075E-3</v>
      </c>
      <c r="D14" s="95">
        <f t="shared" si="0"/>
        <v>1.4680648236415629E-2</v>
      </c>
      <c r="E14" s="97"/>
      <c r="F14" s="95"/>
      <c r="G14" s="97">
        <f t="shared" si="1"/>
        <v>1.7824074074074075E-3</v>
      </c>
      <c r="H14" s="96">
        <f t="shared" si="2"/>
        <v>1.4680648236415629E-2</v>
      </c>
    </row>
    <row r="15" spans="2:8" s="1" customFormat="1" x14ac:dyDescent="0.25">
      <c r="B15" s="8" t="s">
        <v>9</v>
      </c>
      <c r="C15" s="97">
        <v>3.5879629629629625E-3</v>
      </c>
      <c r="D15" s="95">
        <f t="shared" si="0"/>
        <v>2.9551954242135352E-2</v>
      </c>
      <c r="E15" s="97"/>
      <c r="F15" s="95"/>
      <c r="G15" s="97">
        <f t="shared" si="1"/>
        <v>3.5879629629629625E-3</v>
      </c>
      <c r="H15" s="96">
        <f t="shared" si="2"/>
        <v>2.9551954242135352E-2</v>
      </c>
    </row>
    <row r="16" spans="2:8" s="1" customFormat="1" x14ac:dyDescent="0.25">
      <c r="B16" s="8" t="s">
        <v>1</v>
      </c>
      <c r="C16" s="97">
        <v>1.4351851851851852E-3</v>
      </c>
      <c r="D16" s="95">
        <f t="shared" si="0"/>
        <v>1.1820781696854143E-2</v>
      </c>
      <c r="E16" s="97"/>
      <c r="F16" s="95"/>
      <c r="G16" s="97">
        <f t="shared" si="1"/>
        <v>1.4351851851851852E-3</v>
      </c>
      <c r="H16" s="96">
        <f t="shared" si="2"/>
        <v>1.1820781696854143E-2</v>
      </c>
    </row>
    <row r="17" spans="2:8" s="1" customFormat="1" x14ac:dyDescent="0.25">
      <c r="B17" s="8" t="s">
        <v>27</v>
      </c>
      <c r="C17" s="97">
        <v>1.0069444444444442E-3</v>
      </c>
      <c r="D17" s="95">
        <f t="shared" si="0"/>
        <v>8.2936129647283082E-3</v>
      </c>
      <c r="E17" s="97"/>
      <c r="F17" s="95"/>
      <c r="G17" s="97">
        <f t="shared" si="1"/>
        <v>1.0069444444444442E-3</v>
      </c>
      <c r="H17" s="96">
        <f t="shared" si="2"/>
        <v>8.2936129647283082E-3</v>
      </c>
    </row>
    <row r="18" spans="2:8" s="1" customFormat="1" x14ac:dyDescent="0.25">
      <c r="B18" s="8" t="s">
        <v>16</v>
      </c>
      <c r="C18" s="97">
        <v>7.4884259259259262E-3</v>
      </c>
      <c r="D18" s="95">
        <f t="shared" si="0"/>
        <v>6.1677788369876051E-2</v>
      </c>
      <c r="E18" s="97"/>
      <c r="F18" s="95"/>
      <c r="G18" s="97">
        <f t="shared" si="1"/>
        <v>7.4884259259259262E-3</v>
      </c>
      <c r="H18" s="96">
        <f t="shared" si="2"/>
        <v>6.1677788369876051E-2</v>
      </c>
    </row>
    <row r="19" spans="2:8" s="1" customFormat="1" x14ac:dyDescent="0.25">
      <c r="B19" s="8" t="s">
        <v>4</v>
      </c>
      <c r="C19" s="97">
        <v>6.0416666666666683E-3</v>
      </c>
      <c r="D19" s="95">
        <f t="shared" si="0"/>
        <v>4.9761677788369874E-2</v>
      </c>
      <c r="E19" s="97"/>
      <c r="F19" s="95"/>
      <c r="G19" s="97">
        <f t="shared" si="1"/>
        <v>6.0416666666666683E-3</v>
      </c>
      <c r="H19" s="96">
        <f t="shared" si="2"/>
        <v>4.9761677788369874E-2</v>
      </c>
    </row>
    <row r="20" spans="2:8" s="1" customFormat="1" x14ac:dyDescent="0.25">
      <c r="B20" s="8" t="s">
        <v>14</v>
      </c>
      <c r="C20" s="97">
        <v>2.1296296296296293E-3</v>
      </c>
      <c r="D20" s="95">
        <f t="shared" si="0"/>
        <v>1.7540514775977113E-2</v>
      </c>
      <c r="E20" s="97"/>
      <c r="F20" s="95"/>
      <c r="G20" s="97">
        <f t="shared" si="1"/>
        <v>2.1296296296296293E-3</v>
      </c>
      <c r="H20" s="96">
        <f t="shared" si="2"/>
        <v>1.7540514775977113E-2</v>
      </c>
    </row>
    <row r="21" spans="2:8" s="1" customFormat="1" x14ac:dyDescent="0.25">
      <c r="B21" s="8" t="s">
        <v>11</v>
      </c>
      <c r="C21" s="97">
        <v>4.7453703703703704E-4</v>
      </c>
      <c r="D21" s="95">
        <f t="shared" si="0"/>
        <v>3.9084842707340309E-3</v>
      </c>
      <c r="E21" s="97"/>
      <c r="F21" s="95"/>
      <c r="G21" s="97">
        <f t="shared" ref="G21" si="3">C21+E21</f>
        <v>4.7453703703703704E-4</v>
      </c>
      <c r="H21" s="96">
        <f t="shared" ref="H21" si="4">G21/$G$30</f>
        <v>3.9084842707340309E-3</v>
      </c>
    </row>
    <row r="22" spans="2:8" s="1" customFormat="1" x14ac:dyDescent="0.25">
      <c r="B22" s="8" t="s">
        <v>15</v>
      </c>
      <c r="C22" s="97">
        <v>9.9537037037037042E-4</v>
      </c>
      <c r="D22" s="95">
        <f t="shared" si="0"/>
        <v>8.19828408007626E-3</v>
      </c>
      <c r="E22" s="97"/>
      <c r="F22" s="95"/>
      <c r="G22" s="97">
        <f t="shared" ref="G22:G23" si="5">C22+E22</f>
        <v>9.9537037037037042E-4</v>
      </c>
      <c r="H22" s="96">
        <f t="shared" ref="H22" si="6">G22/$G$30</f>
        <v>8.19828408007626E-3</v>
      </c>
    </row>
    <row r="23" spans="2:8" s="1" customFormat="1" x14ac:dyDescent="0.25">
      <c r="B23" s="8" t="s">
        <v>91</v>
      </c>
      <c r="C23" s="97">
        <v>3.5879629629629629E-4</v>
      </c>
      <c r="D23" s="95">
        <f t="shared" si="0"/>
        <v>2.9551954242135357E-3</v>
      </c>
      <c r="E23" s="97"/>
      <c r="F23" s="95"/>
      <c r="G23" s="97">
        <f t="shared" si="5"/>
        <v>3.5879629629629629E-4</v>
      </c>
      <c r="H23" s="96">
        <f t="shared" ref="H23" si="7">G23/$G$30</f>
        <v>2.9551954242135357E-3</v>
      </c>
    </row>
    <row r="24" spans="2:8" s="1" customFormat="1" x14ac:dyDescent="0.25">
      <c r="B24" s="8" t="s">
        <v>12</v>
      </c>
      <c r="C24" s="97"/>
      <c r="D24" s="95"/>
      <c r="E24" s="97"/>
      <c r="F24" s="95"/>
      <c r="G24" s="97"/>
      <c r="H24" s="96"/>
    </row>
    <row r="25" spans="2:8" s="1" customFormat="1" x14ac:dyDescent="0.25">
      <c r="B25" s="8" t="s">
        <v>5</v>
      </c>
      <c r="C25" s="97">
        <v>3.9351851851851852E-4</v>
      </c>
      <c r="D25" s="95">
        <f t="shared" si="0"/>
        <v>3.2411820781696843E-3</v>
      </c>
      <c r="E25" s="97"/>
      <c r="F25" s="95"/>
      <c r="G25" s="97">
        <f t="shared" ref="G25" si="8">C25+E25</f>
        <v>3.9351851851851852E-4</v>
      </c>
      <c r="H25" s="96">
        <f t="shared" ref="H25" si="9">G25/$G$30</f>
        <v>3.2411820781696843E-3</v>
      </c>
    </row>
    <row r="26" spans="2:8" s="1" customFormat="1" x14ac:dyDescent="0.25">
      <c r="B26" s="8" t="s">
        <v>6</v>
      </c>
      <c r="C26" s="97">
        <v>2.0185185185185191E-2</v>
      </c>
      <c r="D26" s="95">
        <f t="shared" si="0"/>
        <v>0.16625357483317443</v>
      </c>
      <c r="E26" s="97"/>
      <c r="F26" s="95"/>
      <c r="G26" s="97">
        <f t="shared" ref="G26" si="10">C26+E26</f>
        <v>2.0185185185185191E-2</v>
      </c>
      <c r="H26" s="96">
        <f t="shared" ref="H26" si="11">G26/$G$30</f>
        <v>0.16625357483317443</v>
      </c>
    </row>
    <row r="27" spans="2:8" s="1" customFormat="1" x14ac:dyDescent="0.25">
      <c r="B27" s="8" t="s">
        <v>101</v>
      </c>
      <c r="C27" s="97">
        <v>9.4328703703703675E-3</v>
      </c>
      <c r="D27" s="95">
        <f t="shared" si="0"/>
        <v>7.7693040991420353E-2</v>
      </c>
      <c r="E27" s="97"/>
      <c r="F27" s="95"/>
      <c r="G27" s="97">
        <f t="shared" si="1"/>
        <v>9.4328703703703675E-3</v>
      </c>
      <c r="H27" s="96">
        <f t="shared" si="2"/>
        <v>7.7693040991420353E-2</v>
      </c>
    </row>
    <row r="28" spans="2:8" s="1" customFormat="1" x14ac:dyDescent="0.25">
      <c r="B28" s="36" t="s">
        <v>17</v>
      </c>
      <c r="C28" s="107"/>
      <c r="D28" s="113"/>
      <c r="E28" s="107"/>
      <c r="F28" s="113"/>
      <c r="G28" s="107"/>
      <c r="H28" s="108"/>
    </row>
    <row r="29" spans="2:8" s="1" customFormat="1" x14ac:dyDescent="0.25">
      <c r="B29" s="8"/>
      <c r="C29" s="98"/>
      <c r="D29" s="109"/>
      <c r="E29" s="98"/>
      <c r="F29" s="98"/>
      <c r="G29" s="98"/>
      <c r="H29" s="99"/>
    </row>
    <row r="30" spans="2:8" s="1" customFormat="1" x14ac:dyDescent="0.25">
      <c r="B30" s="37" t="s">
        <v>29</v>
      </c>
      <c r="C30" s="110">
        <f t="shared" ref="C30:H30" si="12">SUM(C7:C28)</f>
        <v>0.12141203703703708</v>
      </c>
      <c r="D30" s="111">
        <f t="shared" si="12"/>
        <v>0.99999999999999989</v>
      </c>
      <c r="E30" s="110"/>
      <c r="F30" s="111"/>
      <c r="G30" s="110">
        <f t="shared" si="12"/>
        <v>0.12141203703703708</v>
      </c>
      <c r="H30" s="114">
        <f t="shared" si="12"/>
        <v>0.99999999999999989</v>
      </c>
    </row>
    <row r="31" spans="2:8" s="1" customFormat="1" ht="66" customHeight="1" thickBot="1" x14ac:dyDescent="0.3">
      <c r="B31" s="158" t="s">
        <v>39</v>
      </c>
      <c r="C31" s="159"/>
      <c r="D31" s="159"/>
      <c r="E31" s="159"/>
      <c r="F31" s="160"/>
      <c r="G31" s="159"/>
      <c r="H31" s="160"/>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&amp;R13</oddHeader>
  </headerFooter>
  <colBreaks count="1" manualBreakCount="1">
    <brk id="8"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B4" zoomScale="110" zoomScaleNormal="110" zoomScaleSheetLayoutView="100" zoomScalePageLayoutView="110" workbookViewId="0">
      <selection activeCell="H30" sqref="H30:I30"/>
    </sheetView>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61" t="s">
        <v>123</v>
      </c>
      <c r="C3" s="162"/>
      <c r="D3" s="162"/>
      <c r="E3" s="162"/>
      <c r="F3" s="163"/>
      <c r="G3" s="162"/>
      <c r="H3" s="163"/>
    </row>
    <row r="4" spans="2:8" s="1" customFormat="1" x14ac:dyDescent="0.25">
      <c r="B4" s="164" t="s">
        <v>132</v>
      </c>
      <c r="C4" s="165"/>
      <c r="D4" s="165"/>
      <c r="E4" s="165"/>
      <c r="F4" s="165"/>
      <c r="G4" s="165"/>
      <c r="H4" s="166"/>
    </row>
    <row r="5" spans="2:8" s="1" customFormat="1" x14ac:dyDescent="0.25">
      <c r="B5" s="2"/>
      <c r="C5" s="167" t="s">
        <v>36</v>
      </c>
      <c r="D5" s="165"/>
      <c r="E5" s="167" t="s">
        <v>37</v>
      </c>
      <c r="F5" s="182"/>
      <c r="G5" s="165" t="s">
        <v>38</v>
      </c>
      <c r="H5" s="166"/>
    </row>
    <row r="6" spans="2:8" s="1" customFormat="1" x14ac:dyDescent="0.25">
      <c r="B6" s="3" t="s">
        <v>23</v>
      </c>
      <c r="C6" s="5" t="s">
        <v>24</v>
      </c>
      <c r="D6" s="5" t="s">
        <v>25</v>
      </c>
      <c r="E6" s="5" t="s">
        <v>24</v>
      </c>
      <c r="F6" s="5" t="s">
        <v>25</v>
      </c>
      <c r="G6" s="5" t="s">
        <v>24</v>
      </c>
      <c r="H6" s="39" t="s">
        <v>25</v>
      </c>
    </row>
    <row r="7" spans="2:8" s="1" customFormat="1" x14ac:dyDescent="0.25">
      <c r="B7" s="8" t="s">
        <v>10</v>
      </c>
      <c r="C7" s="97">
        <v>5.8217592592592592E-3</v>
      </c>
      <c r="D7" s="95">
        <f t="shared" ref="D7:F27" si="0">C7/C$30</f>
        <v>9.411720679589855E-3</v>
      </c>
      <c r="E7" s="97">
        <v>2.4768518518518516E-3</v>
      </c>
      <c r="F7" s="95">
        <f t="shared" si="0"/>
        <v>2.0961896365951607E-2</v>
      </c>
      <c r="G7" s="97">
        <f>C7+E7</f>
        <v>8.2986111111111108E-3</v>
      </c>
      <c r="H7" s="96">
        <f>G7/$G$30</f>
        <v>1.1264198073932105E-2</v>
      </c>
    </row>
    <row r="8" spans="2:8" s="1" customFormat="1" x14ac:dyDescent="0.25">
      <c r="B8" s="8" t="s">
        <v>13</v>
      </c>
      <c r="C8" s="97">
        <v>1.5763888888888879E-2</v>
      </c>
      <c r="D8" s="95">
        <f t="shared" si="0"/>
        <v>2.5484619414714464E-2</v>
      </c>
      <c r="E8" s="97">
        <v>3.5648148148148145E-3</v>
      </c>
      <c r="F8" s="95">
        <f t="shared" si="0"/>
        <v>3.0169458321089228E-2</v>
      </c>
      <c r="G8" s="97">
        <f t="shared" ref="G8:G27" si="1">C8+E8</f>
        <v>1.9328703703703695E-2</v>
      </c>
      <c r="H8" s="96">
        <f t="shared" ref="H8:H27" si="2">G8/$G$30</f>
        <v>2.6235998303300707E-2</v>
      </c>
    </row>
    <row r="9" spans="2:8" s="1" customFormat="1" x14ac:dyDescent="0.25">
      <c r="B9" s="8" t="s">
        <v>0</v>
      </c>
      <c r="C9" s="97">
        <v>0.20652777777777767</v>
      </c>
      <c r="D9" s="95">
        <f t="shared" si="0"/>
        <v>0.33388219444652345</v>
      </c>
      <c r="E9" s="97">
        <v>4.2696759259259233E-2</v>
      </c>
      <c r="F9" s="95">
        <f t="shared" si="0"/>
        <v>0.36134783034577306</v>
      </c>
      <c r="G9" s="97">
        <f t="shared" si="1"/>
        <v>0.2492245370370369</v>
      </c>
      <c r="H9" s="96">
        <f t="shared" si="2"/>
        <v>0.33828727632633177</v>
      </c>
    </row>
    <row r="10" spans="2:8" s="1" customFormat="1" x14ac:dyDescent="0.25">
      <c r="B10" s="8" t="s">
        <v>8</v>
      </c>
      <c r="C10" s="97">
        <v>1.0069444444444443E-2</v>
      </c>
      <c r="D10" s="95">
        <f t="shared" si="0"/>
        <v>1.627872165257092E-2</v>
      </c>
      <c r="E10" s="97">
        <v>2.3958333333333331E-3</v>
      </c>
      <c r="F10" s="95">
        <f t="shared" si="0"/>
        <v>2.0276226858654125E-2</v>
      </c>
      <c r="G10" s="97">
        <f t="shared" si="1"/>
        <v>1.2465277777777777E-2</v>
      </c>
      <c r="H10" s="96">
        <f t="shared" si="2"/>
        <v>1.6919862378835252E-2</v>
      </c>
    </row>
    <row r="11" spans="2:8" s="1" customFormat="1" x14ac:dyDescent="0.25">
      <c r="B11" s="8" t="s">
        <v>26</v>
      </c>
      <c r="C11" s="97">
        <v>2.1446759259259256E-2</v>
      </c>
      <c r="D11" s="95">
        <f t="shared" si="0"/>
        <v>3.4671806002544728E-2</v>
      </c>
      <c r="E11" s="97">
        <v>3.9351851851851852E-4</v>
      </c>
      <c r="F11" s="95">
        <f t="shared" si="0"/>
        <v>3.3303947497306296E-3</v>
      </c>
      <c r="G11" s="97">
        <f t="shared" si="1"/>
        <v>2.1840277777777774E-2</v>
      </c>
      <c r="H11" s="96">
        <f t="shared" si="2"/>
        <v>2.9645107064867334E-2</v>
      </c>
    </row>
    <row r="12" spans="2:8" s="1" customFormat="1" x14ac:dyDescent="0.25">
      <c r="B12" s="8" t="s">
        <v>3</v>
      </c>
      <c r="C12" s="97">
        <v>4.3576388888888797E-2</v>
      </c>
      <c r="D12" s="95">
        <f t="shared" si="0"/>
        <v>7.0447571289574018E-2</v>
      </c>
      <c r="E12" s="97">
        <v>2.3194444444444455E-2</v>
      </c>
      <c r="F12" s="95">
        <f t="shared" si="0"/>
        <v>0.19629738466059365</v>
      </c>
      <c r="G12" s="97">
        <f t="shared" si="1"/>
        <v>6.6770833333333252E-2</v>
      </c>
      <c r="H12" s="96">
        <f t="shared" si="2"/>
        <v>9.0632020486072842E-2</v>
      </c>
    </row>
    <row r="13" spans="2:8" s="1" customFormat="1" x14ac:dyDescent="0.25">
      <c r="B13" s="8" t="s">
        <v>7</v>
      </c>
      <c r="C13" s="97">
        <v>1.079861111111111E-2</v>
      </c>
      <c r="D13" s="95">
        <f t="shared" si="0"/>
        <v>1.7457525634308815E-2</v>
      </c>
      <c r="E13" s="97">
        <v>3.5069444444444449E-3</v>
      </c>
      <c r="F13" s="95">
        <f t="shared" si="0"/>
        <v>2.9679694387305319E-2</v>
      </c>
      <c r="G13" s="97">
        <f t="shared" si="1"/>
        <v>1.4305555555555554E-2</v>
      </c>
      <c r="H13" s="96">
        <f t="shared" si="2"/>
        <v>1.9417780780167475E-2</v>
      </c>
    </row>
    <row r="14" spans="2:8" s="1" customFormat="1" x14ac:dyDescent="0.25">
      <c r="B14" s="8" t="s">
        <v>2</v>
      </c>
      <c r="C14" s="97">
        <v>2.4421296296296292E-2</v>
      </c>
      <c r="D14" s="95">
        <f t="shared" si="0"/>
        <v>3.9480577801062809E-2</v>
      </c>
      <c r="E14" s="97">
        <v>3.2870370370370367E-3</v>
      </c>
      <c r="F14" s="95">
        <f t="shared" si="0"/>
        <v>2.781859143892643E-2</v>
      </c>
      <c r="G14" s="97">
        <f t="shared" si="1"/>
        <v>2.7708333333333328E-2</v>
      </c>
      <c r="H14" s="96">
        <f t="shared" si="2"/>
        <v>3.7610167627605932E-2</v>
      </c>
    </row>
    <row r="15" spans="2:8" s="1" customFormat="1" x14ac:dyDescent="0.25">
      <c r="B15" s="8" t="s">
        <v>9</v>
      </c>
      <c r="C15" s="97">
        <v>5.006944444444443E-2</v>
      </c>
      <c r="D15" s="95">
        <f t="shared" si="0"/>
        <v>8.0944540079335395E-2</v>
      </c>
      <c r="E15" s="97">
        <v>1.238425925925926E-3</v>
      </c>
      <c r="F15" s="95">
        <f t="shared" si="0"/>
        <v>1.0480948182975805E-2</v>
      </c>
      <c r="G15" s="97">
        <f t="shared" si="1"/>
        <v>5.1307870370370358E-2</v>
      </c>
      <c r="H15" s="96">
        <f t="shared" si="2"/>
        <v>6.9643221843432371E-2</v>
      </c>
    </row>
    <row r="16" spans="2:8" s="1" customFormat="1" x14ac:dyDescent="0.25">
      <c r="B16" s="8" t="s">
        <v>1</v>
      </c>
      <c r="C16" s="97">
        <v>9.3634259259259261E-3</v>
      </c>
      <c r="D16" s="95">
        <f t="shared" si="0"/>
        <v>1.5137340019459629E-2</v>
      </c>
      <c r="E16" s="97">
        <v>3.8541666666666663E-3</v>
      </c>
      <c r="F16" s="95">
        <f t="shared" si="0"/>
        <v>3.2618277990008812E-2</v>
      </c>
      <c r="G16" s="97">
        <f t="shared" si="1"/>
        <v>1.3217592592592593E-2</v>
      </c>
      <c r="H16" s="96">
        <f t="shared" si="2"/>
        <v>1.7941023989442768E-2</v>
      </c>
    </row>
    <row r="17" spans="2:8" s="1" customFormat="1" x14ac:dyDescent="0.25">
      <c r="B17" s="8" t="s">
        <v>27</v>
      </c>
      <c r="C17" s="97">
        <v>2.2326388888888878E-2</v>
      </c>
      <c r="D17" s="95">
        <f t="shared" si="0"/>
        <v>3.6093855250355515E-2</v>
      </c>
      <c r="E17" s="97">
        <v>8.6574074074074053E-3</v>
      </c>
      <c r="F17" s="95">
        <f t="shared" si="0"/>
        <v>7.3268684494073824E-2</v>
      </c>
      <c r="G17" s="97">
        <f t="shared" si="1"/>
        <v>3.0983796296296284E-2</v>
      </c>
      <c r="H17" s="96">
        <f t="shared" si="2"/>
        <v>4.2056148178404786E-2</v>
      </c>
    </row>
    <row r="18" spans="2:8" s="1" customFormat="1" x14ac:dyDescent="0.25">
      <c r="B18" s="8" t="s">
        <v>16</v>
      </c>
      <c r="C18" s="97">
        <v>2.3032407407407407E-3</v>
      </c>
      <c r="D18" s="95">
        <f t="shared" si="0"/>
        <v>3.7235236883466825E-3</v>
      </c>
      <c r="E18" s="97">
        <v>1.8518518518518518E-4</v>
      </c>
      <c r="F18" s="95">
        <f t="shared" si="0"/>
        <v>1.5672445881085315E-3</v>
      </c>
      <c r="G18" s="97">
        <f t="shared" si="1"/>
        <v>2.488425925925926E-3</v>
      </c>
      <c r="H18" s="96">
        <f t="shared" si="2"/>
        <v>3.3776884043171585E-3</v>
      </c>
    </row>
    <row r="19" spans="2:8" s="1" customFormat="1" x14ac:dyDescent="0.25">
      <c r="B19" s="8" t="s">
        <v>4</v>
      </c>
      <c r="C19" s="97">
        <v>1.7164351851851847E-2</v>
      </c>
      <c r="D19" s="95">
        <f t="shared" si="0"/>
        <v>2.7748671506623763E-2</v>
      </c>
      <c r="E19" s="97">
        <v>8.1018518518518516E-4</v>
      </c>
      <c r="F19" s="95">
        <f t="shared" si="0"/>
        <v>6.8566950729748253E-3</v>
      </c>
      <c r="G19" s="97">
        <f t="shared" si="1"/>
        <v>1.7974537037037032E-2</v>
      </c>
      <c r="H19" s="96">
        <f t="shared" si="2"/>
        <v>2.4397907404207188E-2</v>
      </c>
    </row>
    <row r="20" spans="2:8" s="1" customFormat="1" x14ac:dyDescent="0.25">
      <c r="B20" s="8" t="s">
        <v>14</v>
      </c>
      <c r="C20" s="97">
        <v>1.3634259259259259E-2</v>
      </c>
      <c r="D20" s="95">
        <f t="shared" si="0"/>
        <v>2.2041763341067295E-2</v>
      </c>
      <c r="E20" s="97">
        <v>3.1597222222222218E-3</v>
      </c>
      <c r="F20" s="95">
        <f t="shared" si="0"/>
        <v>2.6741110784601816E-2</v>
      </c>
      <c r="G20" s="97">
        <f t="shared" si="1"/>
        <v>1.6793981481481479E-2</v>
      </c>
      <c r="H20" s="96">
        <f t="shared" si="2"/>
        <v>2.2795469184484631E-2</v>
      </c>
    </row>
    <row r="21" spans="2:8" s="1" customFormat="1" x14ac:dyDescent="0.25">
      <c r="B21" s="8" t="s">
        <v>11</v>
      </c>
      <c r="C21" s="97">
        <v>5.7523148148148151E-3</v>
      </c>
      <c r="D21" s="95">
        <f t="shared" si="0"/>
        <v>9.2994536337100576E-3</v>
      </c>
      <c r="E21" s="97">
        <v>1.2499999999999998E-3</v>
      </c>
      <c r="F21" s="95">
        <f t="shared" si="0"/>
        <v>1.0578900969732586E-2</v>
      </c>
      <c r="G21" s="97">
        <f t="shared" si="1"/>
        <v>7.0023148148148154E-3</v>
      </c>
      <c r="H21" s="96">
        <f t="shared" si="2"/>
        <v>9.5046580679622374E-3</v>
      </c>
    </row>
    <row r="22" spans="2:8" s="1" customFormat="1" x14ac:dyDescent="0.25">
      <c r="B22" s="8" t="s">
        <v>15</v>
      </c>
      <c r="C22" s="97">
        <v>5.6134259259259262E-3</v>
      </c>
      <c r="D22" s="95">
        <f t="shared" si="0"/>
        <v>9.0749195419504575E-3</v>
      </c>
      <c r="E22" s="97">
        <v>1.2847222222222223E-3</v>
      </c>
      <c r="F22" s="95">
        <f t="shared" si="0"/>
        <v>1.0872759330002937E-2</v>
      </c>
      <c r="G22" s="97">
        <f t="shared" si="1"/>
        <v>6.898148148148148E-3</v>
      </c>
      <c r="H22" s="96">
        <f t="shared" si="2"/>
        <v>9.3632664603396573E-3</v>
      </c>
    </row>
    <row r="23" spans="2:8" s="1" customFormat="1" x14ac:dyDescent="0.25">
      <c r="B23" s="8" t="s">
        <v>91</v>
      </c>
      <c r="C23" s="97">
        <v>3.391203703703704E-3</v>
      </c>
      <c r="D23" s="95">
        <f t="shared" si="0"/>
        <v>5.4823740737968748E-3</v>
      </c>
      <c r="E23" s="97">
        <v>3.5300925925925929E-3</v>
      </c>
      <c r="F23" s="95">
        <f t="shared" si="0"/>
        <v>2.9875599960818885E-2</v>
      </c>
      <c r="G23" s="97">
        <f t="shared" si="1"/>
        <v>6.9212962962962969E-3</v>
      </c>
      <c r="H23" s="96">
        <f t="shared" si="2"/>
        <v>9.3946868175891207E-3</v>
      </c>
    </row>
    <row r="24" spans="2:8" s="1" customFormat="1" x14ac:dyDescent="0.25">
      <c r="B24" s="8" t="s">
        <v>12</v>
      </c>
      <c r="C24" s="97">
        <v>2.1990740740740742E-3</v>
      </c>
      <c r="D24" s="95">
        <f t="shared" si="0"/>
        <v>3.5551231195269837E-3</v>
      </c>
      <c r="E24" s="97">
        <v>5.844907407407408E-3</v>
      </c>
      <c r="F24" s="95">
        <f t="shared" si="0"/>
        <v>4.9466157312175532E-2</v>
      </c>
      <c r="G24" s="97">
        <f t="shared" si="1"/>
        <v>8.0439814814814818E-3</v>
      </c>
      <c r="H24" s="96">
        <f t="shared" si="2"/>
        <v>1.0918574144188023E-2</v>
      </c>
    </row>
    <row r="25" spans="2:8" s="1" customFormat="1" x14ac:dyDescent="0.25">
      <c r="B25" s="8" t="s">
        <v>5</v>
      </c>
      <c r="C25" s="97">
        <v>4.1087962962962962E-3</v>
      </c>
      <c r="D25" s="95">
        <f t="shared" si="0"/>
        <v>6.6424668812214687E-3</v>
      </c>
      <c r="E25" s="97">
        <v>1.8518518518518518E-4</v>
      </c>
      <c r="F25" s="95">
        <f t="shared" si="0"/>
        <v>1.5672445881085315E-3</v>
      </c>
      <c r="G25" s="97">
        <f t="shared" si="1"/>
        <v>4.2939814814814811E-3</v>
      </c>
      <c r="H25" s="96">
        <f t="shared" si="2"/>
        <v>5.8284762697751891E-3</v>
      </c>
    </row>
    <row r="26" spans="2:8" s="1" customFormat="1" x14ac:dyDescent="0.25">
      <c r="B26" s="8" t="s">
        <v>6</v>
      </c>
      <c r="C26" s="97">
        <v>0.13457175925925915</v>
      </c>
      <c r="D26" s="95">
        <f t="shared" si="0"/>
        <v>0.2175548237407379</v>
      </c>
      <c r="E26" s="97">
        <v>6.2268518518518523E-3</v>
      </c>
      <c r="F26" s="95">
        <f t="shared" si="0"/>
        <v>5.2698599275149374E-2</v>
      </c>
      <c r="G26" s="97">
        <f t="shared" si="1"/>
        <v>0.140798611111111</v>
      </c>
      <c r="H26" s="96">
        <f t="shared" si="2"/>
        <v>0.19111432296985209</v>
      </c>
    </row>
    <row r="27" spans="2:8" s="1" customFormat="1" x14ac:dyDescent="0.25">
      <c r="B27" s="8" t="s">
        <v>101</v>
      </c>
      <c r="C27" s="97">
        <v>9.6412037037037056E-3</v>
      </c>
      <c r="D27" s="95">
        <f t="shared" si="0"/>
        <v>1.5586408202978829E-2</v>
      </c>
      <c r="E27" s="97">
        <v>4.1666666666666669E-4</v>
      </c>
      <c r="F27" s="95">
        <f t="shared" si="0"/>
        <v>3.5263003232441962E-3</v>
      </c>
      <c r="G27" s="97">
        <f t="shared" si="1"/>
        <v>1.0057870370370372E-2</v>
      </c>
      <c r="H27" s="96">
        <f t="shared" si="2"/>
        <v>1.3652145224891214E-2</v>
      </c>
    </row>
    <row r="28" spans="2:8" s="1" customFormat="1" x14ac:dyDescent="0.25">
      <c r="B28" s="36" t="s">
        <v>17</v>
      </c>
      <c r="C28" s="107"/>
      <c r="D28" s="95"/>
      <c r="E28" s="107"/>
      <c r="F28" s="95"/>
      <c r="G28" s="97"/>
      <c r="H28" s="96"/>
    </row>
    <row r="29" spans="2:8" s="1" customFormat="1" x14ac:dyDescent="0.25">
      <c r="B29" s="8"/>
      <c r="C29" s="98"/>
      <c r="D29" s="109"/>
      <c r="E29" s="98"/>
      <c r="F29" s="98"/>
      <c r="G29" s="98"/>
      <c r="H29" s="99"/>
    </row>
    <row r="30" spans="2:8" s="1" customFormat="1" x14ac:dyDescent="0.25">
      <c r="B30" s="37" t="s">
        <v>29</v>
      </c>
      <c r="C30" s="110">
        <f t="shared" ref="C30:H30" si="3">SUM(C7:C28)</f>
        <v>0.61856481481481451</v>
      </c>
      <c r="D30" s="111">
        <f t="shared" si="3"/>
        <v>1</v>
      </c>
      <c r="E30" s="110">
        <f t="shared" si="3"/>
        <v>0.11815972222222224</v>
      </c>
      <c r="F30" s="111">
        <f t="shared" si="3"/>
        <v>0.99999999999999989</v>
      </c>
      <c r="G30" s="110">
        <f t="shared" si="3"/>
        <v>0.73672453703703678</v>
      </c>
      <c r="H30" s="114">
        <f t="shared" si="3"/>
        <v>1</v>
      </c>
    </row>
    <row r="31" spans="2:8" s="1" customFormat="1" ht="66" customHeight="1" thickBot="1" x14ac:dyDescent="0.3">
      <c r="B31" s="158" t="s">
        <v>39</v>
      </c>
      <c r="C31" s="159"/>
      <c r="D31" s="159"/>
      <c r="E31" s="159"/>
      <c r="F31" s="160"/>
      <c r="G31" s="159"/>
      <c r="H31" s="160"/>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&amp;R14</oddHeader>
  </headerFooter>
  <colBreaks count="1" manualBreakCount="1">
    <brk id="8"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B4" zoomScale="110" zoomScaleNormal="110" zoomScaleSheetLayoutView="100" zoomScalePageLayoutView="110" workbookViewId="0">
      <selection activeCell="H30" sqref="H30:I30"/>
    </sheetView>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61" t="s">
        <v>85</v>
      </c>
      <c r="C3" s="162"/>
      <c r="D3" s="162"/>
      <c r="E3" s="162"/>
      <c r="F3" s="163"/>
      <c r="G3" s="162"/>
      <c r="H3" s="163"/>
    </row>
    <row r="4" spans="2:8" s="1" customFormat="1" x14ac:dyDescent="0.25">
      <c r="B4" s="164" t="s">
        <v>132</v>
      </c>
      <c r="C4" s="165"/>
      <c r="D4" s="165"/>
      <c r="E4" s="165"/>
      <c r="F4" s="165"/>
      <c r="G4" s="165"/>
      <c r="H4" s="166"/>
    </row>
    <row r="5" spans="2:8" s="1" customFormat="1" x14ac:dyDescent="0.25">
      <c r="B5" s="2"/>
      <c r="C5" s="167" t="s">
        <v>36</v>
      </c>
      <c r="D5" s="182"/>
      <c r="E5" s="167" t="s">
        <v>37</v>
      </c>
      <c r="F5" s="182"/>
      <c r="G5" s="165" t="s">
        <v>38</v>
      </c>
      <c r="H5" s="166"/>
    </row>
    <row r="6" spans="2:8" s="1" customFormat="1" x14ac:dyDescent="0.25">
      <c r="B6" s="3" t="s">
        <v>23</v>
      </c>
      <c r="C6" s="5" t="s">
        <v>24</v>
      </c>
      <c r="D6" s="5" t="s">
        <v>25</v>
      </c>
      <c r="E6" s="5" t="s">
        <v>24</v>
      </c>
      <c r="F6" s="5" t="s">
        <v>25</v>
      </c>
      <c r="G6" s="5" t="s">
        <v>24</v>
      </c>
      <c r="H6" s="39" t="s">
        <v>25</v>
      </c>
    </row>
    <row r="7" spans="2:8" s="1" customFormat="1" x14ac:dyDescent="0.25">
      <c r="B7" s="8" t="s">
        <v>10</v>
      </c>
      <c r="C7" s="97">
        <v>2.8935185185185184E-4</v>
      </c>
      <c r="D7" s="95">
        <f t="shared" ref="D7:D28" si="0">C7/C$30</f>
        <v>5.1303098707161923E-3</v>
      </c>
      <c r="E7" s="97"/>
      <c r="F7" s="95"/>
      <c r="G7" s="97">
        <f t="shared" ref="G7" si="1">C7+E7</f>
        <v>2.8935185185185184E-4</v>
      </c>
      <c r="H7" s="96">
        <f t="shared" ref="H7" si="2">G7/$G$30</f>
        <v>5.1303098707161923E-3</v>
      </c>
    </row>
    <row r="8" spans="2:8" s="1" customFormat="1" x14ac:dyDescent="0.25">
      <c r="B8" s="8" t="s">
        <v>13</v>
      </c>
      <c r="C8" s="97">
        <v>1.5162037037037036E-3</v>
      </c>
      <c r="D8" s="95">
        <f t="shared" si="0"/>
        <v>2.6882823722552848E-2</v>
      </c>
      <c r="E8" s="97"/>
      <c r="F8" s="95"/>
      <c r="G8" s="97">
        <f t="shared" ref="G8" si="3">C8+E8</f>
        <v>1.5162037037037036E-3</v>
      </c>
      <c r="H8" s="96">
        <f t="shared" ref="H8" si="4">G8/$G$30</f>
        <v>2.6882823722552848E-2</v>
      </c>
    </row>
    <row r="9" spans="2:8" s="1" customFormat="1" x14ac:dyDescent="0.25">
      <c r="B9" s="8" t="s">
        <v>0</v>
      </c>
      <c r="C9" s="97">
        <v>7.0138888888888863E-3</v>
      </c>
      <c r="D9" s="95">
        <f t="shared" si="0"/>
        <v>0.12435871126616045</v>
      </c>
      <c r="E9" s="97"/>
      <c r="F9" s="95"/>
      <c r="G9" s="97">
        <f t="shared" ref="G9:G27" si="5">C9+E9</f>
        <v>7.0138888888888863E-3</v>
      </c>
      <c r="H9" s="96">
        <f t="shared" ref="H9:H27" si="6">G9/$G$30</f>
        <v>0.12435871126616045</v>
      </c>
    </row>
    <row r="10" spans="2:8" s="1" customFormat="1" x14ac:dyDescent="0.25">
      <c r="B10" s="8" t="s">
        <v>8</v>
      </c>
      <c r="C10" s="97"/>
      <c r="D10" s="95"/>
      <c r="E10" s="97"/>
      <c r="F10" s="95"/>
      <c r="G10" s="97"/>
      <c r="H10" s="96"/>
    </row>
    <row r="11" spans="2:8" s="1" customFormat="1" x14ac:dyDescent="0.25">
      <c r="B11" s="8" t="s">
        <v>26</v>
      </c>
      <c r="C11" s="97">
        <v>1.0648148148148149E-3</v>
      </c>
      <c r="D11" s="95">
        <f t="shared" si="0"/>
        <v>1.887954032423559E-2</v>
      </c>
      <c r="E11" s="97"/>
      <c r="F11" s="95"/>
      <c r="G11" s="97">
        <f t="shared" ref="G11" si="7">C11+E11</f>
        <v>1.0648148148148149E-3</v>
      </c>
      <c r="H11" s="96">
        <f t="shared" ref="H11" si="8">G11/$G$30</f>
        <v>1.887954032423559E-2</v>
      </c>
    </row>
    <row r="12" spans="2:8" s="1" customFormat="1" x14ac:dyDescent="0.25">
      <c r="B12" s="8" t="s">
        <v>3</v>
      </c>
      <c r="C12" s="97">
        <v>9.4907407407407397E-4</v>
      </c>
      <c r="D12" s="95">
        <f t="shared" si="0"/>
        <v>1.682741637594911E-2</v>
      </c>
      <c r="E12" s="97"/>
      <c r="F12" s="95"/>
      <c r="G12" s="97">
        <f t="shared" si="5"/>
        <v>9.4907407407407397E-4</v>
      </c>
      <c r="H12" s="96">
        <f t="shared" si="6"/>
        <v>1.682741637594911E-2</v>
      </c>
    </row>
    <row r="13" spans="2:8" s="1" customFormat="1" x14ac:dyDescent="0.25">
      <c r="B13" s="8" t="s">
        <v>7</v>
      </c>
      <c r="C13" s="97">
        <v>5.0925925925925921E-4</v>
      </c>
      <c r="D13" s="95">
        <f t="shared" si="0"/>
        <v>9.0293453724604976E-3</v>
      </c>
      <c r="E13" s="97"/>
      <c r="F13" s="95"/>
      <c r="G13" s="97">
        <f t="shared" si="5"/>
        <v>5.0925925925925921E-4</v>
      </c>
      <c r="H13" s="96">
        <f t="shared" si="6"/>
        <v>9.0293453724604976E-3</v>
      </c>
    </row>
    <row r="14" spans="2:8" s="1" customFormat="1" x14ac:dyDescent="0.25">
      <c r="B14" s="8" t="s">
        <v>2</v>
      </c>
      <c r="C14" s="97"/>
      <c r="D14" s="95"/>
      <c r="E14" s="97"/>
      <c r="F14" s="95"/>
      <c r="G14" s="97"/>
      <c r="H14" s="96"/>
    </row>
    <row r="15" spans="2:8" s="1" customFormat="1" x14ac:dyDescent="0.25">
      <c r="B15" s="8" t="s">
        <v>9</v>
      </c>
      <c r="C15" s="97"/>
      <c r="D15" s="95"/>
      <c r="E15" s="97"/>
      <c r="F15" s="95"/>
      <c r="G15" s="97"/>
      <c r="H15" s="96"/>
    </row>
    <row r="16" spans="2:8" s="1" customFormat="1" x14ac:dyDescent="0.25">
      <c r="B16" s="8" t="s">
        <v>1</v>
      </c>
      <c r="C16" s="97">
        <v>4.6296296296296294E-5</v>
      </c>
      <c r="D16" s="95">
        <f t="shared" si="0"/>
        <v>8.2084957931459078E-4</v>
      </c>
      <c r="E16" s="97"/>
      <c r="F16" s="95"/>
      <c r="G16" s="97">
        <f t="shared" ref="G16:G17" si="9">C16+E16</f>
        <v>4.6296296296296294E-5</v>
      </c>
      <c r="H16" s="96">
        <f t="shared" ref="H16:H17" si="10">G16/$G$30</f>
        <v>8.2084957931459078E-4</v>
      </c>
    </row>
    <row r="17" spans="2:8" s="1" customFormat="1" x14ac:dyDescent="0.25">
      <c r="B17" s="8" t="s">
        <v>27</v>
      </c>
      <c r="C17" s="97">
        <v>8.1018518518518516E-5</v>
      </c>
      <c r="D17" s="95">
        <f t="shared" si="0"/>
        <v>1.4364867638005337E-3</v>
      </c>
      <c r="E17" s="97"/>
      <c r="F17" s="95"/>
      <c r="G17" s="97">
        <f t="shared" si="9"/>
        <v>8.1018518518518516E-5</v>
      </c>
      <c r="H17" s="96">
        <f t="shared" si="10"/>
        <v>1.4364867638005337E-3</v>
      </c>
    </row>
    <row r="18" spans="2:8" s="1" customFormat="1" x14ac:dyDescent="0.25">
      <c r="B18" s="8" t="s">
        <v>16</v>
      </c>
      <c r="C18" s="97">
        <v>1.4930555555555554E-3</v>
      </c>
      <c r="D18" s="95">
        <f t="shared" si="0"/>
        <v>2.647239893289555E-2</v>
      </c>
      <c r="E18" s="97"/>
      <c r="F18" s="95"/>
      <c r="G18" s="97">
        <f t="shared" ref="G18:G22" si="11">C18+E18</f>
        <v>1.4930555555555554E-3</v>
      </c>
      <c r="H18" s="96">
        <f t="shared" ref="H18:H22" si="12">G18/$G$30</f>
        <v>2.647239893289555E-2</v>
      </c>
    </row>
    <row r="19" spans="2:8" s="1" customFormat="1" x14ac:dyDescent="0.25">
      <c r="B19" s="8" t="s">
        <v>4</v>
      </c>
      <c r="C19" s="97">
        <v>7.5231481481481471E-4</v>
      </c>
      <c r="D19" s="95">
        <f t="shared" si="0"/>
        <v>1.3338805663862098E-2</v>
      </c>
      <c r="E19" s="97"/>
      <c r="F19" s="95"/>
      <c r="G19" s="97">
        <f t="shared" si="11"/>
        <v>7.5231481481481471E-4</v>
      </c>
      <c r="H19" s="96">
        <f t="shared" si="12"/>
        <v>1.3338805663862098E-2</v>
      </c>
    </row>
    <row r="20" spans="2:8" s="1" customFormat="1" x14ac:dyDescent="0.25">
      <c r="B20" s="8" t="s">
        <v>14</v>
      </c>
      <c r="C20" s="97"/>
      <c r="D20" s="95"/>
      <c r="E20" s="97"/>
      <c r="F20" s="95"/>
      <c r="G20" s="97"/>
      <c r="H20" s="96"/>
    </row>
    <row r="21" spans="2:8" s="1" customFormat="1" x14ac:dyDescent="0.25">
      <c r="B21" s="8" t="s">
        <v>11</v>
      </c>
      <c r="C21" s="97">
        <v>2.8935185185185184E-4</v>
      </c>
      <c r="D21" s="95">
        <f t="shared" si="0"/>
        <v>5.1303098707161923E-3</v>
      </c>
      <c r="E21" s="97"/>
      <c r="F21" s="95"/>
      <c r="G21" s="97">
        <f t="shared" si="11"/>
        <v>2.8935185185185184E-4</v>
      </c>
      <c r="H21" s="96">
        <f t="shared" si="12"/>
        <v>5.1303098707161923E-3</v>
      </c>
    </row>
    <row r="22" spans="2:8" s="1" customFormat="1" x14ac:dyDescent="0.25">
      <c r="B22" s="8" t="s">
        <v>15</v>
      </c>
      <c r="C22" s="97">
        <v>1.0416666666666667E-4</v>
      </c>
      <c r="D22" s="95">
        <f t="shared" si="0"/>
        <v>1.8469115534578294E-3</v>
      </c>
      <c r="E22" s="97"/>
      <c r="F22" s="95"/>
      <c r="G22" s="97">
        <f t="shared" si="11"/>
        <v>1.0416666666666667E-4</v>
      </c>
      <c r="H22" s="96">
        <f t="shared" si="12"/>
        <v>1.8469115534578294E-3</v>
      </c>
    </row>
    <row r="23" spans="2:8" s="1" customFormat="1" x14ac:dyDescent="0.25">
      <c r="B23" s="8" t="s">
        <v>91</v>
      </c>
      <c r="C23" s="97"/>
      <c r="D23" s="95"/>
      <c r="E23" s="97"/>
      <c r="F23" s="95"/>
      <c r="G23" s="97"/>
      <c r="H23" s="96"/>
    </row>
    <row r="24" spans="2:8" s="1" customFormat="1" x14ac:dyDescent="0.25">
      <c r="B24" s="8" t="s">
        <v>12</v>
      </c>
      <c r="C24" s="97">
        <v>3.9351851851851852E-4</v>
      </c>
      <c r="D24" s="95">
        <f t="shared" si="0"/>
        <v>6.9772214241740219E-3</v>
      </c>
      <c r="E24" s="115"/>
      <c r="F24" s="115"/>
      <c r="G24" s="97">
        <f t="shared" ref="G24:G25" si="13">C24+E24</f>
        <v>3.9351851851851852E-4</v>
      </c>
      <c r="H24" s="96">
        <f t="shared" ref="H24:H25" si="14">G24/$G$30</f>
        <v>6.9772214241740219E-3</v>
      </c>
    </row>
    <row r="25" spans="2:8" s="1" customFormat="1" x14ac:dyDescent="0.25">
      <c r="B25" s="8" t="s">
        <v>5</v>
      </c>
      <c r="C25" s="97">
        <v>6.4814814814814813E-4</v>
      </c>
      <c r="D25" s="95">
        <f t="shared" si="0"/>
        <v>1.149189411040427E-2</v>
      </c>
      <c r="E25" s="83"/>
      <c r="F25" s="83"/>
      <c r="G25" s="97">
        <f t="shared" si="13"/>
        <v>6.4814814814814813E-4</v>
      </c>
      <c r="H25" s="96">
        <f t="shared" si="14"/>
        <v>1.149189411040427E-2</v>
      </c>
    </row>
    <row r="26" spans="2:8" s="1" customFormat="1" x14ac:dyDescent="0.25">
      <c r="B26" s="8" t="s">
        <v>6</v>
      </c>
      <c r="C26" s="97">
        <v>3.9479166666666655E-2</v>
      </c>
      <c r="D26" s="95">
        <f t="shared" si="0"/>
        <v>0.69997947876051714</v>
      </c>
      <c r="E26" s="97"/>
      <c r="F26" s="95"/>
      <c r="G26" s="97">
        <f t="shared" si="5"/>
        <v>3.9479166666666655E-2</v>
      </c>
      <c r="H26" s="96">
        <f t="shared" si="6"/>
        <v>0.69997947876051714</v>
      </c>
    </row>
    <row r="27" spans="2:8" s="1" customFormat="1" x14ac:dyDescent="0.25">
      <c r="B27" s="8" t="s">
        <v>101</v>
      </c>
      <c r="C27" s="97">
        <v>1.6782407407407406E-3</v>
      </c>
      <c r="D27" s="95">
        <f t="shared" si="0"/>
        <v>2.9755797250153912E-2</v>
      </c>
      <c r="E27" s="97"/>
      <c r="F27" s="95"/>
      <c r="G27" s="97">
        <f t="shared" si="5"/>
        <v>1.6782407407407406E-3</v>
      </c>
      <c r="H27" s="96">
        <f t="shared" si="6"/>
        <v>2.9755797250153912E-2</v>
      </c>
    </row>
    <row r="28" spans="2:8" s="1" customFormat="1" x14ac:dyDescent="0.25">
      <c r="B28" s="36" t="s">
        <v>17</v>
      </c>
      <c r="C28" s="107">
        <v>9.2592592592592588E-5</v>
      </c>
      <c r="D28" s="95">
        <f t="shared" si="0"/>
        <v>1.6416991586291816E-3</v>
      </c>
      <c r="E28" s="107"/>
      <c r="F28" s="113"/>
      <c r="G28" s="97">
        <f t="shared" ref="G28" si="15">C28+E28</f>
        <v>9.2592592592592588E-5</v>
      </c>
      <c r="H28" s="96">
        <f t="shared" ref="H28" si="16">G28/$G$30</f>
        <v>1.6416991586291816E-3</v>
      </c>
    </row>
    <row r="29" spans="2:8" s="1" customFormat="1" x14ac:dyDescent="0.25">
      <c r="B29" s="8"/>
      <c r="C29" s="98"/>
      <c r="D29" s="95"/>
      <c r="E29" s="98"/>
      <c r="F29" s="98"/>
      <c r="G29" s="97"/>
      <c r="H29" s="96"/>
    </row>
    <row r="30" spans="2:8" s="1" customFormat="1" x14ac:dyDescent="0.25">
      <c r="B30" s="37" t="s">
        <v>29</v>
      </c>
      <c r="C30" s="110">
        <f>SUM(C7:C28)</f>
        <v>5.6400462962962951E-2</v>
      </c>
      <c r="D30" s="111">
        <f>SUM(D7:D29)</f>
        <v>1</v>
      </c>
      <c r="E30" s="110"/>
      <c r="F30" s="111"/>
      <c r="G30" s="110">
        <f>SUM(G7:G28)</f>
        <v>5.6400462962962951E-2</v>
      </c>
      <c r="H30" s="112">
        <f t="shared" ref="H30" si="17">SUM(H7:H28)</f>
        <v>1</v>
      </c>
    </row>
    <row r="31" spans="2:8" s="1" customFormat="1" ht="66" customHeight="1" thickBot="1" x14ac:dyDescent="0.3">
      <c r="B31" s="158" t="s">
        <v>39</v>
      </c>
      <c r="C31" s="159"/>
      <c r="D31" s="159"/>
      <c r="E31" s="159"/>
      <c r="F31" s="160"/>
      <c r="G31" s="159"/>
      <c r="H31" s="160"/>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&amp;R15</oddHeader>
  </headerFooter>
  <colBreaks count="1" manualBreakCount="1">
    <brk id="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52</vt:i4>
      </vt:variant>
    </vt:vector>
  </HeadingPairs>
  <TitlesOfParts>
    <vt:vector size="52" baseType="lpstr">
      <vt:lpstr>E1</vt:lpstr>
      <vt:lpstr>E2</vt:lpstr>
      <vt:lpstr>E3</vt:lpstr>
      <vt:lpstr>E4</vt:lpstr>
      <vt:lpstr>E5</vt:lpstr>
      <vt:lpstr>E6</vt:lpstr>
      <vt:lpstr>E7</vt:lpstr>
      <vt:lpstr>E8</vt:lpstr>
      <vt:lpstr>E9</vt:lpstr>
      <vt:lpstr>E10</vt:lpstr>
      <vt:lpstr>E11</vt:lpstr>
      <vt:lpstr>E12</vt:lpstr>
      <vt:lpstr>E13</vt:lpstr>
      <vt:lpstr>E14</vt:lpstr>
      <vt:lpstr>E15</vt:lpstr>
      <vt:lpstr>E16</vt:lpstr>
      <vt:lpstr>E17</vt:lpstr>
      <vt:lpstr>E18</vt:lpstr>
      <vt:lpstr>E19</vt:lpstr>
      <vt:lpstr>E20</vt:lpstr>
      <vt:lpstr>E21</vt:lpstr>
      <vt:lpstr>E22</vt:lpstr>
      <vt:lpstr>E23</vt:lpstr>
      <vt:lpstr>F1</vt:lpstr>
      <vt:lpstr>F2</vt:lpstr>
      <vt:lpstr>F3</vt:lpstr>
      <vt:lpstr>F4</vt:lpstr>
      <vt:lpstr>F5</vt:lpstr>
      <vt:lpstr>F6</vt:lpstr>
      <vt:lpstr>F7</vt:lpstr>
      <vt:lpstr>F8</vt:lpstr>
      <vt:lpstr>F9</vt:lpstr>
      <vt:lpstr>F10</vt:lpstr>
      <vt:lpstr>F11</vt:lpstr>
      <vt:lpstr>F12</vt:lpstr>
      <vt:lpstr>F13</vt:lpstr>
      <vt:lpstr>F14</vt:lpstr>
      <vt:lpstr>G1</vt:lpstr>
      <vt:lpstr>G2</vt:lpstr>
      <vt:lpstr>G3</vt:lpstr>
      <vt:lpstr>G4</vt:lpstr>
      <vt:lpstr>G5</vt:lpstr>
      <vt:lpstr>G6</vt:lpstr>
      <vt:lpstr>G7</vt:lpstr>
      <vt:lpstr>G8</vt:lpstr>
      <vt:lpstr>G9</vt:lpstr>
      <vt:lpstr>G10</vt:lpstr>
      <vt:lpstr>G11</vt:lpstr>
      <vt:lpstr>G12</vt:lpstr>
      <vt:lpstr>G13</vt:lpstr>
      <vt:lpstr>G14</vt:lpstr>
      <vt:lpstr>G15</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Monitoraggio politico e socio politico</dc:title>
  <dc:subject>Monitoraggio politico e socio politico</dc:subject>
  <dc:creator>Euregio Srl</dc:creator>
  <dc:description>Analisi dei tempi di notizia, parola, antenna e argomento.</dc:description>
  <cp:lastModifiedBy>Alessio</cp:lastModifiedBy>
  <cp:lastPrinted>2018-07-18T16:29:11Z</cp:lastPrinted>
  <dcterms:created xsi:type="dcterms:W3CDTF">2016-01-08T16:06:43Z</dcterms:created>
  <dcterms:modified xsi:type="dcterms:W3CDTF">2018-07-18T16:29:41Z</dcterms:modified>
</cp:coreProperties>
</file>