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hidePivotFieldList="1" autoCompressPictures="0"/>
  <bookViews>
    <workbookView xWindow="15465" yWindow="5445" windowWidth="21900" windowHeight="15795"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2" r:id="rId20"/>
    <sheet name="E21" sheetId="23" r:id="rId21"/>
    <sheet name="E22" sheetId="24" r:id="rId22"/>
    <sheet name="E23" sheetId="26" r:id="rId23"/>
    <sheet name="F1" sheetId="27" r:id="rId24"/>
    <sheet name="F2" sheetId="28" r:id="rId25"/>
    <sheet name="F3" sheetId="29" r:id="rId26"/>
    <sheet name="F4" sheetId="32" r:id="rId27"/>
    <sheet name="F5" sheetId="36" r:id="rId28"/>
    <sheet name="F6" sheetId="39" r:id="rId29"/>
    <sheet name="F7" sheetId="37" r:id="rId30"/>
    <sheet name="F8" sheetId="30" r:id="rId31"/>
    <sheet name="F9" sheetId="34" r:id="rId32"/>
    <sheet name="F10" sheetId="38" r:id="rId33"/>
    <sheet name="F11" sheetId="31" r:id="rId34"/>
    <sheet name="F12" sheetId="33" r:id="rId35"/>
    <sheet name="F13" sheetId="35" r:id="rId36"/>
    <sheet name="F14" sheetId="40" r:id="rId37"/>
    <sheet name="G1" sheetId="41" r:id="rId38"/>
    <sheet name="G2" sheetId="42" r:id="rId39"/>
    <sheet name="G3" sheetId="43" r:id="rId40"/>
    <sheet name="G4" sheetId="44" r:id="rId41"/>
    <sheet name="G5" sheetId="47" r:id="rId42"/>
    <sheet name="G6" sheetId="51" r:id="rId43"/>
    <sheet name="G7" sheetId="54" r:id="rId44"/>
    <sheet name="G8" sheetId="52" r:id="rId45"/>
    <sheet name="G9" sheetId="45" r:id="rId46"/>
    <sheet name="G10" sheetId="49" r:id="rId47"/>
    <sheet name="G11" sheetId="53" r:id="rId48"/>
    <sheet name="G12" sheetId="46" r:id="rId49"/>
    <sheet name="G13" sheetId="48" r:id="rId50"/>
    <sheet name="G14" sheetId="50" r:id="rId51"/>
    <sheet name="G15" sheetId="55" r:id="rId52"/>
  </sheets>
  <calcPr calcId="12451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K24" i="55"/>
  <c r="K13"/>
  <c r="K10" i="48"/>
  <c r="K12"/>
  <c r="K15"/>
  <c r="K16"/>
  <c r="K17"/>
  <c r="K19"/>
  <c r="K20"/>
  <c r="K21"/>
  <c r="K22"/>
  <c r="K23"/>
  <c r="K24"/>
  <c r="K25"/>
  <c r="K26"/>
  <c r="K28"/>
  <c r="J30"/>
  <c r="I30"/>
  <c r="H30"/>
  <c r="G30"/>
  <c r="E30"/>
  <c r="K30" i="49"/>
  <c r="K21"/>
  <c r="K12"/>
  <c r="I30"/>
  <c r="K15" i="53"/>
  <c r="K16"/>
  <c r="K17"/>
  <c r="K18"/>
  <c r="K19"/>
  <c r="K20"/>
  <c r="K21"/>
  <c r="K22"/>
  <c r="K23"/>
  <c r="K24"/>
  <c r="K25"/>
  <c r="K26"/>
  <c r="K27"/>
  <c r="K7"/>
  <c r="K8"/>
  <c r="H30"/>
  <c r="I30" i="52"/>
  <c r="K9"/>
  <c r="K12"/>
  <c r="K13"/>
  <c r="K15"/>
  <c r="K16"/>
  <c r="K17"/>
  <c r="K19"/>
  <c r="K20"/>
  <c r="K21"/>
  <c r="K22"/>
  <c r="K23"/>
  <c r="K24"/>
  <c r="K25"/>
  <c r="K26"/>
  <c r="K28"/>
  <c r="K30"/>
  <c r="J30"/>
  <c r="H30"/>
  <c r="K27" i="54"/>
  <c r="K15"/>
  <c r="K8"/>
  <c r="J30" i="44"/>
  <c r="I30"/>
  <c r="K8"/>
  <c r="K9"/>
  <c r="K10"/>
  <c r="K11"/>
  <c r="K12"/>
  <c r="K13"/>
  <c r="K14"/>
  <c r="K15"/>
  <c r="K16"/>
  <c r="K17"/>
  <c r="K19"/>
  <c r="K20"/>
  <c r="K21"/>
  <c r="K22"/>
  <c r="K23"/>
  <c r="K24"/>
  <c r="K25"/>
  <c r="K26"/>
  <c r="K27"/>
  <c r="K28"/>
  <c r="K28" i="43"/>
  <c r="C30"/>
  <c r="J30" i="42"/>
  <c r="K11"/>
  <c r="K12"/>
  <c r="K13"/>
  <c r="K14"/>
  <c r="K17"/>
  <c r="K18"/>
  <c r="K19"/>
  <c r="K20"/>
  <c r="K21"/>
  <c r="K22"/>
  <c r="K23"/>
  <c r="K24"/>
  <c r="K25"/>
  <c r="K26"/>
  <c r="K27"/>
  <c r="K28"/>
  <c r="D24" i="40"/>
  <c r="D13"/>
  <c r="F28" i="33"/>
  <c r="F24"/>
  <c r="D9"/>
  <c r="D12"/>
  <c r="D30" i="34"/>
  <c r="D21"/>
  <c r="D12"/>
  <c r="C30"/>
  <c r="F27" i="38"/>
  <c r="F15"/>
  <c r="F7"/>
  <c r="F8"/>
  <c r="F26" i="37"/>
  <c r="F17"/>
  <c r="F16"/>
  <c r="F15"/>
  <c r="F27" i="39"/>
  <c r="F15"/>
  <c r="F8"/>
  <c r="D21"/>
  <c r="E30" i="32"/>
  <c r="F12" s="1"/>
  <c r="F30" s="1"/>
  <c r="F27" i="29"/>
  <c r="D21"/>
  <c r="D19"/>
  <c r="D17"/>
  <c r="D12"/>
  <c r="D9"/>
  <c r="I30" i="27"/>
  <c r="J28"/>
  <c r="J27"/>
  <c r="J18"/>
  <c r="J14"/>
  <c r="I10"/>
  <c r="I11"/>
  <c r="I12"/>
  <c r="I13"/>
  <c r="I14"/>
  <c r="I15"/>
  <c r="I17"/>
  <c r="I18"/>
  <c r="I19"/>
  <c r="I20"/>
  <c r="I21"/>
  <c r="I22"/>
  <c r="I23"/>
  <c r="I24"/>
  <c r="I25"/>
  <c r="I26"/>
  <c r="I27"/>
  <c r="I28"/>
  <c r="H28"/>
  <c r="H19"/>
  <c r="H11"/>
  <c r="H12"/>
  <c r="H13"/>
  <c r="H14"/>
  <c r="H15"/>
  <c r="F18"/>
  <c r="F19"/>
  <c r="F20"/>
  <c r="F21"/>
  <c r="F22"/>
  <c r="F23"/>
  <c r="F24"/>
  <c r="F25"/>
  <c r="F26"/>
  <c r="F27"/>
  <c r="F28"/>
  <c r="F11"/>
  <c r="F12"/>
  <c r="F13"/>
  <c r="F14"/>
  <c r="E30" i="23"/>
  <c r="F19"/>
  <c r="F17"/>
  <c r="F15"/>
  <c r="G23" i="22"/>
  <c r="G24"/>
  <c r="G30"/>
  <c r="H23"/>
  <c r="H24"/>
  <c r="D22"/>
  <c r="D23"/>
  <c r="D24"/>
  <c r="D25"/>
  <c r="E30" i="24"/>
  <c r="F8"/>
  <c r="F9"/>
  <c r="F10"/>
  <c r="F11"/>
  <c r="F12"/>
  <c r="F13"/>
  <c r="F14"/>
  <c r="F15"/>
  <c r="F16"/>
  <c r="F17"/>
  <c r="F19"/>
  <c r="F20"/>
  <c r="F21"/>
  <c r="F22"/>
  <c r="F23"/>
  <c r="F25"/>
  <c r="F26"/>
  <c r="F27"/>
  <c r="C30"/>
  <c r="D8"/>
  <c r="D9"/>
  <c r="D10"/>
  <c r="D12"/>
  <c r="D13"/>
  <c r="D14"/>
  <c r="D15"/>
  <c r="D16"/>
  <c r="D17"/>
  <c r="D18"/>
  <c r="D19"/>
  <c r="D20"/>
  <c r="D21"/>
  <c r="D22"/>
  <c r="D23"/>
  <c r="D24"/>
  <c r="D25"/>
  <c r="D26"/>
  <c r="D27"/>
  <c r="E30" i="12"/>
  <c r="F8"/>
  <c r="F9"/>
  <c r="F10"/>
  <c r="F11"/>
  <c r="F12"/>
  <c r="F13"/>
  <c r="F14"/>
  <c r="F15"/>
  <c r="F16"/>
  <c r="F17"/>
  <c r="F19"/>
  <c r="F20"/>
  <c r="F21"/>
  <c r="F22"/>
  <c r="F23"/>
  <c r="F25"/>
  <c r="F26"/>
  <c r="F27"/>
  <c r="D8"/>
  <c r="D9"/>
  <c r="D10"/>
  <c r="D11"/>
  <c r="D12"/>
  <c r="D13"/>
  <c r="D14"/>
  <c r="D15"/>
  <c r="D16"/>
  <c r="D17"/>
  <c r="D18"/>
  <c r="D19"/>
  <c r="D20"/>
  <c r="D21"/>
  <c r="D22"/>
  <c r="D23"/>
  <c r="D24"/>
  <c r="D25"/>
  <c r="D26"/>
  <c r="D27"/>
  <c r="G23" i="8"/>
  <c r="G24"/>
  <c r="G30"/>
  <c r="H23"/>
  <c r="H24"/>
  <c r="D23"/>
  <c r="D24"/>
  <c r="F7" i="15"/>
  <c r="G8" i="11"/>
  <c r="G9"/>
  <c r="G10"/>
  <c r="G11"/>
  <c r="G12"/>
  <c r="G13"/>
  <c r="G14"/>
  <c r="G15"/>
  <c r="G16"/>
  <c r="G17"/>
  <c r="G18"/>
  <c r="G19"/>
  <c r="G20"/>
  <c r="G21"/>
  <c r="G22"/>
  <c r="G23"/>
  <c r="G24"/>
  <c r="G25"/>
  <c r="G26"/>
  <c r="G27"/>
  <c r="G28"/>
  <c r="G30"/>
  <c r="H8"/>
  <c r="H9"/>
  <c r="H10"/>
  <c r="H11"/>
  <c r="H12"/>
  <c r="H13"/>
  <c r="H14"/>
  <c r="H15"/>
  <c r="H16"/>
  <c r="H17"/>
  <c r="H18"/>
  <c r="H19"/>
  <c r="H20"/>
  <c r="H21"/>
  <c r="H22"/>
  <c r="H23"/>
  <c r="H24"/>
  <c r="H25"/>
  <c r="H26"/>
  <c r="H27"/>
  <c r="H28"/>
  <c r="G7"/>
  <c r="E30"/>
  <c r="F9"/>
  <c r="F12"/>
  <c r="F13"/>
  <c r="F14"/>
  <c r="F15"/>
  <c r="F16"/>
  <c r="F26"/>
  <c r="F27"/>
  <c r="D8"/>
  <c r="D9"/>
  <c r="D10"/>
  <c r="D11"/>
  <c r="D12"/>
  <c r="D13"/>
  <c r="D14"/>
  <c r="D15"/>
  <c r="D16"/>
  <c r="D17"/>
  <c r="D18"/>
  <c r="D19"/>
  <c r="D20"/>
  <c r="D21"/>
  <c r="D22"/>
  <c r="D23"/>
  <c r="D24"/>
  <c r="D25"/>
  <c r="D26"/>
  <c r="D27"/>
  <c r="D28"/>
  <c r="H23" i="7"/>
  <c r="H22"/>
  <c r="H21"/>
  <c r="G30"/>
  <c r="H27"/>
  <c r="C30"/>
  <c r="D22"/>
  <c r="D23"/>
  <c r="F28" i="14"/>
  <c r="G23" i="16"/>
  <c r="G30"/>
  <c r="H23"/>
  <c r="D23"/>
  <c r="I7" i="4"/>
  <c r="K19" i="55"/>
  <c r="E30"/>
  <c r="F30"/>
  <c r="G30"/>
  <c r="H30"/>
  <c r="D30" i="48"/>
  <c r="K9" i="53"/>
  <c r="K10"/>
  <c r="K12"/>
  <c r="K13"/>
  <c r="K14"/>
  <c r="K12" i="54"/>
  <c r="K13"/>
  <c r="K17"/>
  <c r="K20"/>
  <c r="K21"/>
  <c r="K22"/>
  <c r="K23"/>
  <c r="K24"/>
  <c r="K25"/>
  <c r="K12" i="47"/>
  <c r="K19" i="43"/>
  <c r="K8"/>
  <c r="K10"/>
  <c r="K11"/>
  <c r="K12"/>
  <c r="K13"/>
  <c r="K14"/>
  <c r="K15"/>
  <c r="C30" i="40"/>
  <c r="C30" i="33"/>
  <c r="D30"/>
  <c r="E30" i="38"/>
  <c r="F10"/>
  <c r="F12"/>
  <c r="F13"/>
  <c r="F14"/>
  <c r="F16"/>
  <c r="F17"/>
  <c r="F18"/>
  <c r="F19"/>
  <c r="F20"/>
  <c r="F21"/>
  <c r="F22"/>
  <c r="F23"/>
  <c r="F24"/>
  <c r="F25"/>
  <c r="F26"/>
  <c r="E30" i="37"/>
  <c r="F21"/>
  <c r="F22"/>
  <c r="F23"/>
  <c r="E30" i="39"/>
  <c r="F20"/>
  <c r="F21"/>
  <c r="F22"/>
  <c r="F23"/>
  <c r="F24"/>
  <c r="F25"/>
  <c r="C30"/>
  <c r="C30" i="32"/>
  <c r="D12"/>
  <c r="G30" i="28"/>
  <c r="H13"/>
  <c r="H17"/>
  <c r="E30"/>
  <c r="I8" i="27"/>
  <c r="G30"/>
  <c r="H8"/>
  <c r="H10"/>
  <c r="E30"/>
  <c r="F17"/>
  <c r="G28" i="23"/>
  <c r="F20"/>
  <c r="F27"/>
  <c r="F28"/>
  <c r="F25"/>
  <c r="G22" i="22"/>
  <c r="C30"/>
  <c r="G22" i="24"/>
  <c r="I28" i="19"/>
  <c r="G30"/>
  <c r="C30"/>
  <c r="G28" i="10"/>
  <c r="E30"/>
  <c r="F27"/>
  <c r="F28"/>
  <c r="F25"/>
  <c r="G22" i="8"/>
  <c r="C30"/>
  <c r="D22"/>
  <c r="G16" i="7"/>
  <c r="D11"/>
  <c r="D12"/>
  <c r="D13"/>
  <c r="D15"/>
  <c r="D16"/>
  <c r="D18"/>
  <c r="D19"/>
  <c r="D21"/>
  <c r="D25"/>
  <c r="D26"/>
  <c r="D27"/>
  <c r="C30" i="16"/>
  <c r="D21"/>
  <c r="G21"/>
  <c r="G22" i="9"/>
  <c r="C30"/>
  <c r="D22"/>
  <c r="G30" i="4"/>
  <c r="G30" i="54"/>
  <c r="K7" i="44"/>
  <c r="K17" i="43"/>
  <c r="K20"/>
  <c r="K21"/>
  <c r="K23"/>
  <c r="K24"/>
  <c r="K25"/>
  <c r="K10" i="42"/>
  <c r="K22" i="55"/>
  <c r="K16" i="41"/>
  <c r="K17"/>
  <c r="K18"/>
  <c r="K19"/>
  <c r="K20"/>
  <c r="K21"/>
  <c r="K22"/>
  <c r="F13" i="39"/>
  <c r="G11" i="7"/>
  <c r="G22" i="16"/>
  <c r="G12" i="13"/>
  <c r="G13"/>
  <c r="G14"/>
  <c r="G15"/>
  <c r="G16"/>
  <c r="G17"/>
  <c r="G18"/>
  <c r="G19"/>
  <c r="G20"/>
  <c r="G22"/>
  <c r="I28" i="4"/>
  <c r="F12" i="39"/>
  <c r="F17"/>
  <c r="C30" i="53"/>
  <c r="G30"/>
  <c r="D30" i="54"/>
  <c r="C30" i="52"/>
  <c r="G30" i="47"/>
  <c r="C30"/>
  <c r="K25"/>
  <c r="H30" i="44"/>
  <c r="F30" i="42"/>
  <c r="G30"/>
  <c r="F30" i="39"/>
  <c r="K30" i="47"/>
  <c r="K30" i="54"/>
  <c r="D25" i="32"/>
  <c r="I18" i="28"/>
  <c r="I19"/>
  <c r="I20"/>
  <c r="G25" i="8"/>
  <c r="G9" i="7"/>
  <c r="G12"/>
  <c r="G13"/>
  <c r="G15"/>
  <c r="G18"/>
  <c r="G19"/>
  <c r="G25"/>
  <c r="G26"/>
  <c r="G25" i="16"/>
  <c r="G25" i="13"/>
  <c r="G26"/>
  <c r="G27"/>
  <c r="G21" i="9"/>
  <c r="G23"/>
  <c r="G24"/>
  <c r="G25"/>
  <c r="G26"/>
  <c r="F19" i="37"/>
  <c r="F24"/>
  <c r="F28"/>
  <c r="F20"/>
  <c r="F25"/>
  <c r="F13"/>
  <c r="F9"/>
  <c r="F12"/>
  <c r="D30" i="32"/>
  <c r="F30" i="43"/>
  <c r="J30" i="41"/>
  <c r="K28"/>
  <c r="I28" i="28"/>
  <c r="F30" i="37"/>
  <c r="K9" i="48"/>
  <c r="H30" i="42"/>
  <c r="G7" i="7"/>
  <c r="G8" i="26"/>
  <c r="G9"/>
  <c r="G10"/>
  <c r="G11"/>
  <c r="G12"/>
  <c r="G13"/>
  <c r="G14"/>
  <c r="G15"/>
  <c r="G16"/>
  <c r="G17"/>
  <c r="G18"/>
  <c r="G19"/>
  <c r="G20"/>
  <c r="G21"/>
  <c r="G22"/>
  <c r="G23"/>
  <c r="G24"/>
  <c r="G25"/>
  <c r="G26"/>
  <c r="G27"/>
  <c r="G28"/>
  <c r="G8" i="23"/>
  <c r="G9"/>
  <c r="G10"/>
  <c r="G11"/>
  <c r="G12"/>
  <c r="G13"/>
  <c r="G14"/>
  <c r="G15"/>
  <c r="G16"/>
  <c r="G17"/>
  <c r="G18"/>
  <c r="G19"/>
  <c r="G20"/>
  <c r="G21"/>
  <c r="G22"/>
  <c r="G23"/>
  <c r="G25"/>
  <c r="G26"/>
  <c r="G27"/>
  <c r="G8" i="24"/>
  <c r="G9"/>
  <c r="G10"/>
  <c r="G11"/>
  <c r="G12"/>
  <c r="G13"/>
  <c r="G14"/>
  <c r="G15"/>
  <c r="G16"/>
  <c r="G17"/>
  <c r="G18"/>
  <c r="G19"/>
  <c r="G20"/>
  <c r="G21"/>
  <c r="G23"/>
  <c r="G24"/>
  <c r="G25"/>
  <c r="G26"/>
  <c r="G27"/>
  <c r="G8" i="21"/>
  <c r="G9"/>
  <c r="G10"/>
  <c r="G11"/>
  <c r="G12"/>
  <c r="G13"/>
  <c r="G14"/>
  <c r="G15"/>
  <c r="G16"/>
  <c r="G17"/>
  <c r="G18"/>
  <c r="G19"/>
  <c r="G20"/>
  <c r="G21"/>
  <c r="G22"/>
  <c r="G23"/>
  <c r="G24"/>
  <c r="G25"/>
  <c r="G26"/>
  <c r="G27"/>
  <c r="I8" i="20"/>
  <c r="I9"/>
  <c r="I10"/>
  <c r="I11"/>
  <c r="I12"/>
  <c r="I13"/>
  <c r="I14"/>
  <c r="I15"/>
  <c r="I16"/>
  <c r="I17"/>
  <c r="I18"/>
  <c r="I19"/>
  <c r="I20"/>
  <c r="I21"/>
  <c r="I22"/>
  <c r="I23"/>
  <c r="I24"/>
  <c r="I25"/>
  <c r="I26"/>
  <c r="I27"/>
  <c r="I28"/>
  <c r="I8" i="19"/>
  <c r="I9"/>
  <c r="I10"/>
  <c r="I11"/>
  <c r="I12"/>
  <c r="I13"/>
  <c r="I14"/>
  <c r="I15"/>
  <c r="I16"/>
  <c r="I17"/>
  <c r="I18"/>
  <c r="I19"/>
  <c r="I20"/>
  <c r="I21"/>
  <c r="I22"/>
  <c r="I23"/>
  <c r="I24"/>
  <c r="I25"/>
  <c r="I26"/>
  <c r="I27"/>
  <c r="G8" i="12"/>
  <c r="G9"/>
  <c r="G10"/>
  <c r="G11"/>
  <c r="G12"/>
  <c r="G13"/>
  <c r="G14"/>
  <c r="G15"/>
  <c r="G16"/>
  <c r="G17"/>
  <c r="G18"/>
  <c r="G19"/>
  <c r="G20"/>
  <c r="G21"/>
  <c r="G22"/>
  <c r="G23"/>
  <c r="G24"/>
  <c r="G25"/>
  <c r="G26"/>
  <c r="G27"/>
  <c r="G8" i="10"/>
  <c r="G9"/>
  <c r="G10"/>
  <c r="G11"/>
  <c r="G12"/>
  <c r="G13"/>
  <c r="G14"/>
  <c r="G15"/>
  <c r="G16"/>
  <c r="G17"/>
  <c r="G18"/>
  <c r="G19"/>
  <c r="G20"/>
  <c r="G21"/>
  <c r="G22"/>
  <c r="G23"/>
  <c r="G24"/>
  <c r="G25"/>
  <c r="G26"/>
  <c r="G27"/>
  <c r="G8" i="15"/>
  <c r="G9"/>
  <c r="G10"/>
  <c r="G11"/>
  <c r="G12"/>
  <c r="G13"/>
  <c r="G14"/>
  <c r="G15"/>
  <c r="G16"/>
  <c r="G17"/>
  <c r="G18"/>
  <c r="G19"/>
  <c r="G20"/>
  <c r="G21"/>
  <c r="G22"/>
  <c r="G23"/>
  <c r="G24"/>
  <c r="G25"/>
  <c r="G26"/>
  <c r="G27"/>
  <c r="G28"/>
  <c r="G8" i="14"/>
  <c r="G9"/>
  <c r="G10"/>
  <c r="G11"/>
  <c r="G12"/>
  <c r="G13"/>
  <c r="G14"/>
  <c r="G15"/>
  <c r="G16"/>
  <c r="G17"/>
  <c r="G18"/>
  <c r="G19"/>
  <c r="G20"/>
  <c r="G21"/>
  <c r="G22"/>
  <c r="G23"/>
  <c r="G24"/>
  <c r="G25"/>
  <c r="G26"/>
  <c r="G27"/>
  <c r="G28"/>
  <c r="G8" i="6"/>
  <c r="G9"/>
  <c r="G10"/>
  <c r="G11"/>
  <c r="G12"/>
  <c r="G13"/>
  <c r="G14"/>
  <c r="G15"/>
  <c r="G16"/>
  <c r="G17"/>
  <c r="G18"/>
  <c r="G19"/>
  <c r="G20"/>
  <c r="G21"/>
  <c r="G22"/>
  <c r="G23"/>
  <c r="G24"/>
  <c r="G25"/>
  <c r="G26"/>
  <c r="H26" s="1"/>
  <c r="G27"/>
  <c r="G7"/>
  <c r="G7" i="23"/>
  <c r="E30" i="21"/>
  <c r="C30" i="28"/>
  <c r="D18"/>
  <c r="D30" i="43"/>
  <c r="K8" i="41"/>
  <c r="K9"/>
  <c r="K10"/>
  <c r="K12"/>
  <c r="K13"/>
  <c r="K14"/>
  <c r="K15"/>
  <c r="K23"/>
  <c r="K24"/>
  <c r="K25"/>
  <c r="K26"/>
  <c r="K27"/>
  <c r="C30" i="29"/>
  <c r="D23"/>
  <c r="E30" i="18"/>
  <c r="G7" i="12"/>
  <c r="C30"/>
  <c r="G7" i="10"/>
  <c r="E30" i="15"/>
  <c r="G8" i="7"/>
  <c r="C30" i="4"/>
  <c r="K25" i="55"/>
  <c r="E30" i="33"/>
  <c r="E30" i="29"/>
  <c r="I8" i="28"/>
  <c r="I9"/>
  <c r="I10"/>
  <c r="I12"/>
  <c r="I13"/>
  <c r="I14"/>
  <c r="I15"/>
  <c r="I16"/>
  <c r="I17"/>
  <c r="I21"/>
  <c r="I22"/>
  <c r="I23"/>
  <c r="I24"/>
  <c r="I25"/>
  <c r="I26"/>
  <c r="I27"/>
  <c r="I7"/>
  <c r="G7" i="22"/>
  <c r="G8"/>
  <c r="G9"/>
  <c r="G10"/>
  <c r="G11"/>
  <c r="G12"/>
  <c r="G13"/>
  <c r="G14"/>
  <c r="G15"/>
  <c r="G16"/>
  <c r="G17"/>
  <c r="G18"/>
  <c r="G19"/>
  <c r="G20"/>
  <c r="G21"/>
  <c r="G25"/>
  <c r="G26"/>
  <c r="G27"/>
  <c r="G28"/>
  <c r="G7" i="24"/>
  <c r="G7" i="21"/>
  <c r="E30" i="20"/>
  <c r="G7" i="8"/>
  <c r="G8"/>
  <c r="G9"/>
  <c r="G10"/>
  <c r="G11"/>
  <c r="G12"/>
  <c r="G13"/>
  <c r="G14"/>
  <c r="G15"/>
  <c r="G16"/>
  <c r="G17"/>
  <c r="G18"/>
  <c r="G19"/>
  <c r="G20"/>
  <c r="G21"/>
  <c r="G26"/>
  <c r="G27"/>
  <c r="G28"/>
  <c r="C30" i="11"/>
  <c r="G7" i="14"/>
  <c r="E30"/>
  <c r="G26" i="16"/>
  <c r="G7"/>
  <c r="G8"/>
  <c r="G9"/>
  <c r="G10"/>
  <c r="G11"/>
  <c r="G12"/>
  <c r="G13"/>
  <c r="G14"/>
  <c r="G15"/>
  <c r="G16"/>
  <c r="G17"/>
  <c r="G18"/>
  <c r="G19"/>
  <c r="G20"/>
  <c r="G27"/>
  <c r="G7" i="13"/>
  <c r="G8"/>
  <c r="G9"/>
  <c r="G10"/>
  <c r="C30"/>
  <c r="G8" i="9"/>
  <c r="G7"/>
  <c r="G9"/>
  <c r="G10"/>
  <c r="G11"/>
  <c r="G12"/>
  <c r="G13"/>
  <c r="G14"/>
  <c r="G15"/>
  <c r="G16"/>
  <c r="G17"/>
  <c r="G18"/>
  <c r="G19"/>
  <c r="G20"/>
  <c r="G27"/>
  <c r="G28"/>
  <c r="E30"/>
  <c r="F30"/>
  <c r="E30" i="6"/>
  <c r="F27" s="1"/>
  <c r="G30"/>
  <c r="H7" s="1"/>
  <c r="E30" i="3"/>
  <c r="F10"/>
  <c r="E30" i="42"/>
  <c r="C30" i="26"/>
  <c r="G30" i="18"/>
  <c r="G21" i="17"/>
  <c r="G22"/>
  <c r="G23"/>
  <c r="G24"/>
  <c r="C30"/>
  <c r="C30" i="15"/>
  <c r="C30" i="6"/>
  <c r="G30" i="3"/>
  <c r="H13"/>
  <c r="G7" i="26"/>
  <c r="E30" i="19"/>
  <c r="C30" i="18"/>
  <c r="C30" i="3"/>
  <c r="D18"/>
  <c r="C30" i="23"/>
  <c r="G30" i="5"/>
  <c r="D30" i="42"/>
  <c r="C30"/>
  <c r="K7" i="41"/>
  <c r="I30"/>
  <c r="C30" i="10"/>
  <c r="G7" i="15"/>
  <c r="G30"/>
  <c r="H19" i="3"/>
  <c r="I8" i="18"/>
  <c r="I7"/>
  <c r="I9"/>
  <c r="I10"/>
  <c r="I11"/>
  <c r="I12"/>
  <c r="I13"/>
  <c r="I14"/>
  <c r="I15"/>
  <c r="I16"/>
  <c r="I17"/>
  <c r="I18"/>
  <c r="I19"/>
  <c r="I20"/>
  <c r="I21"/>
  <c r="I22"/>
  <c r="I23"/>
  <c r="I24"/>
  <c r="I25"/>
  <c r="I26"/>
  <c r="I27"/>
  <c r="I28"/>
  <c r="I18" i="3"/>
  <c r="I19"/>
  <c r="C30" i="21"/>
  <c r="I7" i="3"/>
  <c r="I8"/>
  <c r="I9"/>
  <c r="I10"/>
  <c r="I11"/>
  <c r="I12"/>
  <c r="I13"/>
  <c r="I14"/>
  <c r="I15"/>
  <c r="I16"/>
  <c r="I17"/>
  <c r="I20"/>
  <c r="I21"/>
  <c r="I22"/>
  <c r="I23"/>
  <c r="I24"/>
  <c r="I25"/>
  <c r="I26"/>
  <c r="I27"/>
  <c r="I28"/>
  <c r="I7" i="19"/>
  <c r="I30"/>
  <c r="J28"/>
  <c r="C30" i="14"/>
  <c r="I28" i="5"/>
  <c r="E30" i="4"/>
  <c r="F28"/>
  <c r="C30" i="48"/>
  <c r="G30" i="44"/>
  <c r="F30"/>
  <c r="E30"/>
  <c r="D30"/>
  <c r="C30"/>
  <c r="H30" i="41"/>
  <c r="G30"/>
  <c r="F30"/>
  <c r="E30"/>
  <c r="D30"/>
  <c r="C30"/>
  <c r="I7" i="20"/>
  <c r="I30"/>
  <c r="J19"/>
  <c r="G30"/>
  <c r="C30"/>
  <c r="G7" i="17"/>
  <c r="G8"/>
  <c r="G9"/>
  <c r="G10"/>
  <c r="G11"/>
  <c r="G12"/>
  <c r="G13"/>
  <c r="G14"/>
  <c r="G15"/>
  <c r="G16"/>
  <c r="G17"/>
  <c r="G18"/>
  <c r="G19"/>
  <c r="G20"/>
  <c r="G25"/>
  <c r="G26"/>
  <c r="G27"/>
  <c r="G28"/>
  <c r="I7" i="5"/>
  <c r="I8"/>
  <c r="I9"/>
  <c r="I10"/>
  <c r="I11"/>
  <c r="I12"/>
  <c r="I13"/>
  <c r="I14"/>
  <c r="I15"/>
  <c r="I16"/>
  <c r="I17"/>
  <c r="I18"/>
  <c r="I19"/>
  <c r="I20"/>
  <c r="I21"/>
  <c r="I22"/>
  <c r="I23"/>
  <c r="I24"/>
  <c r="I25"/>
  <c r="I26"/>
  <c r="I27"/>
  <c r="E30"/>
  <c r="C30"/>
  <c r="I8" i="4"/>
  <c r="I9"/>
  <c r="I10"/>
  <c r="I11"/>
  <c r="I12"/>
  <c r="I13"/>
  <c r="I14"/>
  <c r="I15"/>
  <c r="I16"/>
  <c r="I17"/>
  <c r="I18"/>
  <c r="I19"/>
  <c r="I20"/>
  <c r="I21"/>
  <c r="I22"/>
  <c r="I23"/>
  <c r="I24"/>
  <c r="I25"/>
  <c r="I26"/>
  <c r="I27"/>
  <c r="D26" i="3"/>
  <c r="D10"/>
  <c r="D8"/>
  <c r="D25"/>
  <c r="F21"/>
  <c r="F23" i="33"/>
  <c r="F9" i="29"/>
  <c r="F13"/>
  <c r="F17"/>
  <c r="F21"/>
  <c r="F25"/>
  <c r="F10"/>
  <c r="F14"/>
  <c r="F22"/>
  <c r="F26"/>
  <c r="F11"/>
  <c r="F15"/>
  <c r="F19"/>
  <c r="F23"/>
  <c r="F12"/>
  <c r="F16"/>
  <c r="F20"/>
  <c r="F24"/>
  <c r="F7"/>
  <c r="F17" i="28"/>
  <c r="F7" i="24"/>
  <c r="F16" i="21"/>
  <c r="F27" i="19"/>
  <c r="F24"/>
  <c r="F28"/>
  <c r="F21"/>
  <c r="F25"/>
  <c r="F22"/>
  <c r="F26"/>
  <c r="F23"/>
  <c r="F13" i="10"/>
  <c r="F10"/>
  <c r="F14"/>
  <c r="F11"/>
  <c r="F15"/>
  <c r="F12"/>
  <c r="F16"/>
  <c r="D22" i="16"/>
  <c r="D12" i="13"/>
  <c r="D13"/>
  <c r="D15"/>
  <c r="D17"/>
  <c r="D19"/>
  <c r="D14"/>
  <c r="D16"/>
  <c r="D18"/>
  <c r="D20"/>
  <c r="D22"/>
  <c r="H27" i="3"/>
  <c r="F19"/>
  <c r="F18"/>
  <c r="F23"/>
  <c r="D22" i="40"/>
  <c r="D19"/>
  <c r="F25" i="33"/>
  <c r="F20"/>
  <c r="F15"/>
  <c r="F9"/>
  <c r="F19"/>
  <c r="F22"/>
  <c r="F17"/>
  <c r="F12"/>
  <c r="F26"/>
  <c r="F21"/>
  <c r="F16"/>
  <c r="F10"/>
  <c r="F9" i="38"/>
  <c r="D26" i="28"/>
  <c r="D22"/>
  <c r="D17"/>
  <c r="D13"/>
  <c r="D9"/>
  <c r="D25"/>
  <c r="D21"/>
  <c r="D16"/>
  <c r="D12"/>
  <c r="D8"/>
  <c r="D28"/>
  <c r="D24"/>
  <c r="D20"/>
  <c r="D15"/>
  <c r="D7"/>
  <c r="D27"/>
  <c r="D23"/>
  <c r="D19"/>
  <c r="D14"/>
  <c r="D10"/>
  <c r="F21"/>
  <c r="F13"/>
  <c r="F26"/>
  <c r="H23"/>
  <c r="J23" i="27"/>
  <c r="H21"/>
  <c r="H25"/>
  <c r="H17"/>
  <c r="H23"/>
  <c r="H20"/>
  <c r="H24"/>
  <c r="H30"/>
  <c r="F10"/>
  <c r="F30"/>
  <c r="D26" i="26"/>
  <c r="D22"/>
  <c r="D18"/>
  <c r="D14"/>
  <c r="D10"/>
  <c r="D25"/>
  <c r="D21"/>
  <c r="D17"/>
  <c r="D13"/>
  <c r="D9"/>
  <c r="D28"/>
  <c r="D24"/>
  <c r="D20"/>
  <c r="D16"/>
  <c r="D12"/>
  <c r="D8"/>
  <c r="D27"/>
  <c r="D23"/>
  <c r="D19"/>
  <c r="D15"/>
  <c r="D11"/>
  <c r="D7"/>
  <c r="D27" i="23"/>
  <c r="D23"/>
  <c r="D19"/>
  <c r="D15"/>
  <c r="D11"/>
  <c r="D7"/>
  <c r="D26"/>
  <c r="D22"/>
  <c r="D18"/>
  <c r="D14"/>
  <c r="D10"/>
  <c r="D25"/>
  <c r="D21"/>
  <c r="D17"/>
  <c r="D13"/>
  <c r="D9"/>
  <c r="D20"/>
  <c r="D16"/>
  <c r="D12"/>
  <c r="D8"/>
  <c r="D26" i="22"/>
  <c r="D18"/>
  <c r="D14"/>
  <c r="D10"/>
  <c r="D21"/>
  <c r="D17"/>
  <c r="D13"/>
  <c r="D9"/>
  <c r="D28"/>
  <c r="D20"/>
  <c r="D16"/>
  <c r="D12"/>
  <c r="D8"/>
  <c r="D27"/>
  <c r="D19"/>
  <c r="D15"/>
  <c r="D11"/>
  <c r="D7"/>
  <c r="D7" i="24"/>
  <c r="D26" i="21"/>
  <c r="D22"/>
  <c r="D18"/>
  <c r="D14"/>
  <c r="D10"/>
  <c r="D24"/>
  <c r="D16"/>
  <c r="D8"/>
  <c r="D27"/>
  <c r="D19"/>
  <c r="D11"/>
  <c r="D25"/>
  <c r="D21"/>
  <c r="D17"/>
  <c r="D13"/>
  <c r="D9"/>
  <c r="D20"/>
  <c r="D12"/>
  <c r="D23"/>
  <c r="D15"/>
  <c r="D7"/>
  <c r="H16" i="20"/>
  <c r="H27"/>
  <c r="H23"/>
  <c r="H19"/>
  <c r="H15"/>
  <c r="H11"/>
  <c r="H7"/>
  <c r="H26"/>
  <c r="H22"/>
  <c r="H18"/>
  <c r="H14"/>
  <c r="H10"/>
  <c r="H25"/>
  <c r="H21"/>
  <c r="H17"/>
  <c r="H13"/>
  <c r="H9"/>
  <c r="H28"/>
  <c r="H24"/>
  <c r="H20"/>
  <c r="H12"/>
  <c r="H8"/>
  <c r="F27"/>
  <c r="F26"/>
  <c r="F22"/>
  <c r="F18"/>
  <c r="F14"/>
  <c r="F10"/>
  <c r="F25"/>
  <c r="F21"/>
  <c r="F17"/>
  <c r="F13"/>
  <c r="F9"/>
  <c r="F28"/>
  <c r="F24"/>
  <c r="F20"/>
  <c r="F16"/>
  <c r="F12"/>
  <c r="F8"/>
  <c r="F23"/>
  <c r="F19"/>
  <c r="F15"/>
  <c r="F11"/>
  <c r="F7"/>
  <c r="D24"/>
  <c r="D27"/>
  <c r="D23"/>
  <c r="D19"/>
  <c r="D15"/>
  <c r="D11"/>
  <c r="D7"/>
  <c r="D26"/>
  <c r="D22"/>
  <c r="D18"/>
  <c r="D14"/>
  <c r="D10"/>
  <c r="D8"/>
  <c r="D9"/>
  <c r="D12"/>
  <c r="D13"/>
  <c r="D16"/>
  <c r="D17"/>
  <c r="D20"/>
  <c r="D21"/>
  <c r="D25"/>
  <c r="D28"/>
  <c r="D30"/>
  <c r="H24" i="19"/>
  <c r="H20"/>
  <c r="H16"/>
  <c r="H12"/>
  <c r="H8"/>
  <c r="H27"/>
  <c r="H23"/>
  <c r="H19"/>
  <c r="H15"/>
  <c r="H11"/>
  <c r="H7"/>
  <c r="H26"/>
  <c r="H22"/>
  <c r="H18"/>
  <c r="H14"/>
  <c r="H10"/>
  <c r="H25"/>
  <c r="H21"/>
  <c r="H17"/>
  <c r="H13"/>
  <c r="H9"/>
  <c r="F18"/>
  <c r="F14"/>
  <c r="F10"/>
  <c r="F19"/>
  <c r="F11"/>
  <c r="F17"/>
  <c r="F13"/>
  <c r="F9"/>
  <c r="F20"/>
  <c r="F16"/>
  <c r="F12"/>
  <c r="F8"/>
  <c r="F15"/>
  <c r="F7"/>
  <c r="D13"/>
  <c r="D16"/>
  <c r="D27"/>
  <c r="D23"/>
  <c r="D19"/>
  <c r="D15"/>
  <c r="D11"/>
  <c r="D7"/>
  <c r="D24"/>
  <c r="D12"/>
  <c r="D26"/>
  <c r="D22"/>
  <c r="D18"/>
  <c r="D14"/>
  <c r="D10"/>
  <c r="D25"/>
  <c r="D21"/>
  <c r="D17"/>
  <c r="D9"/>
  <c r="D20"/>
  <c r="D8"/>
  <c r="H23" i="18"/>
  <c r="H25"/>
  <c r="H21"/>
  <c r="H17"/>
  <c r="H13"/>
  <c r="H9"/>
  <c r="H28"/>
  <c r="H24"/>
  <c r="H20"/>
  <c r="H16"/>
  <c r="H12"/>
  <c r="H8"/>
  <c r="H27"/>
  <c r="H19"/>
  <c r="H15"/>
  <c r="H11"/>
  <c r="H7"/>
  <c r="H22"/>
  <c r="H18"/>
  <c r="H14"/>
  <c r="H10"/>
  <c r="F23"/>
  <c r="F28"/>
  <c r="F27"/>
  <c r="F26"/>
  <c r="F22"/>
  <c r="F18"/>
  <c r="F14"/>
  <c r="F10"/>
  <c r="F25"/>
  <c r="F21"/>
  <c r="F17"/>
  <c r="F13"/>
  <c r="F9"/>
  <c r="F24"/>
  <c r="F20"/>
  <c r="F16"/>
  <c r="F12"/>
  <c r="F8"/>
  <c r="F19"/>
  <c r="F15"/>
  <c r="D19"/>
  <c r="D18"/>
  <c r="D14"/>
  <c r="D25"/>
  <c r="D21"/>
  <c r="D17"/>
  <c r="D13"/>
  <c r="D9"/>
  <c r="D26"/>
  <c r="D10"/>
  <c r="D28"/>
  <c r="D24"/>
  <c r="D20"/>
  <c r="D16"/>
  <c r="D12"/>
  <c r="D8"/>
  <c r="D27"/>
  <c r="D23"/>
  <c r="D15"/>
  <c r="D11"/>
  <c r="D7"/>
  <c r="D22"/>
  <c r="D7" i="12"/>
  <c r="D30"/>
  <c r="F17" i="10"/>
  <c r="D27"/>
  <c r="D23"/>
  <c r="D19"/>
  <c r="D15"/>
  <c r="D11"/>
  <c r="D7"/>
  <c r="D26"/>
  <c r="D22"/>
  <c r="D18"/>
  <c r="D14"/>
  <c r="D10"/>
  <c r="D25"/>
  <c r="D21"/>
  <c r="D17"/>
  <c r="D13"/>
  <c r="D9"/>
  <c r="D24"/>
  <c r="D20"/>
  <c r="D16"/>
  <c r="D12"/>
  <c r="D8"/>
  <c r="D25" i="8"/>
  <c r="D27"/>
  <c r="D19"/>
  <c r="D15"/>
  <c r="D11"/>
  <c r="D7"/>
  <c r="D26"/>
  <c r="D18"/>
  <c r="D14"/>
  <c r="D10"/>
  <c r="D21"/>
  <c r="D17"/>
  <c r="D13"/>
  <c r="D9"/>
  <c r="D28"/>
  <c r="D20"/>
  <c r="D16"/>
  <c r="D12"/>
  <c r="D8"/>
  <c r="D26" i="15"/>
  <c r="D22"/>
  <c r="D18"/>
  <c r="D14"/>
  <c r="D10"/>
  <c r="D16"/>
  <c r="D25"/>
  <c r="D21"/>
  <c r="D17"/>
  <c r="D13"/>
  <c r="D9"/>
  <c r="D20"/>
  <c r="D8"/>
  <c r="D27"/>
  <c r="D23"/>
  <c r="D19"/>
  <c r="D15"/>
  <c r="D11"/>
  <c r="D7"/>
  <c r="D24"/>
  <c r="D12"/>
  <c r="D7" i="7"/>
  <c r="D9"/>
  <c r="D8"/>
  <c r="F9" i="14"/>
  <c r="F13"/>
  <c r="F17"/>
  <c r="F10"/>
  <c r="F15"/>
  <c r="F19"/>
  <c r="F12"/>
  <c r="F16"/>
  <c r="F20"/>
  <c r="F14"/>
  <c r="D11"/>
  <c r="D15"/>
  <c r="D19"/>
  <c r="D23"/>
  <c r="D27"/>
  <c r="D12"/>
  <c r="D24"/>
  <c r="D16"/>
  <c r="D9"/>
  <c r="D13"/>
  <c r="D17"/>
  <c r="D21"/>
  <c r="D25"/>
  <c r="D7"/>
  <c r="D10"/>
  <c r="D14"/>
  <c r="D18"/>
  <c r="D22"/>
  <c r="D26"/>
  <c r="D8"/>
  <c r="D20"/>
  <c r="D10" i="16"/>
  <c r="D11"/>
  <c r="D15"/>
  <c r="D26"/>
  <c r="D8"/>
  <c r="D12"/>
  <c r="D16"/>
  <c r="D20"/>
  <c r="D27"/>
  <c r="D9"/>
  <c r="D13"/>
  <c r="D17"/>
  <c r="D7"/>
  <c r="D14"/>
  <c r="D18"/>
  <c r="D25"/>
  <c r="D19"/>
  <c r="D25" i="13"/>
  <c r="D7"/>
  <c r="D8"/>
  <c r="D26"/>
  <c r="D9"/>
  <c r="D27"/>
  <c r="D10"/>
  <c r="D8" i="6"/>
  <c r="D18"/>
  <c r="D9"/>
  <c r="D10"/>
  <c r="D14"/>
  <c r="D22"/>
  <c r="D11"/>
  <c r="D15"/>
  <c r="D19"/>
  <c r="D23"/>
  <c r="D27"/>
  <c r="D12"/>
  <c r="D16"/>
  <c r="D20"/>
  <c r="D24"/>
  <c r="D7"/>
  <c r="D13"/>
  <c r="D17"/>
  <c r="D21"/>
  <c r="D25"/>
  <c r="D26"/>
  <c r="H28" i="5"/>
  <c r="H24"/>
  <c r="H20"/>
  <c r="H16"/>
  <c r="H12"/>
  <c r="H7"/>
  <c r="H8"/>
  <c r="H9"/>
  <c r="H10"/>
  <c r="H11"/>
  <c r="H13"/>
  <c r="H14"/>
  <c r="H15"/>
  <c r="H17"/>
  <c r="H18"/>
  <c r="H19"/>
  <c r="H21"/>
  <c r="H22"/>
  <c r="H23"/>
  <c r="H25"/>
  <c r="H26"/>
  <c r="H27"/>
  <c r="H30"/>
  <c r="F15"/>
  <c r="F26"/>
  <c r="F14"/>
  <c r="F25"/>
  <c r="F21"/>
  <c r="F17"/>
  <c r="F13"/>
  <c r="F9"/>
  <c r="F22"/>
  <c r="F10"/>
  <c r="F28"/>
  <c r="F24"/>
  <c r="F20"/>
  <c r="F16"/>
  <c r="F12"/>
  <c r="F8"/>
  <c r="F27"/>
  <c r="F23"/>
  <c r="F19"/>
  <c r="F11"/>
  <c r="F7"/>
  <c r="F18"/>
  <c r="D19"/>
  <c r="D8"/>
  <c r="D12"/>
  <c r="D16"/>
  <c r="D20"/>
  <c r="D24"/>
  <c r="D9"/>
  <c r="D13"/>
  <c r="D17"/>
  <c r="D21"/>
  <c r="D25"/>
  <c r="D7"/>
  <c r="D15"/>
  <c r="D23"/>
  <c r="D28"/>
  <c r="D10"/>
  <c r="D14"/>
  <c r="D18"/>
  <c r="D22"/>
  <c r="D26"/>
  <c r="D11"/>
  <c r="D27"/>
  <c r="H10" i="4"/>
  <c r="H25"/>
  <c r="H21"/>
  <c r="H17"/>
  <c r="H13"/>
  <c r="H9"/>
  <c r="H26"/>
  <c r="H18"/>
  <c r="H24"/>
  <c r="H20"/>
  <c r="H16"/>
  <c r="H12"/>
  <c r="H8"/>
  <c r="H22"/>
  <c r="H14"/>
  <c r="H27"/>
  <c r="H23"/>
  <c r="H19"/>
  <c r="H15"/>
  <c r="H11"/>
  <c r="H7"/>
  <c r="F8"/>
  <c r="F9"/>
  <c r="F25"/>
  <c r="F10"/>
  <c r="F14"/>
  <c r="F18"/>
  <c r="F22"/>
  <c r="F26"/>
  <c r="F12"/>
  <c r="F20"/>
  <c r="F24"/>
  <c r="F13"/>
  <c r="F21"/>
  <c r="F11"/>
  <c r="F15"/>
  <c r="F19"/>
  <c r="F23"/>
  <c r="F27"/>
  <c r="F16"/>
  <c r="F7"/>
  <c r="F17"/>
  <c r="D11"/>
  <c r="D15"/>
  <c r="D19"/>
  <c r="D23"/>
  <c r="D27"/>
  <c r="D26"/>
  <c r="D8"/>
  <c r="D12"/>
  <c r="D16"/>
  <c r="D20"/>
  <c r="D24"/>
  <c r="D7"/>
  <c r="D14"/>
  <c r="D9"/>
  <c r="D13"/>
  <c r="D17"/>
  <c r="D21"/>
  <c r="D25"/>
  <c r="D10"/>
  <c r="D18"/>
  <c r="D22"/>
  <c r="H25" i="3"/>
  <c r="H10"/>
  <c r="H22"/>
  <c r="H9"/>
  <c r="H28"/>
  <c r="H21"/>
  <c r="F25"/>
  <c r="F8"/>
  <c r="F22"/>
  <c r="F28"/>
  <c r="F24"/>
  <c r="F17"/>
  <c r="F9"/>
  <c r="F27"/>
  <c r="D15"/>
  <c r="D11"/>
  <c r="D17"/>
  <c r="D23"/>
  <c r="F28" i="29"/>
  <c r="F8"/>
  <c r="D22"/>
  <c r="J22" i="27"/>
  <c r="F26" i="23"/>
  <c r="F21"/>
  <c r="F13"/>
  <c r="F9"/>
  <c r="F16"/>
  <c r="F12"/>
  <c r="F11"/>
  <c r="F14" i="21"/>
  <c r="F10"/>
  <c r="F21"/>
  <c r="F17"/>
  <c r="F13"/>
  <c r="F9"/>
  <c r="F24"/>
  <c r="F20"/>
  <c r="F12"/>
  <c r="F8"/>
  <c r="F23"/>
  <c r="F19"/>
  <c r="F15"/>
  <c r="F22"/>
  <c r="D22" i="17"/>
  <c r="D25"/>
  <c r="D21"/>
  <c r="D17"/>
  <c r="D13"/>
  <c r="D9"/>
  <c r="D28"/>
  <c r="D24"/>
  <c r="D20"/>
  <c r="D16"/>
  <c r="D12"/>
  <c r="D8"/>
  <c r="D27"/>
  <c r="D23"/>
  <c r="D19"/>
  <c r="D15"/>
  <c r="D11"/>
  <c r="D7"/>
  <c r="D26"/>
  <c r="D18"/>
  <c r="D14"/>
  <c r="D10"/>
  <c r="F7" i="12"/>
  <c r="F20" i="10"/>
  <c r="F23"/>
  <c r="F26"/>
  <c r="F19"/>
  <c r="F21"/>
  <c r="F9"/>
  <c r="F26" i="15"/>
  <c r="F22"/>
  <c r="F18"/>
  <c r="F14"/>
  <c r="F25"/>
  <c r="F21"/>
  <c r="F17"/>
  <c r="F13"/>
  <c r="F9"/>
  <c r="F28"/>
  <c r="F24"/>
  <c r="F20"/>
  <c r="F16"/>
  <c r="F12"/>
  <c r="F8"/>
  <c r="F27"/>
  <c r="F23"/>
  <c r="F19"/>
  <c r="F15"/>
  <c r="F11"/>
  <c r="F10"/>
  <c r="D7" i="11"/>
  <c r="F24" i="14"/>
  <c r="F8"/>
  <c r="F27"/>
  <c r="F23"/>
  <c r="F26"/>
  <c r="F22"/>
  <c r="F25"/>
  <c r="F21"/>
  <c r="D11" i="9"/>
  <c r="D15"/>
  <c r="D19"/>
  <c r="D23"/>
  <c r="D27"/>
  <c r="D8"/>
  <c r="D12"/>
  <c r="D16"/>
  <c r="D20"/>
  <c r="D24"/>
  <c r="D28"/>
  <c r="D9"/>
  <c r="D13"/>
  <c r="D17"/>
  <c r="D21"/>
  <c r="D25"/>
  <c r="D7"/>
  <c r="D10"/>
  <c r="D14"/>
  <c r="D18"/>
  <c r="D26"/>
  <c r="F24" i="6"/>
  <c r="F20"/>
  <c r="F7"/>
  <c r="F23"/>
  <c r="F19"/>
  <c r="F10"/>
  <c r="F22"/>
  <c r="F17"/>
  <c r="F9"/>
  <c r="F25"/>
  <c r="F21"/>
  <c r="F12"/>
  <c r="F8"/>
  <c r="H16" i="3"/>
  <c r="D16"/>
  <c r="D20"/>
  <c r="D12"/>
  <c r="D13"/>
  <c r="D7"/>
  <c r="D24"/>
  <c r="D25" i="40"/>
  <c r="D30"/>
  <c r="H14" i="3"/>
  <c r="H7"/>
  <c r="H18"/>
  <c r="H26"/>
  <c r="F15"/>
  <c r="F13"/>
  <c r="F14"/>
  <c r="F20"/>
  <c r="F12"/>
  <c r="F26"/>
  <c r="D9"/>
  <c r="D19"/>
  <c r="D21"/>
  <c r="D28"/>
  <c r="D27"/>
  <c r="D14"/>
  <c r="D22"/>
  <c r="D30" i="28"/>
  <c r="I30"/>
  <c r="J13" i="19"/>
  <c r="I30" i="18"/>
  <c r="J28"/>
  <c r="H23" i="6"/>
  <c r="H23" i="3"/>
  <c r="H17"/>
  <c r="H12"/>
  <c r="F16"/>
  <c r="G30" i="26"/>
  <c r="H13"/>
  <c r="G30" i="23"/>
  <c r="H22" i="22"/>
  <c r="J25" i="19"/>
  <c r="J24"/>
  <c r="J18"/>
  <c r="J14"/>
  <c r="J16"/>
  <c r="J22"/>
  <c r="J20"/>
  <c r="J15"/>
  <c r="J10"/>
  <c r="J8"/>
  <c r="J27"/>
  <c r="J23"/>
  <c r="J19"/>
  <c r="J11"/>
  <c r="J26"/>
  <c r="G30" i="17"/>
  <c r="H27"/>
  <c r="G30" i="12"/>
  <c r="G30" i="10"/>
  <c r="H28"/>
  <c r="H15" i="15"/>
  <c r="H25"/>
  <c r="H17"/>
  <c r="H19"/>
  <c r="H8"/>
  <c r="H13"/>
  <c r="H14"/>
  <c r="H22"/>
  <c r="H28"/>
  <c r="H23"/>
  <c r="H24"/>
  <c r="G30" i="14"/>
  <c r="H9"/>
  <c r="D30" i="16"/>
  <c r="H21"/>
  <c r="G30" i="13"/>
  <c r="H19" s="1"/>
  <c r="G30" i="9"/>
  <c r="H22"/>
  <c r="H19" i="6"/>
  <c r="I30" i="5"/>
  <c r="J14"/>
  <c r="I30" i="4"/>
  <c r="J20" i="20"/>
  <c r="J17"/>
  <c r="J27"/>
  <c r="J13"/>
  <c r="J25"/>
  <c r="J28"/>
  <c r="J23"/>
  <c r="J11"/>
  <c r="J8"/>
  <c r="J18"/>
  <c r="J24"/>
  <c r="J12"/>
  <c r="J15"/>
  <c r="J7"/>
  <c r="J26"/>
  <c r="J22"/>
  <c r="J9"/>
  <c r="J10"/>
  <c r="J21"/>
  <c r="J16"/>
  <c r="J14"/>
  <c r="H21" i="15"/>
  <c r="H10"/>
  <c r="H12"/>
  <c r="J9" i="19"/>
  <c r="J21"/>
  <c r="J7"/>
  <c r="H26" i="15"/>
  <c r="H20"/>
  <c r="H7"/>
  <c r="H27"/>
  <c r="H9"/>
  <c r="H28" i="17"/>
  <c r="J17" i="19"/>
  <c r="J12"/>
  <c r="H24" i="3"/>
  <c r="H20"/>
  <c r="H15"/>
  <c r="H11"/>
  <c r="H8"/>
  <c r="H21" i="6"/>
  <c r="G30" i="21"/>
  <c r="H14" i="6"/>
  <c r="D30" i="8"/>
  <c r="H16" i="6"/>
  <c r="H11" i="15"/>
  <c r="I30" i="3"/>
  <c r="J15"/>
  <c r="H17" i="6"/>
  <c r="H22" i="8"/>
  <c r="K30" i="44"/>
  <c r="D30" i="39"/>
  <c r="G30" i="24"/>
  <c r="H22"/>
  <c r="K30" i="53"/>
  <c r="J24" i="27"/>
  <c r="H18" i="15"/>
  <c r="H16"/>
  <c r="K30" i="55"/>
  <c r="K30" i="48"/>
  <c r="K30" i="43"/>
  <c r="K30" i="42"/>
  <c r="K30" i="41"/>
  <c r="J25" i="27"/>
  <c r="J20"/>
  <c r="J8"/>
  <c r="J10"/>
  <c r="J12"/>
  <c r="J11"/>
  <c r="J13"/>
  <c r="J15"/>
  <c r="H7" i="23"/>
  <c r="H28"/>
  <c r="D30" i="19"/>
  <c r="F30" i="18"/>
  <c r="F30" i="15"/>
  <c r="H16" i="7"/>
  <c r="H11"/>
  <c r="H30" i="4"/>
  <c r="J26" i="27"/>
  <c r="J19"/>
  <c r="J21"/>
  <c r="J17"/>
  <c r="H14" i="23"/>
  <c r="F30" i="20"/>
  <c r="J11" i="18"/>
  <c r="J18"/>
  <c r="J15"/>
  <c r="J8"/>
  <c r="J17"/>
  <c r="J24"/>
  <c r="J25"/>
  <c r="J20"/>
  <c r="D30" i="17"/>
  <c r="D30" i="11"/>
  <c r="H8" i="16"/>
  <c r="H22"/>
  <c r="H13" i="13"/>
  <c r="H20"/>
  <c r="H18"/>
  <c r="H16"/>
  <c r="H14"/>
  <c r="D30" i="9"/>
  <c r="J17" i="5"/>
  <c r="J23"/>
  <c r="J8"/>
  <c r="J9" i="4"/>
  <c r="J28"/>
  <c r="J18" i="28"/>
  <c r="J20"/>
  <c r="J19"/>
  <c r="H12" i="22"/>
  <c r="F30" i="24"/>
  <c r="J9" i="18"/>
  <c r="J27"/>
  <c r="J7"/>
  <c r="J16"/>
  <c r="H24" i="10"/>
  <c r="H25" i="8"/>
  <c r="H13" i="7"/>
  <c r="H12"/>
  <c r="H9"/>
  <c r="H25"/>
  <c r="H18"/>
  <c r="H26"/>
  <c r="H15"/>
  <c r="H19"/>
  <c r="H25" i="16"/>
  <c r="H26" i="13"/>
  <c r="H25"/>
  <c r="H27"/>
  <c r="H7" i="9"/>
  <c r="H21"/>
  <c r="H23"/>
  <c r="H25"/>
  <c r="H26"/>
  <c r="H24"/>
  <c r="J18" i="5"/>
  <c r="D30" i="3"/>
  <c r="J7" i="28"/>
  <c r="J28"/>
  <c r="J26"/>
  <c r="J21"/>
  <c r="J17"/>
  <c r="J12"/>
  <c r="J14"/>
  <c r="J13"/>
  <c r="J8"/>
  <c r="J10"/>
  <c r="J24"/>
  <c r="J15"/>
  <c r="H18" i="26"/>
  <c r="H7"/>
  <c r="H15"/>
  <c r="H12"/>
  <c r="H20"/>
  <c r="H25"/>
  <c r="H21"/>
  <c r="H22"/>
  <c r="H24"/>
  <c r="H8"/>
  <c r="H16"/>
  <c r="H26" i="23"/>
  <c r="H19"/>
  <c r="H13"/>
  <c r="H17" i="24"/>
  <c r="H10" i="21"/>
  <c r="H13"/>
  <c r="H11"/>
  <c r="H14"/>
  <c r="H19"/>
  <c r="H25"/>
  <c r="H12"/>
  <c r="H18"/>
  <c r="H17"/>
  <c r="H22"/>
  <c r="H9"/>
  <c r="H7"/>
  <c r="H20"/>
  <c r="H10" i="16"/>
  <c r="H16"/>
  <c r="H11"/>
  <c r="H7"/>
  <c r="H26"/>
  <c r="H18"/>
  <c r="H15"/>
  <c r="H12"/>
  <c r="H8" i="9"/>
  <c r="J12" i="5"/>
  <c r="F30" i="3"/>
  <c r="F30" i="29"/>
  <c r="J22" i="28"/>
  <c r="J25"/>
  <c r="J9"/>
  <c r="J16"/>
  <c r="J23"/>
  <c r="J27"/>
  <c r="H19" i="26"/>
  <c r="H28"/>
  <c r="H26"/>
  <c r="H9"/>
  <c r="H11"/>
  <c r="H10"/>
  <c r="H23"/>
  <c r="H27"/>
  <c r="H14"/>
  <c r="H17"/>
  <c r="H9" i="23"/>
  <c r="H8"/>
  <c r="H12"/>
  <c r="H15"/>
  <c r="F30"/>
  <c r="H17"/>
  <c r="H21"/>
  <c r="H25"/>
  <c r="D30" i="24"/>
  <c r="H24" i="21"/>
  <c r="H26"/>
  <c r="H21"/>
  <c r="H15"/>
  <c r="H8"/>
  <c r="F30" i="19"/>
  <c r="J22" i="18"/>
  <c r="J12"/>
  <c r="J13"/>
  <c r="J10"/>
  <c r="J19"/>
  <c r="J26"/>
  <c r="J23"/>
  <c r="J14"/>
  <c r="J21"/>
  <c r="D30"/>
  <c r="H7" i="17"/>
  <c r="H20"/>
  <c r="F30" i="10"/>
  <c r="D30" i="15"/>
  <c r="F30" i="11"/>
  <c r="H7" i="7"/>
  <c r="H18" i="14"/>
  <c r="H17"/>
  <c r="H13"/>
  <c r="H12"/>
  <c r="H25"/>
  <c r="H15"/>
  <c r="H22"/>
  <c r="H16"/>
  <c r="H9" i="16"/>
  <c r="H17"/>
  <c r="H20"/>
  <c r="H27"/>
  <c r="H14"/>
  <c r="H16" i="9"/>
  <c r="H10"/>
  <c r="H9"/>
  <c r="D30" i="6"/>
  <c r="J10" i="5"/>
  <c r="J21"/>
  <c r="J22"/>
  <c r="J11"/>
  <c r="J9"/>
  <c r="J26"/>
  <c r="J25"/>
  <c r="J7"/>
  <c r="J19"/>
  <c r="J16"/>
  <c r="J28"/>
  <c r="J27"/>
  <c r="J24"/>
  <c r="J13"/>
  <c r="D30" i="4"/>
  <c r="J12"/>
  <c r="H30" i="3"/>
  <c r="J23"/>
  <c r="J28"/>
  <c r="J25"/>
  <c r="J14"/>
  <c r="J10"/>
  <c r="J16"/>
  <c r="J18"/>
  <c r="J11"/>
  <c r="J19"/>
  <c r="J20"/>
  <c r="J22"/>
  <c r="J13"/>
  <c r="J24"/>
  <c r="J12"/>
  <c r="J26"/>
  <c r="J27"/>
  <c r="J21"/>
  <c r="J9"/>
  <c r="J8"/>
  <c r="J17"/>
  <c r="J7"/>
  <c r="D30" i="26"/>
  <c r="H20" i="23"/>
  <c r="H18"/>
  <c r="H11"/>
  <c r="H27"/>
  <c r="H16"/>
  <c r="H10"/>
  <c r="H22"/>
  <c r="H23"/>
  <c r="D30" i="22"/>
  <c r="H10"/>
  <c r="H28"/>
  <c r="H21"/>
  <c r="H19"/>
  <c r="H17"/>
  <c r="H14"/>
  <c r="H18"/>
  <c r="H7"/>
  <c r="H26"/>
  <c r="H15"/>
  <c r="H13"/>
  <c r="H9"/>
  <c r="H11"/>
  <c r="H27"/>
  <c r="H16"/>
  <c r="H20"/>
  <c r="H8"/>
  <c r="H25"/>
  <c r="H19" i="24"/>
  <c r="H20"/>
  <c r="H18"/>
  <c r="H25"/>
  <c r="H14"/>
  <c r="H11"/>
  <c r="H16"/>
  <c r="H21"/>
  <c r="H27"/>
  <c r="H12"/>
  <c r="H13"/>
  <c r="H26"/>
  <c r="H23"/>
  <c r="H10"/>
  <c r="H9"/>
  <c r="H27" i="21"/>
  <c r="H16"/>
  <c r="H23"/>
  <c r="H30" i="20"/>
  <c r="H30" i="19"/>
  <c r="H25" i="17"/>
  <c r="H23"/>
  <c r="H18"/>
  <c r="H26"/>
  <c r="H22"/>
  <c r="H24"/>
  <c r="H14"/>
  <c r="H17"/>
  <c r="H16"/>
  <c r="H9"/>
  <c r="H10"/>
  <c r="H8"/>
  <c r="H15"/>
  <c r="H13"/>
  <c r="H19"/>
  <c r="H12"/>
  <c r="H21"/>
  <c r="H11"/>
  <c r="H24" i="12"/>
  <c r="H16"/>
  <c r="H20"/>
  <c r="H11"/>
  <c r="H7"/>
  <c r="H13"/>
  <c r="H22"/>
  <c r="H15"/>
  <c r="H26"/>
  <c r="H19"/>
  <c r="H21"/>
  <c r="H12"/>
  <c r="H18"/>
  <c r="H10"/>
  <c r="H14"/>
  <c r="H8"/>
  <c r="H9"/>
  <c r="H23"/>
  <c r="H25"/>
  <c r="H27"/>
  <c r="H17"/>
  <c r="H12" i="10"/>
  <c r="H11"/>
  <c r="H21"/>
  <c r="H25"/>
  <c r="H14"/>
  <c r="H13"/>
  <c r="H9"/>
  <c r="H15"/>
  <c r="H26"/>
  <c r="H10"/>
  <c r="H7"/>
  <c r="H19"/>
  <c r="H20"/>
  <c r="H23"/>
  <c r="H27"/>
  <c r="H8"/>
  <c r="H16"/>
  <c r="H18"/>
  <c r="H17"/>
  <c r="H22"/>
  <c r="H30" i="15"/>
  <c r="H7" i="11"/>
  <c r="H8" i="7"/>
  <c r="D30"/>
  <c r="H20" i="14"/>
  <c r="H21"/>
  <c r="H23"/>
  <c r="H28"/>
  <c r="H8"/>
  <c r="H7"/>
  <c r="H10"/>
  <c r="H14"/>
  <c r="H26"/>
  <c r="H27"/>
  <c r="H19"/>
  <c r="H11"/>
  <c r="H24"/>
  <c r="D30"/>
  <c r="H19" i="16"/>
  <c r="H13"/>
  <c r="H9" i="13"/>
  <c r="D30"/>
  <c r="H7"/>
  <c r="H10"/>
  <c r="H8"/>
  <c r="H14" i="9"/>
  <c r="H28"/>
  <c r="H11"/>
  <c r="H18"/>
  <c r="H20"/>
  <c r="H19"/>
  <c r="H17"/>
  <c r="H15"/>
  <c r="H13"/>
  <c r="H12"/>
  <c r="H27"/>
  <c r="J20" i="5"/>
  <c r="J15"/>
  <c r="J24" i="4"/>
  <c r="J11"/>
  <c r="J27"/>
  <c r="F30"/>
  <c r="J7"/>
  <c r="J13"/>
  <c r="J10"/>
  <c r="J22"/>
  <c r="J16"/>
  <c r="J23"/>
  <c r="J26"/>
  <c r="J17"/>
  <c r="J20"/>
  <c r="J25"/>
  <c r="J18"/>
  <c r="J8"/>
  <c r="J21"/>
  <c r="J19"/>
  <c r="J15"/>
  <c r="J14"/>
  <c r="F30" i="21"/>
  <c r="H7" i="24"/>
  <c r="H15"/>
  <c r="H24"/>
  <c r="H8"/>
  <c r="F30" i="33"/>
  <c r="H30" i="28"/>
  <c r="J30" i="19"/>
  <c r="J30" i="20"/>
  <c r="F30" i="38"/>
  <c r="F30" i="12"/>
  <c r="D30" i="21"/>
  <c r="D30" i="5"/>
  <c r="D30" i="10"/>
  <c r="H10" i="8"/>
  <c r="H20"/>
  <c r="H19"/>
  <c r="H15"/>
  <c r="H8"/>
  <c r="H13"/>
  <c r="H18"/>
  <c r="H7"/>
  <c r="H12"/>
  <c r="H17"/>
  <c r="H26"/>
  <c r="H28"/>
  <c r="H16"/>
  <c r="H9"/>
  <c r="H11"/>
  <c r="H27"/>
  <c r="H14"/>
  <c r="H21"/>
  <c r="D30" i="29"/>
  <c r="F30" i="28"/>
  <c r="F30" i="5"/>
  <c r="F30" i="14"/>
  <c r="D30" i="23"/>
  <c r="H30" i="18"/>
  <c r="J30" i="27"/>
  <c r="H30" i="26"/>
  <c r="H30" i="22"/>
  <c r="H30" i="21"/>
  <c r="J30" i="18"/>
  <c r="J30" i="28"/>
  <c r="H30" i="17"/>
  <c r="H30" i="10"/>
  <c r="H30" i="16"/>
  <c r="H30" i="9"/>
  <c r="J30" i="5"/>
  <c r="J30" i="3"/>
  <c r="H30" i="23"/>
  <c r="H30" i="24"/>
  <c r="H30" i="12"/>
  <c r="H30" i="8"/>
  <c r="H30" i="11"/>
  <c r="H30" i="7"/>
  <c r="H30" i="14"/>
  <c r="J30" i="4"/>
  <c r="H17" i="13" l="1"/>
  <c r="H12"/>
  <c r="H22"/>
  <c r="H15"/>
  <c r="H30" s="1"/>
  <c r="H11" i="6"/>
  <c r="H20"/>
  <c r="H15"/>
  <c r="H18"/>
  <c r="H9"/>
  <c r="F16"/>
  <c r="F13"/>
  <c r="F30" s="1"/>
  <c r="F14"/>
  <c r="F15"/>
  <c r="H27"/>
  <c r="H24"/>
  <c r="H8"/>
  <c r="H30" s="1"/>
  <c r="H10"/>
  <c r="H25"/>
  <c r="H22"/>
  <c r="H12"/>
  <c r="H13"/>
</calcChain>
</file>

<file path=xl/sharedStrings.xml><?xml version="1.0" encoding="utf-8"?>
<sst xmlns="http://schemas.openxmlformats.org/spreadsheetml/2006/main" count="1994" uniqueCount="142">
  <si>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</si>
  <si>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</si>
  <si>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</si>
  <si>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</si>
  <si>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</si>
  <si>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</si>
  <si>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</si>
  <si>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</si>
  <si>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</si>
  <si>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</si>
  <si>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</si>
  <si>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</si>
  <si>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</si>
  <si>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</si>
  <si>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</si>
  <si>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</si>
  <si>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</si>
  <si>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</si>
  <si>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</si>
  <si>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</si>
  <si>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</si>
  <si>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</si>
  <si>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</si>
  <si>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</si>
  <si>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</si>
  <si>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</si>
  <si>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</si>
  <si>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</si>
  <si>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</si>
  <si>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</si>
  <si>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</si>
  <si>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</si>
  <si>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</si>
  <si>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</si>
  <si>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</si>
  <si>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</si>
  <si>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</si>
  <si>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</si>
  <si>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</si>
  <si>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</si>
  <si>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</si>
  <si>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</si>
  <si>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</si>
  <si>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</si>
  <si>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</si>
  <si>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</si>
  <si>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</si>
  <si>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</si>
  <si>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</si>
  <si>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</si>
  <si>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</si>
  <si>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</si>
  <si>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</si>
  <si>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</si>
  <si>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</si>
  <si>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</si>
  <si>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</si>
  <si>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</si>
  <si>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</si>
  <si>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</si>
  <si>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</si>
  <si>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</si>
  <si>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</si>
  <si>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</si>
  <si>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</si>
  <si>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</si>
  <si>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</si>
  <si>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</si>
  <si>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</si>
  <si>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</si>
  <si>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</si>
  <si>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</si>
  <si>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</si>
  <si>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</si>
  <si>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</si>
  <si>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</si>
  <si>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</si>
  <si>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</si>
  <si>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</si>
  <si>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</si>
  <si>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</si>
  <si>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</si>
  <si>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</si>
  <si>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</si>
  <si>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</si>
  <si>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</si>
  <si>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</si>
  <si>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</si>
  <si>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</si>
  <si>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</si>
  <si>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</si>
  <si>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</si>
  <si>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</si>
  <si>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</si>
  <si>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</si>
  <si>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</si>
  <si>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</si>
  <si>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</si>
  <si>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</si>
  <si>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</si>
  <si>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</si>
  <si>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</si>
  <si>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</si>
  <si>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</si>
  <si>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</si>
  <si>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</si>
  <si>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</si>
  <si>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</si>
  <si>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</si>
  <si>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</si>
  <si>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</si>
  <si>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</si>
  <si>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</si>
  <si>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</si>
  <si>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</si>
  <si>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</si>
  <si>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</si>
  <si>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</si>
  <si>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</si>
  <si>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Tab. F7 - Tempo di parola dei soggetti del pluralismo sociale nei programmi extra - gr di rete e di testata. Rete Radio Monte Carlo - Testata Radio Monte Carlo</t>
  </si>
  <si>
    <t>Tab. G8 - Tempo di parola dei soggetti del pluralismo sociale nei programmi extra-gr per fasce di programmazione. Radio Monte Carlo</t>
  </si>
  <si>
    <t>Tab. G7 - Tempo di parola dei soggetti del pluralismo sociale nei programmi extra-gr per fasce di programmazione. Radio 105</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</si>
  <si>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</si>
  <si>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</si>
  <si>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</si>
  <si>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Testata Videonews</t>
  </si>
  <si>
    <t>Tab. F6 - Tempo di parola dei soggetti del pluralismo sociale nei programmi extra - gr di rete e di testata. Rete Radio 105 network - Testata Videonews</t>
  </si>
  <si>
    <t>Periodo dal 01.03.2018 al 31.03.2018</t>
  </si>
  <si>
    <t>Tempo di Parola: indica il tempo in cui il soggetto politico/istituzionale parla direttamente in voce
Rete Radio 105: Tutto esaurito
Testata Videonews: 105 Matrix</t>
  </si>
  <si>
    <t>Tempo di Parola: indica il tempo in cui il soggetto politico/istituzionale parla direttamente in voce
Rete Radio Monte Carlo: 
Testata Radio Monte Carlo: Primo mattino, Speciale elezioni 2018</t>
  </si>
  <si>
    <t>Tempo di Parola: indica il tempo in cui il soggetto politico/istituzionale parla direttamente in voce
Rete Radio Deejay: Maratona Bottura
Testata Radio Deejay:</t>
  </si>
  <si>
    <t>Tempo di Parola: indica il tempo in cui il soggetto politico/istituzionale parla direttamente in voce
Rete Radio Capital: 
Testata Radio Capital: Capital election day, Capital start up, Circo Massimo, Tg zero</t>
  </si>
  <si>
    <t>Tempo di Parola: indica il tempo in cui il soggetto politico/istituzionale parla direttamente in voce
Rete RTL 102.5: Miseria e nobiltà, Password, W l'Italia
Testata RTL 102.5: Non stop news, Notte dopo le elezioni, Speciale elezioni 2018</t>
  </si>
  <si>
    <t>Tab. E20 - Tempo di notizia, parola e antenna dei soggetti del pluralismo sociale nei Radiogiornali di Radio Kiss Kiss - edizioni principali</t>
  </si>
  <si>
    <t>Tab. E21 - Tempo di notizia, parola e antenna dei soggetti del pluralismo sociale nei Radiogiornali di Radio RTL 102.5 - edizioni principali</t>
  </si>
  <si>
    <t>Tab. E22 - Tempo di notizia, parola e antenna dei soggetti del pluralismo sociale nei Radiogiornali di RDS - edizioni principali</t>
  </si>
  <si>
    <t>Tab. E23 - Tempo di notizia, parola e antenna dei soggetti del pluralismo sociale nei Radiogiornali di Radio Italia - edizioni principali</t>
  </si>
  <si>
    <t>Tempo di Parola: indica il tempo in cui il soggetto politico/istituzionale parla direttamente in voce
Radio Uno:
Radio Due: Bella davvero, Caterpillar (dal 3 marzo), Caterpillar AM, Decanter, Gli sbandati di Radio2, I provinciali (dal 3 marzo), Italia nel pallone, KGG, Miracolo italiano, Non è un paese per giovani, Ovunque6, Ovunque6 XS, Safar, Senti che storia!
Radio Tre: Ad alta voce, Fahrenheit, Prima pagina, Radio3 mondo, Radio3 scienza, Tutta la città ne parla (dal 3 marzo)</t>
  </si>
  <si>
    <t>Tempo di Parola: indica il tempo in cui il soggetto politico/istituzionale parla direttamente in voce
Radio Uno: 6 su Radio1,  Ascolta si fa sera, Babele, Caffè Europa, Chiave di lettura, Coltivando il futuro, Culto evangelico, Est-Ovest, Eta Beta, Fuorigioco, Gioco a Premier, Global tutto è economia,  GR 1 economia, I viaggi di Radio1, Il cielo sopra San Pietro, In viaggio con Francesco, Inviato speciale, Italia sotto inchiesta, La radio ne parla, Life - obiettivo benessere, Mangiafuoco, Mary pop, Prima Radio1, Radio anch'io, Radio1 plot machine, Sabato sport, Speciale GR 1, Top car, Tra poco in edicola, Tre di cuori, Un giorno da pecora, Vieni via con me, Vittoria, Voci dal mondo, Zapping Radio1, Zona Cesarini
Radio Due: Caterpillar (fino al 2 marzo), I Provinciali (fino al 2 marzo)
Radio Tre: Tutta la città ne parla (fino al 2 marzo)</t>
  </si>
  <si>
    <t>Tempo di Parola: indica il tempo in cui il soggetto politico/istituzionale parla direttamente in voce
Rete Radio 24: 2024, Due di denari, Due di denari - speciale voto, I padrieterni, Smart city 
Testata Radio 24: #autotrasporti, 24 Mattino, 24 Mattino - Rassegna stampa, 24 Mattino con Oscar Giannino, Effetto giorno, Effetto notte, Effetto notte - speciale elezioni, Europa Europa, Focus economia, I conti della belva, I funamboli, La versione di Oscar, La zanzara, Melog - il piacere del dubbio, Nessuna è perfetta, Si può fare, Speciale elezioni 2018</t>
  </si>
  <si>
    <t>Tempo di Parola: indica il tempo in cui il soggetto politico/istituzionale parla direttamente in voce
Rete Radio 101: Francesca Bacinotti &amp; Matteo Di Palma, La banda di R101
Testata Pagina 101: R101 Tgcom24 - speciale elezioni con Paolo Liguori</t>
  </si>
  <si>
    <t>Tempo di Parola: indica il tempo in cui il soggetto politico/istituzionale parla direttamente in voce
Rete Radio Italia: Classifica, Il tempo dei nuovi eroi, In compagnia di...Fiorella Felisatti, In compagnia di...Francesca Amendola &amp; Simone Maggio, In compagnia di...Francesco Cataldo &amp; Gabriella Capizzi, In compagnia di...Manola Moslehi &amp; Mauro Marino, Radio Italia live, Radio Italia rap
Testata Radio Italia Notizie:</t>
  </si>
</sst>
</file>

<file path=xl/styles.xml><?xml version="1.0" encoding="utf-8"?>
<styleSheet xmlns="http://schemas.openxmlformats.org/spreadsheetml/2006/main">
  <numFmts count="1">
    <numFmt numFmtId="164" formatCode="[hh]:mm:ss"/>
  </numFmts>
  <fonts count="1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8">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8"/>
      </left>
      <right/>
      <top style="thin">
        <color indexed="65"/>
      </top>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7">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46" fontId="0" fillId="0" borderId="27" xfId="0" applyNumberFormat="1" applyBorder="1" applyAlignment="1">
      <alignment horizontal="center"/>
    </xf>
    <xf numFmtId="0" fontId="1" fillId="0" borderId="8" xfId="2" applyFont="1" applyBorder="1" applyAlignment="1">
      <alignment horizontal="center"/>
    </xf>
    <xf numFmtId="46" fontId="4" fillId="0" borderId="24" xfId="0" applyNumberFormat="1" applyFont="1" applyFill="1" applyBorder="1" applyAlignment="1">
      <alignment horizontal="center"/>
    </xf>
    <xf numFmtId="46" fontId="5" fillId="0" borderId="24" xfId="2" applyNumberFormat="1" applyFont="1" applyFill="1" applyBorder="1" applyAlignment="1">
      <alignment horizontal="center"/>
    </xf>
    <xf numFmtId="46" fontId="4" fillId="0" borderId="24" xfId="2" applyNumberFormat="1" applyFont="1" applyBorder="1" applyAlignment="1">
      <alignment horizontal="center"/>
    </xf>
    <xf numFmtId="10" fontId="4" fillId="0" borderId="7" xfId="1" applyNumberFormat="1" applyFont="1" applyBorder="1" applyAlignment="1">
      <alignment horizontal="center" vertic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J34"/>
  <sheetViews>
    <sheetView tabSelected="1" zoomScale="110" zoomScaleNormal="110" zoomScaleSheetLayoutView="100" zoomScalePageLayoutView="110" workbookViewId="0"/>
  </sheetViews>
  <sheetFormatPr defaultColWidth="8.85546875" defaultRowHeight="15"/>
  <cols>
    <col min="1" max="1" width="6.140625" style="1" customWidth="1"/>
    <col min="2" max="2" width="51" style="1" bestFit="1" customWidth="1"/>
    <col min="3" max="10" width="10.85546875" style="1" customWidth="1"/>
    <col min="11" max="16384" width="8.85546875" style="1"/>
  </cols>
  <sheetData>
    <row r="2" spans="2:10" ht="15.75" thickBot="1"/>
    <row r="3" spans="2:10">
      <c r="B3" s="160" t="s">
        <v>18</v>
      </c>
      <c r="C3" s="161"/>
      <c r="D3" s="161"/>
      <c r="E3" s="161"/>
      <c r="F3" s="161"/>
      <c r="G3" s="161"/>
      <c r="H3" s="161"/>
      <c r="I3" s="161"/>
      <c r="J3" s="162"/>
    </row>
    <row r="4" spans="2:10">
      <c r="B4" s="163" t="s">
        <v>127</v>
      </c>
      <c r="C4" s="164"/>
      <c r="D4" s="164"/>
      <c r="E4" s="164"/>
      <c r="F4" s="164"/>
      <c r="G4" s="164"/>
      <c r="H4" s="164"/>
      <c r="I4" s="164"/>
      <c r="J4" s="165"/>
    </row>
    <row r="5" spans="2:10">
      <c r="B5" s="2"/>
      <c r="C5" s="166" t="s">
        <v>19</v>
      </c>
      <c r="D5" s="164"/>
      <c r="E5" s="166" t="s">
        <v>20</v>
      </c>
      <c r="F5" s="164"/>
      <c r="G5" s="164" t="s">
        <v>21</v>
      </c>
      <c r="H5" s="164"/>
      <c r="I5" s="166" t="s">
        <v>22</v>
      </c>
      <c r="J5" s="165"/>
    </row>
    <row r="6" spans="2:10">
      <c r="B6" s="3" t="s">
        <v>23</v>
      </c>
      <c r="C6" s="4" t="s">
        <v>24</v>
      </c>
      <c r="D6" s="5" t="s">
        <v>25</v>
      </c>
      <c r="E6" s="4" t="s">
        <v>24</v>
      </c>
      <c r="F6" s="5" t="s">
        <v>25</v>
      </c>
      <c r="G6" s="6" t="s">
        <v>24</v>
      </c>
      <c r="H6" s="5" t="s">
        <v>25</v>
      </c>
      <c r="I6" s="4" t="s">
        <v>24</v>
      </c>
      <c r="J6" s="7" t="s">
        <v>25</v>
      </c>
    </row>
    <row r="7" spans="2:10">
      <c r="B7" s="8" t="s">
        <v>10</v>
      </c>
      <c r="C7" s="95">
        <v>5.9027777777777778E-4</v>
      </c>
      <c r="D7" s="96">
        <f t="shared" ref="D7:D28" si="0">C7/$C$30</f>
        <v>1.4224354325877164E-3</v>
      </c>
      <c r="E7" s="95"/>
      <c r="F7" s="96"/>
      <c r="G7" s="95">
        <v>2.0023148148148148E-3</v>
      </c>
      <c r="H7" s="96">
        <f t="shared" ref="H7:H26" si="1">G7/$G$30</f>
        <v>1.2453210480852291E-2</v>
      </c>
      <c r="I7" s="95">
        <f t="shared" ref="I7:I17" si="2">C7+E7+G7</f>
        <v>2.5925925925925925E-3</v>
      </c>
      <c r="J7" s="97">
        <f>I7/$I$30</f>
        <v>3.7861501276135415E-3</v>
      </c>
    </row>
    <row r="8" spans="2:10">
      <c r="B8" s="8" t="s">
        <v>13</v>
      </c>
      <c r="C8" s="95">
        <v>2.9513888888888884E-3</v>
      </c>
      <c r="D8" s="96">
        <f t="shared" si="0"/>
        <v>7.1121771629385801E-3</v>
      </c>
      <c r="E8" s="95">
        <v>5.7870370370370378E-4</v>
      </c>
      <c r="F8" s="96">
        <f t="shared" ref="F8:F26" si="3">E8/$E$30</f>
        <v>5.3095465647233749E-3</v>
      </c>
      <c r="G8" s="95">
        <v>8.9120370370370373E-4</v>
      </c>
      <c r="H8" s="96">
        <f t="shared" si="1"/>
        <v>5.5427584221134476E-3</v>
      </c>
      <c r="I8" s="95">
        <f t="shared" si="2"/>
        <v>4.4212962962962956E-3</v>
      </c>
      <c r="J8" s="97">
        <f t="shared" ref="J8:J28" si="4">I8/$I$30</f>
        <v>6.4567381640552347E-3</v>
      </c>
    </row>
    <row r="9" spans="2:10">
      <c r="B9" s="8" t="s">
        <v>0</v>
      </c>
      <c r="C9" s="95">
        <v>2.3368055555555562E-2</v>
      </c>
      <c r="D9" s="96">
        <f t="shared" si="0"/>
        <v>5.6311708595972551E-2</v>
      </c>
      <c r="E9" s="95">
        <v>5.4166666666666669E-3</v>
      </c>
      <c r="F9" s="96">
        <f t="shared" si="3"/>
        <v>4.9697355845810781E-2</v>
      </c>
      <c r="G9" s="95">
        <v>7.4652777777777781E-3</v>
      </c>
      <c r="H9" s="96">
        <f t="shared" si="1"/>
        <v>4.6429599769651608E-2</v>
      </c>
      <c r="I9" s="95">
        <f t="shared" si="2"/>
        <v>3.6250000000000004E-2</v>
      </c>
      <c r="J9" s="97">
        <f t="shared" si="4"/>
        <v>5.2938491962882202E-2</v>
      </c>
    </row>
    <row r="10" spans="2:10">
      <c r="B10" s="8" t="s">
        <v>8</v>
      </c>
      <c r="C10" s="95">
        <v>1.2650462962962961E-2</v>
      </c>
      <c r="D10" s="96">
        <f t="shared" si="0"/>
        <v>3.0484743682713207E-2</v>
      </c>
      <c r="E10" s="95">
        <v>3.2291666666666666E-3</v>
      </c>
      <c r="F10" s="96">
        <f t="shared" si="3"/>
        <v>2.9627269831156426E-2</v>
      </c>
      <c r="G10" s="95">
        <v>5.3935185185185197E-3</v>
      </c>
      <c r="H10" s="96">
        <f t="shared" si="1"/>
        <v>3.3544486035128142E-2</v>
      </c>
      <c r="I10" s="95">
        <f t="shared" si="2"/>
        <v>2.1273148148148145E-2</v>
      </c>
      <c r="J10" s="97">
        <f t="shared" si="4"/>
        <v>3.106671399354325E-2</v>
      </c>
    </row>
    <row r="11" spans="2:10">
      <c r="B11" s="8" t="s">
        <v>26</v>
      </c>
      <c r="C11" s="95">
        <v>1.1805555555555554E-3</v>
      </c>
      <c r="D11" s="96">
        <f t="shared" si="0"/>
        <v>2.8448708651754319E-3</v>
      </c>
      <c r="E11" s="95"/>
      <c r="F11" s="96"/>
      <c r="G11" s="95">
        <v>3.4722222222222224E-4</v>
      </c>
      <c r="H11" s="96">
        <f t="shared" si="1"/>
        <v>2.1595162683558889E-3</v>
      </c>
      <c r="I11" s="95">
        <f t="shared" si="2"/>
        <v>1.5277777777777776E-3</v>
      </c>
      <c r="J11" s="97">
        <f t="shared" si="4"/>
        <v>2.2311241823436941E-3</v>
      </c>
    </row>
    <row r="12" spans="2:10">
      <c r="B12" s="8" t="s">
        <v>3</v>
      </c>
      <c r="C12" s="95">
        <v>8.1087962962963042E-2</v>
      </c>
      <c r="D12" s="96">
        <f t="shared" si="0"/>
        <v>0.19540358119038334</v>
      </c>
      <c r="E12" s="95">
        <v>2.1377314814814811E-2</v>
      </c>
      <c r="F12" s="96">
        <f t="shared" si="3"/>
        <v>0.19613465010088141</v>
      </c>
      <c r="G12" s="95">
        <v>2.5902777777777778E-2</v>
      </c>
      <c r="H12" s="96">
        <f t="shared" si="1"/>
        <v>0.16109991361934931</v>
      </c>
      <c r="I12" s="95">
        <f t="shared" si="2"/>
        <v>0.12836805555555564</v>
      </c>
      <c r="J12" s="97">
        <f t="shared" si="4"/>
        <v>0.18746513868465098</v>
      </c>
    </row>
    <row r="13" spans="2:10">
      <c r="B13" s="8" t="s">
        <v>7</v>
      </c>
      <c r="C13" s="95">
        <v>1.1319444444444444E-2</v>
      </c>
      <c r="D13" s="96">
        <f t="shared" si="0"/>
        <v>2.7277291236682089E-2</v>
      </c>
      <c r="E13" s="95">
        <v>3.0092592592592588E-3</v>
      </c>
      <c r="F13" s="96">
        <f t="shared" si="3"/>
        <v>2.7609642136561544E-2</v>
      </c>
      <c r="G13" s="95">
        <v>1.8865740740740737E-3</v>
      </c>
      <c r="H13" s="96">
        <f t="shared" si="1"/>
        <v>1.173337172473366E-2</v>
      </c>
      <c r="I13" s="95">
        <f t="shared" si="2"/>
        <v>1.6215277777777776E-2</v>
      </c>
      <c r="J13" s="97">
        <f t="shared" si="4"/>
        <v>2.368034075351148E-2</v>
      </c>
    </row>
    <row r="14" spans="2:10">
      <c r="B14" s="8" t="s">
        <v>2</v>
      </c>
      <c r="C14" s="95">
        <v>1.6585648148148141E-2</v>
      </c>
      <c r="D14" s="96">
        <f t="shared" si="0"/>
        <v>3.9967646566631307E-2</v>
      </c>
      <c r="E14" s="95">
        <v>6.0300925925925947E-3</v>
      </c>
      <c r="F14" s="96">
        <f t="shared" si="3"/>
        <v>5.5325475204417579E-2</v>
      </c>
      <c r="G14" s="95">
        <v>5.3356481481481484E-3</v>
      </c>
      <c r="H14" s="96">
        <f t="shared" si="1"/>
        <v>3.3184566657068822E-2</v>
      </c>
      <c r="I14" s="95">
        <f t="shared" si="2"/>
        <v>2.7951388888888883E-2</v>
      </c>
      <c r="J14" s="97">
        <f t="shared" si="4"/>
        <v>4.0819431063333488E-2</v>
      </c>
    </row>
    <row r="15" spans="2:10">
      <c r="B15" s="8" t="s">
        <v>9</v>
      </c>
      <c r="C15" s="95">
        <v>2.5624999999999998E-2</v>
      </c>
      <c r="D15" s="96">
        <f t="shared" si="0"/>
        <v>6.1750432308807918E-2</v>
      </c>
      <c r="E15" s="95">
        <v>1.2407407407407405E-2</v>
      </c>
      <c r="F15" s="96">
        <f t="shared" si="3"/>
        <v>0.11383667834766913</v>
      </c>
      <c r="G15" s="95">
        <v>3.9004629629629623E-3</v>
      </c>
      <c r="H15" s="96">
        <f t="shared" si="1"/>
        <v>2.4258566081197811E-2</v>
      </c>
      <c r="I15" s="95">
        <f t="shared" si="2"/>
        <v>4.1932870370370363E-2</v>
      </c>
      <c r="J15" s="97">
        <f t="shared" si="4"/>
        <v>6.1237597822963653E-2</v>
      </c>
    </row>
    <row r="16" spans="2:10">
      <c r="B16" s="8" t="s">
        <v>1</v>
      </c>
      <c r="C16" s="95">
        <v>2.5266203703703718E-2</v>
      </c>
      <c r="D16" s="96">
        <f t="shared" si="0"/>
        <v>6.08858146929213E-2</v>
      </c>
      <c r="E16" s="95">
        <v>5.9953703703703697E-3</v>
      </c>
      <c r="F16" s="96">
        <f t="shared" si="3"/>
        <v>5.5006902410534152E-2</v>
      </c>
      <c r="G16" s="95">
        <v>7.7314814814814807E-3</v>
      </c>
      <c r="H16" s="96">
        <f t="shared" si="1"/>
        <v>4.8085228908724451E-2</v>
      </c>
      <c r="I16" s="95">
        <f t="shared" si="2"/>
        <v>3.8993055555555566E-2</v>
      </c>
      <c r="J16" s="97">
        <f t="shared" si="4"/>
        <v>5.6944374017544756E-2</v>
      </c>
    </row>
    <row r="17" spans="2:10">
      <c r="B17" s="8" t="s">
        <v>27</v>
      </c>
      <c r="C17" s="95">
        <v>1.7407407407407403E-2</v>
      </c>
      <c r="D17" s="96">
        <f t="shared" si="0"/>
        <v>4.1947899815920092E-2</v>
      </c>
      <c r="E17" s="95">
        <v>4.4444444444444436E-3</v>
      </c>
      <c r="F17" s="96">
        <f t="shared" si="3"/>
        <v>4.0777317617075509E-2</v>
      </c>
      <c r="G17" s="95">
        <v>5.6249999999999998E-3</v>
      </c>
      <c r="H17" s="96">
        <f t="shared" si="1"/>
        <v>3.4984163547365395E-2</v>
      </c>
      <c r="I17" s="95">
        <f t="shared" si="2"/>
        <v>2.7476851851851843E-2</v>
      </c>
      <c r="J17" s="97">
        <f t="shared" si="4"/>
        <v>4.012643037033279E-2</v>
      </c>
    </row>
    <row r="18" spans="2:10">
      <c r="B18" s="8" t="s">
        <v>16</v>
      </c>
      <c r="C18" s="95">
        <v>3.0902777777777777E-3</v>
      </c>
      <c r="D18" s="96">
        <f t="shared" si="0"/>
        <v>7.4468678529592209E-3</v>
      </c>
      <c r="E18" s="95">
        <v>8.9120370370370373E-4</v>
      </c>
      <c r="F18" s="96">
        <f t="shared" si="3"/>
        <v>8.1767017096739964E-3</v>
      </c>
      <c r="G18" s="95">
        <v>1.2962962962962963E-3</v>
      </c>
      <c r="H18" s="96">
        <f t="shared" si="1"/>
        <v>8.0621940685286515E-3</v>
      </c>
      <c r="I18" s="95">
        <f>G18+E18+C18</f>
        <v>5.2777777777777779E-3</v>
      </c>
      <c r="J18" s="97">
        <f t="shared" si="4"/>
        <v>7.7075199026418522E-3</v>
      </c>
    </row>
    <row r="19" spans="2:10">
      <c r="B19" s="8" t="s">
        <v>4</v>
      </c>
      <c r="C19" s="95">
        <v>8.4375000000000006E-3</v>
      </c>
      <c r="D19" s="96">
        <f t="shared" si="0"/>
        <v>2.0332459418753827E-2</v>
      </c>
      <c r="E19" s="95">
        <v>1.4699074074074074E-3</v>
      </c>
      <c r="F19" s="96">
        <f t="shared" si="3"/>
        <v>1.348624827439737E-2</v>
      </c>
      <c r="G19" s="95">
        <v>5.4050925925925924E-3</v>
      </c>
      <c r="H19" s="96">
        <f t="shared" si="1"/>
        <v>3.361646991074E-2</v>
      </c>
      <c r="I19" s="95">
        <f t="shared" ref="I19:I28" si="5">C19+E19+G19</f>
        <v>1.53125E-2</v>
      </c>
      <c r="J19" s="97">
        <f t="shared" ref="J19" si="6">I19/$I$30</f>
        <v>2.2361949191217478E-2</v>
      </c>
    </row>
    <row r="20" spans="2:10">
      <c r="B20" s="8" t="s">
        <v>14</v>
      </c>
      <c r="C20" s="95">
        <v>1.8206018518518514E-2</v>
      </c>
      <c r="D20" s="96">
        <f t="shared" si="0"/>
        <v>4.3872371283538769E-2</v>
      </c>
      <c r="E20" s="95">
        <v>4.1898148148148146E-3</v>
      </c>
      <c r="F20" s="96">
        <f t="shared" si="3"/>
        <v>3.8441117128597227E-2</v>
      </c>
      <c r="G20" s="95">
        <v>6.1111111111111123E-3</v>
      </c>
      <c r="H20" s="96">
        <f t="shared" si="1"/>
        <v>3.8007486323063645E-2</v>
      </c>
      <c r="I20" s="95">
        <f t="shared" si="5"/>
        <v>2.8506944444444442E-2</v>
      </c>
      <c r="J20" s="97">
        <f t="shared" si="4"/>
        <v>4.1630748947822108E-2</v>
      </c>
    </row>
    <row r="21" spans="2:10">
      <c r="B21" s="8" t="s">
        <v>11</v>
      </c>
      <c r="C21" s="95">
        <v>7.2800925925925923E-3</v>
      </c>
      <c r="D21" s="96">
        <f t="shared" si="0"/>
        <v>1.7543370335248502E-2</v>
      </c>
      <c r="E21" s="95">
        <v>1.9560185185185184E-3</v>
      </c>
      <c r="F21" s="96">
        <f t="shared" si="3"/>
        <v>1.7946267388765005E-2</v>
      </c>
      <c r="G21" s="95">
        <v>3.8078703703703703E-3</v>
      </c>
      <c r="H21" s="96">
        <f t="shared" si="1"/>
        <v>2.3682695076302912E-2</v>
      </c>
      <c r="I21" s="95">
        <f t="shared" si="5"/>
        <v>1.3043981481481483E-2</v>
      </c>
      <c r="J21" s="97">
        <f t="shared" si="4"/>
        <v>1.9049067829555632E-2</v>
      </c>
    </row>
    <row r="22" spans="2:10">
      <c r="B22" s="8" t="s">
        <v>15</v>
      </c>
      <c r="C22" s="95">
        <v>1.2465277777777782E-2</v>
      </c>
      <c r="D22" s="96">
        <f t="shared" si="0"/>
        <v>3.0038489429352371E-2</v>
      </c>
      <c r="E22" s="95">
        <v>3.1365740740740742E-3</v>
      </c>
      <c r="F22" s="96">
        <f t="shared" si="3"/>
        <v>2.8777742380800688E-2</v>
      </c>
      <c r="G22" s="95">
        <v>6.6782407407407415E-3</v>
      </c>
      <c r="H22" s="96">
        <f t="shared" si="1"/>
        <v>4.1534696228044933E-2</v>
      </c>
      <c r="I22" s="95">
        <f t="shared" si="5"/>
        <v>2.2280092592592598E-2</v>
      </c>
      <c r="J22" s="97">
        <f t="shared" si="4"/>
        <v>3.253722765917888E-2</v>
      </c>
    </row>
    <row r="23" spans="2:10">
      <c r="B23" s="8" t="s">
        <v>28</v>
      </c>
      <c r="C23" s="95">
        <v>3.873842592592594E-2</v>
      </c>
      <c r="D23" s="96">
        <f t="shared" si="0"/>
        <v>9.3350811624923299E-2</v>
      </c>
      <c r="E23" s="95">
        <v>6.6666666666666662E-3</v>
      </c>
      <c r="F23" s="96">
        <f t="shared" si="3"/>
        <v>6.1165976425613264E-2</v>
      </c>
      <c r="G23" s="95">
        <v>4.2002314814814812E-2</v>
      </c>
      <c r="H23" s="96">
        <f t="shared" si="1"/>
        <v>0.26122948459545065</v>
      </c>
      <c r="I23" s="95">
        <f t="shared" si="5"/>
        <v>8.740740740740742E-2</v>
      </c>
      <c r="J23" s="97">
        <f t="shared" si="4"/>
        <v>0.12764734715954226</v>
      </c>
    </row>
    <row r="24" spans="2:10">
      <c r="B24" s="8" t="s">
        <v>12</v>
      </c>
      <c r="C24" s="95">
        <v>8.7615740740740727E-3</v>
      </c>
      <c r="D24" s="96">
        <f t="shared" si="0"/>
        <v>2.1113404362135314E-2</v>
      </c>
      <c r="E24" s="95">
        <v>3.6226851851851854E-3</v>
      </c>
      <c r="F24" s="96">
        <f t="shared" si="3"/>
        <v>3.3237761495168328E-2</v>
      </c>
      <c r="G24" s="95">
        <v>1.2638888888888889E-2</v>
      </c>
      <c r="H24" s="96">
        <f t="shared" si="1"/>
        <v>7.8606392168154349E-2</v>
      </c>
      <c r="I24" s="95">
        <f t="shared" si="5"/>
        <v>2.5023148148148149E-2</v>
      </c>
      <c r="J24" s="97">
        <f t="shared" si="4"/>
        <v>3.6543109713841414E-2</v>
      </c>
    </row>
    <row r="25" spans="2:10">
      <c r="B25" s="8" t="s">
        <v>5</v>
      </c>
      <c r="C25" s="95">
        <v>2.4074074074074071E-2</v>
      </c>
      <c r="D25" s="96">
        <f t="shared" si="0"/>
        <v>5.8013052936910774E-2</v>
      </c>
      <c r="E25" s="95">
        <v>1.1319444444444443E-2</v>
      </c>
      <c r="F25" s="96">
        <f t="shared" si="3"/>
        <v>0.10385473080598918</v>
      </c>
      <c r="G25" s="95">
        <v>1.1886574074074075E-2</v>
      </c>
      <c r="H25" s="96">
        <f t="shared" si="1"/>
        <v>7.392744025338327E-2</v>
      </c>
      <c r="I25" s="95">
        <f t="shared" si="5"/>
        <v>4.7280092592592589E-2</v>
      </c>
      <c r="J25" s="97">
        <f t="shared" si="4"/>
        <v>6.9046532461166585E-2</v>
      </c>
    </row>
    <row r="26" spans="2:10">
      <c r="B26" s="8" t="s">
        <v>6</v>
      </c>
      <c r="C26" s="95">
        <v>3.0439814814814819E-2</v>
      </c>
      <c r="D26" s="96">
        <f t="shared" si="0"/>
        <v>7.3353042896190088E-2</v>
      </c>
      <c r="E26" s="95">
        <v>4.1666666666666664E-4</v>
      </c>
      <c r="F26" s="96">
        <f t="shared" si="3"/>
        <v>3.822873526600829E-3</v>
      </c>
      <c r="G26" s="98">
        <v>2.0833333333333335E-4</v>
      </c>
      <c r="H26" s="96">
        <f t="shared" si="1"/>
        <v>1.2957097610135334E-3</v>
      </c>
      <c r="I26" s="95">
        <f t="shared" si="5"/>
        <v>3.1064814814814819E-2</v>
      </c>
      <c r="J26" s="97">
        <f t="shared" si="4"/>
        <v>4.5366191707655122E-2</v>
      </c>
    </row>
    <row r="27" spans="2:10">
      <c r="B27" s="8" t="s">
        <v>102</v>
      </c>
      <c r="C27" s="95">
        <v>2.2349537037037029E-2</v>
      </c>
      <c r="D27" s="96">
        <f t="shared" si="0"/>
        <v>5.3857310202487824E-2</v>
      </c>
      <c r="E27" s="95">
        <v>4.3402777777777762E-3</v>
      </c>
      <c r="F27" s="96">
        <f>E27/$E$30</f>
        <v>3.982159923542529E-2</v>
      </c>
      <c r="G27" s="98">
        <v>2.4305555555555556E-3</v>
      </c>
      <c r="H27" s="96">
        <f>G27/$G$30</f>
        <v>1.5116613878491222E-2</v>
      </c>
      <c r="I27" s="95">
        <f t="shared" si="5"/>
        <v>2.9120370370370359E-2</v>
      </c>
      <c r="J27" s="97">
        <f t="shared" si="4"/>
        <v>4.2526579111944941E-2</v>
      </c>
    </row>
    <row r="28" spans="2:10">
      <c r="B28" s="8" t="s">
        <v>17</v>
      </c>
      <c r="C28" s="95">
        <v>2.3101851851851863E-2</v>
      </c>
      <c r="D28" s="96">
        <f t="shared" si="0"/>
        <v>5.5670218106766332E-2</v>
      </c>
      <c r="E28" s="95">
        <v>8.4953703703703684E-3</v>
      </c>
      <c r="F28" s="96">
        <f>E28/$E$30</f>
        <v>7.794414357013911E-2</v>
      </c>
      <c r="G28" s="98">
        <v>1.8402777777777777E-3</v>
      </c>
      <c r="H28" s="96">
        <f>G28/$G$30</f>
        <v>1.144543622228621E-2</v>
      </c>
      <c r="I28" s="95">
        <f t="shared" si="5"/>
        <v>3.3437500000000016E-2</v>
      </c>
      <c r="J28" s="97">
        <f t="shared" si="4"/>
        <v>4.8831195172658604E-2</v>
      </c>
    </row>
    <row r="29" spans="2:10">
      <c r="B29" s="8"/>
      <c r="C29" s="99"/>
      <c r="D29" s="99"/>
      <c r="E29" s="99"/>
      <c r="F29" s="99"/>
      <c r="G29" s="99"/>
      <c r="H29" s="99"/>
      <c r="I29" s="99"/>
      <c r="J29" s="100"/>
    </row>
    <row r="30" spans="2:10">
      <c r="B30" s="11" t="s">
        <v>29</v>
      </c>
      <c r="C30" s="101">
        <f t="shared" ref="C30:J30" si="7">SUM(C7:C28)</f>
        <v>0.41497685185185201</v>
      </c>
      <c r="D30" s="102">
        <f t="shared" si="7"/>
        <v>0.99999999999999978</v>
      </c>
      <c r="E30" s="101">
        <f>SUM(E7:E28)</f>
        <v>0.10899305555555552</v>
      </c>
      <c r="F30" s="102">
        <f t="shared" si="7"/>
        <v>1</v>
      </c>
      <c r="G30" s="101">
        <f>SUM(G7:G28)</f>
        <v>0.16078703703703701</v>
      </c>
      <c r="H30" s="102">
        <f>SUM(H7:H28)</f>
        <v>1.0000000000000002</v>
      </c>
      <c r="I30" s="101">
        <f>SUM(I7:I28)</f>
        <v>0.68475694444444457</v>
      </c>
      <c r="J30" s="103">
        <f t="shared" si="7"/>
        <v>1</v>
      </c>
    </row>
    <row r="31" spans="2:10">
      <c r="B31" s="12"/>
      <c r="C31" s="13"/>
      <c r="D31" s="14"/>
      <c r="E31" s="13"/>
      <c r="F31" s="14"/>
      <c r="G31" s="13"/>
      <c r="H31" s="14"/>
      <c r="I31" s="13"/>
      <c r="J31" s="15"/>
    </row>
    <row r="32" spans="2:10" ht="66" customHeight="1" thickBot="1">
      <c r="B32" s="157" t="s">
        <v>30</v>
      </c>
      <c r="C32" s="158"/>
      <c r="D32" s="158"/>
      <c r="E32" s="158"/>
      <c r="F32" s="158"/>
      <c r="G32" s="158"/>
      <c r="H32" s="158"/>
      <c r="I32" s="158"/>
      <c r="J32" s="159"/>
    </row>
    <row r="34" spans="7:7">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dimension ref="B1:H66"/>
  <sheetViews>
    <sheetView zoomScale="110" zoomScaleNormal="110" zoomScaleSheetLayoutView="100" zoomScalePageLayoutView="110" workbookViewId="0">
      <selection activeCell="B15" sqref="B15"/>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86</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1.3657407407407407E-3</v>
      </c>
      <c r="D7" s="96">
        <f t="shared" ref="D7:F28" si="0">C7/C$30</f>
        <v>4.5088074586374241E-3</v>
      </c>
      <c r="E7" s="98"/>
      <c r="F7" s="96"/>
      <c r="G7" s="98">
        <f>C7+E7</f>
        <v>1.3657407407407407E-3</v>
      </c>
      <c r="H7" s="97">
        <f>G7/$G$30</f>
        <v>4.386780177701775E-3</v>
      </c>
    </row>
    <row r="8" spans="2:8" s="1" customFormat="1">
      <c r="B8" s="8" t="s">
        <v>13</v>
      </c>
      <c r="C8" s="98">
        <v>5.2314814814814802E-3</v>
      </c>
      <c r="D8" s="96">
        <f t="shared" si="0"/>
        <v>1.727102518054335E-2</v>
      </c>
      <c r="E8" s="98"/>
      <c r="F8" s="96"/>
      <c r="G8" s="98">
        <f t="shared" ref="G8:G28" si="1">C8+E8</f>
        <v>5.2314814814814802E-3</v>
      </c>
      <c r="H8" s="97">
        <f t="shared" ref="H8:H28" si="2">G8/$G$30</f>
        <v>1.6803598646789847E-2</v>
      </c>
    </row>
    <row r="9" spans="2:8" s="1" customFormat="1">
      <c r="B9" s="8" t="s">
        <v>0</v>
      </c>
      <c r="C9" s="98">
        <v>1.4004629629629624E-2</v>
      </c>
      <c r="D9" s="96">
        <f t="shared" si="0"/>
        <v>4.6234381567383735E-2</v>
      </c>
      <c r="E9" s="98">
        <v>2.5462962962962966E-4</v>
      </c>
      <c r="F9" s="96">
        <f t="shared" si="0"/>
        <v>3.021978021978022E-2</v>
      </c>
      <c r="G9" s="98">
        <f t="shared" si="1"/>
        <v>1.4259259259259253E-2</v>
      </c>
      <c r="H9" s="97">
        <f t="shared" si="2"/>
        <v>4.5800959143462577E-2</v>
      </c>
    </row>
    <row r="10" spans="2:8" s="1" customFormat="1">
      <c r="B10" s="8" t="s">
        <v>8</v>
      </c>
      <c r="C10" s="98">
        <v>8.4490740740740739E-4</v>
      </c>
      <c r="D10" s="96">
        <f t="shared" si="0"/>
        <v>2.7893469871231522E-3</v>
      </c>
      <c r="E10" s="98"/>
      <c r="F10" s="96"/>
      <c r="G10" s="98">
        <f t="shared" si="1"/>
        <v>8.4490740740740739E-4</v>
      </c>
      <c r="H10" s="97">
        <f t="shared" si="2"/>
        <v>2.7138555336629622E-3</v>
      </c>
    </row>
    <row r="11" spans="2:8" s="1" customFormat="1">
      <c r="B11" s="8" t="s">
        <v>26</v>
      </c>
      <c r="C11" s="98">
        <v>1.3541666666666667E-3</v>
      </c>
      <c r="D11" s="96">
        <f t="shared" si="0"/>
        <v>4.4705972259371073E-3</v>
      </c>
      <c r="E11" s="98"/>
      <c r="F11" s="96"/>
      <c r="G11" s="98">
        <f t="shared" si="1"/>
        <v>1.3541666666666667E-3</v>
      </c>
      <c r="H11" s="97">
        <f t="shared" si="2"/>
        <v>4.3496040745009124E-3</v>
      </c>
    </row>
    <row r="12" spans="2:8" s="1" customFormat="1">
      <c r="B12" s="8" t="s">
        <v>3</v>
      </c>
      <c r="C12" s="98">
        <v>4.5798611111111054E-2</v>
      </c>
      <c r="D12" s="96">
        <f t="shared" si="0"/>
        <v>0.1511978907951548</v>
      </c>
      <c r="E12" s="98">
        <v>5.2430555555555555E-3</v>
      </c>
      <c r="F12" s="96">
        <f t="shared" si="0"/>
        <v>0.62225274725274715</v>
      </c>
      <c r="G12" s="98">
        <f t="shared" si="1"/>
        <v>5.104166666666661E-2</v>
      </c>
      <c r="H12" s="97">
        <f t="shared" si="2"/>
        <v>0.16394661511580344</v>
      </c>
    </row>
    <row r="13" spans="2:8" s="1" customFormat="1">
      <c r="B13" s="8" t="s">
        <v>7</v>
      </c>
      <c r="C13" s="98">
        <v>4.3402777777777762E-3</v>
      </c>
      <c r="D13" s="96">
        <f t="shared" si="0"/>
        <v>1.4328837262618927E-2</v>
      </c>
      <c r="E13" s="98">
        <v>1.0532407407407407E-3</v>
      </c>
      <c r="F13" s="96">
        <f t="shared" si="0"/>
        <v>0.12499999999999997</v>
      </c>
      <c r="G13" s="98">
        <f t="shared" si="1"/>
        <v>5.3935185185185171E-3</v>
      </c>
      <c r="H13" s="97">
        <f t="shared" si="2"/>
        <v>1.7324064091601921E-2</v>
      </c>
    </row>
    <row r="14" spans="2:8" s="1" customFormat="1">
      <c r="B14" s="8" t="s">
        <v>2</v>
      </c>
      <c r="C14" s="98">
        <v>2.3611111111111116E-3</v>
      </c>
      <c r="D14" s="96">
        <f t="shared" si="0"/>
        <v>7.7948874708647009E-3</v>
      </c>
      <c r="E14" s="98">
        <v>1.9675925925925926E-4</v>
      </c>
      <c r="F14" s="96">
        <f t="shared" si="0"/>
        <v>2.3351648351648348E-2</v>
      </c>
      <c r="G14" s="98">
        <f t="shared" si="1"/>
        <v>2.5578703703703709E-3</v>
      </c>
      <c r="H14" s="97">
        <f t="shared" si="2"/>
        <v>8.2159188073906136E-3</v>
      </c>
    </row>
    <row r="15" spans="2:8" s="1" customFormat="1">
      <c r="B15" s="8" t="s">
        <v>9</v>
      </c>
      <c r="C15" s="98">
        <v>1.2037037037037037E-2</v>
      </c>
      <c r="D15" s="96">
        <f t="shared" si="0"/>
        <v>3.9738642008329841E-2</v>
      </c>
      <c r="E15" s="98">
        <v>5.3240740740740744E-4</v>
      </c>
      <c r="F15" s="96">
        <f t="shared" si="0"/>
        <v>6.3186813186813184E-2</v>
      </c>
      <c r="G15" s="98">
        <f t="shared" si="1"/>
        <v>1.2569444444444444E-2</v>
      </c>
      <c r="H15" s="97">
        <f t="shared" si="2"/>
        <v>4.0373248076136674E-2</v>
      </c>
    </row>
    <row r="16" spans="2:8" s="1" customFormat="1">
      <c r="B16" s="8" t="s">
        <v>1</v>
      </c>
      <c r="C16" s="98">
        <v>2.0949074074074073E-3</v>
      </c>
      <c r="D16" s="96">
        <f t="shared" si="0"/>
        <v>6.9160521187574047E-3</v>
      </c>
      <c r="E16" s="98">
        <v>3.2407407407407406E-4</v>
      </c>
      <c r="F16" s="96">
        <f t="shared" si="0"/>
        <v>3.8461538461538457E-2</v>
      </c>
      <c r="G16" s="98">
        <f t="shared" si="1"/>
        <v>2.4189814814814812E-3</v>
      </c>
      <c r="H16" s="97">
        <f t="shared" si="2"/>
        <v>7.7698055689802608E-3</v>
      </c>
    </row>
    <row r="17" spans="2:8" s="1" customFormat="1">
      <c r="B17" s="8" t="s">
        <v>27</v>
      </c>
      <c r="C17" s="98">
        <v>1.5393518518518521E-3</v>
      </c>
      <c r="D17" s="96">
        <f t="shared" si="0"/>
        <v>5.0819609491421823E-3</v>
      </c>
      <c r="E17" s="98"/>
      <c r="F17" s="96"/>
      <c r="G17" s="98">
        <f t="shared" si="1"/>
        <v>1.5393518518518521E-3</v>
      </c>
      <c r="H17" s="97">
        <f t="shared" si="2"/>
        <v>4.9444217257147132E-3</v>
      </c>
    </row>
    <row r="18" spans="2:8" s="1" customFormat="1">
      <c r="B18" s="8" t="s">
        <v>16</v>
      </c>
      <c r="C18" s="98">
        <v>6.3194444444444444E-3</v>
      </c>
      <c r="D18" s="96">
        <f t="shared" si="0"/>
        <v>2.0862787054373166E-2</v>
      </c>
      <c r="E18" s="98"/>
      <c r="F18" s="96"/>
      <c r="G18" s="98">
        <f t="shared" si="1"/>
        <v>6.3194444444444444E-3</v>
      </c>
      <c r="H18" s="97">
        <f t="shared" si="2"/>
        <v>2.0298152347670923E-2</v>
      </c>
    </row>
    <row r="19" spans="2:8" s="1" customFormat="1">
      <c r="B19" s="8" t="s">
        <v>4</v>
      </c>
      <c r="C19" s="98">
        <v>9.9305555555555553E-3</v>
      </c>
      <c r="D19" s="96">
        <f t="shared" si="0"/>
        <v>3.2784379656872115E-2</v>
      </c>
      <c r="E19" s="98"/>
      <c r="F19" s="96"/>
      <c r="G19" s="98">
        <f t="shared" si="1"/>
        <v>9.9305555555555553E-3</v>
      </c>
      <c r="H19" s="97">
        <f t="shared" si="2"/>
        <v>3.1897096546340022E-2</v>
      </c>
    </row>
    <row r="20" spans="2:8" s="1" customFormat="1">
      <c r="B20" s="8" t="s">
        <v>14</v>
      </c>
      <c r="C20" s="98">
        <v>1.5625000000000001E-3</v>
      </c>
      <c r="D20" s="96">
        <f t="shared" si="0"/>
        <v>5.158381414542816E-3</v>
      </c>
      <c r="E20" s="98"/>
      <c r="F20" s="96"/>
      <c r="G20" s="98">
        <f t="shared" si="1"/>
        <v>1.5625000000000001E-3</v>
      </c>
      <c r="H20" s="97">
        <f t="shared" si="2"/>
        <v>5.0187739321164377E-3</v>
      </c>
    </row>
    <row r="21" spans="2:8" s="1" customFormat="1">
      <c r="B21" s="8" t="s">
        <v>11</v>
      </c>
      <c r="C21" s="98">
        <v>7.2337962962962972E-3</v>
      </c>
      <c r="D21" s="96">
        <f t="shared" si="0"/>
        <v>2.3881395437698225E-2</v>
      </c>
      <c r="E21" s="98"/>
      <c r="F21" s="96"/>
      <c r="G21" s="98">
        <f t="shared" si="1"/>
        <v>7.2337962962962972E-3</v>
      </c>
      <c r="H21" s="97">
        <f t="shared" si="2"/>
        <v>2.3235064500539065E-2</v>
      </c>
    </row>
    <row r="22" spans="2:8" s="1" customFormat="1">
      <c r="B22" s="8" t="s">
        <v>15</v>
      </c>
      <c r="C22" s="98">
        <v>2.6967592592592594E-3</v>
      </c>
      <c r="D22" s="96">
        <f t="shared" si="0"/>
        <v>8.902984219173897E-3</v>
      </c>
      <c r="E22" s="98"/>
      <c r="F22" s="96"/>
      <c r="G22" s="98">
        <f t="shared" si="1"/>
        <v>2.6967592592592594E-3</v>
      </c>
      <c r="H22" s="97">
        <f t="shared" si="2"/>
        <v>8.662032045800962E-3</v>
      </c>
    </row>
    <row r="23" spans="2:8" s="1" customFormat="1">
      <c r="B23" s="8" t="s">
        <v>91</v>
      </c>
      <c r="C23" s="98">
        <v>2.7546296296296294E-3</v>
      </c>
      <c r="D23" s="96">
        <f t="shared" si="0"/>
        <v>9.0940353826754819E-3</v>
      </c>
      <c r="E23" s="98"/>
      <c r="F23" s="96"/>
      <c r="G23" s="98">
        <f t="shared" si="1"/>
        <v>2.7546296296296294E-3</v>
      </c>
      <c r="H23" s="97">
        <f t="shared" si="2"/>
        <v>8.8479125618052736E-3</v>
      </c>
    </row>
    <row r="24" spans="2:8" s="1" customFormat="1">
      <c r="B24" s="8" t="s">
        <v>12</v>
      </c>
      <c r="C24" s="98">
        <v>3.4722222222222224E-4</v>
      </c>
      <c r="D24" s="96">
        <f t="shared" si="0"/>
        <v>1.1463069810095147E-3</v>
      </c>
      <c r="E24" s="98"/>
      <c r="F24" s="96"/>
      <c r="G24" s="98">
        <f t="shared" si="1"/>
        <v>3.4722222222222224E-4</v>
      </c>
      <c r="H24" s="97">
        <f t="shared" si="2"/>
        <v>1.1152830960258751E-3</v>
      </c>
    </row>
    <row r="25" spans="2:8" s="1" customFormat="1">
      <c r="B25" s="8" t="s">
        <v>5</v>
      </c>
      <c r="C25" s="98">
        <v>8.8773148148148136E-3</v>
      </c>
      <c r="D25" s="96">
        <f t="shared" si="0"/>
        <v>2.9307248481143255E-2</v>
      </c>
      <c r="E25" s="98"/>
      <c r="F25" s="96"/>
      <c r="G25" s="98">
        <f t="shared" si="1"/>
        <v>8.8773148148148136E-3</v>
      </c>
      <c r="H25" s="97">
        <f t="shared" si="2"/>
        <v>2.8514071155061532E-2</v>
      </c>
    </row>
    <row r="26" spans="2:8" s="1" customFormat="1">
      <c r="B26" s="8" t="s">
        <v>6</v>
      </c>
      <c r="C26" s="98">
        <v>0.12722222222222221</v>
      </c>
      <c r="D26" s="96">
        <f t="shared" si="0"/>
        <v>0.42000687784188612</v>
      </c>
      <c r="E26" s="98">
        <v>6.2500000000000001E-4</v>
      </c>
      <c r="F26" s="96">
        <f t="shared" si="0"/>
        <v>7.4175824175824162E-2</v>
      </c>
      <c r="G26" s="98">
        <f t="shared" si="1"/>
        <v>0.1278472222222222</v>
      </c>
      <c r="H26" s="97">
        <f t="shared" si="2"/>
        <v>0.41064723595672709</v>
      </c>
    </row>
    <row r="27" spans="2:8" s="1" customFormat="1">
      <c r="B27" s="8" t="s">
        <v>102</v>
      </c>
      <c r="C27" s="98">
        <v>4.4513888888888888E-2</v>
      </c>
      <c r="D27" s="96">
        <f t="shared" si="0"/>
        <v>0.14695655496541976</v>
      </c>
      <c r="E27" s="98">
        <v>1.9675925925925926E-4</v>
      </c>
      <c r="F27" s="96">
        <f t="shared" si="0"/>
        <v>2.3351648351648348E-2</v>
      </c>
      <c r="G27" s="98">
        <f t="shared" si="1"/>
        <v>4.4710648148148145E-2</v>
      </c>
      <c r="H27" s="97">
        <f t="shared" si="2"/>
        <v>0.14361128666493181</v>
      </c>
    </row>
    <row r="28" spans="2:8" s="1" customFormat="1">
      <c r="B28" s="36" t="s">
        <v>17</v>
      </c>
      <c r="C28" s="108">
        <v>4.7453703703703698E-4</v>
      </c>
      <c r="D28" s="96">
        <f t="shared" si="0"/>
        <v>1.5666195407130032E-3</v>
      </c>
      <c r="E28" s="108"/>
      <c r="F28" s="96"/>
      <c r="G28" s="98">
        <f t="shared" si="1"/>
        <v>4.7453703703703698E-4</v>
      </c>
      <c r="H28" s="97">
        <f t="shared" si="2"/>
        <v>1.5242202312353622E-3</v>
      </c>
    </row>
    <row r="29" spans="2:8" s="1" customFormat="1">
      <c r="B29" s="8"/>
      <c r="C29" s="99"/>
      <c r="D29" s="110"/>
      <c r="E29" s="99"/>
      <c r="F29" s="99"/>
      <c r="G29" s="99"/>
      <c r="H29" s="100"/>
    </row>
    <row r="30" spans="2:8" s="1" customFormat="1">
      <c r="B30" s="37" t="s">
        <v>29</v>
      </c>
      <c r="C30" s="111">
        <f t="shared" ref="C30:H30" si="3">SUM(C7:C28)</f>
        <v>0.30290509259259252</v>
      </c>
      <c r="D30" s="112">
        <f t="shared" si="3"/>
        <v>1</v>
      </c>
      <c r="E30" s="111">
        <f t="shared" si="3"/>
        <v>8.425925925925927E-3</v>
      </c>
      <c r="F30" s="112">
        <f>SUM(F7:F28)</f>
        <v>0.99999999999999989</v>
      </c>
      <c r="G30" s="111">
        <f>SUM(G7:G28)</f>
        <v>0.31133101851851841</v>
      </c>
      <c r="H30" s="115">
        <f t="shared" si="3"/>
        <v>1.0000000000000002</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dimension ref="B1:H66"/>
  <sheetViews>
    <sheetView topLeftCell="B1" zoomScale="110" zoomScaleNormal="110" zoomScaleSheetLayoutView="100" zoomScalePageLayoutView="110" workbookViewId="0">
      <selection activeCell="C17" sqref="C17"/>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87</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8.2291666666666676E-3</v>
      </c>
      <c r="D7" s="96">
        <f t="shared" ref="D7:D27" si="0">C7/C$30</f>
        <v>9.0345370911586072E-3</v>
      </c>
      <c r="E7" s="98">
        <v>3.0092592592592595E-4</v>
      </c>
      <c r="F7" s="96">
        <f t="shared" ref="F7:F28" si="1">E7/E$30</f>
        <v>1.6284604785168487E-3</v>
      </c>
      <c r="G7" s="98">
        <f>E7+C7</f>
        <v>8.5300925925925943E-3</v>
      </c>
      <c r="H7" s="97">
        <f>G7/$G$30</f>
        <v>7.785430575509171E-3</v>
      </c>
    </row>
    <row r="8" spans="2:8" s="1" customFormat="1">
      <c r="B8" s="8" t="s">
        <v>13</v>
      </c>
      <c r="C8" s="98">
        <v>2.3194444444444438E-2</v>
      </c>
      <c r="D8" s="96">
        <f t="shared" si="0"/>
        <v>2.5464433657780366E-2</v>
      </c>
      <c r="E8" s="98">
        <v>1.0185185185185184E-3</v>
      </c>
      <c r="F8" s="96">
        <f t="shared" si="1"/>
        <v>5.5117123888262561E-3</v>
      </c>
      <c r="G8" s="98">
        <f t="shared" ref="G8:G28" si="2">E8+C8</f>
        <v>2.4212962962962957E-2</v>
      </c>
      <c r="H8" s="97">
        <f t="shared" ref="H8:H28" si="3">G8/$G$30</f>
        <v>2.209921406236795E-2</v>
      </c>
    </row>
    <row r="9" spans="2:8" s="1" customFormat="1">
      <c r="B9" s="8" t="s">
        <v>0</v>
      </c>
      <c r="C9" s="98">
        <v>3.7488425925925946E-2</v>
      </c>
      <c r="D9" s="96">
        <f t="shared" si="0"/>
        <v>4.1157335637500334E-2</v>
      </c>
      <c r="E9" s="98">
        <v>7.0601851851851832E-3</v>
      </c>
      <c r="F9" s="96">
        <f t="shared" si="1"/>
        <v>3.8206188149818361E-2</v>
      </c>
      <c r="G9" s="98">
        <f t="shared" si="2"/>
        <v>4.4548611111111129E-2</v>
      </c>
      <c r="H9" s="97">
        <f t="shared" si="3"/>
        <v>4.0659596044959029E-2</v>
      </c>
    </row>
    <row r="10" spans="2:8" s="1" customFormat="1">
      <c r="B10" s="8" t="s">
        <v>8</v>
      </c>
      <c r="C10" s="98">
        <v>2.2199074074074076E-2</v>
      </c>
      <c r="D10" s="96">
        <f t="shared" si="0"/>
        <v>2.4371648580650079E-2</v>
      </c>
      <c r="E10" s="98">
        <v>3.8194444444444448E-3</v>
      </c>
      <c r="F10" s="96">
        <f t="shared" si="1"/>
        <v>2.0668921458098465E-2</v>
      </c>
      <c r="G10" s="98">
        <f t="shared" si="2"/>
        <v>2.6018518518518521E-2</v>
      </c>
      <c r="H10" s="97">
        <f t="shared" si="3"/>
        <v>2.3747147806980479E-2</v>
      </c>
    </row>
    <row r="11" spans="2:8" s="1" customFormat="1">
      <c r="B11" s="8" t="s">
        <v>26</v>
      </c>
      <c r="C11" s="98">
        <v>1.0046296296296294E-2</v>
      </c>
      <c r="D11" s="96">
        <f t="shared" si="0"/>
        <v>1.1029505197082515E-2</v>
      </c>
      <c r="E11" s="98">
        <v>7.175925925925927E-4</v>
      </c>
      <c r="F11" s="96">
        <f t="shared" si="1"/>
        <v>3.8832519103094089E-3</v>
      </c>
      <c r="G11" s="98">
        <f t="shared" si="2"/>
        <v>1.0763888888888887E-2</v>
      </c>
      <c r="H11" s="97">
        <f t="shared" si="3"/>
        <v>9.8242204005746618E-3</v>
      </c>
    </row>
    <row r="12" spans="2:8" s="1" customFormat="1">
      <c r="B12" s="8" t="s">
        <v>3</v>
      </c>
      <c r="C12" s="98">
        <v>0.12915509259259272</v>
      </c>
      <c r="D12" s="96">
        <f t="shared" si="0"/>
        <v>0.14179521715926721</v>
      </c>
      <c r="E12" s="98">
        <v>2.9594907407407407E-2</v>
      </c>
      <c r="F12" s="96">
        <f t="shared" si="1"/>
        <v>0.16015282475259929</v>
      </c>
      <c r="G12" s="98">
        <f t="shared" si="2"/>
        <v>0.15875000000000014</v>
      </c>
      <c r="H12" s="97">
        <f t="shared" si="3"/>
        <v>0.14489140539170131</v>
      </c>
    </row>
    <row r="13" spans="2:8" s="1" customFormat="1">
      <c r="B13" s="8" t="s">
        <v>7</v>
      </c>
      <c r="C13" s="98">
        <v>2.8460648148148138E-2</v>
      </c>
      <c r="D13" s="96">
        <f t="shared" si="0"/>
        <v>3.124602912399297E-2</v>
      </c>
      <c r="E13" s="98">
        <v>1.8206018518518517E-2</v>
      </c>
      <c r="F13" s="96">
        <f t="shared" si="1"/>
        <v>9.8521858950269339E-2</v>
      </c>
      <c r="G13" s="98">
        <f t="shared" si="2"/>
        <v>4.6666666666666655E-2</v>
      </c>
      <c r="H13" s="97">
        <f t="shared" si="3"/>
        <v>4.2592749091523698E-2</v>
      </c>
    </row>
    <row r="14" spans="2:8" s="1" customFormat="1">
      <c r="B14" s="8" t="s">
        <v>2</v>
      </c>
      <c r="C14" s="98">
        <v>2.8078703703703699E-2</v>
      </c>
      <c r="D14" s="96">
        <f t="shared" si="0"/>
        <v>3.0826704617652283E-2</v>
      </c>
      <c r="E14" s="98">
        <v>5.5787037037037029E-3</v>
      </c>
      <c r="F14" s="96">
        <f t="shared" si="1"/>
        <v>3.0189151947889264E-2</v>
      </c>
      <c r="G14" s="98">
        <f t="shared" si="2"/>
        <v>3.36574074074074E-2</v>
      </c>
      <c r="H14" s="97">
        <f t="shared" si="3"/>
        <v>3.0719175188033458E-2</v>
      </c>
    </row>
    <row r="15" spans="2:8" s="1" customFormat="1">
      <c r="B15" s="8" t="s">
        <v>9</v>
      </c>
      <c r="C15" s="98">
        <v>4.2557870370370364E-2</v>
      </c>
      <c r="D15" s="96">
        <f t="shared" si="0"/>
        <v>4.6722915448931347E-2</v>
      </c>
      <c r="E15" s="98">
        <v>9.2476851851851869E-3</v>
      </c>
      <c r="F15" s="96">
        <f t="shared" si="1"/>
        <v>5.0043843166729315E-2</v>
      </c>
      <c r="G15" s="98">
        <f t="shared" si="2"/>
        <v>5.1805555555555549E-2</v>
      </c>
      <c r="H15" s="97">
        <f t="shared" si="3"/>
        <v>4.7283022056959348E-2</v>
      </c>
    </row>
    <row r="16" spans="2:8" s="1" customFormat="1">
      <c r="B16" s="8" t="s">
        <v>1</v>
      </c>
      <c r="C16" s="98">
        <v>4.456018518518518E-3</v>
      </c>
      <c r="D16" s="96">
        <f t="shared" si="0"/>
        <v>4.8921192406414385E-3</v>
      </c>
      <c r="E16" s="98">
        <v>2.4421296296296292E-3</v>
      </c>
      <c r="F16" s="96">
        <f t="shared" si="1"/>
        <v>1.32155831141175E-2</v>
      </c>
      <c r="G16" s="98">
        <f t="shared" si="2"/>
        <v>6.8981481481481472E-3</v>
      </c>
      <c r="H16" s="97">
        <f t="shared" si="3"/>
        <v>6.2959519986478486E-3</v>
      </c>
    </row>
    <row r="17" spans="2:8" s="1" customFormat="1">
      <c r="B17" s="8" t="s">
        <v>27</v>
      </c>
      <c r="C17" s="98">
        <v>8.4722222222222213E-3</v>
      </c>
      <c r="D17" s="96">
        <f t="shared" si="0"/>
        <v>9.3013799588299549E-3</v>
      </c>
      <c r="E17" s="98">
        <v>5.8564814814814816E-3</v>
      </c>
      <c r="F17" s="96">
        <f t="shared" si="1"/>
        <v>3.1692346235750977E-2</v>
      </c>
      <c r="G17" s="98">
        <f t="shared" si="2"/>
        <v>1.4328703703703703E-2</v>
      </c>
      <c r="H17" s="97">
        <f t="shared" si="3"/>
        <v>1.3077833178399391E-2</v>
      </c>
    </row>
    <row r="18" spans="2:8" s="1" customFormat="1">
      <c r="B18" s="8" t="s">
        <v>16</v>
      </c>
      <c r="C18" s="98">
        <v>1.6736111111111111E-2</v>
      </c>
      <c r="D18" s="96">
        <f t="shared" si="0"/>
        <v>1.8374037459655899E-2</v>
      </c>
      <c r="E18" s="98">
        <v>1.0069444444444444E-3</v>
      </c>
      <c r="F18" s="96">
        <f t="shared" si="1"/>
        <v>5.4490792934986853E-3</v>
      </c>
      <c r="G18" s="98">
        <f t="shared" si="2"/>
        <v>1.7743055555555557E-2</v>
      </c>
      <c r="H18" s="97">
        <f t="shared" si="3"/>
        <v>1.6194118144173077E-2</v>
      </c>
    </row>
    <row r="19" spans="2:8" s="1" customFormat="1">
      <c r="B19" s="8" t="s">
        <v>4</v>
      </c>
      <c r="C19" s="98">
        <v>2.5821759259259256E-2</v>
      </c>
      <c r="D19" s="96">
        <f t="shared" si="0"/>
        <v>2.8348877989275451E-2</v>
      </c>
      <c r="E19" s="98">
        <v>7.743055555555556E-3</v>
      </c>
      <c r="F19" s="96">
        <f t="shared" si="1"/>
        <v>4.1901540774145069E-2</v>
      </c>
      <c r="G19" s="98">
        <f t="shared" si="2"/>
        <v>3.3564814814814811E-2</v>
      </c>
      <c r="H19" s="97">
        <f t="shared" si="3"/>
        <v>3.063466576523282E-2</v>
      </c>
    </row>
    <row r="20" spans="2:8" s="1" customFormat="1">
      <c r="B20" s="8" t="s">
        <v>14</v>
      </c>
      <c r="C20" s="98">
        <v>1.1006944444444446E-2</v>
      </c>
      <c r="D20" s="96">
        <f t="shared" si="0"/>
        <v>1.2084169864545477E-2</v>
      </c>
      <c r="E20" s="98">
        <v>1.0324074074074071E-2</v>
      </c>
      <c r="F20" s="96">
        <f t="shared" si="1"/>
        <v>5.5868721032193404E-2</v>
      </c>
      <c r="G20" s="98">
        <f t="shared" si="2"/>
        <v>2.1331018518518517E-2</v>
      </c>
      <c r="H20" s="97">
        <f t="shared" si="3"/>
        <v>1.946885827769796E-2</v>
      </c>
    </row>
    <row r="21" spans="2:8" s="1" customFormat="1">
      <c r="B21" s="8" t="s">
        <v>11</v>
      </c>
      <c r="C21" s="98">
        <v>1.2268518518518524E-2</v>
      </c>
      <c r="D21" s="96">
        <f t="shared" si="0"/>
        <v>1.3469211415792021E-2</v>
      </c>
      <c r="E21" s="98">
        <v>3.0543981481481474E-2</v>
      </c>
      <c r="F21" s="96">
        <f t="shared" si="1"/>
        <v>0.16528873856946008</v>
      </c>
      <c r="G21" s="98">
        <f t="shared" si="2"/>
        <v>4.2812499999999996E-2</v>
      </c>
      <c r="H21" s="97">
        <f t="shared" si="3"/>
        <v>3.9075044367446965E-2</v>
      </c>
    </row>
    <row r="22" spans="2:8" s="1" customFormat="1">
      <c r="B22" s="8" t="s">
        <v>15</v>
      </c>
      <c r="C22" s="98">
        <v>9.5023148148148141E-3</v>
      </c>
      <c r="D22" s="96">
        <f t="shared" si="0"/>
        <v>1.0432285445627586E-2</v>
      </c>
      <c r="E22" s="98">
        <v>1.4201388888888892E-2</v>
      </c>
      <c r="F22" s="96">
        <f t="shared" si="1"/>
        <v>7.6850807966929752E-2</v>
      </c>
      <c r="G22" s="98">
        <f t="shared" si="2"/>
        <v>2.3703703703703706E-2</v>
      </c>
      <c r="H22" s="97">
        <f t="shared" si="3"/>
        <v>2.1634412236964422E-2</v>
      </c>
    </row>
    <row r="23" spans="2:8" s="1" customFormat="1">
      <c r="B23" s="8" t="s">
        <v>91</v>
      </c>
      <c r="C23" s="98">
        <v>7.6736111111111111E-3</v>
      </c>
      <c r="D23" s="96">
        <f t="shared" si="0"/>
        <v>8.4246105364812317E-3</v>
      </c>
      <c r="E23" s="98">
        <v>7.7430555555555551E-3</v>
      </c>
      <c r="F23" s="96">
        <f t="shared" si="1"/>
        <v>4.1901540774145062E-2</v>
      </c>
      <c r="G23" s="98">
        <f t="shared" si="2"/>
        <v>1.5416666666666665E-2</v>
      </c>
      <c r="H23" s="97">
        <f t="shared" si="3"/>
        <v>1.4070818896306937E-2</v>
      </c>
    </row>
    <row r="24" spans="2:8" s="1" customFormat="1">
      <c r="B24" s="8" t="s">
        <v>12</v>
      </c>
      <c r="C24" s="98">
        <v>3.6226851851851854E-3</v>
      </c>
      <c r="D24" s="96">
        <f t="shared" si="0"/>
        <v>3.977229408625378E-3</v>
      </c>
      <c r="E24" s="98">
        <v>5.9027777777777778E-4</v>
      </c>
      <c r="F24" s="96">
        <f t="shared" si="1"/>
        <v>3.1942878617061262E-3</v>
      </c>
      <c r="G24" s="98">
        <f t="shared" si="2"/>
        <v>4.2129629629629635E-3</v>
      </c>
      <c r="H24" s="97">
        <f t="shared" si="3"/>
        <v>3.8451787374292239E-3</v>
      </c>
    </row>
    <row r="25" spans="2:8" s="1" customFormat="1">
      <c r="B25" s="8" t="s">
        <v>5</v>
      </c>
      <c r="C25" s="98">
        <v>2.7835648148148158E-2</v>
      </c>
      <c r="D25" s="96">
        <f t="shared" si="0"/>
        <v>3.0559861749980946E-2</v>
      </c>
      <c r="E25" s="98">
        <v>7.4305555555555557E-3</v>
      </c>
      <c r="F25" s="96">
        <f t="shared" si="1"/>
        <v>4.0210447200300647E-2</v>
      </c>
      <c r="G25" s="98">
        <f t="shared" si="2"/>
        <v>3.5266203703703716E-2</v>
      </c>
      <c r="H25" s="97">
        <f t="shared" si="3"/>
        <v>3.2187526409194638E-2</v>
      </c>
    </row>
    <row r="26" spans="2:8" s="1" customFormat="1">
      <c r="B26" s="8" t="s">
        <v>6</v>
      </c>
      <c r="C26" s="98">
        <v>0.32990740740740748</v>
      </c>
      <c r="D26" s="96">
        <f t="shared" si="0"/>
        <v>0.36219471905258077</v>
      </c>
      <c r="E26" s="98">
        <v>2.1527777777777773E-3</v>
      </c>
      <c r="F26" s="96">
        <f t="shared" si="1"/>
        <v>1.1649755730928222E-2</v>
      </c>
      <c r="G26" s="98">
        <f t="shared" si="2"/>
        <v>0.33206018518518526</v>
      </c>
      <c r="H26" s="97">
        <f t="shared" si="3"/>
        <v>0.30307191751880341</v>
      </c>
    </row>
    <row r="27" spans="2:8" s="1" customFormat="1">
      <c r="B27" s="8" t="s">
        <v>102</v>
      </c>
      <c r="C27" s="98">
        <v>0.12414351851851849</v>
      </c>
      <c r="D27" s="96">
        <f t="shared" si="0"/>
        <v>0.1362931713639482</v>
      </c>
      <c r="E27" s="98">
        <v>1.0023148148148149E-2</v>
      </c>
      <c r="F27" s="96">
        <f t="shared" si="1"/>
        <v>5.4240260553676575E-2</v>
      </c>
      <c r="G27" s="98">
        <f t="shared" si="2"/>
        <v>0.13416666666666663</v>
      </c>
      <c r="H27" s="97">
        <f t="shared" si="3"/>
        <v>0.12245415363813061</v>
      </c>
    </row>
    <row r="28" spans="2:8" s="1" customFormat="1">
      <c r="B28" s="36" t="s">
        <v>17</v>
      </c>
      <c r="C28" s="108"/>
      <c r="D28" s="96"/>
      <c r="E28" s="108">
        <v>9.1898148148148139E-3</v>
      </c>
      <c r="F28" s="96">
        <f t="shared" si="1"/>
        <v>4.973067769009145E-2</v>
      </c>
      <c r="G28" s="98">
        <f t="shared" si="2"/>
        <v>9.1898148148148139E-3</v>
      </c>
      <c r="H28" s="97">
        <f t="shared" si="3"/>
        <v>8.3875602129637444E-3</v>
      </c>
    </row>
    <row r="29" spans="2:8" s="1" customFormat="1">
      <c r="B29" s="8"/>
      <c r="C29" s="99"/>
      <c r="D29" s="110"/>
      <c r="E29" s="99"/>
      <c r="F29" s="99"/>
      <c r="G29" s="99"/>
      <c r="H29" s="100"/>
    </row>
    <row r="30" spans="2:8" s="1" customFormat="1">
      <c r="B30" s="37" t="s">
        <v>29</v>
      </c>
      <c r="C30" s="111">
        <f t="shared" ref="C30:H30" si="4">SUM(C7:C28)</f>
        <v>0.91085648148148157</v>
      </c>
      <c r="D30" s="112">
        <f t="shared" si="4"/>
        <v>1</v>
      </c>
      <c r="E30" s="111">
        <f t="shared" si="4"/>
        <v>0.18479166666666663</v>
      </c>
      <c r="F30" s="112">
        <f t="shared" si="4"/>
        <v>1.0000000000000002</v>
      </c>
      <c r="G30" s="111">
        <f t="shared" si="4"/>
        <v>1.0956481481481481</v>
      </c>
      <c r="H30" s="115">
        <f t="shared" si="4"/>
        <v>1.0000000000000002</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dimension ref="B1:H66"/>
  <sheetViews>
    <sheetView zoomScale="110" zoomScaleNormal="110" zoomScaleSheetLayoutView="100" zoomScalePageLayoutView="110" workbookViewId="0">
      <selection activeCell="F24" sqref="F24"/>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88</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1.1111111111111111E-3</v>
      </c>
      <c r="D7" s="96">
        <f t="shared" ref="D7:D28" si="0">C7/C$30</f>
        <v>9.4824180165942375E-3</v>
      </c>
      <c r="E7" s="98"/>
      <c r="F7" s="96"/>
      <c r="G7" s="98">
        <f>C7</f>
        <v>1.1111111111111111E-3</v>
      </c>
      <c r="H7" s="97">
        <f t="shared" ref="H7:H28" si="1">G7/$G$30</f>
        <v>9.4824180165942375E-3</v>
      </c>
    </row>
    <row r="8" spans="2:8" s="1" customFormat="1">
      <c r="B8" s="8" t="s">
        <v>13</v>
      </c>
      <c r="C8" s="98">
        <v>3.5069444444444453E-3</v>
      </c>
      <c r="D8" s="96">
        <f t="shared" si="0"/>
        <v>2.9928881864875571E-2</v>
      </c>
      <c r="E8" s="98"/>
      <c r="F8" s="96"/>
      <c r="G8" s="98">
        <f t="shared" ref="G8:G28" si="2">C8</f>
        <v>3.5069444444444453E-3</v>
      </c>
      <c r="H8" s="97">
        <f t="shared" si="1"/>
        <v>2.9928881864875571E-2</v>
      </c>
    </row>
    <row r="9" spans="2:8" s="1" customFormat="1">
      <c r="B9" s="8" t="s">
        <v>0</v>
      </c>
      <c r="C9" s="98">
        <v>7.3842592592592571E-3</v>
      </c>
      <c r="D9" s="96">
        <f t="shared" si="0"/>
        <v>6.3018569735282526E-2</v>
      </c>
      <c r="E9" s="98"/>
      <c r="F9" s="96"/>
      <c r="G9" s="98">
        <f t="shared" si="2"/>
        <v>7.3842592592592571E-3</v>
      </c>
      <c r="H9" s="97">
        <f t="shared" si="1"/>
        <v>6.3018569735282526E-2</v>
      </c>
    </row>
    <row r="10" spans="2:8" s="1" customFormat="1">
      <c r="B10" s="8" t="s">
        <v>8</v>
      </c>
      <c r="C10" s="98">
        <v>2.731481481481481E-3</v>
      </c>
      <c r="D10" s="96">
        <f t="shared" si="0"/>
        <v>2.3310944290794163E-2</v>
      </c>
      <c r="E10" s="98"/>
      <c r="F10" s="96"/>
      <c r="G10" s="98">
        <f t="shared" si="2"/>
        <v>2.731481481481481E-3</v>
      </c>
      <c r="H10" s="97">
        <f t="shared" si="1"/>
        <v>2.3310944290794163E-2</v>
      </c>
    </row>
    <row r="11" spans="2:8" s="1" customFormat="1">
      <c r="B11" s="8" t="s">
        <v>26</v>
      </c>
      <c r="C11" s="98">
        <v>2.0370370370370369E-3</v>
      </c>
      <c r="D11" s="96">
        <f t="shared" si="0"/>
        <v>1.7384433030422766E-2</v>
      </c>
      <c r="E11" s="98"/>
      <c r="F11" s="96"/>
      <c r="G11" s="98">
        <f t="shared" si="2"/>
        <v>2.0370370370370369E-3</v>
      </c>
      <c r="H11" s="97">
        <f t="shared" si="1"/>
        <v>1.7384433030422766E-2</v>
      </c>
    </row>
    <row r="12" spans="2:8" s="1" customFormat="1">
      <c r="B12" s="8" t="s">
        <v>3</v>
      </c>
      <c r="C12" s="98">
        <v>2.7175925925925874E-2</v>
      </c>
      <c r="D12" s="96">
        <f t="shared" si="0"/>
        <v>0.23192414065586694</v>
      </c>
      <c r="E12" s="98"/>
      <c r="F12" s="96"/>
      <c r="G12" s="98">
        <f t="shared" si="2"/>
        <v>2.7175925925925874E-2</v>
      </c>
      <c r="H12" s="97">
        <f t="shared" si="1"/>
        <v>0.23192414065586694</v>
      </c>
    </row>
    <row r="13" spans="2:8" s="1" customFormat="1">
      <c r="B13" s="8" t="s">
        <v>7</v>
      </c>
      <c r="C13" s="98">
        <v>2.0486111111111113E-3</v>
      </c>
      <c r="D13" s="96">
        <f t="shared" si="0"/>
        <v>1.7483208218095628E-2</v>
      </c>
      <c r="E13" s="98"/>
      <c r="F13" s="96"/>
      <c r="G13" s="98">
        <f t="shared" si="2"/>
        <v>2.0486111111111113E-3</v>
      </c>
      <c r="H13" s="97">
        <f t="shared" si="1"/>
        <v>1.7483208218095628E-2</v>
      </c>
    </row>
    <row r="14" spans="2:8" s="1" customFormat="1">
      <c r="B14" s="8" t="s">
        <v>2</v>
      </c>
      <c r="C14" s="98">
        <v>5.1620370370370362E-3</v>
      </c>
      <c r="D14" s="96">
        <f t="shared" si="0"/>
        <v>4.4053733702094054E-2</v>
      </c>
      <c r="E14" s="98"/>
      <c r="F14" s="96"/>
      <c r="G14" s="98">
        <f t="shared" si="2"/>
        <v>5.1620370370370362E-3</v>
      </c>
      <c r="H14" s="97">
        <f t="shared" si="1"/>
        <v>4.4053733702094054E-2</v>
      </c>
    </row>
    <row r="15" spans="2:8" s="1" customFormat="1">
      <c r="B15" s="8" t="s">
        <v>9</v>
      </c>
      <c r="C15" s="98">
        <v>8.6689814814814824E-3</v>
      </c>
      <c r="D15" s="96">
        <f t="shared" si="0"/>
        <v>7.3982615566969639E-2</v>
      </c>
      <c r="E15" s="98"/>
      <c r="F15" s="96"/>
      <c r="G15" s="98">
        <f t="shared" si="2"/>
        <v>8.6689814814814824E-3</v>
      </c>
      <c r="H15" s="97">
        <f t="shared" si="1"/>
        <v>7.3982615566969639E-2</v>
      </c>
    </row>
    <row r="16" spans="2:8" s="1" customFormat="1">
      <c r="B16" s="8" t="s">
        <v>1</v>
      </c>
      <c r="C16" s="98">
        <v>2.2453703703703702E-3</v>
      </c>
      <c r="D16" s="96">
        <f t="shared" si="0"/>
        <v>1.9162386408534189E-2</v>
      </c>
      <c r="E16" s="98"/>
      <c r="F16" s="96"/>
      <c r="G16" s="98">
        <f t="shared" si="2"/>
        <v>2.2453703703703702E-3</v>
      </c>
      <c r="H16" s="97">
        <f t="shared" si="1"/>
        <v>1.9162386408534189E-2</v>
      </c>
    </row>
    <row r="17" spans="2:8" s="1" customFormat="1">
      <c r="B17" s="8" t="s">
        <v>27</v>
      </c>
      <c r="C17" s="98">
        <v>1.3310185185185185E-3</v>
      </c>
      <c r="D17" s="96">
        <f t="shared" si="0"/>
        <v>1.1359146582378514E-2</v>
      </c>
      <c r="E17" s="98"/>
      <c r="F17" s="96"/>
      <c r="G17" s="98">
        <f t="shared" si="2"/>
        <v>1.3310185185185185E-3</v>
      </c>
      <c r="H17" s="97">
        <f t="shared" si="1"/>
        <v>1.1359146582378514E-2</v>
      </c>
    </row>
    <row r="18" spans="2:8" s="1" customFormat="1">
      <c r="B18" s="8" t="s">
        <v>16</v>
      </c>
      <c r="C18" s="98">
        <v>3.1250000000000001E-4</v>
      </c>
      <c r="D18" s="96">
        <f t="shared" si="0"/>
        <v>2.6669300671671296E-3</v>
      </c>
      <c r="E18" s="98"/>
      <c r="F18" s="96"/>
      <c r="G18" s="98">
        <f t="shared" ref="G18" si="3">C18</f>
        <v>3.1250000000000001E-4</v>
      </c>
      <c r="H18" s="97">
        <f t="shared" ref="H18" si="4">G18/$G$30</f>
        <v>2.6669300671671296E-3</v>
      </c>
    </row>
    <row r="19" spans="2:8" s="1" customFormat="1">
      <c r="B19" s="8" t="s">
        <v>4</v>
      </c>
      <c r="C19" s="98">
        <v>2.2569444444444447E-3</v>
      </c>
      <c r="D19" s="96">
        <f t="shared" si="0"/>
        <v>1.9261161596207048E-2</v>
      </c>
      <c r="E19" s="98"/>
      <c r="F19" s="96"/>
      <c r="G19" s="98">
        <f t="shared" si="2"/>
        <v>2.2569444444444447E-3</v>
      </c>
      <c r="H19" s="97">
        <f t="shared" si="1"/>
        <v>1.9261161596207048E-2</v>
      </c>
    </row>
    <row r="20" spans="2:8" s="1" customFormat="1">
      <c r="B20" s="8" t="s">
        <v>14</v>
      </c>
      <c r="C20" s="98">
        <v>2.0370370370370373E-3</v>
      </c>
      <c r="D20" s="96">
        <f t="shared" si="0"/>
        <v>1.738443303042277E-2</v>
      </c>
      <c r="E20" s="98"/>
      <c r="F20" s="96"/>
      <c r="G20" s="98">
        <f t="shared" si="2"/>
        <v>2.0370370370370373E-3</v>
      </c>
      <c r="H20" s="97">
        <f t="shared" si="1"/>
        <v>1.738443303042277E-2</v>
      </c>
    </row>
    <row r="21" spans="2:8" s="1" customFormat="1">
      <c r="B21" s="8" t="s">
        <v>11</v>
      </c>
      <c r="C21" s="98">
        <v>6.0185185185185179E-4</v>
      </c>
      <c r="D21" s="96">
        <f t="shared" si="0"/>
        <v>5.1363097589885451E-3</v>
      </c>
      <c r="E21" s="98"/>
      <c r="F21" s="96"/>
      <c r="G21" s="98">
        <f t="shared" si="2"/>
        <v>6.0185185185185179E-4</v>
      </c>
      <c r="H21" s="97">
        <f t="shared" si="1"/>
        <v>5.1363097589885451E-3</v>
      </c>
    </row>
    <row r="22" spans="2:8" s="1" customFormat="1">
      <c r="B22" s="8" t="s">
        <v>15</v>
      </c>
      <c r="C22" s="98">
        <v>5.6712962962962967E-4</v>
      </c>
      <c r="D22" s="96">
        <f t="shared" si="0"/>
        <v>4.8399841959699758E-3</v>
      </c>
      <c r="E22" s="98"/>
      <c r="F22" s="96"/>
      <c r="G22" s="98">
        <f t="shared" ref="G22" si="5">C22</f>
        <v>5.6712962962962967E-4</v>
      </c>
      <c r="H22" s="97">
        <f t="shared" ref="H22" si="6">G22/$G$30</f>
        <v>4.8399841959699758E-3</v>
      </c>
    </row>
    <row r="23" spans="2:8" s="1" customFormat="1">
      <c r="B23" s="8" t="s">
        <v>91</v>
      </c>
      <c r="C23" s="98">
        <v>2.0833333333333332E-4</v>
      </c>
      <c r="D23" s="96">
        <f t="shared" si="0"/>
        <v>1.7779533781114194E-3</v>
      </c>
      <c r="E23" s="101"/>
      <c r="F23" s="96"/>
      <c r="G23" s="98">
        <f t="shared" ref="G23:G24" si="7">C23</f>
        <v>2.0833333333333332E-4</v>
      </c>
      <c r="H23" s="97">
        <f t="shared" ref="H23:H24" si="8">G23/$G$30</f>
        <v>1.7779533781114194E-3</v>
      </c>
    </row>
    <row r="24" spans="2:8" s="1" customFormat="1">
      <c r="B24" s="8" t="s">
        <v>12</v>
      </c>
      <c r="C24" s="98">
        <v>1.9675925925925926E-4</v>
      </c>
      <c r="D24" s="96">
        <f t="shared" si="0"/>
        <v>1.6791781904385628E-3</v>
      </c>
      <c r="E24" s="116"/>
      <c r="F24" s="96"/>
      <c r="G24" s="98">
        <f t="shared" si="7"/>
        <v>1.9675925925925926E-4</v>
      </c>
      <c r="H24" s="97">
        <f t="shared" si="8"/>
        <v>1.6791781904385628E-3</v>
      </c>
    </row>
    <row r="25" spans="2:8" s="1" customFormat="1">
      <c r="B25" s="8" t="s">
        <v>5</v>
      </c>
      <c r="C25" s="98">
        <v>2.0949074074074073E-3</v>
      </c>
      <c r="D25" s="96">
        <f t="shared" si="0"/>
        <v>1.7878308968787053E-2</v>
      </c>
      <c r="E25" s="84"/>
      <c r="F25" s="96"/>
      <c r="G25" s="98">
        <f t="shared" ref="G25" si="9">C25</f>
        <v>2.0949074074074073E-3</v>
      </c>
      <c r="H25" s="97">
        <f t="shared" ref="H25" si="10">G25/$G$30</f>
        <v>1.7878308968787053E-2</v>
      </c>
    </row>
    <row r="26" spans="2:8" s="1" customFormat="1">
      <c r="B26" s="8" t="s">
        <v>6</v>
      </c>
      <c r="C26" s="98">
        <v>2.1956018518518521E-2</v>
      </c>
      <c r="D26" s="96">
        <f t="shared" si="0"/>
        <v>0.18737653101540908</v>
      </c>
      <c r="E26" s="117"/>
      <c r="F26" s="96"/>
      <c r="G26" s="98">
        <f t="shared" si="2"/>
        <v>2.1956018518518521E-2</v>
      </c>
      <c r="H26" s="97">
        <f t="shared" si="1"/>
        <v>0.18737653101540908</v>
      </c>
    </row>
    <row r="27" spans="2:8" s="1" customFormat="1">
      <c r="B27" s="8" t="s">
        <v>102</v>
      </c>
      <c r="C27" s="98">
        <v>2.1203703703703697E-2</v>
      </c>
      <c r="D27" s="96">
        <f t="shared" si="0"/>
        <v>0.1809561438166733</v>
      </c>
      <c r="E27" s="98"/>
      <c r="F27" s="96"/>
      <c r="G27" s="98">
        <f t="shared" si="2"/>
        <v>2.1203703703703697E-2</v>
      </c>
      <c r="H27" s="97">
        <f t="shared" si="1"/>
        <v>0.1809561438166733</v>
      </c>
    </row>
    <row r="28" spans="2:8" s="1" customFormat="1">
      <c r="B28" s="36" t="s">
        <v>17</v>
      </c>
      <c r="C28" s="108">
        <v>2.3379629629629631E-3</v>
      </c>
      <c r="D28" s="96">
        <f t="shared" si="0"/>
        <v>1.9952587909917042E-2</v>
      </c>
      <c r="E28" s="108"/>
      <c r="F28" s="96"/>
      <c r="G28" s="98">
        <f t="shared" si="2"/>
        <v>2.3379629629629631E-3</v>
      </c>
      <c r="H28" s="97">
        <f t="shared" si="1"/>
        <v>1.9952587909917042E-2</v>
      </c>
    </row>
    <row r="29" spans="2:8" s="1" customFormat="1">
      <c r="B29" s="8"/>
      <c r="C29" s="99"/>
      <c r="D29" s="110"/>
      <c r="E29" s="99"/>
      <c r="F29" s="99"/>
      <c r="G29" s="99"/>
      <c r="H29" s="100"/>
    </row>
    <row r="30" spans="2:8" s="1" customFormat="1">
      <c r="B30" s="37" t="s">
        <v>29</v>
      </c>
      <c r="C30" s="111">
        <f>SUM(C7:C28)</f>
        <v>0.11717592592592585</v>
      </c>
      <c r="D30" s="112">
        <f>SUM(D7:D28)</f>
        <v>1</v>
      </c>
      <c r="E30" s="111"/>
      <c r="F30" s="112"/>
      <c r="G30" s="111">
        <f>SUM(G7:G28)</f>
        <v>0.11717592592592585</v>
      </c>
      <c r="H30" s="115">
        <f>SUM(H7:H28)</f>
        <v>1</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dimension ref="B1:H66"/>
  <sheetViews>
    <sheetView topLeftCell="B1" zoomScale="110" zoomScaleNormal="110" zoomScaleSheetLayoutView="100" zoomScalePageLayoutView="110" workbookViewId="0">
      <selection activeCell="E22" sqref="E22:F22"/>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89</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5.2777777777777771E-3</v>
      </c>
      <c r="D7" s="96">
        <f t="shared" ref="D7:D27" si="0">C7/C$30</f>
        <v>4.3973423080261084E-3</v>
      </c>
      <c r="E7" s="98"/>
      <c r="F7" s="96"/>
      <c r="G7" s="98">
        <f t="shared" ref="G7:G27" si="1">C7+E7</f>
        <v>5.2777777777777771E-3</v>
      </c>
      <c r="H7" s="97">
        <f t="shared" ref="H7" si="2">G7/$G$30</f>
        <v>4.0692486168124173E-3</v>
      </c>
    </row>
    <row r="8" spans="2:8" s="1" customFormat="1">
      <c r="B8" s="8" t="s">
        <v>13</v>
      </c>
      <c r="C8" s="98">
        <v>1.0393518518518521E-2</v>
      </c>
      <c r="D8" s="96">
        <f t="shared" si="0"/>
        <v>8.6596784925601911E-3</v>
      </c>
      <c r="E8" s="98"/>
      <c r="F8" s="96"/>
      <c r="G8" s="98">
        <f t="shared" si="1"/>
        <v>1.0393518518518521E-2</v>
      </c>
      <c r="H8" s="97">
        <f t="shared" ref="H8:H27" si="3">G8/$G$30</f>
        <v>8.0135641620560361E-3</v>
      </c>
    </row>
    <row r="9" spans="2:8" s="1" customFormat="1">
      <c r="B9" s="8" t="s">
        <v>0</v>
      </c>
      <c r="C9" s="98">
        <v>0.10136574074074081</v>
      </c>
      <c r="D9" s="96">
        <f t="shared" si="0"/>
        <v>8.4455973538799758E-2</v>
      </c>
      <c r="E9" s="98">
        <v>9.6759259259259281E-3</v>
      </c>
      <c r="F9" s="96">
        <f t="shared" ref="F9:F28" si="4">E9/E$30</f>
        <v>9.9988039708168872E-2</v>
      </c>
      <c r="G9" s="98">
        <f t="shared" si="1"/>
        <v>0.11104166666666673</v>
      </c>
      <c r="H9" s="97">
        <f t="shared" si="3"/>
        <v>8.5614849187935008E-2</v>
      </c>
    </row>
    <row r="10" spans="2:8" s="1" customFormat="1">
      <c r="B10" s="8" t="s">
        <v>8</v>
      </c>
      <c r="C10" s="98">
        <v>1.4872685185185188E-2</v>
      </c>
      <c r="D10" s="96">
        <f t="shared" si="0"/>
        <v>1.2391633477661297E-2</v>
      </c>
      <c r="E10" s="98">
        <v>3.1250000000000001E-4</v>
      </c>
      <c r="F10" s="96">
        <f t="shared" si="4"/>
        <v>3.2292787944025827E-3</v>
      </c>
      <c r="G10" s="98">
        <f t="shared" si="1"/>
        <v>1.5185185185185189E-2</v>
      </c>
      <c r="H10" s="97">
        <f t="shared" si="3"/>
        <v>1.1708013564162048E-2</v>
      </c>
    </row>
    <row r="11" spans="2:8" s="1" customFormat="1">
      <c r="B11" s="8" t="s">
        <v>26</v>
      </c>
      <c r="C11" s="98">
        <v>1.4039351851851848E-2</v>
      </c>
      <c r="D11" s="96">
        <f t="shared" si="0"/>
        <v>1.1697316271130853E-2</v>
      </c>
      <c r="E11" s="98">
        <v>6.134259259259259E-4</v>
      </c>
      <c r="F11" s="96">
        <f t="shared" si="4"/>
        <v>6.338954670493958E-3</v>
      </c>
      <c r="G11" s="98">
        <f t="shared" si="1"/>
        <v>1.4652777777777773E-2</v>
      </c>
      <c r="H11" s="97">
        <f t="shared" si="3"/>
        <v>1.1297519186150263E-2</v>
      </c>
    </row>
    <row r="12" spans="2:8" s="1" customFormat="1">
      <c r="B12" s="8" t="s">
        <v>3</v>
      </c>
      <c r="C12" s="98">
        <v>0.23457175925925958</v>
      </c>
      <c r="D12" s="96">
        <f t="shared" si="0"/>
        <v>0.1954406503437835</v>
      </c>
      <c r="E12" s="98">
        <v>5.6296296296296344E-2</v>
      </c>
      <c r="F12" s="96">
        <f t="shared" si="4"/>
        <v>0.58174859466571016</v>
      </c>
      <c r="G12" s="98">
        <f t="shared" si="1"/>
        <v>0.29086805555555595</v>
      </c>
      <c r="H12" s="97">
        <f t="shared" si="3"/>
        <v>0.2242637872568268</v>
      </c>
    </row>
    <row r="13" spans="2:8" s="1" customFormat="1">
      <c r="B13" s="8" t="s">
        <v>7</v>
      </c>
      <c r="C13" s="98">
        <v>1.6909722222222229E-2</v>
      </c>
      <c r="D13" s="96">
        <f t="shared" si="0"/>
        <v>1.4088853315846816E-2</v>
      </c>
      <c r="E13" s="98">
        <v>2.7430555555555554E-3</v>
      </c>
      <c r="F13" s="96">
        <f t="shared" si="4"/>
        <v>2.8345891639756E-2</v>
      </c>
      <c r="G13" s="98">
        <f t="shared" si="1"/>
        <v>1.9652777777777783E-2</v>
      </c>
      <c r="H13" s="97">
        <f t="shared" si="3"/>
        <v>1.5152596823130455E-2</v>
      </c>
    </row>
    <row r="14" spans="2:8" s="1" customFormat="1">
      <c r="B14" s="8" t="s">
        <v>2</v>
      </c>
      <c r="C14" s="98">
        <v>2.3761574074074067E-2</v>
      </c>
      <c r="D14" s="96">
        <f t="shared" si="0"/>
        <v>1.9797683680652631E-2</v>
      </c>
      <c r="E14" s="98">
        <v>1.0879629629629629E-3</v>
      </c>
      <c r="F14" s="96">
        <f t="shared" si="4"/>
        <v>1.1242674321253435E-2</v>
      </c>
      <c r="G14" s="98">
        <f t="shared" si="1"/>
        <v>2.4849537037037031E-2</v>
      </c>
      <c r="H14" s="97">
        <f t="shared" si="3"/>
        <v>1.9159378904158465E-2</v>
      </c>
    </row>
    <row r="15" spans="2:8" s="1" customFormat="1">
      <c r="B15" s="8" t="s">
        <v>9</v>
      </c>
      <c r="C15" s="98">
        <v>5.9594907407407423E-2</v>
      </c>
      <c r="D15" s="96">
        <f t="shared" si="0"/>
        <v>4.9653323561461495E-2</v>
      </c>
      <c r="E15" s="98">
        <v>3.7731481481481474E-3</v>
      </c>
      <c r="F15" s="96">
        <f t="shared" si="4"/>
        <v>3.8990551369453397E-2</v>
      </c>
      <c r="G15" s="98">
        <f t="shared" si="1"/>
        <v>6.3368055555555566E-2</v>
      </c>
      <c r="H15" s="97">
        <f t="shared" si="3"/>
        <v>4.8857754774228053E-2</v>
      </c>
    </row>
    <row r="16" spans="2:8" s="1" customFormat="1">
      <c r="B16" s="8" t="s">
        <v>1</v>
      </c>
      <c r="C16" s="98">
        <v>2.5949074074074079E-2</v>
      </c>
      <c r="D16" s="96">
        <f t="shared" si="0"/>
        <v>2.1620266347795042E-2</v>
      </c>
      <c r="E16" s="98">
        <v>2.3611111111111107E-3</v>
      </c>
      <c r="F16" s="96">
        <f t="shared" si="4"/>
        <v>2.4398995335486173E-2</v>
      </c>
      <c r="G16" s="98">
        <f t="shared" si="1"/>
        <v>2.8310185185185188E-2</v>
      </c>
      <c r="H16" s="97">
        <f t="shared" si="3"/>
        <v>2.1827592361235035E-2</v>
      </c>
    </row>
    <row r="17" spans="2:8" s="1" customFormat="1">
      <c r="B17" s="8" t="s">
        <v>27</v>
      </c>
      <c r="C17" s="98">
        <v>4.7106481481481478E-3</v>
      </c>
      <c r="D17" s="96">
        <f t="shared" si="0"/>
        <v>3.9248208758040056E-3</v>
      </c>
      <c r="E17" s="98">
        <v>1.3888888888888889E-4</v>
      </c>
      <c r="F17" s="96">
        <f t="shared" si="4"/>
        <v>1.4352350197344812E-3</v>
      </c>
      <c r="G17" s="98">
        <f t="shared" si="1"/>
        <v>4.8495370370370368E-3</v>
      </c>
      <c r="H17" s="97">
        <f t="shared" si="3"/>
        <v>3.7390683562377263E-3</v>
      </c>
    </row>
    <row r="18" spans="2:8" s="1" customFormat="1">
      <c r="B18" s="8" t="s">
        <v>16</v>
      </c>
      <c r="C18" s="98">
        <v>1.7141203703703704E-2</v>
      </c>
      <c r="D18" s="96">
        <f t="shared" si="0"/>
        <v>1.428171920654971E-2</v>
      </c>
      <c r="E18" s="98"/>
      <c r="F18" s="96"/>
      <c r="G18" s="98">
        <f t="shared" si="1"/>
        <v>1.7141203703703704E-2</v>
      </c>
      <c r="H18" s="97">
        <f t="shared" si="3"/>
        <v>1.3216134213814016E-2</v>
      </c>
    </row>
    <row r="19" spans="2:8" s="1" customFormat="1">
      <c r="B19" s="8" t="s">
        <v>4</v>
      </c>
      <c r="C19" s="98">
        <v>3.5937500000000018E-2</v>
      </c>
      <c r="D19" s="96">
        <f t="shared" si="0"/>
        <v>2.9942429531625167E-2</v>
      </c>
      <c r="E19" s="98">
        <v>3.2060185185185186E-3</v>
      </c>
      <c r="F19" s="96">
        <f t="shared" si="4"/>
        <v>3.3130008372204277E-2</v>
      </c>
      <c r="G19" s="98">
        <f t="shared" si="1"/>
        <v>3.9143518518518536E-2</v>
      </c>
      <c r="H19" s="97">
        <f t="shared" si="3"/>
        <v>3.0180260574692114E-2</v>
      </c>
    </row>
    <row r="20" spans="2:8" s="1" customFormat="1">
      <c r="B20" s="8" t="s">
        <v>14</v>
      </c>
      <c r="C20" s="98">
        <v>1.1770833333333331E-2</v>
      </c>
      <c r="D20" s="96">
        <f t="shared" si="0"/>
        <v>9.8072305422424386E-3</v>
      </c>
      <c r="E20" s="98">
        <v>5.7870370370370367E-4</v>
      </c>
      <c r="F20" s="96">
        <f t="shared" si="4"/>
        <v>5.9801459155603377E-3</v>
      </c>
      <c r="G20" s="98">
        <f t="shared" si="1"/>
        <v>1.2349537037037034E-2</v>
      </c>
      <c r="H20" s="97">
        <f t="shared" si="3"/>
        <v>9.5216848117080019E-3</v>
      </c>
    </row>
    <row r="21" spans="2:8" s="1" customFormat="1">
      <c r="B21" s="8" t="s">
        <v>11</v>
      </c>
      <c r="C21" s="98">
        <v>1.6342592592592589E-2</v>
      </c>
      <c r="D21" s="96">
        <f t="shared" si="0"/>
        <v>1.3616331883624704E-2</v>
      </c>
      <c r="E21" s="98">
        <v>1.5972222222222221E-3</v>
      </c>
      <c r="F21" s="96">
        <f t="shared" si="4"/>
        <v>1.6505202726946531E-2</v>
      </c>
      <c r="G21" s="98">
        <f t="shared" si="1"/>
        <v>1.7939814814814811E-2</v>
      </c>
      <c r="H21" s="97">
        <f t="shared" si="3"/>
        <v>1.3831875780831681E-2</v>
      </c>
    </row>
    <row r="22" spans="2:8" s="1" customFormat="1">
      <c r="B22" s="8" t="s">
        <v>15</v>
      </c>
      <c r="C22" s="98">
        <v>6.3078703703703699E-3</v>
      </c>
      <c r="D22" s="96">
        <f t="shared" si="0"/>
        <v>5.2555955216540117E-3</v>
      </c>
      <c r="E22" s="98"/>
      <c r="F22" s="96"/>
      <c r="G22" s="98">
        <f t="shared" si="1"/>
        <v>6.3078703703703699E-3</v>
      </c>
      <c r="H22" s="97">
        <f t="shared" si="3"/>
        <v>4.8634660003569466E-3</v>
      </c>
    </row>
    <row r="23" spans="2:8" s="1" customFormat="1">
      <c r="B23" s="8" t="s">
        <v>91</v>
      </c>
      <c r="C23" s="98">
        <v>8.9351851851851866E-3</v>
      </c>
      <c r="D23" s="96">
        <f t="shared" si="0"/>
        <v>7.4446233811319229E-3</v>
      </c>
      <c r="E23" s="98">
        <v>1.0416666666666667E-3</v>
      </c>
      <c r="F23" s="96">
        <f t="shared" si="4"/>
        <v>1.0764262648008609E-2</v>
      </c>
      <c r="G23" s="98">
        <f t="shared" si="1"/>
        <v>9.9768518518518531E-3</v>
      </c>
      <c r="H23" s="97">
        <f t="shared" si="3"/>
        <v>7.6923076923076858E-3</v>
      </c>
    </row>
    <row r="24" spans="2:8" s="1" customFormat="1">
      <c r="B24" s="8" t="s">
        <v>12</v>
      </c>
      <c r="C24" s="98">
        <v>1.6782407407407406E-3</v>
      </c>
      <c r="D24" s="96">
        <f t="shared" si="0"/>
        <v>1.3982777075960216E-3</v>
      </c>
      <c r="E24" s="98"/>
      <c r="F24" s="96"/>
      <c r="G24" s="98">
        <f t="shared" si="1"/>
        <v>1.6782407407407406E-3</v>
      </c>
      <c r="H24" s="97">
        <f t="shared" ref="H24" si="5">G24/$G$30</f>
        <v>1.2939496698197381E-3</v>
      </c>
    </row>
    <row r="25" spans="2:8" s="1" customFormat="1">
      <c r="B25" s="8" t="s">
        <v>5</v>
      </c>
      <c r="C25" s="98">
        <v>4.6261574074074073E-2</v>
      </c>
      <c r="D25" s="96">
        <f t="shared" si="0"/>
        <v>3.8544248256974473E-2</v>
      </c>
      <c r="E25" s="98">
        <v>8.4953703703703701E-3</v>
      </c>
      <c r="F25" s="96">
        <f t="shared" si="4"/>
        <v>8.7788542040425757E-2</v>
      </c>
      <c r="G25" s="98">
        <f t="shared" si="1"/>
        <v>5.4756944444444441E-2</v>
      </c>
      <c r="H25" s="97">
        <f t="shared" si="3"/>
        <v>4.2218454399428833E-2</v>
      </c>
    </row>
    <row r="26" spans="2:8" s="1" customFormat="1">
      <c r="B26" s="8" t="s">
        <v>6</v>
      </c>
      <c r="C26" s="98">
        <v>0.41263888888888955</v>
      </c>
      <c r="D26" s="96">
        <f t="shared" si="0"/>
        <v>0.34380273676698925</v>
      </c>
      <c r="E26" s="98">
        <v>2.4884259259259256E-3</v>
      </c>
      <c r="F26" s="96">
        <f t="shared" si="4"/>
        <v>2.571462743690945E-2</v>
      </c>
      <c r="G26" s="98">
        <f t="shared" si="1"/>
        <v>0.41512731481481546</v>
      </c>
      <c r="H26" s="97">
        <f t="shared" si="3"/>
        <v>0.32006960556844566</v>
      </c>
    </row>
    <row r="27" spans="2:8" s="1" customFormat="1">
      <c r="B27" s="8" t="s">
        <v>102</v>
      </c>
      <c r="C27" s="98">
        <v>0.13175925925925927</v>
      </c>
      <c r="D27" s="96">
        <f t="shared" si="0"/>
        <v>0.10977926498809042</v>
      </c>
      <c r="E27" s="98">
        <v>2.6620370370370372E-4</v>
      </c>
      <c r="F27" s="96">
        <f t="shared" si="4"/>
        <v>2.7508671211577554E-3</v>
      </c>
      <c r="G27" s="98">
        <f t="shared" si="1"/>
        <v>0.13202546296296297</v>
      </c>
      <c r="H27" s="97">
        <f t="shared" si="3"/>
        <v>0.10179368195609485</v>
      </c>
    </row>
    <row r="28" spans="2:8" s="1" customFormat="1">
      <c r="B28" s="36" t="s">
        <v>17</v>
      </c>
      <c r="C28" s="108"/>
      <c r="D28" s="96"/>
      <c r="E28" s="108">
        <v>2.0949074074074077E-3</v>
      </c>
      <c r="F28" s="96">
        <f t="shared" si="4"/>
        <v>2.1648128214328426E-2</v>
      </c>
      <c r="G28" s="98">
        <f t="shared" ref="G28" si="6">C28+E28</f>
        <v>2.0949074074074077E-3</v>
      </c>
      <c r="H28" s="97">
        <f t="shared" ref="H28" si="7">G28/$G$30</f>
        <v>1.6152061395680872E-3</v>
      </c>
    </row>
    <row r="29" spans="2:8" s="1" customFormat="1">
      <c r="B29" s="8"/>
      <c r="C29" s="99"/>
      <c r="D29" s="110"/>
      <c r="E29" s="99"/>
      <c r="F29" s="99"/>
      <c r="G29" s="98"/>
      <c r="H29" s="97"/>
    </row>
    <row r="30" spans="2:8" s="1" customFormat="1">
      <c r="B30" s="37" t="s">
        <v>29</v>
      </c>
      <c r="C30" s="111">
        <f t="shared" ref="C30:H30" si="8">SUM(C7:C28)</f>
        <v>1.2002199074074087</v>
      </c>
      <c r="D30" s="112">
        <f t="shared" si="8"/>
        <v>0.99999999999999978</v>
      </c>
      <c r="E30" s="111">
        <f t="shared" si="8"/>
        <v>9.6770833333333361E-2</v>
      </c>
      <c r="F30" s="112">
        <f t="shared" si="8"/>
        <v>1.0000000000000002</v>
      </c>
      <c r="G30" s="111">
        <f t="shared" si="8"/>
        <v>1.2969907407407419</v>
      </c>
      <c r="H30" s="115">
        <f t="shared" si="8"/>
        <v>1</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dimension ref="B1:H66"/>
  <sheetViews>
    <sheetView zoomScale="110" zoomScaleNormal="110" zoomScaleSheetLayoutView="100" zoomScalePageLayoutView="110" workbookViewId="0">
      <selection activeCell="C12" sqref="C12"/>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90</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2.1643518518518522E-3</v>
      </c>
      <c r="D7" s="96">
        <f t="shared" ref="D7:D27" si="0">C7/C$30</f>
        <v>5.0941186085156197E-3</v>
      </c>
      <c r="E7" s="98">
        <v>4.0509259259259258E-4</v>
      </c>
      <c r="F7" s="96">
        <f t="shared" ref="F7:F27" si="1">E7/E$30</f>
        <v>2.7031201729996908E-3</v>
      </c>
      <c r="G7" s="98">
        <f>E7+C7</f>
        <v>2.5694444444444449E-3</v>
      </c>
      <c r="H7" s="97">
        <f>G7/$G$30</f>
        <v>4.4706687878848907E-3</v>
      </c>
    </row>
    <row r="8" spans="2:8" s="1" customFormat="1">
      <c r="B8" s="8" t="s">
        <v>13</v>
      </c>
      <c r="C8" s="98">
        <v>6.7708333333333327E-3</v>
      </c>
      <c r="D8" s="96">
        <f t="shared" si="0"/>
        <v>1.5936146449099662E-2</v>
      </c>
      <c r="E8" s="98">
        <v>2.7893518518518519E-3</v>
      </c>
      <c r="F8" s="96">
        <f t="shared" si="1"/>
        <v>1.8612913191226443E-2</v>
      </c>
      <c r="G8" s="98">
        <f t="shared" ref="G8:G27" si="2">E8+C8</f>
        <v>9.5601851851851855E-3</v>
      </c>
      <c r="H8" s="97">
        <f t="shared" ref="H8:H27" si="3">G8/$G$30</f>
        <v>1.6634109994562697E-2</v>
      </c>
    </row>
    <row r="9" spans="2:8" s="1" customFormat="1">
      <c r="B9" s="8" t="s">
        <v>0</v>
      </c>
      <c r="C9" s="98">
        <v>4.9548611111111113E-2</v>
      </c>
      <c r="D9" s="96">
        <f t="shared" si="0"/>
        <v>0.1166199024762319</v>
      </c>
      <c r="E9" s="98">
        <v>1.2071759259259256E-2</v>
      </c>
      <c r="F9" s="96">
        <f t="shared" si="1"/>
        <v>8.0552981155390765E-2</v>
      </c>
      <c r="G9" s="98">
        <f t="shared" si="2"/>
        <v>6.1620370370370367E-2</v>
      </c>
      <c r="H9" s="97">
        <f t="shared" si="3"/>
        <v>0.10721549831846465</v>
      </c>
    </row>
    <row r="10" spans="2:8" s="1" customFormat="1">
      <c r="B10" s="8" t="s">
        <v>8</v>
      </c>
      <c r="C10" s="98">
        <v>9.9884259259259249E-3</v>
      </c>
      <c r="D10" s="96">
        <f t="shared" si="0"/>
        <v>2.3509221171919673E-2</v>
      </c>
      <c r="E10" s="98">
        <v>3.5532407407407401E-3</v>
      </c>
      <c r="F10" s="96">
        <f t="shared" si="1"/>
        <v>2.3710225517454428E-2</v>
      </c>
      <c r="G10" s="98">
        <f t="shared" si="2"/>
        <v>1.3541666666666665E-2</v>
      </c>
      <c r="H10" s="97">
        <f t="shared" si="3"/>
        <v>2.3561632801014955E-2</v>
      </c>
    </row>
    <row r="11" spans="2:8" s="1" customFormat="1">
      <c r="B11" s="8" t="s">
        <v>26</v>
      </c>
      <c r="C11" s="98">
        <v>1.1574074074074073E-4</v>
      </c>
      <c r="D11" s="96">
        <f t="shared" si="0"/>
        <v>2.7241275981366943E-4</v>
      </c>
      <c r="E11" s="98">
        <v>2.0601851851851849E-3</v>
      </c>
      <c r="F11" s="96">
        <f t="shared" si="1"/>
        <v>1.3747296879826999E-2</v>
      </c>
      <c r="G11" s="98">
        <f t="shared" si="2"/>
        <v>2.1759259259259258E-3</v>
      </c>
      <c r="H11" s="97">
        <f t="shared" si="3"/>
        <v>3.785971766316933E-3</v>
      </c>
    </row>
    <row r="12" spans="2:8" s="1" customFormat="1">
      <c r="B12" s="8" t="s">
        <v>3</v>
      </c>
      <c r="C12" s="98">
        <v>9.6273148148148441E-2</v>
      </c>
      <c r="D12" s="96">
        <f t="shared" si="0"/>
        <v>0.22659293361301094</v>
      </c>
      <c r="E12" s="98">
        <v>5.7881944444444458E-2</v>
      </c>
      <c r="F12" s="96">
        <f t="shared" si="1"/>
        <v>0.38623725671918452</v>
      </c>
      <c r="G12" s="98">
        <f t="shared" si="2"/>
        <v>0.15415509259259291</v>
      </c>
      <c r="H12" s="97">
        <f t="shared" si="3"/>
        <v>0.26821998912540074</v>
      </c>
    </row>
    <row r="13" spans="2:8" s="1" customFormat="1">
      <c r="B13" s="8" t="s">
        <v>7</v>
      </c>
      <c r="C13" s="98">
        <v>3.5648148148148154E-3</v>
      </c>
      <c r="D13" s="96">
        <f t="shared" si="0"/>
        <v>8.3903130022610212E-3</v>
      </c>
      <c r="E13" s="98">
        <v>3.6226851851851858E-3</v>
      </c>
      <c r="F13" s="96">
        <f t="shared" si="1"/>
        <v>2.4173617547111528E-2</v>
      </c>
      <c r="G13" s="98">
        <f t="shared" si="2"/>
        <v>7.1875000000000012E-3</v>
      </c>
      <c r="H13" s="97">
        <f t="shared" si="3"/>
        <v>1.2505789717461788E-2</v>
      </c>
    </row>
    <row r="14" spans="2:8" s="1" customFormat="1">
      <c r="B14" s="8" t="s">
        <v>2</v>
      </c>
      <c r="C14" s="98">
        <v>1.0555555555555554E-2</v>
      </c>
      <c r="D14" s="96">
        <f t="shared" si="0"/>
        <v>2.4844043695006653E-2</v>
      </c>
      <c r="E14" s="98">
        <v>3.449074074074074E-3</v>
      </c>
      <c r="F14" s="96">
        <f t="shared" si="1"/>
        <v>2.3015137472968798E-2</v>
      </c>
      <c r="G14" s="98">
        <f t="shared" si="2"/>
        <v>1.4004629629629627E-2</v>
      </c>
      <c r="H14" s="97">
        <f t="shared" si="3"/>
        <v>2.4367158708741961E-2</v>
      </c>
    </row>
    <row r="15" spans="2:8" s="1" customFormat="1">
      <c r="B15" s="8" t="s">
        <v>9</v>
      </c>
      <c r="C15" s="98">
        <v>2.811342592592591E-2</v>
      </c>
      <c r="D15" s="96">
        <f t="shared" si="0"/>
        <v>6.6169059358740276E-2</v>
      </c>
      <c r="E15" s="98">
        <v>2.2789351851851849E-2</v>
      </c>
      <c r="F15" s="96">
        <f t="shared" si="1"/>
        <v>0.1520698177324683</v>
      </c>
      <c r="G15" s="98">
        <f t="shared" si="2"/>
        <v>5.0902777777777755E-2</v>
      </c>
      <c r="H15" s="97">
        <f t="shared" si="3"/>
        <v>8.8567573554584389E-2</v>
      </c>
    </row>
    <row r="16" spans="2:8" s="1" customFormat="1">
      <c r="B16" s="8" t="s">
        <v>1</v>
      </c>
      <c r="C16" s="98">
        <v>9.8032407407407356E-3</v>
      </c>
      <c r="D16" s="96">
        <f t="shared" si="0"/>
        <v>2.3073360756217791E-2</v>
      </c>
      <c r="E16" s="98">
        <v>1.0266203703703703E-2</v>
      </c>
      <c r="F16" s="96">
        <f t="shared" si="1"/>
        <v>6.8504788384306445E-2</v>
      </c>
      <c r="G16" s="98">
        <f t="shared" si="2"/>
        <v>2.0069444444444438E-2</v>
      </c>
      <c r="H16" s="97">
        <f t="shared" si="3"/>
        <v>3.4919548099965746E-2</v>
      </c>
    </row>
    <row r="17" spans="2:8" s="1" customFormat="1">
      <c r="B17" s="8" t="s">
        <v>27</v>
      </c>
      <c r="C17" s="98">
        <v>3.1365740740740742E-3</v>
      </c>
      <c r="D17" s="96">
        <f t="shared" si="0"/>
        <v>7.3823857909504432E-3</v>
      </c>
      <c r="E17" s="98">
        <v>4.9884259259259248E-3</v>
      </c>
      <c r="F17" s="96">
        <f t="shared" si="1"/>
        <v>3.328699413036762E-2</v>
      </c>
      <c r="G17" s="98">
        <f t="shared" si="2"/>
        <v>8.1249999999999985E-3</v>
      </c>
      <c r="H17" s="97">
        <f t="shared" si="3"/>
        <v>1.4136979680608973E-2</v>
      </c>
    </row>
    <row r="18" spans="2:8" s="1" customFormat="1">
      <c r="B18" s="8" t="s">
        <v>16</v>
      </c>
      <c r="C18" s="98">
        <v>2.0833333333333332E-4</v>
      </c>
      <c r="D18" s="96">
        <f t="shared" si="0"/>
        <v>4.9034296766460497E-4</v>
      </c>
      <c r="E18" s="98"/>
      <c r="F18" s="96"/>
      <c r="G18" s="98">
        <f t="shared" si="2"/>
        <v>2.0833333333333332E-4</v>
      </c>
      <c r="H18" s="97">
        <f t="shared" si="3"/>
        <v>3.624866584771532E-4</v>
      </c>
    </row>
    <row r="19" spans="2:8" s="1" customFormat="1">
      <c r="B19" s="8" t="s">
        <v>4</v>
      </c>
      <c r="C19" s="98">
        <v>5.4398148148148149E-3</v>
      </c>
      <c r="D19" s="96">
        <f t="shared" si="0"/>
        <v>1.2803399711242464E-2</v>
      </c>
      <c r="E19" s="98">
        <v>4.1087962962962962E-3</v>
      </c>
      <c r="F19" s="96">
        <f t="shared" si="1"/>
        <v>2.7417361754711152E-2</v>
      </c>
      <c r="G19" s="98">
        <f t="shared" si="2"/>
        <v>9.5486111111111119E-3</v>
      </c>
      <c r="H19" s="97">
        <f t="shared" si="3"/>
        <v>1.6613971846869524E-2</v>
      </c>
    </row>
    <row r="20" spans="2:8" s="1" customFormat="1">
      <c r="B20" s="8" t="s">
        <v>14</v>
      </c>
      <c r="C20" s="98">
        <v>9.0162037037037016E-3</v>
      </c>
      <c r="D20" s="96">
        <f t="shared" si="0"/>
        <v>2.1220953989484845E-2</v>
      </c>
      <c r="E20" s="98">
        <v>8.3564814814814804E-3</v>
      </c>
      <c r="F20" s="96">
        <f t="shared" si="1"/>
        <v>5.5761507568736476E-2</v>
      </c>
      <c r="G20" s="98">
        <f t="shared" si="2"/>
        <v>1.7372685185185182E-2</v>
      </c>
      <c r="H20" s="97">
        <f t="shared" si="3"/>
        <v>3.0227359687455938E-2</v>
      </c>
    </row>
    <row r="21" spans="2:8" s="1" customFormat="1">
      <c r="B21" s="8" t="s">
        <v>11</v>
      </c>
      <c r="C21" s="98">
        <v>1.0185185185185184E-3</v>
      </c>
      <c r="D21" s="96">
        <f t="shared" si="0"/>
        <v>2.397232286360291E-3</v>
      </c>
      <c r="E21" s="98">
        <v>2.8472222222222223E-3</v>
      </c>
      <c r="F21" s="96">
        <f t="shared" si="1"/>
        <v>1.8999073215940687E-2</v>
      </c>
      <c r="G21" s="98">
        <f t="shared" si="2"/>
        <v>3.8657407407407408E-3</v>
      </c>
      <c r="H21" s="97">
        <f t="shared" si="3"/>
        <v>6.7261413295205096E-3</v>
      </c>
    </row>
    <row r="22" spans="2:8" s="1" customFormat="1">
      <c r="B22" s="8" t="s">
        <v>15</v>
      </c>
      <c r="C22" s="98">
        <v>3.3564814814814818E-4</v>
      </c>
      <c r="D22" s="96">
        <f t="shared" si="0"/>
        <v>7.899970034596415E-4</v>
      </c>
      <c r="E22" s="98">
        <v>1.0532407407407409E-3</v>
      </c>
      <c r="F22" s="96">
        <f t="shared" si="1"/>
        <v>7.0281124497991974E-3</v>
      </c>
      <c r="G22" s="98">
        <f t="shared" si="2"/>
        <v>1.3888888888888892E-3</v>
      </c>
      <c r="H22" s="97">
        <f t="shared" si="3"/>
        <v>2.4165777231810221E-3</v>
      </c>
    </row>
    <row r="23" spans="2:8" s="1" customFormat="1">
      <c r="B23" s="8" t="s">
        <v>91</v>
      </c>
      <c r="C23" s="98">
        <v>1.0127314814814816E-2</v>
      </c>
      <c r="D23" s="96">
        <f t="shared" si="0"/>
        <v>2.3836116483696081E-2</v>
      </c>
      <c r="E23" s="98">
        <v>3.8425925925925923E-3</v>
      </c>
      <c r="F23" s="96">
        <f t="shared" si="1"/>
        <v>2.564102564102564E-2</v>
      </c>
      <c r="G23" s="98">
        <f t="shared" si="2"/>
        <v>1.3969907407407408E-2</v>
      </c>
      <c r="H23" s="97">
        <f t="shared" si="3"/>
        <v>2.4306744265662442E-2</v>
      </c>
    </row>
    <row r="24" spans="2:8" s="1" customFormat="1">
      <c r="B24" s="8" t="s">
        <v>12</v>
      </c>
      <c r="C24" s="98">
        <v>1.0300925925925926E-3</v>
      </c>
      <c r="D24" s="96">
        <f t="shared" si="0"/>
        <v>2.4244735623416584E-3</v>
      </c>
      <c r="E24" s="98"/>
      <c r="F24" s="96"/>
      <c r="G24" s="98">
        <f t="shared" si="2"/>
        <v>1.0300925925925926E-3</v>
      </c>
      <c r="H24" s="97">
        <f t="shared" ref="H24" si="4">G24/$G$30</f>
        <v>1.792295144692591E-3</v>
      </c>
    </row>
    <row r="25" spans="2:8" s="1" customFormat="1">
      <c r="B25" s="8" t="s">
        <v>5</v>
      </c>
      <c r="C25" s="98">
        <v>1.5173611111111108E-2</v>
      </c>
      <c r="D25" s="96">
        <f t="shared" si="0"/>
        <v>3.5713312811572064E-2</v>
      </c>
      <c r="E25" s="98">
        <v>3.1597222222222226E-3</v>
      </c>
      <c r="F25" s="96">
        <f t="shared" si="1"/>
        <v>2.1084337349397592E-2</v>
      </c>
      <c r="G25" s="98">
        <f t="shared" si="2"/>
        <v>1.833333333333333E-2</v>
      </c>
      <c r="H25" s="97">
        <f t="shared" si="3"/>
        <v>3.189882594598948E-2</v>
      </c>
    </row>
    <row r="26" spans="2:8" s="1" customFormat="1">
      <c r="B26" s="8" t="s">
        <v>6</v>
      </c>
      <c r="C26" s="98">
        <v>0.12019675925925925</v>
      </c>
      <c r="D26" s="96">
        <f t="shared" si="0"/>
        <v>0.2829006510664957</v>
      </c>
      <c r="E26" s="98">
        <v>1.8287037037037037E-3</v>
      </c>
      <c r="F26" s="96">
        <f t="shared" si="1"/>
        <v>1.2202656780970034E-2</v>
      </c>
      <c r="G26" s="98">
        <f t="shared" si="2"/>
        <v>0.12202546296296296</v>
      </c>
      <c r="H26" s="97">
        <f t="shared" si="3"/>
        <v>0.21231649112914591</v>
      </c>
    </row>
    <row r="27" spans="2:8" s="1" customFormat="1">
      <c r="B27" s="8" t="s">
        <v>102</v>
      </c>
      <c r="C27" s="98">
        <v>4.2291666666666644E-2</v>
      </c>
      <c r="D27" s="96">
        <f t="shared" si="0"/>
        <v>9.9539622435914771E-2</v>
      </c>
      <c r="E27" s="98">
        <v>7.8703703703703705E-4</v>
      </c>
      <c r="F27" s="96">
        <f t="shared" si="1"/>
        <v>5.2517763361136852E-3</v>
      </c>
      <c r="G27" s="98">
        <f t="shared" si="2"/>
        <v>4.3078703703703682E-2</v>
      </c>
      <c r="H27" s="97">
        <f t="shared" si="3"/>
        <v>7.4954185713997978E-2</v>
      </c>
    </row>
    <row r="28" spans="2:8" s="1" customFormat="1">
      <c r="B28" s="36" t="s">
        <v>17</v>
      </c>
      <c r="C28" s="108"/>
      <c r="D28" s="96"/>
      <c r="E28" s="108"/>
      <c r="F28" s="96"/>
      <c r="G28" s="98"/>
      <c r="H28" s="97"/>
    </row>
    <row r="29" spans="2:8" s="1" customFormat="1">
      <c r="B29" s="8"/>
      <c r="C29" s="99"/>
      <c r="D29" s="110"/>
      <c r="E29" s="99"/>
      <c r="F29" s="99"/>
      <c r="G29" s="99"/>
      <c r="H29" s="100"/>
    </row>
    <row r="30" spans="2:8" s="1" customFormat="1">
      <c r="B30" s="37" t="s">
        <v>29</v>
      </c>
      <c r="C30" s="111">
        <f t="shared" ref="C30:H30" si="5">SUM(C7:C28)</f>
        <v>0.42487268518518551</v>
      </c>
      <c r="D30" s="112">
        <f t="shared" si="5"/>
        <v>0.99999999999999967</v>
      </c>
      <c r="E30" s="111">
        <f t="shared" si="5"/>
        <v>0.14986111111111111</v>
      </c>
      <c r="F30" s="112">
        <f t="shared" si="5"/>
        <v>0.99999999999999989</v>
      </c>
      <c r="G30" s="111">
        <f t="shared" si="5"/>
        <v>0.5747337962962964</v>
      </c>
      <c r="H30" s="115">
        <f t="shared" si="5"/>
        <v>1.0000000000000004</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dimension ref="B1:H66"/>
  <sheetViews>
    <sheetView zoomScale="110" zoomScaleNormal="110" zoomScaleSheetLayoutView="100" zoomScalePageLayoutView="110" workbookViewId="0">
      <selection activeCell="B13" sqref="B13"/>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40</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4.664351851851851E-3</v>
      </c>
      <c r="D7" s="96">
        <f t="shared" ref="D7:D28" si="0">C7/C$30</f>
        <v>1.1373578302712163E-2</v>
      </c>
      <c r="E7" s="98"/>
      <c r="F7" s="96"/>
      <c r="G7" s="98">
        <f>C7+E7</f>
        <v>4.664351851851851E-3</v>
      </c>
      <c r="H7" s="97">
        <f>G7/$G$30</f>
        <v>1.1373578302712163E-2</v>
      </c>
    </row>
    <row r="8" spans="2:8" s="1" customFormat="1">
      <c r="B8" s="8" t="s">
        <v>13</v>
      </c>
      <c r="C8" s="98">
        <v>9.9768518518518531E-3</v>
      </c>
      <c r="D8" s="96">
        <f t="shared" si="0"/>
        <v>2.4327604210763989E-2</v>
      </c>
      <c r="E8" s="98"/>
      <c r="F8" s="96"/>
      <c r="G8" s="98">
        <f t="shared" ref="G8:G28" si="1">C8+E8</f>
        <v>9.9768518518518531E-3</v>
      </c>
      <c r="H8" s="97">
        <f t="shared" ref="H8:H28" si="2">G8/$G$30</f>
        <v>2.4327604210763989E-2</v>
      </c>
    </row>
    <row r="9" spans="2:8" s="1" customFormat="1">
      <c r="B9" s="8" t="s">
        <v>0</v>
      </c>
      <c r="C9" s="98">
        <v>2.1828703703703666E-2</v>
      </c>
      <c r="D9" s="96">
        <f t="shared" si="0"/>
        <v>5.3227217565546173E-2</v>
      </c>
      <c r="E9" s="98"/>
      <c r="F9" s="96"/>
      <c r="G9" s="98">
        <f t="shared" si="1"/>
        <v>2.1828703703703666E-2</v>
      </c>
      <c r="H9" s="97">
        <f t="shared" si="2"/>
        <v>5.3227217565546173E-2</v>
      </c>
    </row>
    <row r="10" spans="2:8" s="1" customFormat="1">
      <c r="B10" s="8" t="s">
        <v>8</v>
      </c>
      <c r="C10" s="98">
        <v>1.1331018518518515E-2</v>
      </c>
      <c r="D10" s="96">
        <f t="shared" si="0"/>
        <v>2.7629610814777186E-2</v>
      </c>
      <c r="E10" s="98"/>
      <c r="F10" s="96"/>
      <c r="G10" s="98">
        <f t="shared" si="1"/>
        <v>1.1331018518518515E-2</v>
      </c>
      <c r="H10" s="97">
        <f t="shared" si="2"/>
        <v>2.7629610814777186E-2</v>
      </c>
    </row>
    <row r="11" spans="2:8" s="1" customFormat="1">
      <c r="B11" s="8" t="s">
        <v>26</v>
      </c>
      <c r="C11" s="98">
        <v>1.8171296296296297E-3</v>
      </c>
      <c r="D11" s="96">
        <f t="shared" si="0"/>
        <v>4.4308977506843927E-3</v>
      </c>
      <c r="E11" s="98"/>
      <c r="F11" s="96"/>
      <c r="G11" s="98">
        <f t="shared" si="1"/>
        <v>1.8171296296296297E-3</v>
      </c>
      <c r="H11" s="97">
        <f t="shared" si="2"/>
        <v>4.4308977506843927E-3</v>
      </c>
    </row>
    <row r="12" spans="2:8" s="1" customFormat="1">
      <c r="B12" s="8" t="s">
        <v>3</v>
      </c>
      <c r="C12" s="98">
        <v>3.6689814814814592E-2</v>
      </c>
      <c r="D12" s="96">
        <f t="shared" si="0"/>
        <v>8.9464623373690683E-2</v>
      </c>
      <c r="E12" s="98"/>
      <c r="F12" s="96"/>
      <c r="G12" s="98">
        <f t="shared" si="1"/>
        <v>3.6689814814814592E-2</v>
      </c>
      <c r="H12" s="97">
        <f t="shared" si="2"/>
        <v>8.9464623373690683E-2</v>
      </c>
    </row>
    <row r="13" spans="2:8" s="1" customFormat="1">
      <c r="B13" s="8" t="s">
        <v>7</v>
      </c>
      <c r="C13" s="98">
        <v>2.7893518518518506E-3</v>
      </c>
      <c r="D13" s="96">
        <f t="shared" si="0"/>
        <v>6.8015691586938726E-3</v>
      </c>
      <c r="E13" s="98"/>
      <c r="F13" s="96"/>
      <c r="G13" s="98">
        <f t="shared" si="1"/>
        <v>2.7893518518518506E-3</v>
      </c>
      <c r="H13" s="97">
        <f t="shared" si="2"/>
        <v>6.8015691586938726E-3</v>
      </c>
    </row>
    <row r="14" spans="2:8" s="1" customFormat="1">
      <c r="B14" s="8" t="s">
        <v>2</v>
      </c>
      <c r="C14" s="98">
        <v>6.8055555555555551E-3</v>
      </c>
      <c r="D14" s="96">
        <f t="shared" si="0"/>
        <v>1.6594699856066385E-2</v>
      </c>
      <c r="E14" s="98"/>
      <c r="F14" s="96"/>
      <c r="G14" s="98">
        <f t="shared" si="1"/>
        <v>6.8055555555555551E-3</v>
      </c>
      <c r="H14" s="97">
        <f t="shared" si="2"/>
        <v>1.6594699856066385E-2</v>
      </c>
    </row>
    <row r="15" spans="2:8" s="1" customFormat="1">
      <c r="B15" s="8" t="s">
        <v>9</v>
      </c>
      <c r="C15" s="98">
        <v>1.9884259259259258E-2</v>
      </c>
      <c r="D15" s="96">
        <f t="shared" si="0"/>
        <v>4.8485874749527293E-2</v>
      </c>
      <c r="E15" s="98"/>
      <c r="F15" s="96"/>
      <c r="G15" s="98">
        <f t="shared" si="1"/>
        <v>1.9884259259259258E-2</v>
      </c>
      <c r="H15" s="97">
        <f t="shared" si="2"/>
        <v>4.8485874749527293E-2</v>
      </c>
    </row>
    <row r="16" spans="2:8" s="1" customFormat="1">
      <c r="B16" s="8" t="s">
        <v>1</v>
      </c>
      <c r="C16" s="98">
        <v>9.1666666666666667E-3</v>
      </c>
      <c r="D16" s="96">
        <f t="shared" si="0"/>
        <v>2.2352044704089417E-2</v>
      </c>
      <c r="E16" s="98"/>
      <c r="F16" s="96"/>
      <c r="G16" s="98">
        <f t="shared" si="1"/>
        <v>9.1666666666666667E-3</v>
      </c>
      <c r="H16" s="97">
        <f t="shared" si="2"/>
        <v>2.2352044704089417E-2</v>
      </c>
    </row>
    <row r="17" spans="2:8" s="1" customFormat="1">
      <c r="B17" s="8" t="s">
        <v>27</v>
      </c>
      <c r="C17" s="98">
        <v>4.8495370370370368E-3</v>
      </c>
      <c r="D17" s="96">
        <f t="shared" si="0"/>
        <v>1.1825134761380638E-2</v>
      </c>
      <c r="E17" s="98"/>
      <c r="F17" s="96"/>
      <c r="G17" s="98">
        <f t="shared" si="1"/>
        <v>4.8495370370370368E-3</v>
      </c>
      <c r="H17" s="97">
        <f t="shared" si="2"/>
        <v>1.1825134761380638E-2</v>
      </c>
    </row>
    <row r="18" spans="2:8" s="1" customFormat="1">
      <c r="B18" s="8" t="s">
        <v>16</v>
      </c>
      <c r="C18" s="98">
        <v>1.0648148148148147E-3</v>
      </c>
      <c r="D18" s="96">
        <f t="shared" si="0"/>
        <v>2.5964496373437197E-3</v>
      </c>
      <c r="E18" s="98"/>
      <c r="F18" s="96"/>
      <c r="G18" s="98">
        <f t="shared" si="1"/>
        <v>1.0648148148148147E-3</v>
      </c>
      <c r="H18" s="97">
        <f t="shared" si="2"/>
        <v>2.5964496373437197E-3</v>
      </c>
    </row>
    <row r="19" spans="2:8" s="1" customFormat="1">
      <c r="B19" s="8" t="s">
        <v>4</v>
      </c>
      <c r="C19" s="98">
        <v>1.9652777777777772E-2</v>
      </c>
      <c r="D19" s="96">
        <f t="shared" si="0"/>
        <v>4.7921429176191695E-2</v>
      </c>
      <c r="E19" s="98"/>
      <c r="F19" s="96"/>
      <c r="G19" s="98">
        <f t="shared" si="1"/>
        <v>1.9652777777777772E-2</v>
      </c>
      <c r="H19" s="97">
        <f t="shared" si="2"/>
        <v>4.7921429176191695E-2</v>
      </c>
    </row>
    <row r="20" spans="2:8" s="1" customFormat="1">
      <c r="B20" s="8" t="s">
        <v>14</v>
      </c>
      <c r="C20" s="98">
        <v>1.0081018518518513E-2</v>
      </c>
      <c r="D20" s="96">
        <f t="shared" si="0"/>
        <v>2.4581604718764992E-2</v>
      </c>
      <c r="E20" s="98"/>
      <c r="F20" s="96"/>
      <c r="G20" s="98">
        <f t="shared" si="1"/>
        <v>1.0081018518518513E-2</v>
      </c>
      <c r="H20" s="97">
        <f t="shared" si="2"/>
        <v>2.4581604718764992E-2</v>
      </c>
    </row>
    <row r="21" spans="2:8" s="1" customFormat="1">
      <c r="B21" s="8" t="s">
        <v>11</v>
      </c>
      <c r="C21" s="98">
        <v>3.04398148148148E-3</v>
      </c>
      <c r="D21" s="96">
        <f t="shared" si="0"/>
        <v>7.4224592893630224E-3</v>
      </c>
      <c r="E21" s="98"/>
      <c r="F21" s="96"/>
      <c r="G21" s="98">
        <f t="shared" ref="G21:G24" si="3">C21+E21</f>
        <v>3.04398148148148E-3</v>
      </c>
      <c r="H21" s="97">
        <f t="shared" ref="H21:H24" si="4">G21/$G$30</f>
        <v>7.4224592893630224E-3</v>
      </c>
    </row>
    <row r="22" spans="2:8" s="1" customFormat="1">
      <c r="B22" s="8" t="s">
        <v>15</v>
      </c>
      <c r="C22" s="98">
        <v>2.0370370370370369E-3</v>
      </c>
      <c r="D22" s="96">
        <f t="shared" si="0"/>
        <v>4.9671210453532035E-3</v>
      </c>
      <c r="E22" s="98"/>
      <c r="F22" s="96"/>
      <c r="G22" s="98">
        <f t="shared" si="3"/>
        <v>2.0370370370370369E-3</v>
      </c>
      <c r="H22" s="97">
        <f t="shared" si="4"/>
        <v>4.9671210453532035E-3</v>
      </c>
    </row>
    <row r="23" spans="2:8" s="1" customFormat="1">
      <c r="B23" s="8" t="s">
        <v>91</v>
      </c>
      <c r="C23" s="98">
        <v>1.8506944444444447E-2</v>
      </c>
      <c r="D23" s="96">
        <f t="shared" si="0"/>
        <v>4.5127423588180539E-2</v>
      </c>
      <c r="E23" s="98"/>
      <c r="F23" s="96"/>
      <c r="G23" s="98">
        <f t="shared" si="3"/>
        <v>1.8506944444444447E-2</v>
      </c>
      <c r="H23" s="97">
        <f t="shared" si="4"/>
        <v>4.5127423588180539E-2</v>
      </c>
    </row>
    <row r="24" spans="2:8" s="1" customFormat="1">
      <c r="B24" s="8" t="s">
        <v>12</v>
      </c>
      <c r="C24" s="98">
        <v>1.1342592592592593E-3</v>
      </c>
      <c r="D24" s="96">
        <f t="shared" si="0"/>
        <v>2.7657833093443977E-3</v>
      </c>
      <c r="E24" s="98"/>
      <c r="F24" s="96"/>
      <c r="G24" s="98">
        <f t="shared" si="3"/>
        <v>1.1342592592592593E-3</v>
      </c>
      <c r="H24" s="97">
        <f t="shared" si="4"/>
        <v>2.7657833093443977E-3</v>
      </c>
    </row>
    <row r="25" spans="2:8" s="1" customFormat="1">
      <c r="B25" s="8" t="s">
        <v>5</v>
      </c>
      <c r="C25" s="98">
        <v>2.4386574074074081E-2</v>
      </c>
      <c r="D25" s="96">
        <f t="shared" si="0"/>
        <v>5.9464341150904571E-2</v>
      </c>
      <c r="E25" s="98"/>
      <c r="F25" s="96"/>
      <c r="G25" s="98">
        <f t="shared" si="1"/>
        <v>2.4386574074074081E-2</v>
      </c>
      <c r="H25" s="97">
        <f t="shared" si="2"/>
        <v>5.9464341150904571E-2</v>
      </c>
    </row>
    <row r="26" spans="2:8" s="1" customFormat="1">
      <c r="B26" s="8" t="s">
        <v>6</v>
      </c>
      <c r="C26" s="98">
        <v>0.14451388888888905</v>
      </c>
      <c r="D26" s="96">
        <f t="shared" si="0"/>
        <v>0.35238337143341009</v>
      </c>
      <c r="E26" s="117"/>
      <c r="F26" s="96"/>
      <c r="G26" s="98">
        <f t="shared" si="1"/>
        <v>0.14451388888888905</v>
      </c>
      <c r="H26" s="97">
        <f t="shared" si="2"/>
        <v>0.35238337143341009</v>
      </c>
    </row>
    <row r="27" spans="2:8" s="1" customFormat="1">
      <c r="B27" s="8" t="s">
        <v>102</v>
      </c>
      <c r="C27" s="98">
        <v>4.5555555555555509E-2</v>
      </c>
      <c r="D27" s="96">
        <f t="shared" si="0"/>
        <v>0.11108288883244427</v>
      </c>
      <c r="E27" s="98"/>
      <c r="F27" s="96"/>
      <c r="G27" s="98">
        <f t="shared" si="1"/>
        <v>4.5555555555555509E-2</v>
      </c>
      <c r="H27" s="97">
        <f t="shared" si="2"/>
        <v>0.11108288883244427</v>
      </c>
    </row>
    <row r="28" spans="2:8" s="1" customFormat="1">
      <c r="B28" s="36" t="s">
        <v>17</v>
      </c>
      <c r="C28" s="108">
        <v>1.0324074074074076E-2</v>
      </c>
      <c r="D28" s="96">
        <f t="shared" si="0"/>
        <v>2.5174272570767379E-2</v>
      </c>
      <c r="E28" s="108"/>
      <c r="F28" s="114"/>
      <c r="G28" s="108">
        <f t="shared" si="1"/>
        <v>1.0324074074074076E-2</v>
      </c>
      <c r="H28" s="109">
        <f t="shared" si="2"/>
        <v>2.5174272570767379E-2</v>
      </c>
    </row>
    <row r="29" spans="2:8" s="1" customFormat="1">
      <c r="B29" s="8"/>
      <c r="C29" s="99"/>
      <c r="D29" s="110"/>
      <c r="E29" s="99"/>
      <c r="F29" s="110"/>
      <c r="G29" s="99"/>
      <c r="H29" s="100"/>
    </row>
    <row r="30" spans="2:8" s="1" customFormat="1">
      <c r="B30" s="37" t="s">
        <v>29</v>
      </c>
      <c r="C30" s="111">
        <f t="shared" ref="C30:H30" si="5">SUM(C7:C28)</f>
        <v>0.41010416666666649</v>
      </c>
      <c r="D30" s="112">
        <f t="shared" si="5"/>
        <v>1</v>
      </c>
      <c r="E30" s="111"/>
      <c r="F30" s="112"/>
      <c r="G30" s="111">
        <f t="shared" si="5"/>
        <v>0.41010416666666649</v>
      </c>
      <c r="H30" s="115">
        <f t="shared" si="5"/>
        <v>1</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dimension ref="B2:J31"/>
  <sheetViews>
    <sheetView topLeftCell="B1" zoomScale="110" zoomScaleNormal="110" zoomScaleSheetLayoutView="100" zoomScalePageLayoutView="110" workbookViewId="0">
      <selection activeCell="B13" sqref="B13"/>
    </sheetView>
  </sheetViews>
  <sheetFormatPr defaultColWidth="8.85546875" defaultRowHeight="15"/>
  <cols>
    <col min="1" max="1" width="6.140625" customWidth="1"/>
    <col min="2" max="2" width="51" bestFit="1" customWidth="1"/>
    <col min="3" max="10" width="15.140625" customWidth="1"/>
  </cols>
  <sheetData>
    <row r="2" spans="2:10" ht="15.75" thickBot="1"/>
    <row r="3" spans="2:10">
      <c r="B3" s="160" t="s">
        <v>41</v>
      </c>
      <c r="C3" s="161"/>
      <c r="D3" s="161"/>
      <c r="E3" s="161"/>
      <c r="F3" s="162"/>
      <c r="G3" s="161"/>
      <c r="H3" s="161"/>
      <c r="I3" s="161"/>
      <c r="J3" s="162"/>
    </row>
    <row r="4" spans="2:10">
      <c r="B4" s="163" t="s">
        <v>127</v>
      </c>
      <c r="C4" s="164"/>
      <c r="D4" s="164"/>
      <c r="E4" s="164"/>
      <c r="F4" s="164"/>
      <c r="G4" s="164"/>
      <c r="H4" s="164"/>
      <c r="I4" s="164"/>
      <c r="J4" s="165"/>
    </row>
    <row r="5" spans="2:10">
      <c r="B5" s="2"/>
      <c r="C5" s="170" t="s">
        <v>19</v>
      </c>
      <c r="D5" s="170"/>
      <c r="E5" s="170" t="s">
        <v>20</v>
      </c>
      <c r="F5" s="170"/>
      <c r="G5" s="170" t="s">
        <v>21</v>
      </c>
      <c r="H5" s="170"/>
      <c r="I5" s="164" t="s">
        <v>22</v>
      </c>
      <c r="J5" s="165"/>
    </row>
    <row r="6" spans="2:10">
      <c r="B6" s="3" t="s">
        <v>23</v>
      </c>
      <c r="C6" s="5" t="s">
        <v>24</v>
      </c>
      <c r="D6" s="5" t="s">
        <v>25</v>
      </c>
      <c r="E6" s="5" t="s">
        <v>24</v>
      </c>
      <c r="F6" s="5" t="s">
        <v>25</v>
      </c>
      <c r="G6" s="5" t="s">
        <v>24</v>
      </c>
      <c r="H6" s="5" t="s">
        <v>25</v>
      </c>
      <c r="I6" s="6" t="s">
        <v>24</v>
      </c>
      <c r="J6" s="7" t="s">
        <v>25</v>
      </c>
    </row>
    <row r="7" spans="2:10">
      <c r="B7" s="8" t="s">
        <v>10</v>
      </c>
      <c r="C7" s="98">
        <v>2.4305555555555555E-4</v>
      </c>
      <c r="D7" s="96">
        <f t="shared" ref="D7:F28" si="0">C7/C$30</f>
        <v>1.3452914798206274E-3</v>
      </c>
      <c r="E7" s="98"/>
      <c r="F7" s="96"/>
      <c r="G7" s="98">
        <v>1.9791666666666668E-3</v>
      </c>
      <c r="H7" s="96">
        <f t="shared" ref="H7" si="1">G7/G$30</f>
        <v>1.4150943396226422E-2</v>
      </c>
      <c r="I7" s="99">
        <f>C7+E7+G7</f>
        <v>2.2222222222222222E-3</v>
      </c>
      <c r="J7" s="97">
        <f>I7/$I$30</f>
        <v>5.6779535709004878E-3</v>
      </c>
    </row>
    <row r="8" spans="2:10">
      <c r="B8" s="8" t="s">
        <v>13</v>
      </c>
      <c r="C8" s="98">
        <v>2.1064814814814817E-3</v>
      </c>
      <c r="D8" s="96">
        <f t="shared" si="0"/>
        <v>1.1659192825112108E-2</v>
      </c>
      <c r="E8" s="98">
        <v>9.2592592592592588E-5</v>
      </c>
      <c r="F8" s="96">
        <f t="shared" si="0"/>
        <v>1.3069759843162881E-3</v>
      </c>
      <c r="G8" s="98">
        <v>5.7870370370370367E-4</v>
      </c>
      <c r="H8" s="96">
        <f t="shared" ref="H8" si="2">G8/G$30</f>
        <v>4.1377027474346264E-3</v>
      </c>
      <c r="I8" s="99">
        <f t="shared" ref="I8:I28" si="3">C8+E8+G8</f>
        <v>2.7777777777777779E-3</v>
      </c>
      <c r="J8" s="97">
        <f t="shared" ref="J8:J28" si="4">I8/$I$30</f>
        <v>7.0974419636256102E-3</v>
      </c>
    </row>
    <row r="9" spans="2:10">
      <c r="B9" s="8" t="s">
        <v>0</v>
      </c>
      <c r="C9" s="98">
        <v>9.1319444444444443E-3</v>
      </c>
      <c r="D9" s="96">
        <f t="shared" si="0"/>
        <v>5.0544522741832146E-2</v>
      </c>
      <c r="E9" s="98">
        <v>3.1944444444444442E-3</v>
      </c>
      <c r="F9" s="96">
        <f t="shared" si="0"/>
        <v>4.5090671458911935E-2</v>
      </c>
      <c r="G9" s="98">
        <v>5.8333333333333319E-3</v>
      </c>
      <c r="H9" s="96">
        <f t="shared" ref="H9" si="5">G9/G$30</f>
        <v>4.1708043694141023E-2</v>
      </c>
      <c r="I9" s="99">
        <f t="shared" si="3"/>
        <v>1.8159722222222219E-2</v>
      </c>
      <c r="J9" s="97">
        <f t="shared" si="4"/>
        <v>4.6399526837202422E-2</v>
      </c>
    </row>
    <row r="10" spans="2:10">
      <c r="B10" s="8" t="s">
        <v>8</v>
      </c>
      <c r="C10" s="98">
        <v>6.145833333333333E-3</v>
      </c>
      <c r="D10" s="96">
        <f t="shared" si="0"/>
        <v>3.401665598975015E-2</v>
      </c>
      <c r="E10" s="98">
        <v>2.3032407407407411E-3</v>
      </c>
      <c r="F10" s="96">
        <f t="shared" si="0"/>
        <v>3.2511027609867675E-2</v>
      </c>
      <c r="G10" s="98">
        <v>4.3055555555555555E-3</v>
      </c>
      <c r="H10" s="96">
        <f t="shared" ref="H10" si="6">G10/G$30</f>
        <v>3.078450844091362E-2</v>
      </c>
      <c r="I10" s="99">
        <f t="shared" si="3"/>
        <v>1.275462962962963E-2</v>
      </c>
      <c r="J10" s="97">
        <f t="shared" si="4"/>
        <v>3.2589087682980925E-2</v>
      </c>
    </row>
    <row r="11" spans="2:10">
      <c r="B11" s="8" t="s">
        <v>26</v>
      </c>
      <c r="C11" s="98">
        <v>1.1805555555555554E-3</v>
      </c>
      <c r="D11" s="96">
        <f t="shared" si="0"/>
        <v>6.5342729019859042E-3</v>
      </c>
      <c r="E11" s="98"/>
      <c r="F11" s="96"/>
      <c r="G11" s="98">
        <v>2.4305555555555555E-4</v>
      </c>
      <c r="H11" s="96">
        <f t="shared" ref="H11" si="7">G11/G$30</f>
        <v>1.737835153922543E-3</v>
      </c>
      <c r="I11" s="99">
        <f t="shared" si="3"/>
        <v>1.423611111111111E-3</v>
      </c>
      <c r="J11" s="97">
        <f t="shared" si="4"/>
        <v>3.6374390063581247E-3</v>
      </c>
    </row>
    <row r="12" spans="2:10">
      <c r="B12" s="8" t="s">
        <v>3</v>
      </c>
      <c r="C12" s="98">
        <v>3.825231481481485E-2</v>
      </c>
      <c r="D12" s="96">
        <f t="shared" si="0"/>
        <v>0.21172325432415134</v>
      </c>
      <c r="E12" s="98">
        <v>1.6759259259259241E-2</v>
      </c>
      <c r="F12" s="96">
        <f t="shared" si="0"/>
        <v>0.23656265316124789</v>
      </c>
      <c r="G12" s="98">
        <v>2.2673611111111075E-2</v>
      </c>
      <c r="H12" s="96">
        <f t="shared" ref="H12" si="8">G12/G$30</f>
        <v>0.1621151936444884</v>
      </c>
      <c r="I12" s="99">
        <f t="shared" si="3"/>
        <v>7.7685185185185163E-2</v>
      </c>
      <c r="J12" s="97">
        <f t="shared" si="4"/>
        <v>0.1984917935827295</v>
      </c>
    </row>
    <row r="13" spans="2:10">
      <c r="B13" s="8" t="s">
        <v>7</v>
      </c>
      <c r="C13" s="98">
        <v>4.502314814814814E-3</v>
      </c>
      <c r="D13" s="96">
        <f t="shared" si="0"/>
        <v>2.4919923126201143E-2</v>
      </c>
      <c r="E13" s="98">
        <v>2.476851851851852E-3</v>
      </c>
      <c r="F13" s="96">
        <f t="shared" si="0"/>
        <v>3.4961607580460713E-2</v>
      </c>
      <c r="G13" s="98">
        <v>1.5393518518518519E-3</v>
      </c>
      <c r="H13" s="96">
        <f t="shared" ref="H13" si="9">G13/G$30</f>
        <v>1.1006289308176105E-2</v>
      </c>
      <c r="I13" s="99">
        <f t="shared" si="3"/>
        <v>8.518518518518519E-3</v>
      </c>
      <c r="J13" s="97">
        <f t="shared" si="4"/>
        <v>2.1765488688451871E-2</v>
      </c>
    </row>
    <row r="14" spans="2:10">
      <c r="B14" s="8" t="s">
        <v>2</v>
      </c>
      <c r="C14" s="98">
        <v>6.9444444444444449E-3</v>
      </c>
      <c r="D14" s="96">
        <f t="shared" si="0"/>
        <v>3.8436899423446504E-2</v>
      </c>
      <c r="E14" s="98">
        <v>3.6111111111111114E-3</v>
      </c>
      <c r="F14" s="96">
        <f t="shared" si="0"/>
        <v>5.0972063388335237E-2</v>
      </c>
      <c r="G14" s="98">
        <v>4.7106481481481478E-3</v>
      </c>
      <c r="H14" s="96">
        <f t="shared" ref="H14" si="10">G14/G$30</f>
        <v>3.3680900364117854E-2</v>
      </c>
      <c r="I14" s="99">
        <f t="shared" si="3"/>
        <v>1.5266203703703704E-2</v>
      </c>
      <c r="J14" s="97">
        <f t="shared" si="4"/>
        <v>3.9006358125092414E-2</v>
      </c>
    </row>
    <row r="15" spans="2:10">
      <c r="B15" s="8" t="s">
        <v>9</v>
      </c>
      <c r="C15" s="98">
        <v>1.0497685185185186E-2</v>
      </c>
      <c r="D15" s="96">
        <f t="shared" si="0"/>
        <v>5.8103779628443299E-2</v>
      </c>
      <c r="E15" s="98">
        <v>6.4236111111111108E-3</v>
      </c>
      <c r="F15" s="96">
        <f t="shared" si="0"/>
        <v>9.067145891194249E-2</v>
      </c>
      <c r="G15" s="98">
        <v>2.8009259259259255E-3</v>
      </c>
      <c r="H15" s="96">
        <f t="shared" ref="H15" si="11">G15/G$30</f>
        <v>2.0026481297583588E-2</v>
      </c>
      <c r="I15" s="99">
        <f t="shared" si="3"/>
        <v>1.9722222222222221E-2</v>
      </c>
      <c r="J15" s="97">
        <f t="shared" si="4"/>
        <v>5.0391837941741825E-2</v>
      </c>
    </row>
    <row r="16" spans="2:10">
      <c r="B16" s="8" t="s">
        <v>1</v>
      </c>
      <c r="C16" s="98">
        <v>8.7847222222222198E-3</v>
      </c>
      <c r="D16" s="96">
        <f t="shared" si="0"/>
        <v>4.862267777065981E-2</v>
      </c>
      <c r="E16" s="98">
        <v>2.4768518518518516E-3</v>
      </c>
      <c r="F16" s="96">
        <f t="shared" si="0"/>
        <v>3.4961607580460706E-2</v>
      </c>
      <c r="G16" s="98">
        <v>5.2314814814814819E-3</v>
      </c>
      <c r="H16" s="96">
        <f t="shared" ref="H16" si="12">G16/G$30</f>
        <v>3.7404832836809024E-2</v>
      </c>
      <c r="I16" s="99">
        <f t="shared" si="3"/>
        <v>1.6493055555555552E-2</v>
      </c>
      <c r="J16" s="97">
        <f t="shared" si="4"/>
        <v>4.2141061659027056E-2</v>
      </c>
    </row>
    <row r="17" spans="2:10">
      <c r="B17" s="8" t="s">
        <v>27</v>
      </c>
      <c r="C17" s="98">
        <v>6.9444444444444423E-3</v>
      </c>
      <c r="D17" s="96">
        <f t="shared" si="0"/>
        <v>3.843689942344649E-2</v>
      </c>
      <c r="E17" s="98">
        <v>3.1018518518518513E-3</v>
      </c>
      <c r="F17" s="96">
        <f t="shared" si="0"/>
        <v>4.3783695474595645E-2</v>
      </c>
      <c r="G17" s="98">
        <v>4.386574074074074E-3</v>
      </c>
      <c r="H17" s="96">
        <f t="shared" ref="H17" si="13">G17/G$30</f>
        <v>3.1363786825554463E-2</v>
      </c>
      <c r="I17" s="99">
        <f t="shared" si="3"/>
        <v>1.4432870370370367E-2</v>
      </c>
      <c r="J17" s="97">
        <f t="shared" si="4"/>
        <v>3.6877125536004723E-2</v>
      </c>
    </row>
    <row r="18" spans="2:10">
      <c r="B18" s="8" t="s">
        <v>16</v>
      </c>
      <c r="C18" s="98">
        <v>4.861111111111111E-4</v>
      </c>
      <c r="D18" s="96">
        <f t="shared" si="0"/>
        <v>2.6905829596412549E-3</v>
      </c>
      <c r="E18" s="98">
        <v>8.9120370370370373E-4</v>
      </c>
      <c r="F18" s="96">
        <f t="shared" si="0"/>
        <v>1.2579643849044274E-2</v>
      </c>
      <c r="G18" s="98">
        <v>1.2962962962962963E-3</v>
      </c>
      <c r="H18" s="96">
        <f t="shared" ref="H18" si="14">G18/G$30</f>
        <v>9.2684541542535619E-3</v>
      </c>
      <c r="I18" s="99">
        <f t="shared" si="3"/>
        <v>2.673611111111111E-3</v>
      </c>
      <c r="J18" s="97">
        <f t="shared" si="4"/>
        <v>6.8312878899896498E-3</v>
      </c>
    </row>
    <row r="19" spans="2:10">
      <c r="B19" s="8" t="s">
        <v>4</v>
      </c>
      <c r="C19" s="98">
        <v>3.9467592592592584E-3</v>
      </c>
      <c r="D19" s="96">
        <f t="shared" si="0"/>
        <v>2.1844971172325423E-2</v>
      </c>
      <c r="E19" s="98">
        <v>8.3333333333333328E-4</v>
      </c>
      <c r="F19" s="96">
        <f t="shared" si="0"/>
        <v>1.1762783858846592E-2</v>
      </c>
      <c r="G19" s="98">
        <v>4.9652777777777777E-3</v>
      </c>
      <c r="H19" s="96">
        <f t="shared" ref="H19" si="15">G19/G$30</f>
        <v>3.5501489572989091E-2</v>
      </c>
      <c r="I19" s="99">
        <f t="shared" si="3"/>
        <v>9.7453703703703695E-3</v>
      </c>
      <c r="J19" s="97">
        <f t="shared" si="4"/>
        <v>2.4900192222386514E-2</v>
      </c>
    </row>
    <row r="20" spans="2:10">
      <c r="B20" s="8" t="s">
        <v>14</v>
      </c>
      <c r="C20" s="98">
        <v>1.0370370370370368E-2</v>
      </c>
      <c r="D20" s="96">
        <f t="shared" si="0"/>
        <v>5.7399103139013433E-2</v>
      </c>
      <c r="E20" s="98">
        <v>1.226851851851852E-3</v>
      </c>
      <c r="F20" s="96">
        <f t="shared" si="0"/>
        <v>1.7317431792190821E-2</v>
      </c>
      <c r="G20" s="98">
        <v>5.4050925925925915E-3</v>
      </c>
      <c r="H20" s="96">
        <f t="shared" ref="H20" si="16">G20/G$30</f>
        <v>3.8646143661039398E-2</v>
      </c>
      <c r="I20" s="99">
        <f t="shared" si="3"/>
        <v>1.700231481481481E-2</v>
      </c>
      <c r="J20" s="97">
        <f t="shared" si="4"/>
        <v>4.344225935235841E-2</v>
      </c>
    </row>
    <row r="21" spans="2:10">
      <c r="B21" s="8" t="s">
        <v>11</v>
      </c>
      <c r="C21" s="98">
        <v>4.6412037037037029E-3</v>
      </c>
      <c r="D21" s="96">
        <f t="shared" si="0"/>
        <v>2.5688661114670074E-2</v>
      </c>
      <c r="E21" s="98">
        <v>1.3888888888888887E-3</v>
      </c>
      <c r="F21" s="96">
        <f t="shared" si="0"/>
        <v>1.960463976474432E-2</v>
      </c>
      <c r="G21" s="98">
        <v>3.8078703703703703E-3</v>
      </c>
      <c r="H21" s="96">
        <f t="shared" ref="H21" si="17">G21/G$30</f>
        <v>2.7226084078119842E-2</v>
      </c>
      <c r="I21" s="99">
        <f t="shared" si="3"/>
        <v>9.8379629629629615E-3</v>
      </c>
      <c r="J21" s="97">
        <f t="shared" si="4"/>
        <v>2.5136773621174033E-2</v>
      </c>
    </row>
    <row r="22" spans="2:10">
      <c r="B22" s="8" t="s">
        <v>15</v>
      </c>
      <c r="C22" s="98">
        <v>6.8402777777777767E-3</v>
      </c>
      <c r="D22" s="96">
        <f t="shared" si="0"/>
        <v>3.7860345932094801E-2</v>
      </c>
      <c r="E22" s="98">
        <v>2.4537037037037036E-3</v>
      </c>
      <c r="F22" s="96">
        <f t="shared" si="0"/>
        <v>3.4634863584381635E-2</v>
      </c>
      <c r="G22" s="98">
        <v>4.7800925925925927E-3</v>
      </c>
      <c r="H22" s="96">
        <f t="shared" ref="H22" si="18">G22/G$30</f>
        <v>3.4177424693810014E-2</v>
      </c>
      <c r="I22" s="99">
        <f t="shared" si="3"/>
        <v>1.4074074074074072E-2</v>
      </c>
      <c r="J22" s="97">
        <f t="shared" si="4"/>
        <v>3.596037261570309E-2</v>
      </c>
    </row>
    <row r="23" spans="2:10">
      <c r="B23" s="8" t="s">
        <v>91</v>
      </c>
      <c r="C23" s="98">
        <v>1.6655092592592589E-2</v>
      </c>
      <c r="D23" s="96">
        <f t="shared" si="0"/>
        <v>9.2184497117232506E-2</v>
      </c>
      <c r="E23" s="98">
        <v>5.0694444444444441E-3</v>
      </c>
      <c r="F23" s="96">
        <f t="shared" si="0"/>
        <v>7.1556935141316766E-2</v>
      </c>
      <c r="G23" s="98">
        <v>3.9398148148148161E-2</v>
      </c>
      <c r="H23" s="96">
        <f t="shared" ref="H23" si="19">G23/G$30</f>
        <v>0.28169480304534944</v>
      </c>
      <c r="I23" s="99">
        <f t="shared" si="3"/>
        <v>6.1122685185185197E-2</v>
      </c>
      <c r="J23" s="97">
        <f t="shared" si="4"/>
        <v>0.1561732958746119</v>
      </c>
    </row>
    <row r="24" spans="2:10">
      <c r="B24" s="8" t="s">
        <v>12</v>
      </c>
      <c r="C24" s="98">
        <v>3.3217592592592595E-3</v>
      </c>
      <c r="D24" s="96">
        <f t="shared" si="0"/>
        <v>1.8385650224215244E-2</v>
      </c>
      <c r="E24" s="98">
        <v>2.4884259259259256E-3</v>
      </c>
      <c r="F24" s="96">
        <f t="shared" si="0"/>
        <v>3.5124979578500241E-2</v>
      </c>
      <c r="G24" s="98">
        <v>1.2442129629629631E-2</v>
      </c>
      <c r="H24" s="96">
        <f t="shared" ref="H24" si="20">G24/G$30</f>
        <v>8.8960609069844473E-2</v>
      </c>
      <c r="I24" s="99">
        <f t="shared" si="3"/>
        <v>1.8252314814814818E-2</v>
      </c>
      <c r="J24" s="97">
        <f t="shared" si="4"/>
        <v>4.6636108235989959E-2</v>
      </c>
    </row>
    <row r="25" spans="2:10">
      <c r="B25" s="8" t="s">
        <v>5</v>
      </c>
      <c r="C25" s="98">
        <v>1.2129629629629633E-2</v>
      </c>
      <c r="D25" s="96">
        <f t="shared" si="0"/>
        <v>6.7136450992953234E-2</v>
      </c>
      <c r="E25" s="98">
        <v>8.9583333333333355E-3</v>
      </c>
      <c r="F25" s="96">
        <f t="shared" si="0"/>
        <v>0.12644992648260089</v>
      </c>
      <c r="G25" s="98">
        <v>1.0613425925925925E-2</v>
      </c>
      <c r="H25" s="96">
        <f t="shared" ref="H25" si="21">G25/G$30</f>
        <v>7.5885468387951044E-2</v>
      </c>
      <c r="I25" s="99">
        <f t="shared" si="3"/>
        <v>3.170138888888889E-2</v>
      </c>
      <c r="J25" s="97">
        <f t="shared" si="4"/>
        <v>8.0999556409877285E-2</v>
      </c>
    </row>
    <row r="26" spans="2:10">
      <c r="B26" s="8" t="s">
        <v>6</v>
      </c>
      <c r="C26" s="98">
        <v>4.6296296296296285E-3</v>
      </c>
      <c r="D26" s="96">
        <f t="shared" si="0"/>
        <v>2.5624599615630995E-2</v>
      </c>
      <c r="E26" s="98">
        <v>1.6203703703703703E-4</v>
      </c>
      <c r="F26" s="96">
        <f t="shared" si="0"/>
        <v>2.2872079725535042E-3</v>
      </c>
      <c r="G26" s="98"/>
      <c r="H26" s="96"/>
      <c r="I26" s="99">
        <f t="shared" si="3"/>
        <v>4.7916666666666654E-3</v>
      </c>
      <c r="J26" s="97">
        <f t="shared" si="4"/>
        <v>1.2243087387254175E-2</v>
      </c>
    </row>
    <row r="27" spans="2:10">
      <c r="B27" s="8" t="s">
        <v>102</v>
      </c>
      <c r="C27" s="98">
        <v>1.1562499999999998E-2</v>
      </c>
      <c r="D27" s="96">
        <f t="shared" si="0"/>
        <v>6.3997437540038421E-2</v>
      </c>
      <c r="E27" s="98">
        <v>2.453703703703704E-3</v>
      </c>
      <c r="F27" s="96">
        <f t="shared" si="0"/>
        <v>3.4634863584381642E-2</v>
      </c>
      <c r="G27" s="98">
        <v>1.5162037037037036E-3</v>
      </c>
      <c r="H27" s="96">
        <f t="shared" ref="H27" si="22">G27/G$30</f>
        <v>1.0840781198278721E-2</v>
      </c>
      <c r="I27" s="99">
        <f t="shared" si="3"/>
        <v>1.5532407407407406E-2</v>
      </c>
      <c r="J27" s="97">
        <f t="shared" si="4"/>
        <v>3.968652964660653E-2</v>
      </c>
    </row>
    <row r="28" spans="2:10">
      <c r="B28" s="8" t="s">
        <v>17</v>
      </c>
      <c r="C28" s="98">
        <v>1.1354166666666667E-2</v>
      </c>
      <c r="D28" s="96">
        <f t="shared" si="0"/>
        <v>6.2844330557335029E-2</v>
      </c>
      <c r="E28" s="98">
        <v>4.4791666666666669E-3</v>
      </c>
      <c r="F28" s="96">
        <f t="shared" si="0"/>
        <v>6.3224963241300447E-2</v>
      </c>
      <c r="G28" s="98">
        <v>1.3541666666666667E-3</v>
      </c>
      <c r="H28" s="96">
        <f t="shared" ref="H28" si="23">G28/G$30</f>
        <v>9.6822244289970251E-3</v>
      </c>
      <c r="I28" s="99">
        <f t="shared" si="3"/>
        <v>1.7187500000000001E-2</v>
      </c>
      <c r="J28" s="97">
        <f t="shared" si="4"/>
        <v>4.3915422149933464E-2</v>
      </c>
    </row>
    <row r="29" spans="2:10">
      <c r="B29" s="18"/>
      <c r="C29" s="106"/>
      <c r="D29" s="106"/>
      <c r="E29" s="106"/>
      <c r="F29" s="106"/>
      <c r="G29" s="106"/>
      <c r="H29" s="106"/>
      <c r="I29" s="106"/>
      <c r="J29" s="107"/>
    </row>
    <row r="30" spans="2:10">
      <c r="B30" s="11" t="s">
        <v>29</v>
      </c>
      <c r="C30" s="101">
        <f t="shared" ref="C30:J30" si="24">SUM(C7:C28)</f>
        <v>0.18067129629629633</v>
      </c>
      <c r="D30" s="118">
        <f t="shared" si="24"/>
        <v>1</v>
      </c>
      <c r="E30" s="101">
        <f t="shared" si="24"/>
        <v>7.0844907407407412E-2</v>
      </c>
      <c r="F30" s="118">
        <f t="shared" si="24"/>
        <v>0.99999999999999978</v>
      </c>
      <c r="G30" s="101">
        <f t="shared" si="24"/>
        <v>0.13986111111111105</v>
      </c>
      <c r="H30" s="118">
        <f t="shared" si="24"/>
        <v>1.0000000000000002</v>
      </c>
      <c r="I30" s="101">
        <f t="shared" si="24"/>
        <v>0.3913773148148148</v>
      </c>
      <c r="J30" s="119">
        <f t="shared" si="24"/>
        <v>1</v>
      </c>
    </row>
    <row r="31" spans="2:10" ht="66" customHeight="1" thickBot="1">
      <c r="B31" s="182" t="s">
        <v>42</v>
      </c>
      <c r="C31" s="183"/>
      <c r="D31" s="183"/>
      <c r="E31" s="183"/>
      <c r="F31" s="184"/>
      <c r="G31" s="183"/>
      <c r="H31" s="183"/>
      <c r="I31" s="183"/>
      <c r="J31" s="184"/>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dimension ref="B1:J66"/>
  <sheetViews>
    <sheetView topLeftCell="B1" zoomScale="110" zoomScaleNormal="110" zoomScaleSheetLayoutView="110" zoomScalePageLayoutView="110" workbookViewId="0">
      <selection activeCell="B16" sqref="B16"/>
    </sheetView>
  </sheetViews>
  <sheetFormatPr defaultColWidth="8.85546875" defaultRowHeight="15"/>
  <cols>
    <col min="1" max="1" width="6.140625" customWidth="1"/>
    <col min="2" max="2" width="51" bestFit="1" customWidth="1"/>
    <col min="3" max="10" width="15.140625" customWidth="1"/>
  </cols>
  <sheetData>
    <row r="1" spans="2:10" s="1" customFormat="1"/>
    <row r="2" spans="2:10" s="1" customFormat="1" ht="15.75" thickBot="1"/>
    <row r="3" spans="2:10" s="1" customFormat="1">
      <c r="B3" s="160" t="s">
        <v>43</v>
      </c>
      <c r="C3" s="161"/>
      <c r="D3" s="161"/>
      <c r="E3" s="161"/>
      <c r="F3" s="162"/>
      <c r="G3" s="161"/>
      <c r="H3" s="161"/>
      <c r="I3" s="161"/>
      <c r="J3" s="162"/>
    </row>
    <row r="4" spans="2:10" s="1" customFormat="1">
      <c r="B4" s="163" t="s">
        <v>127</v>
      </c>
      <c r="C4" s="164"/>
      <c r="D4" s="164"/>
      <c r="E4" s="164"/>
      <c r="F4" s="164"/>
      <c r="G4" s="164"/>
      <c r="H4" s="164"/>
      <c r="I4" s="164"/>
      <c r="J4" s="165"/>
    </row>
    <row r="5" spans="2:10" s="1" customFormat="1">
      <c r="B5" s="2"/>
      <c r="C5" s="166" t="s">
        <v>19</v>
      </c>
      <c r="D5" s="164"/>
      <c r="E5" s="166" t="s">
        <v>20</v>
      </c>
      <c r="F5" s="164"/>
      <c r="G5" s="170" t="s">
        <v>21</v>
      </c>
      <c r="H5" s="170"/>
      <c r="I5" s="164" t="s">
        <v>22</v>
      </c>
      <c r="J5" s="165"/>
    </row>
    <row r="6" spans="2:10" s="1" customFormat="1">
      <c r="B6" s="3" t="s">
        <v>23</v>
      </c>
      <c r="C6" s="5" t="s">
        <v>24</v>
      </c>
      <c r="D6" s="5" t="s">
        <v>25</v>
      </c>
      <c r="E6" s="5" t="s">
        <v>24</v>
      </c>
      <c r="F6" s="5" t="s">
        <v>25</v>
      </c>
      <c r="G6" s="5" t="s">
        <v>24</v>
      </c>
      <c r="H6" s="5" t="s">
        <v>25</v>
      </c>
      <c r="I6" s="5" t="s">
        <v>24</v>
      </c>
      <c r="J6" s="39" t="s">
        <v>25</v>
      </c>
    </row>
    <row r="7" spans="2:10" s="1" customFormat="1">
      <c r="B7" s="8" t="s">
        <v>10</v>
      </c>
      <c r="C7" s="98">
        <v>7.7083333333333327E-3</v>
      </c>
      <c r="D7" s="96">
        <f t="shared" ref="D7:D27" si="0">C7/C$30</f>
        <v>8.4689725330620545E-3</v>
      </c>
      <c r="E7" s="98">
        <v>3.2754629629629627E-3</v>
      </c>
      <c r="F7" s="96">
        <f t="shared" ref="F7:F28" si="1">E7/E$30</f>
        <v>8.282603605712948E-3</v>
      </c>
      <c r="G7" s="98">
        <v>6.4351851851851844E-3</v>
      </c>
      <c r="H7" s="96">
        <f t="shared" ref="H7:H27" si="2">G7/G$30</f>
        <v>1.7079314369969883E-2</v>
      </c>
      <c r="I7" s="123">
        <f>C7+E7+G7</f>
        <v>1.741898148148148E-2</v>
      </c>
      <c r="J7" s="124">
        <f>I7/$I$30</f>
        <v>1.0353462390445919E-2</v>
      </c>
    </row>
    <row r="8" spans="2:10" s="1" customFormat="1">
      <c r="B8" s="8" t="s">
        <v>13</v>
      </c>
      <c r="C8" s="98">
        <v>3.094907407407407E-2</v>
      </c>
      <c r="D8" s="96">
        <f t="shared" si="0"/>
        <v>3.4003051881993894E-2</v>
      </c>
      <c r="E8" s="98">
        <v>1.4467592592592593E-2</v>
      </c>
      <c r="F8" s="96">
        <f t="shared" si="1"/>
        <v>3.6583938187778046E-2</v>
      </c>
      <c r="G8" s="98">
        <v>2.1284722222222226E-2</v>
      </c>
      <c r="H8" s="96">
        <f t="shared" si="2"/>
        <v>5.6490753824414791E-2</v>
      </c>
      <c r="I8" s="123">
        <f t="shared" ref="I8:I27" si="3">C8+E8+G8</f>
        <v>6.670138888888888E-2</v>
      </c>
      <c r="J8" s="124">
        <f t="shared" ref="J8:J27" si="4">I8/$I$30</f>
        <v>3.9645849671853708E-2</v>
      </c>
    </row>
    <row r="9" spans="2:10" s="1" customFormat="1">
      <c r="B9" s="8" t="s">
        <v>0</v>
      </c>
      <c r="C9" s="98">
        <v>8.0671296296296352E-2</v>
      </c>
      <c r="D9" s="96">
        <f t="shared" si="0"/>
        <v>8.8631739572736595E-2</v>
      </c>
      <c r="E9" s="98">
        <v>4.0405092592592583E-2</v>
      </c>
      <c r="F9" s="96">
        <f t="shared" si="1"/>
        <v>0.1021716225708265</v>
      </c>
      <c r="G9" s="98">
        <v>2.8449074074074075E-2</v>
      </c>
      <c r="H9" s="96">
        <f t="shared" si="2"/>
        <v>7.5505314247097083E-2</v>
      </c>
      <c r="I9" s="123">
        <f t="shared" si="3"/>
        <v>0.14952546296296301</v>
      </c>
      <c r="J9" s="124">
        <f t="shared" si="4"/>
        <v>8.8874671509748107E-2</v>
      </c>
    </row>
    <row r="10" spans="2:10" s="1" customFormat="1">
      <c r="B10" s="8" t="s">
        <v>8</v>
      </c>
      <c r="C10" s="98">
        <v>2.4062500000000001E-2</v>
      </c>
      <c r="D10" s="96">
        <f t="shared" si="0"/>
        <v>2.6436927772126147E-2</v>
      </c>
      <c r="E10" s="98">
        <v>6.4351851851851853E-3</v>
      </c>
      <c r="F10" s="96">
        <f t="shared" si="1"/>
        <v>1.6272535705923675E-2</v>
      </c>
      <c r="G10" s="98">
        <v>9.7800925925925902E-3</v>
      </c>
      <c r="H10" s="96">
        <f t="shared" si="2"/>
        <v>2.5956871659396672E-2</v>
      </c>
      <c r="I10" s="123">
        <f t="shared" si="3"/>
        <v>4.0277777777777773E-2</v>
      </c>
      <c r="J10" s="124">
        <f t="shared" si="4"/>
        <v>2.3940231972592558E-2</v>
      </c>
    </row>
    <row r="11" spans="2:10" s="1" customFormat="1">
      <c r="B11" s="8" t="s">
        <v>26</v>
      </c>
      <c r="C11" s="98">
        <v>6.7824074074074071E-3</v>
      </c>
      <c r="D11" s="96">
        <f t="shared" si="0"/>
        <v>7.451678535096643E-3</v>
      </c>
      <c r="E11" s="98">
        <v>3.0208333333333333E-3</v>
      </c>
      <c r="F11" s="96">
        <f t="shared" si="1"/>
        <v>7.6387262936080556E-3</v>
      </c>
      <c r="G11" s="98">
        <v>1.3009259259259257E-2</v>
      </c>
      <c r="H11" s="96">
        <f t="shared" si="2"/>
        <v>3.4527247035694507E-2</v>
      </c>
      <c r="I11" s="123">
        <f t="shared" si="3"/>
        <v>2.2812499999999999E-2</v>
      </c>
      <c r="J11" s="124">
        <f t="shared" si="4"/>
        <v>1.3559252074132165E-2</v>
      </c>
    </row>
    <row r="12" spans="2:10" s="1" customFormat="1">
      <c r="B12" s="8" t="s">
        <v>3</v>
      </c>
      <c r="C12" s="98">
        <v>0.20988425925925935</v>
      </c>
      <c r="D12" s="96">
        <f t="shared" si="0"/>
        <v>0.23059511698880988</v>
      </c>
      <c r="E12" s="98">
        <v>0.10586805555555563</v>
      </c>
      <c r="F12" s="96">
        <f t="shared" si="1"/>
        <v>0.26770662608288481</v>
      </c>
      <c r="G12" s="98">
        <v>0.13571759259259281</v>
      </c>
      <c r="H12" s="96">
        <f t="shared" si="2"/>
        <v>0.36020151133501294</v>
      </c>
      <c r="I12" s="123">
        <f t="shared" si="3"/>
        <v>0.45146990740740778</v>
      </c>
      <c r="J12" s="124">
        <f t="shared" si="4"/>
        <v>0.26834385878014905</v>
      </c>
    </row>
    <row r="13" spans="2:10" s="1" customFormat="1">
      <c r="B13" s="8" t="s">
        <v>7</v>
      </c>
      <c r="C13" s="98">
        <v>1.6423611111111108E-2</v>
      </c>
      <c r="D13" s="96">
        <f t="shared" si="0"/>
        <v>1.8044252288911492E-2</v>
      </c>
      <c r="E13" s="98">
        <v>6.5393518518518517E-3</v>
      </c>
      <c r="F13" s="96">
        <f t="shared" si="1"/>
        <v>1.6535940060875675E-2</v>
      </c>
      <c r="G13" s="98">
        <v>6.9907407407407392E-3</v>
      </c>
      <c r="H13" s="96">
        <f t="shared" si="2"/>
        <v>1.8553787552988865E-2</v>
      </c>
      <c r="I13" s="123">
        <f t="shared" si="3"/>
        <v>2.9953703703703698E-2</v>
      </c>
      <c r="J13" s="124">
        <f t="shared" si="4"/>
        <v>1.7803827685364808E-2</v>
      </c>
    </row>
    <row r="14" spans="2:10" s="1" customFormat="1">
      <c r="B14" s="8" t="s">
        <v>2</v>
      </c>
      <c r="C14" s="98">
        <v>4.3796296296296298E-2</v>
      </c>
      <c r="D14" s="96">
        <f t="shared" si="0"/>
        <v>4.8118006103763995E-2</v>
      </c>
      <c r="E14" s="98">
        <v>2.0289351851851854E-2</v>
      </c>
      <c r="F14" s="96">
        <f t="shared" si="1"/>
        <v>5.1305314914539935E-2</v>
      </c>
      <c r="G14" s="98">
        <v>3.8310185185185188E-3</v>
      </c>
      <c r="H14" s="96">
        <f t="shared" si="2"/>
        <v>1.0167721324568403E-2</v>
      </c>
      <c r="I14" s="123">
        <f t="shared" si="3"/>
        <v>6.7916666666666681E-2</v>
      </c>
      <c r="J14" s="124">
        <f t="shared" si="4"/>
        <v>4.0368184257233673E-2</v>
      </c>
    </row>
    <row r="15" spans="2:10" s="1" customFormat="1">
      <c r="B15" s="8" t="s">
        <v>9</v>
      </c>
      <c r="C15" s="98">
        <v>6.7314814814814786E-2</v>
      </c>
      <c r="D15" s="96">
        <f t="shared" si="0"/>
        <v>7.3957273652085431E-2</v>
      </c>
      <c r="E15" s="98">
        <v>2.5023148148148162E-2</v>
      </c>
      <c r="F15" s="96">
        <f t="shared" si="1"/>
        <v>6.3275579489580944E-2</v>
      </c>
      <c r="G15" s="98">
        <v>4.5949074074074078E-3</v>
      </c>
      <c r="H15" s="96">
        <f t="shared" si="2"/>
        <v>1.2195121951219506E-2</v>
      </c>
      <c r="I15" s="123">
        <f t="shared" si="3"/>
        <v>9.6932870370370364E-2</v>
      </c>
      <c r="J15" s="124">
        <f t="shared" si="4"/>
        <v>5.7614782405305369E-2</v>
      </c>
    </row>
    <row r="16" spans="2:10" s="1" customFormat="1">
      <c r="B16" s="8" t="s">
        <v>1</v>
      </c>
      <c r="C16" s="98">
        <v>2.6064814814814815E-2</v>
      </c>
      <c r="D16" s="96">
        <f t="shared" si="0"/>
        <v>2.8636826042726351E-2</v>
      </c>
      <c r="E16" s="98">
        <v>1.0416666666666668E-2</v>
      </c>
      <c r="F16" s="96">
        <f t="shared" si="1"/>
        <v>2.6340435495200196E-2</v>
      </c>
      <c r="G16" s="98">
        <v>1.1979166666666667E-2</v>
      </c>
      <c r="H16" s="96">
        <f t="shared" si="2"/>
        <v>3.1793328008846822E-2</v>
      </c>
      <c r="I16" s="123">
        <f t="shared" si="3"/>
        <v>4.8460648148148149E-2</v>
      </c>
      <c r="J16" s="124">
        <f t="shared" si="4"/>
        <v>2.8803951514150876E-2</v>
      </c>
    </row>
    <row r="17" spans="2:10" s="1" customFormat="1">
      <c r="B17" s="8" t="s">
        <v>27</v>
      </c>
      <c r="C17" s="98">
        <v>1.2118055555555556E-2</v>
      </c>
      <c r="D17" s="96">
        <f t="shared" si="0"/>
        <v>1.331383519837233E-2</v>
      </c>
      <c r="E17" s="98">
        <v>5.2430555555555564E-3</v>
      </c>
      <c r="F17" s="96">
        <f t="shared" si="1"/>
        <v>1.3258019199250765E-2</v>
      </c>
      <c r="G17" s="98">
        <v>5.2314814814814819E-3</v>
      </c>
      <c r="H17" s="96">
        <f t="shared" si="2"/>
        <v>1.3884622473428757E-2</v>
      </c>
      <c r="I17" s="123">
        <f t="shared" si="3"/>
        <v>2.2592592592592595E-2</v>
      </c>
      <c r="J17" s="124">
        <f t="shared" si="4"/>
        <v>1.3428543911063415E-2</v>
      </c>
    </row>
    <row r="18" spans="2:10" s="1" customFormat="1">
      <c r="B18" s="8" t="s">
        <v>16</v>
      </c>
      <c r="C18" s="98">
        <v>2.0370370370370369E-3</v>
      </c>
      <c r="D18" s="96">
        <f t="shared" si="0"/>
        <v>2.2380467955239063E-3</v>
      </c>
      <c r="E18" s="98">
        <v>5.0694444444444433E-3</v>
      </c>
      <c r="F18" s="96">
        <f t="shared" si="1"/>
        <v>1.2819011940997424E-2</v>
      </c>
      <c r="G18" s="98">
        <v>6.8634259259259273E-3</v>
      </c>
      <c r="H18" s="96">
        <f t="shared" si="2"/>
        <v>1.8215887448547022E-2</v>
      </c>
      <c r="I18" s="123">
        <f t="shared" si="3"/>
        <v>1.3969907407407407E-2</v>
      </c>
      <c r="J18" s="124">
        <f t="shared" si="4"/>
        <v>8.3034080433675925E-3</v>
      </c>
    </row>
    <row r="19" spans="2:10" s="1" customFormat="1">
      <c r="B19" s="8" t="s">
        <v>4</v>
      </c>
      <c r="C19" s="98">
        <v>5.6840277777777767E-2</v>
      </c>
      <c r="D19" s="96">
        <f t="shared" si="0"/>
        <v>6.2449135300101724E-2</v>
      </c>
      <c r="E19" s="98">
        <v>1.320601851851852E-2</v>
      </c>
      <c r="F19" s="96">
        <f t="shared" si="1"/>
        <v>3.3393818777803799E-2</v>
      </c>
      <c r="G19" s="98">
        <v>2.0428240740740754E-2</v>
      </c>
      <c r="H19" s="96">
        <f t="shared" si="2"/>
        <v>5.4217607667260553E-2</v>
      </c>
      <c r="I19" s="123">
        <f t="shared" si="3"/>
        <v>9.0474537037037034E-2</v>
      </c>
      <c r="J19" s="124">
        <f t="shared" si="4"/>
        <v>5.3776090037286221E-2</v>
      </c>
    </row>
    <row r="20" spans="2:10" s="1" customFormat="1">
      <c r="B20" s="8" t="s">
        <v>14</v>
      </c>
      <c r="C20" s="98">
        <v>1.7245370370370366E-2</v>
      </c>
      <c r="D20" s="96">
        <f t="shared" si="0"/>
        <v>1.8947100712105796E-2</v>
      </c>
      <c r="E20" s="98">
        <v>2.6273148148148145E-3</v>
      </c>
      <c r="F20" s="96">
        <f t="shared" si="1"/>
        <v>6.643643174900492E-3</v>
      </c>
      <c r="G20" s="98">
        <v>8.819444444444444E-3</v>
      </c>
      <c r="H20" s="96">
        <f t="shared" si="2"/>
        <v>2.3407261780426351E-2</v>
      </c>
      <c r="I20" s="123">
        <f t="shared" si="3"/>
        <v>2.8692129629629623E-2</v>
      </c>
      <c r="J20" s="124">
        <f t="shared" si="4"/>
        <v>1.7053975591970385E-2</v>
      </c>
    </row>
    <row r="21" spans="2:10" s="1" customFormat="1">
      <c r="B21" s="8" t="s">
        <v>11</v>
      </c>
      <c r="C21" s="98">
        <v>2.2673611111111113E-2</v>
      </c>
      <c r="D21" s="96">
        <f t="shared" si="0"/>
        <v>2.4910986775178032E-2</v>
      </c>
      <c r="E21" s="98">
        <v>1.0173611111111109E-2</v>
      </c>
      <c r="F21" s="96">
        <f t="shared" si="1"/>
        <v>2.5725825333645515E-2</v>
      </c>
      <c r="G21" s="98">
        <v>5.347222222222222E-3</v>
      </c>
      <c r="H21" s="96">
        <f t="shared" si="2"/>
        <v>1.419180438655771E-2</v>
      </c>
      <c r="I21" s="123">
        <f t="shared" si="3"/>
        <v>3.8194444444444448E-2</v>
      </c>
      <c r="J21" s="124">
        <f t="shared" si="4"/>
        <v>2.2701944111941222E-2</v>
      </c>
    </row>
    <row r="22" spans="2:10" s="1" customFormat="1">
      <c r="B22" s="8" t="s">
        <v>15</v>
      </c>
      <c r="C22" s="98">
        <v>5.185185185185185E-3</v>
      </c>
      <c r="D22" s="96">
        <f t="shared" si="0"/>
        <v>5.6968463886063079E-3</v>
      </c>
      <c r="E22" s="98">
        <v>2.2453703703703702E-3</v>
      </c>
      <c r="F22" s="96">
        <f t="shared" si="1"/>
        <v>5.677827206743152E-3</v>
      </c>
      <c r="G22" s="98">
        <v>1.8055555555555557E-3</v>
      </c>
      <c r="H22" s="96">
        <f t="shared" si="2"/>
        <v>4.7920378448116944E-3</v>
      </c>
      <c r="I22" s="123">
        <f t="shared" si="3"/>
        <v>9.2361111111111099E-3</v>
      </c>
      <c r="J22" s="124">
        <f t="shared" si="4"/>
        <v>5.489742848887604E-3</v>
      </c>
    </row>
    <row r="23" spans="2:10" s="1" customFormat="1">
      <c r="B23" s="8" t="s">
        <v>91</v>
      </c>
      <c r="C23" s="98">
        <v>1.508101851851852E-2</v>
      </c>
      <c r="D23" s="96">
        <f t="shared" si="0"/>
        <v>1.656917599186165E-2</v>
      </c>
      <c r="E23" s="98">
        <v>7.5462962962962975E-3</v>
      </c>
      <c r="F23" s="96">
        <f t="shared" si="1"/>
        <v>1.9082182158745031E-2</v>
      </c>
      <c r="G23" s="98">
        <v>9.91898148148148E-3</v>
      </c>
      <c r="H23" s="96">
        <f t="shared" si="2"/>
        <v>2.632548995515142E-2</v>
      </c>
      <c r="I23" s="123">
        <f t="shared" si="3"/>
        <v>3.2546296296296295E-2</v>
      </c>
      <c r="J23" s="124">
        <f t="shared" si="4"/>
        <v>1.9344808134175367E-2</v>
      </c>
    </row>
    <row r="24" spans="2:10" s="1" customFormat="1">
      <c r="B24" s="8" t="s">
        <v>12</v>
      </c>
      <c r="C24" s="98">
        <v>3.7546296296296293E-2</v>
      </c>
      <c r="D24" s="96">
        <f t="shared" si="0"/>
        <v>4.1251271617497455E-2</v>
      </c>
      <c r="E24" s="98">
        <v>2.3263888888888879E-2</v>
      </c>
      <c r="F24" s="96">
        <f t="shared" si="1"/>
        <v>5.8826972605947069E-2</v>
      </c>
      <c r="G24" s="98">
        <v>1.6863425925925924E-2</v>
      </c>
      <c r="H24" s="96">
        <f t="shared" si="2"/>
        <v>4.4756404742888709E-2</v>
      </c>
      <c r="I24" s="123">
        <f t="shared" si="3"/>
        <v>7.7673611111111096E-2</v>
      </c>
      <c r="J24" s="124">
        <f t="shared" si="4"/>
        <v>4.616749907128409E-2</v>
      </c>
    </row>
    <row r="25" spans="2:10" s="1" customFormat="1">
      <c r="B25" s="8" t="s">
        <v>5</v>
      </c>
      <c r="C25" s="98">
        <v>5.6192129629629647E-2</v>
      </c>
      <c r="D25" s="96">
        <f t="shared" si="0"/>
        <v>6.1737029501525965E-2</v>
      </c>
      <c r="E25" s="98">
        <v>3.4942129629629629E-2</v>
      </c>
      <c r="F25" s="96">
        <f t="shared" si="1"/>
        <v>8.8357527511121525E-2</v>
      </c>
      <c r="G25" s="98">
        <v>2.1886574074074079E-2</v>
      </c>
      <c r="H25" s="96">
        <f t="shared" si="2"/>
        <v>5.8088099772685357E-2</v>
      </c>
      <c r="I25" s="123">
        <f t="shared" si="3"/>
        <v>0.11302083333333335</v>
      </c>
      <c r="J25" s="124">
        <f t="shared" si="4"/>
        <v>6.7177116440335166E-2</v>
      </c>
    </row>
    <row r="26" spans="2:10" s="1" customFormat="1">
      <c r="B26" s="8" t="s">
        <v>6</v>
      </c>
      <c r="C26" s="98">
        <v>5.7280092592592598E-2</v>
      </c>
      <c r="D26" s="96">
        <f t="shared" si="0"/>
        <v>6.2932349949135311E-2</v>
      </c>
      <c r="E26" s="98">
        <v>9.3865740740740732E-3</v>
      </c>
      <c r="F26" s="96">
        <f t="shared" si="1"/>
        <v>2.3735659096230391E-2</v>
      </c>
      <c r="G26" s="98">
        <v>2.2916666666666662E-3</v>
      </c>
      <c r="H26" s="96">
        <f t="shared" si="2"/>
        <v>6.0822018799533036E-3</v>
      </c>
      <c r="I26" s="123">
        <f t="shared" si="3"/>
        <v>6.895833333333333E-2</v>
      </c>
      <c r="J26" s="124">
        <f t="shared" si="4"/>
        <v>4.0987328187559333E-2</v>
      </c>
    </row>
    <row r="27" spans="2:10" s="1" customFormat="1">
      <c r="B27" s="8" t="s">
        <v>102</v>
      </c>
      <c r="C27" s="98">
        <v>0.11432870370370364</v>
      </c>
      <c r="D27" s="96">
        <f t="shared" si="0"/>
        <v>0.1256103763987792</v>
      </c>
      <c r="E27" s="98">
        <v>4.5324074074074058E-2</v>
      </c>
      <c r="F27" s="96">
        <f t="shared" si="1"/>
        <v>0.11461016155467102</v>
      </c>
      <c r="G27" s="98">
        <v>3.5254629629629622E-2</v>
      </c>
      <c r="H27" s="96">
        <f t="shared" si="2"/>
        <v>9.3567610739079599E-2</v>
      </c>
      <c r="I27" s="123">
        <f t="shared" si="3"/>
        <v>0.19490740740740731</v>
      </c>
      <c r="J27" s="124">
        <f t="shared" si="4"/>
        <v>0.11584870874093635</v>
      </c>
    </row>
    <row r="28" spans="2:10" s="1" customFormat="1">
      <c r="B28" s="8" t="s">
        <v>17</v>
      </c>
      <c r="C28" s="98"/>
      <c r="D28" s="96"/>
      <c r="E28" s="98">
        <v>6.9444444444444447E-4</v>
      </c>
      <c r="F28" s="96">
        <f t="shared" si="1"/>
        <v>1.7560290330133461E-3</v>
      </c>
      <c r="G28" s="98"/>
      <c r="H28" s="96"/>
      <c r="I28" s="123">
        <f t="shared" ref="I28" si="5">C28+E28+G28</f>
        <v>6.9444444444444447E-4</v>
      </c>
      <c r="J28" s="124">
        <f t="shared" ref="J28" si="6">I28/$I$30</f>
        <v>4.1276262021711313E-4</v>
      </c>
    </row>
    <row r="29" spans="2:10" s="1" customFormat="1">
      <c r="B29" s="18"/>
      <c r="C29" s="106"/>
      <c r="D29" s="106"/>
      <c r="E29" s="106"/>
      <c r="F29" s="106"/>
      <c r="G29" s="106"/>
      <c r="H29" s="106"/>
      <c r="I29" s="106"/>
      <c r="J29" s="107"/>
    </row>
    <row r="30" spans="2:10" s="1" customFormat="1">
      <c r="B30" s="11" t="s">
        <v>29</v>
      </c>
      <c r="C30" s="101">
        <f t="shared" ref="C30:J30" si="7">SUM(C7:C28)</f>
        <v>0.9101851851851851</v>
      </c>
      <c r="D30" s="125">
        <f t="shared" si="7"/>
        <v>1.0000000000000002</v>
      </c>
      <c r="E30" s="101">
        <f t="shared" si="7"/>
        <v>0.39546296296296291</v>
      </c>
      <c r="F30" s="125">
        <f t="shared" si="7"/>
        <v>1.0000000000000004</v>
      </c>
      <c r="G30" s="101">
        <f t="shared" si="7"/>
        <v>0.37678240740740765</v>
      </c>
      <c r="H30" s="125">
        <f t="shared" si="7"/>
        <v>1.0000000000000004</v>
      </c>
      <c r="I30" s="101">
        <f t="shared" si="7"/>
        <v>1.6824305555555557</v>
      </c>
      <c r="J30" s="122">
        <f t="shared" si="7"/>
        <v>1.0000000000000002</v>
      </c>
    </row>
    <row r="31" spans="2:10" s="1" customFormat="1" ht="66" customHeight="1" thickBot="1">
      <c r="B31" s="182" t="s">
        <v>32</v>
      </c>
      <c r="C31" s="183"/>
      <c r="D31" s="183"/>
      <c r="E31" s="183"/>
      <c r="F31" s="183"/>
      <c r="G31" s="183"/>
      <c r="H31" s="183"/>
      <c r="I31" s="183"/>
      <c r="J31" s="184"/>
    </row>
    <row r="32" spans="2:1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dimension ref="B2:J34"/>
  <sheetViews>
    <sheetView topLeftCell="B1" zoomScale="110" zoomScaleNormal="110" zoomScaleSheetLayoutView="110" zoomScalePageLayoutView="110" workbookViewId="0">
      <selection activeCell="B16" sqref="B16"/>
    </sheetView>
  </sheetViews>
  <sheetFormatPr defaultColWidth="8.85546875" defaultRowHeight="15"/>
  <cols>
    <col min="1" max="1" width="6.140625" customWidth="1"/>
    <col min="2" max="2" width="51" bestFit="1" customWidth="1"/>
    <col min="3" max="10" width="15.140625" customWidth="1"/>
  </cols>
  <sheetData>
    <row r="2" spans="2:10" ht="15.75" thickBot="1"/>
    <row r="3" spans="2:10">
      <c r="B3" s="160" t="s">
        <v>116</v>
      </c>
      <c r="C3" s="161"/>
      <c r="D3" s="161"/>
      <c r="E3" s="161"/>
      <c r="F3" s="161"/>
      <c r="G3" s="161"/>
      <c r="H3" s="161"/>
      <c r="I3" s="161"/>
      <c r="J3" s="162"/>
    </row>
    <row r="4" spans="2:10">
      <c r="B4" s="163" t="s">
        <v>127</v>
      </c>
      <c r="C4" s="164"/>
      <c r="D4" s="164"/>
      <c r="E4" s="164"/>
      <c r="F4" s="164"/>
      <c r="G4" s="164"/>
      <c r="H4" s="164"/>
      <c r="I4" s="164"/>
      <c r="J4" s="165"/>
    </row>
    <row r="5" spans="2:10">
      <c r="B5" s="2"/>
      <c r="C5" s="166" t="s">
        <v>19</v>
      </c>
      <c r="D5" s="164"/>
      <c r="E5" s="170" t="s">
        <v>20</v>
      </c>
      <c r="F5" s="170"/>
      <c r="G5" s="164" t="s">
        <v>21</v>
      </c>
      <c r="H5" s="164"/>
      <c r="I5" s="166" t="s">
        <v>22</v>
      </c>
      <c r="J5" s="165"/>
    </row>
    <row r="6" spans="2:10">
      <c r="B6" s="3" t="s">
        <v>23</v>
      </c>
      <c r="C6" s="4" t="s">
        <v>24</v>
      </c>
      <c r="D6" s="5" t="s">
        <v>25</v>
      </c>
      <c r="E6" s="4" t="s">
        <v>24</v>
      </c>
      <c r="F6" s="5" t="s">
        <v>25</v>
      </c>
      <c r="G6" s="6" t="s">
        <v>24</v>
      </c>
      <c r="H6" s="5" t="s">
        <v>25</v>
      </c>
      <c r="I6" s="4" t="s">
        <v>24</v>
      </c>
      <c r="J6" s="7" t="s">
        <v>25</v>
      </c>
    </row>
    <row r="7" spans="2:10">
      <c r="B7" s="8" t="s">
        <v>10</v>
      </c>
      <c r="C7" s="95">
        <v>7.951388888888888E-3</v>
      </c>
      <c r="D7" s="96">
        <f t="shared" ref="D7:D28" si="0">C7/C$30</f>
        <v>7.2891246684350115E-3</v>
      </c>
      <c r="E7" s="95">
        <v>3.2754629629629627E-3</v>
      </c>
      <c r="F7" s="96">
        <f t="shared" ref="F7:F28" si="1">E7/E$30</f>
        <v>7.0242497952294654E-3</v>
      </c>
      <c r="G7" s="95">
        <v>8.4143518518518534E-3</v>
      </c>
      <c r="H7" s="96">
        <f t="shared" ref="H7:H28" si="2">G7/G$30</f>
        <v>1.6286571979031314E-2</v>
      </c>
      <c r="I7" s="95">
        <f>C7+E7+G7</f>
        <v>1.9641203703703702E-2</v>
      </c>
      <c r="J7" s="97">
        <f>I7/$I$30</f>
        <v>9.4710816678479897E-3</v>
      </c>
    </row>
    <row r="8" spans="2:10">
      <c r="B8" s="8" t="s">
        <v>13</v>
      </c>
      <c r="C8" s="95">
        <v>3.3055555555555546E-2</v>
      </c>
      <c r="D8" s="96">
        <f t="shared" si="0"/>
        <v>3.0302387267904497E-2</v>
      </c>
      <c r="E8" s="95">
        <v>1.4560185185185185E-2</v>
      </c>
      <c r="F8" s="96">
        <f t="shared" si="1"/>
        <v>3.1224403683387521E-2</v>
      </c>
      <c r="G8" s="95">
        <v>2.1863425925925929E-2</v>
      </c>
      <c r="H8" s="96">
        <f t="shared" si="2"/>
        <v>4.2318204220619188E-2</v>
      </c>
      <c r="I8" s="95">
        <f t="shared" ref="I8:I28" si="3">C8+E8+G8</f>
        <v>6.9479166666666661E-2</v>
      </c>
      <c r="J8" s="97">
        <f t="shared" ref="J8:J28" si="4">I8/$I$30</f>
        <v>3.3503184002411007E-2</v>
      </c>
    </row>
    <row r="9" spans="2:10">
      <c r="B9" s="8" t="s">
        <v>0</v>
      </c>
      <c r="C9" s="95">
        <v>8.9803240740740795E-2</v>
      </c>
      <c r="D9" s="96">
        <f t="shared" si="0"/>
        <v>8.2323607427055745E-2</v>
      </c>
      <c r="E9" s="95">
        <v>4.359953703703702E-2</v>
      </c>
      <c r="F9" s="96">
        <f t="shared" si="1"/>
        <v>9.3499466355580887E-2</v>
      </c>
      <c r="G9" s="95">
        <v>3.4282407407407428E-2</v>
      </c>
      <c r="H9" s="96">
        <f t="shared" si="2"/>
        <v>6.6356019534925412E-2</v>
      </c>
      <c r="I9" s="95">
        <f t="shared" si="3"/>
        <v>0.16768518518518524</v>
      </c>
      <c r="J9" s="97">
        <f t="shared" si="4"/>
        <v>8.0858592341650978E-2</v>
      </c>
    </row>
    <row r="10" spans="2:10">
      <c r="B10" s="8" t="s">
        <v>8</v>
      </c>
      <c r="C10" s="95">
        <v>3.0208333333333337E-2</v>
      </c>
      <c r="D10" s="96">
        <f t="shared" si="0"/>
        <v>2.7692307692307693E-2</v>
      </c>
      <c r="E10" s="95">
        <v>8.7384259259259273E-3</v>
      </c>
      <c r="F10" s="96">
        <f t="shared" si="1"/>
        <v>1.8739606344163419E-2</v>
      </c>
      <c r="G10" s="95">
        <v>1.4085648148148149E-2</v>
      </c>
      <c r="H10" s="96">
        <f t="shared" si="2"/>
        <v>2.7263766297773186E-2</v>
      </c>
      <c r="I10" s="95">
        <f t="shared" si="3"/>
        <v>5.3032407407407417E-2</v>
      </c>
      <c r="J10" s="97">
        <f t="shared" si="4"/>
        <v>2.5572478610535944E-2</v>
      </c>
    </row>
    <row r="11" spans="2:10">
      <c r="B11" s="8" t="s">
        <v>26</v>
      </c>
      <c r="C11" s="95">
        <v>7.9629629629629634E-3</v>
      </c>
      <c r="D11" s="96">
        <f t="shared" si="0"/>
        <v>7.2997347480106096E-3</v>
      </c>
      <c r="E11" s="95">
        <v>3.0208333333333333E-3</v>
      </c>
      <c r="F11" s="96">
        <f t="shared" si="1"/>
        <v>6.4781950408300025E-3</v>
      </c>
      <c r="G11" s="95">
        <v>1.3252314814814814E-2</v>
      </c>
      <c r="H11" s="96">
        <f t="shared" si="2"/>
        <v>2.5650790806039683E-2</v>
      </c>
      <c r="I11" s="95">
        <f t="shared" si="3"/>
        <v>2.4236111111111111E-2</v>
      </c>
      <c r="J11" s="97">
        <f t="shared" si="4"/>
        <v>1.168676783292498E-2</v>
      </c>
    </row>
    <row r="12" spans="2:10">
      <c r="B12" s="8" t="s">
        <v>3</v>
      </c>
      <c r="C12" s="95">
        <v>0.24813657407407436</v>
      </c>
      <c r="D12" s="96">
        <f t="shared" si="0"/>
        <v>0.22746949602122038</v>
      </c>
      <c r="E12" s="95">
        <v>0.12262731481481501</v>
      </c>
      <c r="F12" s="96">
        <f t="shared" si="1"/>
        <v>0.26297500558465131</v>
      </c>
      <c r="G12" s="95">
        <v>0.15839120370370388</v>
      </c>
      <c r="H12" s="96">
        <f t="shared" si="2"/>
        <v>0.30657735561629124</v>
      </c>
      <c r="I12" s="95">
        <f t="shared" si="3"/>
        <v>0.52915509259259319</v>
      </c>
      <c r="J12" s="97">
        <f t="shared" si="4"/>
        <v>0.25516109768552903</v>
      </c>
    </row>
    <row r="13" spans="2:10">
      <c r="B13" s="8" t="s">
        <v>7</v>
      </c>
      <c r="C13" s="95">
        <v>2.0925925925925921E-2</v>
      </c>
      <c r="D13" s="96">
        <f t="shared" si="0"/>
        <v>1.9183023872679037E-2</v>
      </c>
      <c r="E13" s="95">
        <v>9.0162037037037034E-3</v>
      </c>
      <c r="F13" s="96">
        <f t="shared" si="1"/>
        <v>1.9335302439871922E-2</v>
      </c>
      <c r="G13" s="95">
        <v>8.5300925925925926E-3</v>
      </c>
      <c r="H13" s="96">
        <f t="shared" si="2"/>
        <v>1.6510596352883187E-2</v>
      </c>
      <c r="I13" s="95">
        <f t="shared" si="3"/>
        <v>3.8472222222222213E-2</v>
      </c>
      <c r="J13" s="97">
        <f t="shared" si="4"/>
        <v>1.8551488193239075E-2</v>
      </c>
    </row>
    <row r="14" spans="2:10">
      <c r="B14" s="8" t="s">
        <v>2</v>
      </c>
      <c r="C14" s="95">
        <v>5.074074074074076E-2</v>
      </c>
      <c r="D14" s="96">
        <f t="shared" si="0"/>
        <v>4.6514588859416457E-2</v>
      </c>
      <c r="E14" s="95">
        <v>2.390046296296296E-2</v>
      </c>
      <c r="F14" s="96">
        <f t="shared" si="1"/>
        <v>5.125468490158603E-2</v>
      </c>
      <c r="G14" s="95">
        <v>8.5416666666666644E-3</v>
      </c>
      <c r="H14" s="96">
        <f t="shared" si="2"/>
        <v>1.6532998790268368E-2</v>
      </c>
      <c r="I14" s="95">
        <f t="shared" si="3"/>
        <v>8.3182870370370393E-2</v>
      </c>
      <c r="J14" s="97">
        <f t="shared" si="4"/>
        <v>4.0111174983396301E-2</v>
      </c>
    </row>
    <row r="15" spans="2:10">
      <c r="B15" s="8" t="s">
        <v>9</v>
      </c>
      <c r="C15" s="95">
        <v>7.7812500000000007E-2</v>
      </c>
      <c r="D15" s="96">
        <f t="shared" si="0"/>
        <v>7.13315649867374E-2</v>
      </c>
      <c r="E15" s="95">
        <v>3.1446759259259265E-2</v>
      </c>
      <c r="F15" s="96">
        <f t="shared" si="1"/>
        <v>6.743776216833379E-2</v>
      </c>
      <c r="G15" s="95">
        <v>7.3958333333333315E-3</v>
      </c>
      <c r="H15" s="96">
        <f t="shared" si="2"/>
        <v>1.4315157489134808E-2</v>
      </c>
      <c r="I15" s="95">
        <f t="shared" si="3"/>
        <v>0.11665509259259262</v>
      </c>
      <c r="J15" s="97">
        <f t="shared" si="4"/>
        <v>5.6251639440329938E-2</v>
      </c>
    </row>
    <row r="16" spans="2:10">
      <c r="B16" s="8" t="s">
        <v>1</v>
      </c>
      <c r="C16" s="95">
        <v>3.4849537037037033E-2</v>
      </c>
      <c r="D16" s="96">
        <f t="shared" si="0"/>
        <v>3.1946949602122007E-2</v>
      </c>
      <c r="E16" s="95">
        <v>1.2893518518518518E-2</v>
      </c>
      <c r="F16" s="96">
        <f t="shared" si="1"/>
        <v>2.7650227109136484E-2</v>
      </c>
      <c r="G16" s="95">
        <v>1.7210648148148155E-2</v>
      </c>
      <c r="H16" s="96">
        <f t="shared" si="2"/>
        <v>3.3312424391773822E-2</v>
      </c>
      <c r="I16" s="95">
        <f t="shared" si="3"/>
        <v>6.4953703703703708E-2</v>
      </c>
      <c r="J16" s="97">
        <f t="shared" si="4"/>
        <v>3.132098427811604E-2</v>
      </c>
    </row>
    <row r="17" spans="2:10">
      <c r="B17" s="8" t="s">
        <v>27</v>
      </c>
      <c r="C17" s="95">
        <v>1.90625E-2</v>
      </c>
      <c r="D17" s="96">
        <f t="shared" si="0"/>
        <v>1.7474801061007954E-2</v>
      </c>
      <c r="E17" s="95">
        <v>8.3449074074074103E-3</v>
      </c>
      <c r="F17" s="96">
        <f t="shared" si="1"/>
        <v>1.7895703541909707E-2</v>
      </c>
      <c r="G17" s="95">
        <v>9.6180555555555533E-3</v>
      </c>
      <c r="H17" s="96">
        <f t="shared" si="2"/>
        <v>1.8616425467090806E-2</v>
      </c>
      <c r="I17" s="95">
        <f t="shared" si="3"/>
        <v>3.7025462962962961E-2</v>
      </c>
      <c r="J17" s="97">
        <f t="shared" si="4"/>
        <v>1.7853854010280328E-2</v>
      </c>
    </row>
    <row r="18" spans="2:10">
      <c r="B18" s="8" t="s">
        <v>16</v>
      </c>
      <c r="C18" s="95">
        <v>2.5231481481481481E-3</v>
      </c>
      <c r="D18" s="96">
        <f t="shared" si="0"/>
        <v>2.3129973474801057E-3</v>
      </c>
      <c r="E18" s="95">
        <v>5.9606481481481463E-3</v>
      </c>
      <c r="F18" s="96">
        <f t="shared" si="1"/>
        <v>1.2782645387078354E-2</v>
      </c>
      <c r="G18" s="95">
        <v>8.1597222222222227E-3</v>
      </c>
      <c r="H18" s="96">
        <f t="shared" si="2"/>
        <v>1.5793718356557188E-2</v>
      </c>
      <c r="I18" s="95">
        <f t="shared" si="3"/>
        <v>1.6643518518518516E-2</v>
      </c>
      <c r="J18" s="97">
        <f t="shared" si="4"/>
        <v>8.0255836407574586E-3</v>
      </c>
    </row>
    <row r="19" spans="2:10">
      <c r="B19" s="8" t="s">
        <v>4</v>
      </c>
      <c r="C19" s="95">
        <v>6.0787037037037035E-2</v>
      </c>
      <c r="D19" s="96">
        <f t="shared" si="0"/>
        <v>5.5724137931034472E-2</v>
      </c>
      <c r="E19" s="95">
        <v>1.4039351851851851E-2</v>
      </c>
      <c r="F19" s="96">
        <f t="shared" si="1"/>
        <v>3.0107473503934074E-2</v>
      </c>
      <c r="G19" s="95">
        <v>2.5393518518518534E-2</v>
      </c>
      <c r="H19" s="96">
        <f t="shared" si="2"/>
        <v>4.9150947623101404E-2</v>
      </c>
      <c r="I19" s="95">
        <f t="shared" si="3"/>
        <v>0.10021990740740742</v>
      </c>
      <c r="J19" s="97">
        <f t="shared" si="4"/>
        <v>4.8326515121918538E-2</v>
      </c>
    </row>
    <row r="20" spans="2:10">
      <c r="B20" s="8" t="s">
        <v>14</v>
      </c>
      <c r="C20" s="95">
        <v>2.7615740740740739E-2</v>
      </c>
      <c r="D20" s="96">
        <f t="shared" si="0"/>
        <v>2.5315649867374002E-2</v>
      </c>
      <c r="E20" s="95">
        <v>3.8541666666666663E-3</v>
      </c>
      <c r="F20" s="96">
        <f t="shared" si="1"/>
        <v>8.2652833279555204E-3</v>
      </c>
      <c r="G20" s="95">
        <v>1.4224537037037036E-2</v>
      </c>
      <c r="H20" s="96">
        <f t="shared" si="2"/>
        <v>2.7532595546395432E-2</v>
      </c>
      <c r="I20" s="95">
        <f t="shared" si="3"/>
        <v>4.569444444444444E-2</v>
      </c>
      <c r="J20" s="97">
        <f t="shared" si="4"/>
        <v>2.2034078034569159E-2</v>
      </c>
    </row>
    <row r="21" spans="2:10">
      <c r="B21" s="8" t="s">
        <v>11</v>
      </c>
      <c r="C21" s="95">
        <v>2.731481481481482E-2</v>
      </c>
      <c r="D21" s="96">
        <f t="shared" si="0"/>
        <v>2.5039787798408489E-2</v>
      </c>
      <c r="E21" s="95">
        <v>1.15625E-2</v>
      </c>
      <c r="F21" s="96">
        <f t="shared" si="1"/>
        <v>2.4795849983866563E-2</v>
      </c>
      <c r="G21" s="95">
        <v>9.1550925925925931E-3</v>
      </c>
      <c r="H21" s="96">
        <f t="shared" si="2"/>
        <v>1.7720327971683311E-2</v>
      </c>
      <c r="I21" s="95">
        <f t="shared" si="3"/>
        <v>4.8032407407407413E-2</v>
      </c>
      <c r="J21" s="97">
        <f t="shared" si="4"/>
        <v>2.3161454874230502E-2</v>
      </c>
    </row>
    <row r="22" spans="2:10">
      <c r="B22" s="8" t="s">
        <v>15</v>
      </c>
      <c r="C22" s="95">
        <v>1.2025462962962962E-2</v>
      </c>
      <c r="D22" s="96">
        <f t="shared" si="0"/>
        <v>1.102387267904509E-2</v>
      </c>
      <c r="E22" s="95">
        <v>4.6990740740740734E-3</v>
      </c>
      <c r="F22" s="96">
        <f t="shared" si="1"/>
        <v>1.0077192285735559E-2</v>
      </c>
      <c r="G22" s="95">
        <v>6.5856481481481478E-3</v>
      </c>
      <c r="H22" s="96">
        <f t="shared" si="2"/>
        <v>1.2746986872171686E-2</v>
      </c>
      <c r="I22" s="95">
        <f t="shared" si="3"/>
        <v>2.3310185185185184E-2</v>
      </c>
      <c r="J22" s="97">
        <f t="shared" si="4"/>
        <v>1.1240281955831379E-2</v>
      </c>
    </row>
    <row r="23" spans="2:10">
      <c r="B23" s="8" t="s">
        <v>91</v>
      </c>
      <c r="C23" s="95">
        <v>3.1736111111111111E-2</v>
      </c>
      <c r="D23" s="96">
        <f t="shared" si="0"/>
        <v>2.9092838196286469E-2</v>
      </c>
      <c r="E23" s="95">
        <v>1.2615740740740743E-2</v>
      </c>
      <c r="F23" s="96">
        <f t="shared" si="1"/>
        <v>2.7054531013427984E-2</v>
      </c>
      <c r="G23" s="95">
        <v>4.9317129629629655E-2</v>
      </c>
      <c r="H23" s="96">
        <f t="shared" si="2"/>
        <v>9.5456785698283975E-2</v>
      </c>
      <c r="I23" s="95">
        <f t="shared" si="3"/>
        <v>9.3668981481481506E-2</v>
      </c>
      <c r="J23" s="97">
        <f t="shared" si="4"/>
        <v>4.516762754148132E-2</v>
      </c>
    </row>
    <row r="24" spans="2:10">
      <c r="B24" s="8" t="s">
        <v>12</v>
      </c>
      <c r="C24" s="95">
        <v>4.0868055555555553E-2</v>
      </c>
      <c r="D24" s="96">
        <f t="shared" si="0"/>
        <v>3.7464190981432353E-2</v>
      </c>
      <c r="E24" s="95">
        <v>2.5752314814814811E-2</v>
      </c>
      <c r="F24" s="96">
        <f t="shared" si="1"/>
        <v>5.5225992206309402E-2</v>
      </c>
      <c r="G24" s="95">
        <v>2.9305555555555553E-2</v>
      </c>
      <c r="H24" s="96">
        <f t="shared" si="2"/>
        <v>5.6722971459294738E-2</v>
      </c>
      <c r="I24" s="95">
        <f t="shared" si="3"/>
        <v>9.5925925925925914E-2</v>
      </c>
      <c r="J24" s="97">
        <f t="shared" si="4"/>
        <v>4.6255936866896954E-2</v>
      </c>
    </row>
    <row r="25" spans="2:10">
      <c r="B25" s="8" t="s">
        <v>5</v>
      </c>
      <c r="C25" s="95">
        <v>6.8321759259259249E-2</v>
      </c>
      <c r="D25" s="96">
        <f t="shared" si="0"/>
        <v>6.2631299734747986E-2</v>
      </c>
      <c r="E25" s="95">
        <v>4.3900462962962954E-2</v>
      </c>
      <c r="F25" s="96">
        <f t="shared" si="1"/>
        <v>9.4144803792598444E-2</v>
      </c>
      <c r="G25" s="95">
        <v>3.2500000000000001E-2</v>
      </c>
      <c r="H25" s="96">
        <f t="shared" si="2"/>
        <v>6.2906044177606493E-2</v>
      </c>
      <c r="I25" s="95">
        <f t="shared" si="3"/>
        <v>0.1447222222222222</v>
      </c>
      <c r="J25" s="97">
        <f t="shared" si="4"/>
        <v>6.9785742589729666E-2</v>
      </c>
    </row>
    <row r="26" spans="2:10">
      <c r="B26" s="8" t="s">
        <v>6</v>
      </c>
      <c r="C26" s="95">
        <v>6.1909722222222234E-2</v>
      </c>
      <c r="D26" s="96">
        <f t="shared" si="0"/>
        <v>5.6753315649867381E-2</v>
      </c>
      <c r="E26" s="95">
        <v>9.5486111111111101E-3</v>
      </c>
      <c r="F26" s="96">
        <f t="shared" si="1"/>
        <v>2.0477053289979893E-2</v>
      </c>
      <c r="G26" s="95">
        <v>2.2916666666666662E-3</v>
      </c>
      <c r="H26" s="96">
        <f t="shared" si="2"/>
        <v>4.435682602267124E-3</v>
      </c>
      <c r="I26" s="95">
        <f t="shared" si="3"/>
        <v>7.375000000000001E-2</v>
      </c>
      <c r="J26" s="97">
        <f t="shared" si="4"/>
        <v>3.5562600110505244E-2</v>
      </c>
    </row>
    <row r="27" spans="2:10">
      <c r="B27" s="8" t="s">
        <v>102</v>
      </c>
      <c r="C27" s="95">
        <v>0.12589120370370374</v>
      </c>
      <c r="D27" s="96">
        <f t="shared" si="0"/>
        <v>0.1154058355437666</v>
      </c>
      <c r="E27" s="95">
        <v>4.7777777777777773E-2</v>
      </c>
      <c r="F27" s="96">
        <f t="shared" si="1"/>
        <v>0.10245972846186302</v>
      </c>
      <c r="G27" s="95">
        <v>3.6770833333333329E-2</v>
      </c>
      <c r="H27" s="96">
        <f t="shared" si="2"/>
        <v>7.1172543572740679E-2</v>
      </c>
      <c r="I27" s="95">
        <f t="shared" si="3"/>
        <v>0.21043981481481486</v>
      </c>
      <c r="J27" s="97">
        <f t="shared" si="4"/>
        <v>0.10147507771644795</v>
      </c>
    </row>
    <row r="28" spans="2:10">
      <c r="B28" s="8" t="s">
        <v>17</v>
      </c>
      <c r="C28" s="95">
        <v>1.1354166666666667E-2</v>
      </c>
      <c r="D28" s="96">
        <f t="shared" si="0"/>
        <v>1.0408488063660477E-2</v>
      </c>
      <c r="E28" s="95">
        <v>5.1736111111111106E-3</v>
      </c>
      <c r="F28" s="96">
        <f t="shared" si="1"/>
        <v>1.1094839782570923E-2</v>
      </c>
      <c r="G28" s="95">
        <v>1.3541666666666667E-3</v>
      </c>
      <c r="H28" s="96">
        <f t="shared" si="2"/>
        <v>2.6210851740669375E-3</v>
      </c>
      <c r="I28" s="95">
        <f t="shared" si="3"/>
        <v>1.7881944444444443E-2</v>
      </c>
      <c r="J28" s="97">
        <f t="shared" si="4"/>
        <v>8.6227585013701497E-3</v>
      </c>
    </row>
    <row r="29" spans="2:10">
      <c r="B29" s="18"/>
      <c r="C29" s="106"/>
      <c r="D29" s="106"/>
      <c r="E29" s="106"/>
      <c r="F29" s="106"/>
      <c r="G29" s="106"/>
      <c r="H29" s="106"/>
      <c r="I29" s="106"/>
      <c r="J29" s="107"/>
    </row>
    <row r="30" spans="2:10">
      <c r="B30" s="11" t="s">
        <v>29</v>
      </c>
      <c r="C30" s="120">
        <f t="shared" ref="C30:J30" si="5">SUM(C7:C28)</f>
        <v>1.0908564814814816</v>
      </c>
      <c r="D30" s="121">
        <f t="shared" si="5"/>
        <v>1.0000000000000004</v>
      </c>
      <c r="E30" s="120">
        <f t="shared" si="5"/>
        <v>0.46630787037037041</v>
      </c>
      <c r="F30" s="121">
        <f t="shared" si="5"/>
        <v>1.0000000000000002</v>
      </c>
      <c r="G30" s="120">
        <f t="shared" si="5"/>
        <v>0.51664351851851875</v>
      </c>
      <c r="H30" s="121">
        <f t="shared" si="5"/>
        <v>1</v>
      </c>
      <c r="I30" s="120">
        <f t="shared" si="5"/>
        <v>2.0738078703703713</v>
      </c>
      <c r="J30" s="122">
        <f t="shared" si="5"/>
        <v>0.99999999999999989</v>
      </c>
    </row>
    <row r="31" spans="2:10">
      <c r="B31" s="8"/>
      <c r="C31" s="9"/>
      <c r="D31" s="9"/>
      <c r="E31" s="9"/>
      <c r="F31" s="9"/>
      <c r="G31" s="9"/>
      <c r="H31" s="9"/>
      <c r="I31" s="9"/>
      <c r="J31" s="10"/>
    </row>
    <row r="32" spans="2:10" ht="66" customHeight="1" thickBot="1">
      <c r="B32" s="157" t="s">
        <v>34</v>
      </c>
      <c r="C32" s="168"/>
      <c r="D32" s="168"/>
      <c r="E32" s="168"/>
      <c r="F32" s="168"/>
      <c r="G32" s="168"/>
      <c r="H32" s="168"/>
      <c r="I32" s="168"/>
      <c r="J32" s="169"/>
    </row>
    <row r="34" spans="3:3">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dimension ref="B1:H67"/>
  <sheetViews>
    <sheetView zoomScale="110" zoomScaleNormal="110" zoomScaleSheetLayoutView="100" zoomScalePageLayoutView="110" workbookViewId="0">
      <selection activeCell="C18" sqref="C18"/>
    </sheetView>
  </sheetViews>
  <sheetFormatPr defaultColWidth="8.85546875" defaultRowHeight="15"/>
  <cols>
    <col min="1" max="1" width="6.140625" customWidth="1"/>
    <col min="2" max="2" width="51" bestFit="1" customWidth="1"/>
    <col min="3" max="5" width="15.140625" style="38" customWidth="1"/>
    <col min="6" max="8" width="15.140625" customWidth="1"/>
  </cols>
  <sheetData>
    <row r="1" spans="2:8" s="1" customFormat="1">
      <c r="C1" s="35"/>
      <c r="D1" s="35"/>
      <c r="E1" s="35"/>
    </row>
    <row r="2" spans="2:8" s="1" customFormat="1" ht="15.75" thickBot="1">
      <c r="C2" s="35"/>
      <c r="D2" s="35"/>
      <c r="E2" s="35"/>
    </row>
    <row r="3" spans="2:8" s="1" customFormat="1">
      <c r="B3" s="160" t="s">
        <v>117</v>
      </c>
      <c r="C3" s="161"/>
      <c r="D3" s="161"/>
      <c r="E3" s="161"/>
      <c r="F3" s="161"/>
      <c r="G3" s="161"/>
      <c r="H3" s="162"/>
    </row>
    <row r="4" spans="2:8" s="1" customFormat="1">
      <c r="B4" s="163" t="s">
        <v>127</v>
      </c>
      <c r="C4" s="164"/>
      <c r="D4" s="164"/>
      <c r="E4" s="164"/>
      <c r="F4" s="164"/>
      <c r="G4" s="164"/>
      <c r="H4" s="165"/>
    </row>
    <row r="5" spans="2:8" s="1" customFormat="1">
      <c r="B5" s="2"/>
      <c r="C5" s="170" t="s">
        <v>36</v>
      </c>
      <c r="D5" s="170"/>
      <c r="E5" s="170" t="s">
        <v>37</v>
      </c>
      <c r="F5" s="170"/>
      <c r="G5" s="164" t="s">
        <v>38</v>
      </c>
      <c r="H5" s="165"/>
    </row>
    <row r="6" spans="2:8" s="1" customFormat="1">
      <c r="B6" s="3" t="s">
        <v>23</v>
      </c>
      <c r="C6" s="5" t="s">
        <v>24</v>
      </c>
      <c r="D6" s="5" t="s">
        <v>25</v>
      </c>
      <c r="E6" s="5" t="s">
        <v>24</v>
      </c>
      <c r="F6" s="5" t="s">
        <v>25</v>
      </c>
      <c r="G6" s="6" t="s">
        <v>24</v>
      </c>
      <c r="H6" s="7" t="s">
        <v>25</v>
      </c>
    </row>
    <row r="7" spans="2:8" s="1" customFormat="1">
      <c r="B7" s="8" t="s">
        <v>10</v>
      </c>
      <c r="C7" s="98">
        <v>3.2870370370370362E-3</v>
      </c>
      <c r="D7" s="96">
        <f t="shared" ref="D7:D27" si="0">C7/C$30</f>
        <v>4.6949132928865442E-3</v>
      </c>
      <c r="E7" s="98"/>
      <c r="F7" s="96"/>
      <c r="G7" s="99">
        <f>E7+C7</f>
        <v>3.2870370370370362E-3</v>
      </c>
      <c r="H7" s="97">
        <f>G7/$G$30</f>
        <v>4.1543547584915585E-3</v>
      </c>
    </row>
    <row r="8" spans="2:8" s="1" customFormat="1">
      <c r="B8" s="8" t="s">
        <v>13</v>
      </c>
      <c r="C8" s="98">
        <v>2.0358796296296295E-2</v>
      </c>
      <c r="D8" s="96">
        <f t="shared" si="0"/>
        <v>2.9078705923195183E-2</v>
      </c>
      <c r="E8" s="98">
        <v>5.9027777777777778E-4</v>
      </c>
      <c r="F8" s="96">
        <f t="shared" ref="F8:F24" si="1">E8/E$30</f>
        <v>6.4794816414686825E-3</v>
      </c>
      <c r="G8" s="99">
        <f t="shared" ref="G8:G27" si="2">E8+C8</f>
        <v>2.0949074074074071E-2</v>
      </c>
      <c r="H8" s="97">
        <f t="shared" ref="H8:H27" si="3">G8/$G$30</f>
        <v>2.6476697580527193E-2</v>
      </c>
    </row>
    <row r="9" spans="2:8" s="1" customFormat="1">
      <c r="B9" s="8" t="s">
        <v>0</v>
      </c>
      <c r="C9" s="98">
        <v>3.5925925925925924E-2</v>
      </c>
      <c r="D9" s="96">
        <f t="shared" si="0"/>
        <v>5.1313418525069841E-2</v>
      </c>
      <c r="E9" s="98">
        <v>6.2384259259259259E-3</v>
      </c>
      <c r="F9" s="96">
        <f t="shared" si="1"/>
        <v>6.847922754414941E-2</v>
      </c>
      <c r="G9" s="99">
        <f t="shared" si="2"/>
        <v>4.2164351851851849E-2</v>
      </c>
      <c r="H9" s="97">
        <f t="shared" si="3"/>
        <v>5.328983938445335E-2</v>
      </c>
    </row>
    <row r="10" spans="2:8" s="1" customFormat="1">
      <c r="B10" s="8" t="s">
        <v>8</v>
      </c>
      <c r="C10" s="98">
        <v>1.5150462962962965E-2</v>
      </c>
      <c r="D10" s="96">
        <f t="shared" si="0"/>
        <v>2.1639582747846789E-2</v>
      </c>
      <c r="E10" s="98">
        <v>3.9351851851851857E-3</v>
      </c>
      <c r="F10" s="96">
        <f t="shared" si="1"/>
        <v>4.3196544276457888E-2</v>
      </c>
      <c r="G10" s="99">
        <f t="shared" si="2"/>
        <v>1.908564814814815E-2</v>
      </c>
      <c r="H10" s="97">
        <f t="shared" si="3"/>
        <v>2.4121588016734447E-2</v>
      </c>
    </row>
    <row r="11" spans="2:8" s="1" customFormat="1">
      <c r="B11" s="8" t="s">
        <v>26</v>
      </c>
      <c r="C11" s="98">
        <v>1.2060185185185188E-2</v>
      </c>
      <c r="D11" s="96">
        <f t="shared" si="0"/>
        <v>1.7225702997140074E-2</v>
      </c>
      <c r="E11" s="98"/>
      <c r="F11" s="96"/>
      <c r="G11" s="99">
        <f t="shared" si="2"/>
        <v>1.2060185185185188E-2</v>
      </c>
      <c r="H11" s="97">
        <f t="shared" si="3"/>
        <v>1.5242386120944388E-2</v>
      </c>
    </row>
    <row r="12" spans="2:8" s="1" customFormat="1">
      <c r="B12" s="8" t="s">
        <v>3</v>
      </c>
      <c r="C12" s="98">
        <v>0.1615509259259259</v>
      </c>
      <c r="D12" s="96">
        <f t="shared" si="0"/>
        <v>0.23074506951447318</v>
      </c>
      <c r="E12" s="98">
        <v>3.487268518518518E-2</v>
      </c>
      <c r="F12" s="96">
        <f t="shared" si="1"/>
        <v>0.38279761148519881</v>
      </c>
      <c r="G12" s="99">
        <f t="shared" si="2"/>
        <v>0.19642361111111109</v>
      </c>
      <c r="H12" s="97">
        <f t="shared" si="3"/>
        <v>0.24825195283929666</v>
      </c>
    </row>
    <row r="13" spans="2:8" s="1" customFormat="1">
      <c r="B13" s="8" t="s">
        <v>7</v>
      </c>
      <c r="C13" s="98">
        <v>1.2731481481481484E-2</v>
      </c>
      <c r="D13" s="96">
        <f t="shared" si="0"/>
        <v>1.8184523317518311E-2</v>
      </c>
      <c r="E13" s="98">
        <v>6.0185185185185194E-3</v>
      </c>
      <c r="F13" s="96">
        <f t="shared" si="1"/>
        <v>6.6065303011053247E-2</v>
      </c>
      <c r="G13" s="99">
        <f t="shared" si="2"/>
        <v>1.8750000000000003E-2</v>
      </c>
      <c r="H13" s="97">
        <f t="shared" si="3"/>
        <v>2.3697375735057494E-2</v>
      </c>
    </row>
    <row r="14" spans="2:8" s="1" customFormat="1">
      <c r="B14" s="8" t="s">
        <v>2</v>
      </c>
      <c r="C14" s="98">
        <v>9.3865740740740732E-3</v>
      </c>
      <c r="D14" s="96">
        <f t="shared" si="0"/>
        <v>1.3406953100461224E-2</v>
      </c>
      <c r="E14" s="98">
        <v>3.2291666666666666E-3</v>
      </c>
      <c r="F14" s="96">
        <f t="shared" si="1"/>
        <v>3.5446576038622793E-2</v>
      </c>
      <c r="G14" s="99">
        <f t="shared" si="2"/>
        <v>1.261574074074074E-2</v>
      </c>
      <c r="H14" s="97">
        <f t="shared" si="3"/>
        <v>1.5944530587168309E-2</v>
      </c>
    </row>
    <row r="15" spans="2:8" s="1" customFormat="1">
      <c r="B15" s="8" t="s">
        <v>9</v>
      </c>
      <c r="C15" s="98">
        <v>3.2546296296296295E-2</v>
      </c>
      <c r="D15" s="96">
        <f t="shared" si="0"/>
        <v>4.6486254153510438E-2</v>
      </c>
      <c r="E15" s="98">
        <v>6.9560185185185194E-3</v>
      </c>
      <c r="F15" s="96">
        <f t="shared" si="1"/>
        <v>7.6356244441621146E-2</v>
      </c>
      <c r="G15" s="99">
        <f t="shared" si="2"/>
        <v>3.9502314814814816E-2</v>
      </c>
      <c r="H15" s="97">
        <f t="shared" si="3"/>
        <v>4.9925397150463714E-2</v>
      </c>
    </row>
    <row r="16" spans="2:8" s="1" customFormat="1">
      <c r="B16" s="8" t="s">
        <v>1</v>
      </c>
      <c r="C16" s="98">
        <v>0.01</v>
      </c>
      <c r="D16" s="96">
        <f t="shared" si="0"/>
        <v>1.4283116496668927E-2</v>
      </c>
      <c r="E16" s="98">
        <v>1.9791666666666668E-3</v>
      </c>
      <c r="F16" s="96">
        <f t="shared" si="1"/>
        <v>2.1725320797865585E-2</v>
      </c>
      <c r="G16" s="99">
        <f t="shared" si="2"/>
        <v>1.1979166666666667E-2</v>
      </c>
      <c r="H16" s="97">
        <f t="shared" si="3"/>
        <v>1.5139990052953398E-2</v>
      </c>
    </row>
    <row r="17" spans="2:8" s="1" customFormat="1">
      <c r="B17" s="8" t="s">
        <v>27</v>
      </c>
      <c r="C17" s="98">
        <v>1.0763888888888889E-3</v>
      </c>
      <c r="D17" s="96">
        <f t="shared" si="0"/>
        <v>1.5374187895720024E-3</v>
      </c>
      <c r="E17" s="98">
        <v>8.449074074074075E-4</v>
      </c>
      <c r="F17" s="96">
        <f t="shared" si="1"/>
        <v>9.2745521534747816E-3</v>
      </c>
      <c r="G17" s="99">
        <f t="shared" si="2"/>
        <v>1.9212962962962964E-3</v>
      </c>
      <c r="H17" s="97">
        <f t="shared" si="3"/>
        <v>2.428249612357743E-3</v>
      </c>
    </row>
    <row r="18" spans="2:8" s="1" customFormat="1">
      <c r="B18" s="8" t="s">
        <v>16</v>
      </c>
      <c r="C18" s="98">
        <v>1.0185185185185186E-2</v>
      </c>
      <c r="D18" s="96">
        <f t="shared" si="0"/>
        <v>1.4547618654014648E-2</v>
      </c>
      <c r="E18" s="98"/>
      <c r="F18" s="96"/>
      <c r="G18" s="99">
        <f t="shared" si="2"/>
        <v>1.0185185185185186E-2</v>
      </c>
      <c r="H18" s="97">
        <f t="shared" si="3"/>
        <v>1.2872648547438637E-2</v>
      </c>
    </row>
    <row r="19" spans="2:8" s="1" customFormat="1">
      <c r="B19" s="8" t="s">
        <v>4</v>
      </c>
      <c r="C19" s="98">
        <v>5.3912037037037036E-2</v>
      </c>
      <c r="D19" s="96">
        <f t="shared" si="0"/>
        <v>7.7003190557272977E-2</v>
      </c>
      <c r="E19" s="98">
        <v>2.1412037037037038E-3</v>
      </c>
      <c r="F19" s="96">
        <f t="shared" si="1"/>
        <v>2.3504002032778557E-2</v>
      </c>
      <c r="G19" s="99">
        <f t="shared" si="2"/>
        <v>5.6053240740740737E-2</v>
      </c>
      <c r="H19" s="97">
        <f t="shared" si="3"/>
        <v>7.0843451040051492E-2</v>
      </c>
    </row>
    <row r="20" spans="2:8" s="1" customFormat="1">
      <c r="B20" s="8" t="s">
        <v>14</v>
      </c>
      <c r="C20" s="98">
        <v>1.0405092592592593E-2</v>
      </c>
      <c r="D20" s="96">
        <f t="shared" si="0"/>
        <v>1.486171496586269E-2</v>
      </c>
      <c r="E20" s="98">
        <v>8.0092592592592594E-3</v>
      </c>
      <c r="F20" s="96">
        <f t="shared" si="1"/>
        <v>8.7917672468555461E-2</v>
      </c>
      <c r="G20" s="99">
        <f t="shared" si="2"/>
        <v>1.8414351851851852E-2</v>
      </c>
      <c r="H20" s="97">
        <f t="shared" si="3"/>
        <v>2.3273163453380534E-2</v>
      </c>
    </row>
    <row r="21" spans="2:8" s="1" customFormat="1">
      <c r="B21" s="8" t="s">
        <v>11</v>
      </c>
      <c r="C21" s="98">
        <v>1.7962962962962962E-2</v>
      </c>
      <c r="D21" s="96">
        <f t="shared" si="0"/>
        <v>2.5656709262534921E-2</v>
      </c>
      <c r="E21" s="98">
        <v>8.2175925925925923E-3</v>
      </c>
      <c r="F21" s="96">
        <f t="shared" si="1"/>
        <v>9.0204548342014995E-2</v>
      </c>
      <c r="G21" s="99">
        <f t="shared" si="2"/>
        <v>2.6180555555555554E-2</v>
      </c>
      <c r="H21" s="97">
        <f t="shared" si="3"/>
        <v>3.3088557970802492E-2</v>
      </c>
    </row>
    <row r="22" spans="2:8" s="1" customFormat="1">
      <c r="B22" s="8" t="s">
        <v>15</v>
      </c>
      <c r="C22" s="98">
        <v>9.5486111111111101E-3</v>
      </c>
      <c r="D22" s="96">
        <f t="shared" si="0"/>
        <v>1.363839248813873E-2</v>
      </c>
      <c r="E22" s="98">
        <v>2.2916666666666667E-3</v>
      </c>
      <c r="F22" s="96">
        <f t="shared" si="1"/>
        <v>2.5155634608054887E-2</v>
      </c>
      <c r="G22" s="99">
        <f t="shared" si="2"/>
        <v>1.1840277777777776E-2</v>
      </c>
      <c r="H22" s="97">
        <f t="shared" si="3"/>
        <v>1.4964453936397412E-2</v>
      </c>
    </row>
    <row r="23" spans="2:8" s="1" customFormat="1">
      <c r="B23" s="8" t="s">
        <v>91</v>
      </c>
      <c r="C23" s="98">
        <v>7.2106481481481475E-3</v>
      </c>
      <c r="D23" s="96">
        <f t="shared" si="0"/>
        <v>1.0299052751649005E-2</v>
      </c>
      <c r="E23" s="98">
        <v>3.7731481481481483E-3</v>
      </c>
      <c r="F23" s="96">
        <f t="shared" si="1"/>
        <v>4.1417863041544913E-2</v>
      </c>
      <c r="G23" s="99">
        <f t="shared" si="2"/>
        <v>1.0983796296296295E-2</v>
      </c>
      <c r="H23" s="97">
        <f t="shared" si="3"/>
        <v>1.3881981217635527E-2</v>
      </c>
    </row>
    <row r="24" spans="2:8" s="1" customFormat="1">
      <c r="B24" s="8" t="s">
        <v>12</v>
      </c>
      <c r="C24" s="98">
        <v>1.6261574074074074E-2</v>
      </c>
      <c r="D24" s="96">
        <f t="shared" si="0"/>
        <v>2.3226595691921113E-2</v>
      </c>
      <c r="E24" s="98">
        <v>2.0023148148148144E-3</v>
      </c>
      <c r="F24" s="96">
        <f t="shared" si="1"/>
        <v>2.1979418117138862E-2</v>
      </c>
      <c r="G24" s="99">
        <f t="shared" si="2"/>
        <v>1.8263888888888889E-2</v>
      </c>
      <c r="H24" s="97">
        <f t="shared" si="3"/>
        <v>2.3082999327111553E-2</v>
      </c>
    </row>
    <row r="25" spans="2:8" s="1" customFormat="1">
      <c r="B25" s="8" t="s">
        <v>5</v>
      </c>
      <c r="C25" s="98">
        <v>2.6724537037037036E-2</v>
      </c>
      <c r="D25" s="96">
        <f t="shared" si="0"/>
        <v>3.8170967581954339E-2</v>
      </c>
      <c r="E25" s="98"/>
      <c r="F25" s="96"/>
      <c r="G25" s="99">
        <f t="shared" si="2"/>
        <v>2.6724537037037036E-2</v>
      </c>
      <c r="H25" s="97">
        <f t="shared" si="3"/>
        <v>3.3776074427313417E-2</v>
      </c>
    </row>
    <row r="26" spans="2:8" s="1" customFormat="1">
      <c r="B26" s="8" t="s">
        <v>6</v>
      </c>
      <c r="C26" s="98">
        <v>0.1132638888888889</v>
      </c>
      <c r="D26" s="96">
        <f t="shared" si="0"/>
        <v>0.16177613198657653</v>
      </c>
      <c r="E26" s="98"/>
      <c r="F26" s="96"/>
      <c r="G26" s="99">
        <f t="shared" si="2"/>
        <v>0.1132638888888889</v>
      </c>
      <c r="H26" s="97">
        <f t="shared" si="3"/>
        <v>0.14314970305140284</v>
      </c>
    </row>
    <row r="27" spans="2:8" s="1" customFormat="1">
      <c r="B27" s="8" t="s">
        <v>102</v>
      </c>
      <c r="C27" s="98">
        <v>0.1205787037037037</v>
      </c>
      <c r="D27" s="96">
        <f t="shared" si="0"/>
        <v>0.17222396720173247</v>
      </c>
      <c r="E27" s="98"/>
      <c r="F27" s="96"/>
      <c r="G27" s="99">
        <f t="shared" si="2"/>
        <v>0.1205787037037037</v>
      </c>
      <c r="H27" s="97">
        <f t="shared" si="3"/>
        <v>0.15239460519001785</v>
      </c>
    </row>
    <row r="28" spans="2:8" s="1" customFormat="1">
      <c r="B28" s="8" t="s">
        <v>17</v>
      </c>
      <c r="C28" s="98"/>
      <c r="D28" s="96"/>
      <c r="E28" s="98"/>
      <c r="F28" s="96"/>
      <c r="G28" s="99"/>
      <c r="H28" s="97"/>
    </row>
    <row r="29" spans="2:8" s="1" customFormat="1">
      <c r="B29" s="8"/>
      <c r="C29" s="99"/>
      <c r="D29" s="110"/>
      <c r="E29" s="99"/>
      <c r="F29" s="110"/>
      <c r="G29" s="99"/>
      <c r="H29" s="124"/>
    </row>
    <row r="30" spans="2:8" s="1" customFormat="1">
      <c r="B30" s="11" t="s">
        <v>29</v>
      </c>
      <c r="C30" s="101">
        <f t="shared" ref="C30:H30" si="4">SUM(C7:C28)</f>
        <v>0.70012731481481483</v>
      </c>
      <c r="D30" s="118">
        <f t="shared" si="4"/>
        <v>0.99999999999999978</v>
      </c>
      <c r="E30" s="101">
        <f>SUM(E7:E28)</f>
        <v>9.1099537037037034E-2</v>
      </c>
      <c r="F30" s="118">
        <f t="shared" si="4"/>
        <v>1</v>
      </c>
      <c r="G30" s="101">
        <f t="shared" si="4"/>
        <v>0.79122685185185182</v>
      </c>
      <c r="H30" s="119">
        <f t="shared" si="4"/>
        <v>1</v>
      </c>
    </row>
    <row r="31" spans="2:8" s="1" customFormat="1">
      <c r="B31" s="8"/>
      <c r="C31" s="9"/>
      <c r="D31" s="40"/>
      <c r="E31" s="9"/>
      <c r="F31" s="40"/>
      <c r="G31" s="9"/>
      <c r="H31" s="41"/>
    </row>
    <row r="32" spans="2:8" s="1" customFormat="1" ht="66" customHeight="1" thickBot="1">
      <c r="B32" s="157" t="s">
        <v>39</v>
      </c>
      <c r="C32" s="158"/>
      <c r="D32" s="158"/>
      <c r="E32" s="158"/>
      <c r="F32" s="158"/>
      <c r="G32" s="158"/>
      <c r="H32" s="159"/>
    </row>
    <row r="33" spans="3:5" s="1" customFormat="1">
      <c r="C33" s="35"/>
      <c r="D33" s="35"/>
      <c r="E33" s="35"/>
    </row>
    <row r="34" spans="3:5" s="1" customFormat="1">
      <c r="C34" s="35"/>
      <c r="D34" s="35"/>
      <c r="E34" s="35"/>
    </row>
    <row r="35" spans="3:5" s="1" customFormat="1">
      <c r="C35" s="35"/>
      <c r="D35" s="35"/>
      <c r="E35" s="35"/>
    </row>
    <row r="36" spans="3:5" s="1" customFormat="1">
      <c r="C36" s="35"/>
      <c r="D36" s="35"/>
      <c r="E36" s="35"/>
    </row>
    <row r="37" spans="3:5" s="1" customFormat="1">
      <c r="C37" s="35"/>
      <c r="D37" s="35"/>
      <c r="E37" s="35"/>
    </row>
    <row r="38" spans="3:5" s="1" customFormat="1">
      <c r="C38" s="35"/>
      <c r="D38" s="35"/>
      <c r="E38" s="35"/>
    </row>
    <row r="39" spans="3:5" s="1" customFormat="1">
      <c r="C39" s="35"/>
      <c r="D39" s="35"/>
      <c r="E39" s="35"/>
    </row>
    <row r="40" spans="3:5" s="1" customFormat="1">
      <c r="C40" s="35"/>
      <c r="D40" s="35"/>
      <c r="E40" s="35"/>
    </row>
    <row r="41" spans="3:5" s="1" customFormat="1">
      <c r="C41" s="35"/>
      <c r="D41" s="35"/>
      <c r="E41" s="35"/>
    </row>
    <row r="42" spans="3:5" s="1" customFormat="1">
      <c r="C42" s="35"/>
      <c r="D42" s="35"/>
      <c r="E42" s="35"/>
    </row>
    <row r="43" spans="3:5" s="1" customFormat="1">
      <c r="C43" s="35"/>
      <c r="D43" s="35"/>
      <c r="E43" s="35"/>
    </row>
    <row r="44" spans="3:5" s="1" customFormat="1">
      <c r="C44" s="35"/>
      <c r="D44" s="35"/>
      <c r="E44" s="35"/>
    </row>
    <row r="45" spans="3:5" s="1" customFormat="1">
      <c r="C45" s="35"/>
      <c r="D45" s="35"/>
      <c r="E45" s="35"/>
    </row>
    <row r="46" spans="3:5" s="1" customFormat="1">
      <c r="C46" s="35"/>
      <c r="D46" s="35"/>
      <c r="E46" s="35"/>
    </row>
    <row r="47" spans="3:5" s="1" customFormat="1">
      <c r="C47" s="35"/>
      <c r="D47" s="35"/>
      <c r="E47" s="35"/>
    </row>
    <row r="48" spans="3:5" s="1" customFormat="1">
      <c r="C48" s="35"/>
      <c r="D48" s="35"/>
      <c r="E48" s="35"/>
    </row>
    <row r="49" spans="3:5" s="1" customFormat="1">
      <c r="C49" s="35"/>
      <c r="D49" s="35"/>
      <c r="E49" s="35"/>
    </row>
    <row r="50" spans="3:5" s="1" customFormat="1">
      <c r="C50" s="35"/>
      <c r="D50" s="35"/>
      <c r="E50" s="35"/>
    </row>
    <row r="51" spans="3:5" s="1" customFormat="1">
      <c r="C51" s="35"/>
      <c r="D51" s="35"/>
      <c r="E51" s="35"/>
    </row>
    <row r="52" spans="3:5" s="1" customFormat="1">
      <c r="C52" s="35"/>
      <c r="D52" s="35"/>
      <c r="E52" s="35"/>
    </row>
    <row r="53" spans="3:5" s="1" customFormat="1">
      <c r="C53" s="35"/>
      <c r="D53" s="35"/>
      <c r="E53" s="35"/>
    </row>
    <row r="54" spans="3:5" s="1" customFormat="1">
      <c r="C54" s="35"/>
      <c r="D54" s="35"/>
      <c r="E54" s="35"/>
    </row>
    <row r="55" spans="3:5" s="1" customFormat="1">
      <c r="C55" s="35"/>
      <c r="D55" s="35"/>
      <c r="E55" s="35"/>
    </row>
    <row r="56" spans="3:5" s="1" customFormat="1">
      <c r="C56" s="35"/>
      <c r="D56" s="35"/>
      <c r="E56" s="35"/>
    </row>
    <row r="57" spans="3:5" s="1" customFormat="1">
      <c r="C57" s="35"/>
      <c r="D57" s="35"/>
      <c r="E57" s="35"/>
    </row>
    <row r="58" spans="3:5" s="1" customFormat="1">
      <c r="C58" s="35"/>
      <c r="D58" s="35"/>
      <c r="E58" s="35"/>
    </row>
    <row r="59" spans="3:5" s="1" customFormat="1">
      <c r="C59" s="35"/>
      <c r="D59" s="35"/>
      <c r="E59" s="35"/>
    </row>
    <row r="60" spans="3:5" s="1" customFormat="1">
      <c r="C60" s="35"/>
      <c r="D60" s="35"/>
      <c r="E60" s="35"/>
    </row>
    <row r="61" spans="3:5" s="1" customFormat="1">
      <c r="C61" s="35"/>
      <c r="D61" s="35"/>
      <c r="E61" s="35"/>
    </row>
    <row r="62" spans="3:5" s="1" customFormat="1">
      <c r="C62" s="35"/>
      <c r="D62" s="35"/>
      <c r="E62" s="35"/>
    </row>
    <row r="63" spans="3:5" s="1" customFormat="1">
      <c r="C63" s="35"/>
      <c r="D63" s="35"/>
      <c r="E63" s="35"/>
    </row>
    <row r="64" spans="3:5" s="1" customFormat="1">
      <c r="C64" s="35"/>
      <c r="D64" s="35"/>
      <c r="E64" s="35"/>
    </row>
    <row r="65" spans="3:5" s="1" customFormat="1">
      <c r="C65" s="35"/>
      <c r="D65" s="35"/>
      <c r="E65" s="35"/>
    </row>
    <row r="66" spans="3:5" s="1" customFormat="1">
      <c r="C66" s="35"/>
      <c r="D66" s="35"/>
      <c r="E66" s="35"/>
    </row>
    <row r="67" spans="3:5" s="1" customFormat="1">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dimension ref="B2:J34"/>
  <sheetViews>
    <sheetView topLeftCell="B1" zoomScale="117" zoomScaleNormal="117" zoomScaleSheetLayoutView="100" zoomScalePageLayoutView="117" workbookViewId="0">
      <selection activeCell="L27" sqref="L27"/>
    </sheetView>
  </sheetViews>
  <sheetFormatPr defaultColWidth="8.85546875" defaultRowHeight="15"/>
  <cols>
    <col min="1" max="1" width="6.140625" customWidth="1"/>
    <col min="2" max="2" width="51" bestFit="1" customWidth="1"/>
    <col min="3" max="10" width="10.85546875" customWidth="1"/>
  </cols>
  <sheetData>
    <row r="2" spans="2:10" ht="15.75" thickBot="1"/>
    <row r="3" spans="2:10">
      <c r="B3" s="160" t="s">
        <v>31</v>
      </c>
      <c r="C3" s="161"/>
      <c r="D3" s="161"/>
      <c r="E3" s="161"/>
      <c r="F3" s="161"/>
      <c r="G3" s="161"/>
      <c r="H3" s="161"/>
      <c r="I3" s="161"/>
      <c r="J3" s="162"/>
    </row>
    <row r="4" spans="2:10">
      <c r="B4" s="163" t="s">
        <v>127</v>
      </c>
      <c r="C4" s="164"/>
      <c r="D4" s="164"/>
      <c r="E4" s="164"/>
      <c r="F4" s="164"/>
      <c r="G4" s="164"/>
      <c r="H4" s="164"/>
      <c r="I4" s="164"/>
      <c r="J4" s="165"/>
    </row>
    <row r="5" spans="2:10">
      <c r="B5" s="2"/>
      <c r="C5" s="170" t="s">
        <v>19</v>
      </c>
      <c r="D5" s="170"/>
      <c r="E5" s="170" t="s">
        <v>20</v>
      </c>
      <c r="F5" s="170"/>
      <c r="G5" s="170" t="s">
        <v>21</v>
      </c>
      <c r="H5" s="170"/>
      <c r="I5" s="170" t="s">
        <v>22</v>
      </c>
      <c r="J5" s="171"/>
    </row>
    <row r="6" spans="2:10">
      <c r="B6" s="3" t="s">
        <v>23</v>
      </c>
      <c r="C6" s="5" t="s">
        <v>24</v>
      </c>
      <c r="D6" s="5" t="s">
        <v>25</v>
      </c>
      <c r="E6" s="5" t="s">
        <v>24</v>
      </c>
      <c r="F6" s="5" t="s">
        <v>25</v>
      </c>
      <c r="G6" s="5" t="s">
        <v>24</v>
      </c>
      <c r="H6" s="5" t="s">
        <v>25</v>
      </c>
      <c r="I6" s="5" t="s">
        <v>24</v>
      </c>
      <c r="J6" s="7" t="s">
        <v>25</v>
      </c>
    </row>
    <row r="7" spans="2:10">
      <c r="B7" s="8" t="s">
        <v>10</v>
      </c>
      <c r="C7" s="98">
        <v>2.3738425925925923E-2</v>
      </c>
      <c r="D7" s="96">
        <f>C7/$C$30</f>
        <v>8.3053922283233567E-3</v>
      </c>
      <c r="E7" s="153">
        <v>5.6134259259259262E-3</v>
      </c>
      <c r="F7" s="96">
        <f>E7/E$30</f>
        <v>5.5602687272143601E-3</v>
      </c>
      <c r="G7" s="98">
        <v>9.6296296296296286E-3</v>
      </c>
      <c r="H7" s="96">
        <f>G7/G$30</f>
        <v>1.8482317398258393E-2</v>
      </c>
      <c r="I7" s="98">
        <f>C7+E7+G7</f>
        <v>3.8981481481481478E-2</v>
      </c>
      <c r="J7" s="97">
        <f>I7/$I$30</f>
        <v>8.8820907724359698E-3</v>
      </c>
    </row>
    <row r="8" spans="2:10">
      <c r="B8" s="8" t="s">
        <v>13</v>
      </c>
      <c r="C8" s="98">
        <v>8.9756944444444459E-2</v>
      </c>
      <c r="D8" s="96">
        <f t="shared" ref="D8:D27" si="0">C8/$C$30</f>
        <v>3.1403372369891588E-2</v>
      </c>
      <c r="E8" s="98">
        <v>2.6365740740740738E-2</v>
      </c>
      <c r="F8" s="96">
        <f t="shared" ref="F8:H28" si="1">E8/E$30</f>
        <v>2.6116066310503734E-2</v>
      </c>
      <c r="G8" s="98">
        <v>3.3310185185185179E-2</v>
      </c>
      <c r="H8" s="96">
        <f t="shared" si="1"/>
        <v>6.3932823884840936E-2</v>
      </c>
      <c r="I8" s="98">
        <f t="shared" ref="I8:I27" si="2">C8+E8+G8</f>
        <v>0.1494328703703704</v>
      </c>
      <c r="J8" s="97">
        <f t="shared" ref="J8:J27" si="3">I8/$I$30</f>
        <v>3.4048893694453929E-2</v>
      </c>
    </row>
    <row r="9" spans="2:10">
      <c r="B9" s="8" t="s">
        <v>0</v>
      </c>
      <c r="C9" s="98">
        <v>0.20982638888888874</v>
      </c>
      <c r="D9" s="96">
        <f t="shared" si="0"/>
        <v>7.3412216337042438E-2</v>
      </c>
      <c r="E9" s="98">
        <v>7.1643518518518468E-2</v>
      </c>
      <c r="F9" s="96">
        <f t="shared" si="1"/>
        <v>7.0965079219498697E-2</v>
      </c>
      <c r="G9" s="98">
        <v>4.3564814814814785E-2</v>
      </c>
      <c r="H9" s="96">
        <f t="shared" si="1"/>
        <v>8.3614714768082396E-2</v>
      </c>
      <c r="I9" s="98">
        <f t="shared" si="2"/>
        <v>0.32503472222222196</v>
      </c>
      <c r="J9" s="97">
        <f t="shared" si="3"/>
        <v>7.4060497375985496E-2</v>
      </c>
    </row>
    <row r="10" spans="2:10">
      <c r="B10" s="8" t="s">
        <v>8</v>
      </c>
      <c r="C10" s="98">
        <v>5.2071759259259255E-2</v>
      </c>
      <c r="D10" s="96">
        <f t="shared" si="0"/>
        <v>1.8218410353596677E-2</v>
      </c>
      <c r="E10" s="98">
        <v>1.7511574074074075E-2</v>
      </c>
      <c r="F10" s="96">
        <f t="shared" si="1"/>
        <v>1.7345745534588303E-2</v>
      </c>
      <c r="G10" s="98">
        <v>1.300925925925926E-2</v>
      </c>
      <c r="H10" s="96">
        <f t="shared" si="1"/>
        <v>2.4968899946685625E-2</v>
      </c>
      <c r="I10" s="98">
        <f t="shared" si="2"/>
        <v>8.2592592592592592E-2</v>
      </c>
      <c r="J10" s="97">
        <f t="shared" si="3"/>
        <v>1.8819061684116119E-2</v>
      </c>
    </row>
    <row r="11" spans="2:10">
      <c r="B11" s="8" t="s">
        <v>26</v>
      </c>
      <c r="C11" s="98">
        <v>2.1458333333333333E-2</v>
      </c>
      <c r="D11" s="96">
        <f t="shared" si="0"/>
        <v>7.5076534331114109E-3</v>
      </c>
      <c r="E11" s="98">
        <v>4.4791666666666669E-3</v>
      </c>
      <c r="F11" s="96">
        <f t="shared" si="1"/>
        <v>4.4367505101689849E-3</v>
      </c>
      <c r="G11" s="98">
        <v>1.7245370370370366E-2</v>
      </c>
      <c r="H11" s="96">
        <f t="shared" si="1"/>
        <v>3.3099342456015625E-2</v>
      </c>
      <c r="I11" s="98">
        <f t="shared" si="2"/>
        <v>4.3182870370370365E-2</v>
      </c>
      <c r="J11" s="97">
        <f t="shared" si="3"/>
        <v>9.8393944988000599E-3</v>
      </c>
    </row>
    <row r="12" spans="2:10">
      <c r="B12" s="8" t="s">
        <v>3</v>
      </c>
      <c r="C12" s="98">
        <v>0.5687384259259306</v>
      </c>
      <c r="D12" s="96">
        <f t="shared" si="0"/>
        <v>0.19898521146152356</v>
      </c>
      <c r="E12" s="98">
        <v>0.17238425925925929</v>
      </c>
      <c r="F12" s="96">
        <f t="shared" si="1"/>
        <v>0.17075184004769214</v>
      </c>
      <c r="G12" s="98">
        <v>0.18417824074074088</v>
      </c>
      <c r="H12" s="96">
        <f t="shared" si="1"/>
        <v>0.35349653456548807</v>
      </c>
      <c r="I12" s="98">
        <f t="shared" si="2"/>
        <v>0.92530092592593072</v>
      </c>
      <c r="J12" s="97">
        <f t="shared" si="3"/>
        <v>0.21083361903003853</v>
      </c>
    </row>
    <row r="13" spans="2:10">
      <c r="B13" s="8" t="s">
        <v>7</v>
      </c>
      <c r="C13" s="98">
        <v>5.1365740740740712E-2</v>
      </c>
      <c r="D13" s="96">
        <f t="shared" si="0"/>
        <v>1.7971394787566573E-2</v>
      </c>
      <c r="E13" s="98">
        <v>1.255787037037037E-2</v>
      </c>
      <c r="F13" s="96">
        <f t="shared" si="1"/>
        <v>1.2438951688716662E-2</v>
      </c>
      <c r="G13" s="98">
        <v>8.5763888888888886E-3</v>
      </c>
      <c r="H13" s="96">
        <f t="shared" si="1"/>
        <v>1.6460813932823882E-2</v>
      </c>
      <c r="I13" s="98">
        <f t="shared" si="2"/>
        <v>7.2499999999999967E-2</v>
      </c>
      <c r="J13" s="97">
        <f t="shared" si="3"/>
        <v>1.6519422980563806E-2</v>
      </c>
    </row>
    <row r="14" spans="2:10">
      <c r="B14" s="8" t="s">
        <v>2</v>
      </c>
      <c r="C14" s="98">
        <v>0.12281250000000005</v>
      </c>
      <c r="D14" s="96">
        <f t="shared" si="0"/>
        <v>4.2968560182710475E-2</v>
      </c>
      <c r="E14" s="98">
        <v>4.2743055555555576E-2</v>
      </c>
      <c r="F14" s="96">
        <f t="shared" si="1"/>
        <v>4.2338293628046683E-2</v>
      </c>
      <c r="G14" s="98">
        <v>6.7476851851851847E-3</v>
      </c>
      <c r="H14" s="96">
        <f t="shared" si="1"/>
        <v>1.2950950773058467E-2</v>
      </c>
      <c r="I14" s="98">
        <f t="shared" si="2"/>
        <v>0.1723032407407408</v>
      </c>
      <c r="J14" s="97">
        <f t="shared" si="3"/>
        <v>3.9260001582320174E-2</v>
      </c>
    </row>
    <row r="15" spans="2:10">
      <c r="B15" s="8" t="s">
        <v>9</v>
      </c>
      <c r="C15" s="98">
        <v>0.21564814814814834</v>
      </c>
      <c r="D15" s="96">
        <f t="shared" si="0"/>
        <v>7.5449082397913661E-2</v>
      </c>
      <c r="E15" s="98">
        <v>6.5925925925925929E-2</v>
      </c>
      <c r="F15" s="96">
        <f t="shared" si="1"/>
        <v>6.5301630247861855E-2</v>
      </c>
      <c r="G15" s="98">
        <v>8.8773148148148136E-3</v>
      </c>
      <c r="H15" s="96">
        <f t="shared" si="1"/>
        <v>1.7038386351519455E-2</v>
      </c>
      <c r="I15" s="98">
        <f t="shared" si="2"/>
        <v>0.29045138888888905</v>
      </c>
      <c r="J15" s="97">
        <f t="shared" si="3"/>
        <v>6.6180542735831599E-2</v>
      </c>
    </row>
    <row r="16" spans="2:10">
      <c r="B16" s="8" t="s">
        <v>1</v>
      </c>
      <c r="C16" s="98">
        <v>7.5104166666666652E-2</v>
      </c>
      <c r="D16" s="96">
        <f t="shared" si="0"/>
        <v>2.6276787015889935E-2</v>
      </c>
      <c r="E16" s="98">
        <v>1.9560185185185187E-2</v>
      </c>
      <c r="F16" s="96">
        <f t="shared" si="1"/>
        <v>1.9374957008231483E-2</v>
      </c>
      <c r="G16" s="98">
        <v>1.5613425925925928E-2</v>
      </c>
      <c r="H16" s="96">
        <f t="shared" si="1"/>
        <v>2.9967122800781947E-2</v>
      </c>
      <c r="I16" s="98">
        <f t="shared" si="2"/>
        <v>0.11027777777777778</v>
      </c>
      <c r="J16" s="97">
        <f t="shared" si="3"/>
        <v>2.5127244916796299E-2</v>
      </c>
    </row>
    <row r="17" spans="2:10">
      <c r="B17" s="8" t="s">
        <v>27</v>
      </c>
      <c r="C17" s="98">
        <v>3.4108796296296276E-2</v>
      </c>
      <c r="D17" s="96">
        <f t="shared" si="0"/>
        <v>1.1933686444109663E-2</v>
      </c>
      <c r="E17" s="98">
        <v>9.5949074074074044E-3</v>
      </c>
      <c r="F17" s="96">
        <f t="shared" si="1"/>
        <v>9.5040469584756759E-3</v>
      </c>
      <c r="G17" s="98">
        <v>6.6435185185185174E-3</v>
      </c>
      <c r="H17" s="96">
        <f t="shared" si="1"/>
        <v>1.2751021858894613E-2</v>
      </c>
      <c r="I17" s="98">
        <f t="shared" si="2"/>
        <v>5.0347222222222196E-2</v>
      </c>
      <c r="J17" s="97">
        <f t="shared" si="3"/>
        <v>1.1471821514280419E-2</v>
      </c>
    </row>
    <row r="18" spans="2:10">
      <c r="B18" s="8" t="s">
        <v>16</v>
      </c>
      <c r="C18" s="98">
        <v>1.3020833333333332E-2</v>
      </c>
      <c r="D18" s="96">
        <f t="shared" si="0"/>
        <v>4.5556149472763411E-3</v>
      </c>
      <c r="E18" s="98">
        <v>6.7476851851851847E-3</v>
      </c>
      <c r="F18" s="96">
        <f t="shared" si="1"/>
        <v>6.6837869442597352E-3</v>
      </c>
      <c r="G18" s="98">
        <v>1.0185185185185186E-2</v>
      </c>
      <c r="H18" s="96">
        <f t="shared" si="1"/>
        <v>1.9548604940465612E-2</v>
      </c>
      <c r="I18" s="98">
        <f t="shared" si="2"/>
        <v>2.9953703703703705E-2</v>
      </c>
      <c r="J18" s="97">
        <f t="shared" si="3"/>
        <v>6.8250745009098253E-3</v>
      </c>
    </row>
    <row r="19" spans="2:10">
      <c r="B19" s="8" t="s">
        <v>4</v>
      </c>
      <c r="C19" s="98">
        <v>0.16217592592592592</v>
      </c>
      <c r="D19" s="96">
        <f t="shared" si="0"/>
        <v>5.6740690347765424E-2</v>
      </c>
      <c r="E19" s="98">
        <v>3.0752314814814809E-2</v>
      </c>
      <c r="F19" s="96">
        <f t="shared" si="1"/>
        <v>3.0461101047852684E-2</v>
      </c>
      <c r="G19" s="98">
        <v>2.6122685185185193E-2</v>
      </c>
      <c r="H19" s="96">
        <f t="shared" si="1"/>
        <v>5.0137728807535115E-2</v>
      </c>
      <c r="I19" s="98">
        <f t="shared" si="2"/>
        <v>0.2190509259259259</v>
      </c>
      <c r="J19" s="97">
        <f t="shared" si="3"/>
        <v>4.9911653788338228E-2</v>
      </c>
    </row>
    <row r="20" spans="2:10">
      <c r="B20" s="8" t="s">
        <v>14</v>
      </c>
      <c r="C20" s="98">
        <v>4.1469907407407414E-2</v>
      </c>
      <c r="D20" s="96">
        <f t="shared" si="0"/>
        <v>1.4509127427636565E-2</v>
      </c>
      <c r="E20" s="98">
        <v>9.6064814814814849E-3</v>
      </c>
      <c r="F20" s="96">
        <f t="shared" si="1"/>
        <v>9.5155114300781874E-3</v>
      </c>
      <c r="G20" s="98">
        <v>1.0659722222222225E-2</v>
      </c>
      <c r="H20" s="96">
        <f t="shared" si="1"/>
        <v>2.0459392216100946E-2</v>
      </c>
      <c r="I20" s="98">
        <f t="shared" si="2"/>
        <v>6.1736111111111124E-2</v>
      </c>
      <c r="J20" s="97">
        <f t="shared" si="3"/>
        <v>1.4066826656821104E-2</v>
      </c>
    </row>
    <row r="21" spans="2:10">
      <c r="B21" s="8" t="s">
        <v>11</v>
      </c>
      <c r="C21" s="98">
        <v>5.1967592592592593E-2</v>
      </c>
      <c r="D21" s="96">
        <f t="shared" si="0"/>
        <v>1.8181965434018468E-2</v>
      </c>
      <c r="E21" s="98">
        <v>2.0682870370370365E-2</v>
      </c>
      <c r="F21" s="96">
        <f t="shared" si="1"/>
        <v>2.0487010753674349E-2</v>
      </c>
      <c r="G21" s="98">
        <v>6.7592592592592591E-3</v>
      </c>
      <c r="H21" s="96">
        <f t="shared" si="1"/>
        <v>1.2973165096854452E-2</v>
      </c>
      <c r="I21" s="98">
        <f t="shared" si="2"/>
        <v>7.9409722222222215E-2</v>
      </c>
      <c r="J21" s="97">
        <f t="shared" si="3"/>
        <v>1.8093831588385744E-2</v>
      </c>
    </row>
    <row r="22" spans="2:10">
      <c r="B22" s="8" t="s">
        <v>15</v>
      </c>
      <c r="C22" s="98">
        <v>1.9594907407407408E-2</v>
      </c>
      <c r="D22" s="96">
        <f t="shared" si="0"/>
        <v>6.8556943162123088E-3</v>
      </c>
      <c r="E22" s="98">
        <v>4.0046296296296297E-3</v>
      </c>
      <c r="F22" s="96">
        <f t="shared" si="1"/>
        <v>3.9667071744663267E-3</v>
      </c>
      <c r="G22" s="98">
        <v>2.9282407407407408E-3</v>
      </c>
      <c r="H22" s="96">
        <f t="shared" si="1"/>
        <v>5.6202239203838635E-3</v>
      </c>
      <c r="I22" s="98">
        <f t="shared" si="2"/>
        <v>2.6527777777777779E-2</v>
      </c>
      <c r="J22" s="97">
        <f t="shared" si="3"/>
        <v>6.0444631978691342E-3</v>
      </c>
    </row>
    <row r="23" spans="2:10" s="17" customFormat="1">
      <c r="B23" s="8" t="s">
        <v>91</v>
      </c>
      <c r="C23" s="98">
        <v>4.131944444444445E-2</v>
      </c>
      <c r="D23" s="96">
        <f t="shared" si="0"/>
        <v>1.4456484766023594E-2</v>
      </c>
      <c r="E23" s="98">
        <v>1.1631944444444445E-2</v>
      </c>
      <c r="F23" s="96">
        <f t="shared" si="1"/>
        <v>1.1521793960516355E-2</v>
      </c>
      <c r="G23" s="98">
        <v>1.2199074074074072E-2</v>
      </c>
      <c r="H23" s="96">
        <f t="shared" si="1"/>
        <v>2.3413897280966763E-2</v>
      </c>
      <c r="I23" s="98">
        <f t="shared" si="2"/>
        <v>6.5150462962962966E-2</v>
      </c>
      <c r="J23" s="97">
        <f t="shared" si="3"/>
        <v>1.4844800759513681E-2</v>
      </c>
    </row>
    <row r="24" spans="2:10">
      <c r="B24" s="8" t="s">
        <v>12</v>
      </c>
      <c r="C24" s="98">
        <v>8.630787037037034E-2</v>
      </c>
      <c r="D24" s="96">
        <f t="shared" si="0"/>
        <v>3.0196640588301928E-2</v>
      </c>
      <c r="E24" s="98">
        <v>4.206018518518518E-2</v>
      </c>
      <c r="F24" s="96">
        <f t="shared" si="1"/>
        <v>4.1661889803498935E-2</v>
      </c>
      <c r="G24" s="98">
        <v>1.7789351851851851E-2</v>
      </c>
      <c r="H24" s="96">
        <f t="shared" si="1"/>
        <v>3.4143415674426865E-2</v>
      </c>
      <c r="I24" s="98">
        <f t="shared" si="2"/>
        <v>0.14615740740740737</v>
      </c>
      <c r="J24" s="97">
        <f t="shared" si="3"/>
        <v>3.3302565995938664E-2</v>
      </c>
    </row>
    <row r="25" spans="2:10">
      <c r="B25" s="8" t="s">
        <v>5</v>
      </c>
      <c r="C25" s="98">
        <v>0.14750000000000019</v>
      </c>
      <c r="D25" s="96">
        <f t="shared" si="0"/>
        <v>5.1606006122746469E-2</v>
      </c>
      <c r="E25" s="98">
        <v>5.5659722222222235E-2</v>
      </c>
      <c r="F25" s="96">
        <f t="shared" si="1"/>
        <v>5.5132643936440955E-2</v>
      </c>
      <c r="G25" s="98">
        <v>2.868055555555556E-2</v>
      </c>
      <c r="H25" s="96">
        <f t="shared" si="1"/>
        <v>5.5047094366447488E-2</v>
      </c>
      <c r="I25" s="98">
        <f t="shared" si="2"/>
        <v>0.23184027777777799</v>
      </c>
      <c r="J25" s="97">
        <f t="shared" si="3"/>
        <v>5.2825760173000322E-2</v>
      </c>
    </row>
    <row r="26" spans="2:10">
      <c r="B26" s="8" t="s">
        <v>6</v>
      </c>
      <c r="C26" s="98">
        <v>0.4918055555555555</v>
      </c>
      <c r="D26" s="96">
        <f t="shared" si="0"/>
        <v>0.17206861363525894</v>
      </c>
      <c r="E26" s="98">
        <v>0.26040509259259276</v>
      </c>
      <c r="F26" s="96">
        <f t="shared" si="1"/>
        <v>0.25793914658473394</v>
      </c>
      <c r="G26" s="98">
        <v>4.479166666666666E-3</v>
      </c>
      <c r="H26" s="96">
        <f t="shared" si="1"/>
        <v>8.5969433090456703E-3</v>
      </c>
      <c r="I26" s="98">
        <f t="shared" si="2"/>
        <v>0.75668981481481501</v>
      </c>
      <c r="J26" s="97">
        <f t="shared" si="3"/>
        <v>0.17241488435876456</v>
      </c>
    </row>
    <row r="27" spans="2:10">
      <c r="B27" s="8" t="s">
        <v>102</v>
      </c>
      <c r="C27" s="98">
        <v>0.338402777777778</v>
      </c>
      <c r="D27" s="96">
        <f t="shared" si="0"/>
        <v>0.11839739540308068</v>
      </c>
      <c r="E27" s="98">
        <v>0.11868055555555562</v>
      </c>
      <c r="F27" s="96">
        <f t="shared" si="1"/>
        <v>0.1175566918120744</v>
      </c>
      <c r="G27" s="98">
        <v>5.3819444444444441E-2</v>
      </c>
      <c r="H27" s="96">
        <f t="shared" si="1"/>
        <v>0.10329660565132397</v>
      </c>
      <c r="I27" s="98">
        <f t="shared" si="2"/>
        <v>0.51090277777777804</v>
      </c>
      <c r="J27" s="97">
        <f t="shared" si="3"/>
        <v>0.11641129776629122</v>
      </c>
    </row>
    <row r="28" spans="2:10">
      <c r="B28" s="8" t="s">
        <v>17</v>
      </c>
      <c r="C28" s="98"/>
      <c r="D28" s="96"/>
      <c r="E28" s="98">
        <v>9.4907407407407397E-4</v>
      </c>
      <c r="F28" s="96">
        <f t="shared" si="1"/>
        <v>9.400866714053144E-4</v>
      </c>
      <c r="G28" s="98"/>
      <c r="H28" s="96"/>
      <c r="I28" s="98">
        <f t="shared" ref="I28" si="4">C28+E28+G28</f>
        <v>9.4907407407407397E-4</v>
      </c>
      <c r="J28" s="97">
        <f t="shared" ref="J28" si="5">I28/$I$30</f>
        <v>2.1625042854505626E-4</v>
      </c>
    </row>
    <row r="29" spans="2:10">
      <c r="B29" s="18"/>
      <c r="C29" s="106"/>
      <c r="D29" s="106"/>
      <c r="E29" s="106"/>
      <c r="F29" s="106"/>
      <c r="G29" s="106"/>
      <c r="H29" s="106"/>
      <c r="I29" s="106"/>
      <c r="J29" s="107"/>
    </row>
    <row r="30" spans="2:10">
      <c r="B30" s="11" t="s">
        <v>29</v>
      </c>
      <c r="C30" s="101">
        <f t="shared" ref="C30:J30" si="6">SUM(C7:C28)</f>
        <v>2.8581944444444494</v>
      </c>
      <c r="D30" s="102">
        <f t="shared" si="6"/>
        <v>1</v>
      </c>
      <c r="E30" s="101">
        <f t="shared" si="6"/>
        <v>1.0095601851851856</v>
      </c>
      <c r="F30" s="102">
        <f t="shared" si="6"/>
        <v>0.99999999999999978</v>
      </c>
      <c r="G30" s="101">
        <f t="shared" si="6"/>
        <v>0.52101851851851855</v>
      </c>
      <c r="H30" s="102">
        <f t="shared" si="6"/>
        <v>1.0000000000000002</v>
      </c>
      <c r="I30" s="101">
        <f t="shared" si="6"/>
        <v>4.3887731481481538</v>
      </c>
      <c r="J30" s="103">
        <f t="shared" si="6"/>
        <v>1</v>
      </c>
    </row>
    <row r="31" spans="2:10">
      <c r="B31" s="12"/>
      <c r="C31" s="13"/>
      <c r="D31" s="14"/>
      <c r="E31" s="13"/>
      <c r="F31" s="14"/>
      <c r="G31" s="13"/>
      <c r="H31" s="13"/>
      <c r="I31" s="13"/>
      <c r="J31" s="19"/>
    </row>
    <row r="32" spans="2:10" ht="66" customHeight="1" thickBot="1">
      <c r="B32" s="167" t="s">
        <v>32</v>
      </c>
      <c r="C32" s="168"/>
      <c r="D32" s="168"/>
      <c r="E32" s="168"/>
      <c r="F32" s="168"/>
      <c r="G32" s="168"/>
      <c r="H32" s="168"/>
      <c r="I32" s="168"/>
      <c r="J32" s="169"/>
    </row>
    <row r="34" spans="9:9">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dimension ref="B1:H67"/>
  <sheetViews>
    <sheetView topLeftCell="B1" zoomScale="110" zoomScaleNormal="110" zoomScaleSheetLayoutView="100" zoomScalePageLayoutView="110" workbookViewId="0">
      <selection activeCell="F11" sqref="F11"/>
    </sheetView>
  </sheetViews>
  <sheetFormatPr defaultColWidth="8.85546875" defaultRowHeight="15"/>
  <cols>
    <col min="1" max="1" width="6.140625" customWidth="1"/>
    <col min="2" max="2" width="51" bestFit="1" customWidth="1"/>
    <col min="3" max="5" width="15.140625" style="38" customWidth="1"/>
    <col min="6" max="8" width="15.140625" customWidth="1"/>
  </cols>
  <sheetData>
    <row r="1" spans="2:8" s="1" customFormat="1">
      <c r="C1" s="35"/>
      <c r="D1" s="35"/>
      <c r="E1" s="35"/>
    </row>
    <row r="2" spans="2:8" s="1" customFormat="1" ht="15.75" thickBot="1">
      <c r="C2" s="35"/>
      <c r="D2" s="35"/>
      <c r="E2" s="35"/>
    </row>
    <row r="3" spans="2:8" s="1" customFormat="1">
      <c r="B3" s="160" t="s">
        <v>133</v>
      </c>
      <c r="C3" s="161"/>
      <c r="D3" s="161"/>
      <c r="E3" s="161"/>
      <c r="F3" s="161"/>
      <c r="G3" s="161"/>
      <c r="H3" s="162"/>
    </row>
    <row r="4" spans="2:8" s="1" customFormat="1">
      <c r="B4" s="163" t="s">
        <v>127</v>
      </c>
      <c r="C4" s="164"/>
      <c r="D4" s="164"/>
      <c r="E4" s="164"/>
      <c r="F4" s="164"/>
      <c r="G4" s="164"/>
      <c r="H4" s="165"/>
    </row>
    <row r="5" spans="2:8" s="1" customFormat="1">
      <c r="B5" s="2"/>
      <c r="C5" s="170" t="s">
        <v>36</v>
      </c>
      <c r="D5" s="170"/>
      <c r="E5" s="170" t="s">
        <v>37</v>
      </c>
      <c r="F5" s="170"/>
      <c r="G5" s="164" t="s">
        <v>38</v>
      </c>
      <c r="H5" s="165"/>
    </row>
    <row r="6" spans="2:8" s="1" customFormat="1">
      <c r="B6" s="3" t="s">
        <v>23</v>
      </c>
      <c r="C6" s="5" t="s">
        <v>24</v>
      </c>
      <c r="D6" s="5" t="s">
        <v>25</v>
      </c>
      <c r="E6" s="5" t="s">
        <v>24</v>
      </c>
      <c r="F6" s="5" t="s">
        <v>25</v>
      </c>
      <c r="G6" s="6" t="s">
        <v>24</v>
      </c>
      <c r="H6" s="7" t="s">
        <v>25</v>
      </c>
    </row>
    <row r="7" spans="2:8" s="1" customFormat="1">
      <c r="B7" s="8" t="s">
        <v>10</v>
      </c>
      <c r="C7" s="98">
        <v>1.1111111111111111E-3</v>
      </c>
      <c r="D7" s="96">
        <f t="shared" ref="D7:D28" si="0">C7/C$30</f>
        <v>9.4824180165942375E-3</v>
      </c>
      <c r="E7" s="98"/>
      <c r="F7" s="96"/>
      <c r="G7" s="99">
        <f>E7+C7</f>
        <v>1.1111111111111111E-3</v>
      </c>
      <c r="H7" s="97">
        <f t="shared" ref="H7:H27" si="1">G7/$G$30</f>
        <v>9.4824180165942375E-3</v>
      </c>
    </row>
    <row r="8" spans="2:8" s="1" customFormat="1">
      <c r="B8" s="8" t="s">
        <v>13</v>
      </c>
      <c r="C8" s="98">
        <v>3.5069444444444432E-3</v>
      </c>
      <c r="D8" s="96">
        <f t="shared" si="0"/>
        <v>2.9928881864875551E-2</v>
      </c>
      <c r="E8" s="98"/>
      <c r="F8" s="96"/>
      <c r="G8" s="99">
        <f t="shared" ref="G8:G27" si="2">E8+C8</f>
        <v>3.5069444444444432E-3</v>
      </c>
      <c r="H8" s="97">
        <f t="shared" si="1"/>
        <v>2.9928881864875551E-2</v>
      </c>
    </row>
    <row r="9" spans="2:8" s="1" customFormat="1">
      <c r="B9" s="8" t="s">
        <v>0</v>
      </c>
      <c r="C9" s="98">
        <v>7.3842592592592588E-3</v>
      </c>
      <c r="D9" s="96">
        <f t="shared" si="0"/>
        <v>6.301856973528254E-2</v>
      </c>
      <c r="E9" s="98"/>
      <c r="F9" s="96"/>
      <c r="G9" s="99">
        <f t="shared" si="2"/>
        <v>7.3842592592592588E-3</v>
      </c>
      <c r="H9" s="97">
        <f t="shared" si="1"/>
        <v>6.301856973528254E-2</v>
      </c>
    </row>
    <row r="10" spans="2:8" s="1" customFormat="1">
      <c r="B10" s="8" t="s">
        <v>8</v>
      </c>
      <c r="C10" s="98">
        <v>2.7314814814814814E-3</v>
      </c>
      <c r="D10" s="96">
        <f t="shared" si="0"/>
        <v>2.3310944290794167E-2</v>
      </c>
      <c r="E10" s="98"/>
      <c r="F10" s="96"/>
      <c r="G10" s="99">
        <f t="shared" si="2"/>
        <v>2.7314814814814814E-3</v>
      </c>
      <c r="H10" s="97">
        <f t="shared" si="1"/>
        <v>2.3310944290794167E-2</v>
      </c>
    </row>
    <row r="11" spans="2:8" s="1" customFormat="1">
      <c r="B11" s="8" t="s">
        <v>26</v>
      </c>
      <c r="C11" s="98">
        <v>2.0370370370370373E-3</v>
      </c>
      <c r="D11" s="96">
        <f t="shared" si="0"/>
        <v>1.738443303042277E-2</v>
      </c>
      <c r="E11" s="98"/>
      <c r="F11" s="96"/>
      <c r="G11" s="99">
        <f t="shared" si="2"/>
        <v>2.0370370370370373E-3</v>
      </c>
      <c r="H11" s="97">
        <f t="shared" si="1"/>
        <v>1.738443303042277E-2</v>
      </c>
    </row>
    <row r="12" spans="2:8" s="1" customFormat="1">
      <c r="B12" s="8" t="s">
        <v>3</v>
      </c>
      <c r="C12" s="98">
        <v>2.7175925925925888E-2</v>
      </c>
      <c r="D12" s="96">
        <f t="shared" si="0"/>
        <v>0.23192414065586708</v>
      </c>
      <c r="E12" s="98"/>
      <c r="F12" s="96"/>
      <c r="G12" s="99">
        <f t="shared" si="2"/>
        <v>2.7175925925925888E-2</v>
      </c>
      <c r="H12" s="97">
        <f t="shared" si="1"/>
        <v>0.23192414065586708</v>
      </c>
    </row>
    <row r="13" spans="2:8" s="1" customFormat="1">
      <c r="B13" s="8" t="s">
        <v>7</v>
      </c>
      <c r="C13" s="98">
        <v>2.0486111111111113E-3</v>
      </c>
      <c r="D13" s="96">
        <f t="shared" si="0"/>
        <v>1.7483208218095628E-2</v>
      </c>
      <c r="E13" s="98"/>
      <c r="F13" s="96"/>
      <c r="G13" s="99">
        <f t="shared" si="2"/>
        <v>2.0486111111111113E-3</v>
      </c>
      <c r="H13" s="97">
        <f t="shared" si="1"/>
        <v>1.7483208218095628E-2</v>
      </c>
    </row>
    <row r="14" spans="2:8" s="1" customFormat="1">
      <c r="B14" s="8" t="s">
        <v>2</v>
      </c>
      <c r="C14" s="98">
        <v>5.162037037037037E-3</v>
      </c>
      <c r="D14" s="96">
        <f t="shared" si="0"/>
        <v>4.4053733702094061E-2</v>
      </c>
      <c r="E14" s="98"/>
      <c r="F14" s="96"/>
      <c r="G14" s="99">
        <f t="shared" si="2"/>
        <v>5.162037037037037E-3</v>
      </c>
      <c r="H14" s="97">
        <f t="shared" si="1"/>
        <v>4.4053733702094061E-2</v>
      </c>
    </row>
    <row r="15" spans="2:8" s="1" customFormat="1">
      <c r="B15" s="8" t="s">
        <v>9</v>
      </c>
      <c r="C15" s="98">
        <v>8.6689814814814806E-3</v>
      </c>
      <c r="D15" s="96">
        <f t="shared" si="0"/>
        <v>7.3982615566969612E-2</v>
      </c>
      <c r="E15" s="98"/>
      <c r="F15" s="96"/>
      <c r="G15" s="99">
        <f t="shared" si="2"/>
        <v>8.6689814814814806E-3</v>
      </c>
      <c r="H15" s="97">
        <f t="shared" si="1"/>
        <v>7.3982615566969612E-2</v>
      </c>
    </row>
    <row r="16" spans="2:8" s="1" customFormat="1">
      <c r="B16" s="8" t="s">
        <v>1</v>
      </c>
      <c r="C16" s="98">
        <v>2.2453703703703698E-3</v>
      </c>
      <c r="D16" s="96">
        <f t="shared" si="0"/>
        <v>1.9162386408534182E-2</v>
      </c>
      <c r="E16" s="98"/>
      <c r="F16" s="96"/>
      <c r="G16" s="99">
        <f t="shared" si="2"/>
        <v>2.2453703703703698E-3</v>
      </c>
      <c r="H16" s="97">
        <f t="shared" si="1"/>
        <v>1.9162386408534182E-2</v>
      </c>
    </row>
    <row r="17" spans="2:8" s="1" customFormat="1">
      <c r="B17" s="8" t="s">
        <v>27</v>
      </c>
      <c r="C17" s="98">
        <v>1.3310185185185185E-3</v>
      </c>
      <c r="D17" s="96">
        <f t="shared" si="0"/>
        <v>1.1359146582378514E-2</v>
      </c>
      <c r="E17" s="98"/>
      <c r="F17" s="96"/>
      <c r="G17" s="99">
        <f t="shared" si="2"/>
        <v>1.3310185185185185E-3</v>
      </c>
      <c r="H17" s="97">
        <f t="shared" si="1"/>
        <v>1.1359146582378514E-2</v>
      </c>
    </row>
    <row r="18" spans="2:8" s="1" customFormat="1">
      <c r="B18" s="8" t="s">
        <v>16</v>
      </c>
      <c r="C18" s="98">
        <v>3.1250000000000001E-4</v>
      </c>
      <c r="D18" s="96">
        <f t="shared" si="0"/>
        <v>2.6669300671671296E-3</v>
      </c>
      <c r="E18" s="98"/>
      <c r="F18" s="96"/>
      <c r="G18" s="99">
        <f t="shared" ref="G18" si="3">E18+C18</f>
        <v>3.1250000000000001E-4</v>
      </c>
      <c r="H18" s="97">
        <f t="shared" ref="H18" si="4">G18/$G$30</f>
        <v>2.6669300671671296E-3</v>
      </c>
    </row>
    <row r="19" spans="2:8" s="1" customFormat="1">
      <c r="B19" s="8" t="s">
        <v>4</v>
      </c>
      <c r="C19" s="98">
        <v>2.2569444444444434E-3</v>
      </c>
      <c r="D19" s="96">
        <f t="shared" si="0"/>
        <v>1.9261161596207037E-2</v>
      </c>
      <c r="E19" s="98"/>
      <c r="F19" s="96"/>
      <c r="G19" s="99">
        <f t="shared" si="2"/>
        <v>2.2569444444444434E-3</v>
      </c>
      <c r="H19" s="97">
        <f t="shared" si="1"/>
        <v>1.9261161596207037E-2</v>
      </c>
    </row>
    <row r="20" spans="2:8" s="1" customFormat="1">
      <c r="B20" s="8" t="s">
        <v>14</v>
      </c>
      <c r="C20" s="98">
        <v>2.0370370370370369E-3</v>
      </c>
      <c r="D20" s="96">
        <f t="shared" si="0"/>
        <v>1.7384433030422766E-2</v>
      </c>
      <c r="E20" s="98"/>
      <c r="F20" s="96"/>
      <c r="G20" s="99">
        <f t="shared" si="2"/>
        <v>2.0370370370370369E-3</v>
      </c>
      <c r="H20" s="97">
        <f t="shared" si="1"/>
        <v>1.7384433030422766E-2</v>
      </c>
    </row>
    <row r="21" spans="2:8" s="1" customFormat="1">
      <c r="B21" s="8" t="s">
        <v>11</v>
      </c>
      <c r="C21" s="98">
        <v>6.0185185185185179E-4</v>
      </c>
      <c r="D21" s="96">
        <f t="shared" si="0"/>
        <v>5.1363097589885451E-3</v>
      </c>
      <c r="E21" s="98"/>
      <c r="F21" s="96"/>
      <c r="G21" s="99">
        <f t="shared" si="2"/>
        <v>6.0185185185185179E-4</v>
      </c>
      <c r="H21" s="97">
        <f t="shared" si="1"/>
        <v>5.1363097589885451E-3</v>
      </c>
    </row>
    <row r="22" spans="2:8" s="1" customFormat="1">
      <c r="B22" s="8" t="s">
        <v>15</v>
      </c>
      <c r="C22" s="98">
        <v>5.6712962962962967E-4</v>
      </c>
      <c r="D22" s="96">
        <f t="shared" si="0"/>
        <v>4.8399841959699758E-3</v>
      </c>
      <c r="E22" s="98"/>
      <c r="F22" s="96"/>
      <c r="G22" s="99">
        <f t="shared" ref="G22" si="5">E22+C22</f>
        <v>5.6712962962962967E-4</v>
      </c>
      <c r="H22" s="97">
        <f t="shared" ref="H22" si="6">G22/$G$30</f>
        <v>4.8399841959699758E-3</v>
      </c>
    </row>
    <row r="23" spans="2:8" s="1" customFormat="1">
      <c r="B23" s="8" t="s">
        <v>91</v>
      </c>
      <c r="C23" s="98">
        <v>2.0833333333333332E-4</v>
      </c>
      <c r="D23" s="96">
        <f t="shared" si="0"/>
        <v>1.7779533781114194E-3</v>
      </c>
      <c r="E23" s="98"/>
      <c r="F23" s="96"/>
      <c r="G23" s="99">
        <f t="shared" ref="G23:G24" si="7">E23+C23</f>
        <v>2.0833333333333332E-4</v>
      </c>
      <c r="H23" s="97">
        <f t="shared" ref="H23:H24" si="8">G23/$G$30</f>
        <v>1.7779533781114194E-3</v>
      </c>
    </row>
    <row r="24" spans="2:8" s="1" customFormat="1">
      <c r="B24" s="8" t="s">
        <v>12</v>
      </c>
      <c r="C24" s="98">
        <v>1.9675925925925926E-4</v>
      </c>
      <c r="D24" s="96">
        <f t="shared" si="0"/>
        <v>1.6791781904385628E-3</v>
      </c>
      <c r="E24" s="98"/>
      <c r="F24" s="96"/>
      <c r="G24" s="99">
        <f t="shared" si="7"/>
        <v>1.9675925925925926E-4</v>
      </c>
      <c r="H24" s="97">
        <f t="shared" si="8"/>
        <v>1.6791781904385628E-3</v>
      </c>
    </row>
    <row r="25" spans="2:8" s="1" customFormat="1">
      <c r="B25" s="8" t="s">
        <v>5</v>
      </c>
      <c r="C25" s="98">
        <v>2.0949074074074073E-3</v>
      </c>
      <c r="D25" s="96">
        <f t="shared" si="0"/>
        <v>1.7878308968787053E-2</v>
      </c>
      <c r="E25" s="98"/>
      <c r="F25" s="96"/>
      <c r="G25" s="99">
        <f t="shared" si="2"/>
        <v>2.0949074074074073E-3</v>
      </c>
      <c r="H25" s="97">
        <f t="shared" si="1"/>
        <v>1.7878308968787053E-2</v>
      </c>
    </row>
    <row r="26" spans="2:8" s="1" customFormat="1">
      <c r="B26" s="8" t="s">
        <v>6</v>
      </c>
      <c r="C26" s="98">
        <v>2.19560185185185E-2</v>
      </c>
      <c r="D26" s="96">
        <f t="shared" si="0"/>
        <v>0.18737653101540888</v>
      </c>
      <c r="E26" s="117"/>
      <c r="F26" s="96"/>
      <c r="G26" s="99">
        <f t="shared" si="2"/>
        <v>2.19560185185185E-2</v>
      </c>
      <c r="H26" s="97">
        <f t="shared" si="1"/>
        <v>0.18737653101540888</v>
      </c>
    </row>
    <row r="27" spans="2:8" s="1" customFormat="1">
      <c r="B27" s="8" t="s">
        <v>102</v>
      </c>
      <c r="C27" s="98">
        <v>2.120370370370369E-2</v>
      </c>
      <c r="D27" s="96">
        <f t="shared" si="0"/>
        <v>0.18095614381667324</v>
      </c>
      <c r="E27" s="98"/>
      <c r="F27" s="96"/>
      <c r="G27" s="99">
        <f t="shared" si="2"/>
        <v>2.120370370370369E-2</v>
      </c>
      <c r="H27" s="97">
        <f t="shared" si="1"/>
        <v>0.18095614381667324</v>
      </c>
    </row>
    <row r="28" spans="2:8" s="1" customFormat="1">
      <c r="B28" s="8" t="s">
        <v>17</v>
      </c>
      <c r="C28" s="98">
        <v>2.3379629629629623E-3</v>
      </c>
      <c r="D28" s="96">
        <f t="shared" si="0"/>
        <v>1.9952587909917035E-2</v>
      </c>
      <c r="E28" s="126"/>
      <c r="F28" s="96"/>
      <c r="G28" s="99">
        <f t="shared" ref="G28" si="9">E28+C28</f>
        <v>2.3379629629629623E-3</v>
      </c>
      <c r="H28" s="97">
        <f t="shared" ref="H28" si="10">G28/$G$30</f>
        <v>1.9952587909917035E-2</v>
      </c>
    </row>
    <row r="29" spans="2:8" s="1" customFormat="1">
      <c r="B29" s="8"/>
      <c r="C29" s="99"/>
      <c r="D29" s="110"/>
      <c r="E29" s="99"/>
      <c r="F29" s="110"/>
      <c r="G29" s="99"/>
      <c r="H29" s="124"/>
    </row>
    <row r="30" spans="2:8" s="1" customFormat="1">
      <c r="B30" s="11" t="s">
        <v>29</v>
      </c>
      <c r="C30" s="101">
        <f t="shared" ref="C30:H30" si="11">SUM(C7:C28)</f>
        <v>0.11717592592592585</v>
      </c>
      <c r="D30" s="118">
        <f t="shared" si="11"/>
        <v>1</v>
      </c>
      <c r="E30" s="101"/>
      <c r="F30" s="118"/>
      <c r="G30" s="101">
        <f t="shared" si="11"/>
        <v>0.11717592592592585</v>
      </c>
      <c r="H30" s="119">
        <f t="shared" si="11"/>
        <v>1</v>
      </c>
    </row>
    <row r="31" spans="2:8" s="1" customFormat="1">
      <c r="B31" s="8"/>
      <c r="C31" s="9"/>
      <c r="D31" s="40"/>
      <c r="E31" s="9"/>
      <c r="F31" s="40"/>
      <c r="G31" s="9"/>
      <c r="H31" s="41"/>
    </row>
    <row r="32" spans="2:8" s="1" customFormat="1" ht="66" customHeight="1" thickBot="1">
      <c r="B32" s="157" t="s">
        <v>39</v>
      </c>
      <c r="C32" s="158"/>
      <c r="D32" s="158"/>
      <c r="E32" s="158"/>
      <c r="F32" s="158"/>
      <c r="G32" s="158"/>
      <c r="H32" s="159"/>
    </row>
    <row r="33" spans="3:5" s="1" customFormat="1">
      <c r="C33" s="35"/>
      <c r="D33" s="35"/>
      <c r="E33" s="35"/>
    </row>
    <row r="34" spans="3:5" s="1" customFormat="1">
      <c r="C34" s="35"/>
      <c r="D34" s="35"/>
      <c r="E34" s="35"/>
    </row>
    <row r="35" spans="3:5" s="1" customFormat="1">
      <c r="C35" s="35"/>
      <c r="D35" s="35"/>
      <c r="E35" s="35"/>
    </row>
    <row r="36" spans="3:5" s="1" customFormat="1">
      <c r="C36" s="35"/>
      <c r="D36" s="35"/>
      <c r="E36" s="35"/>
    </row>
    <row r="37" spans="3:5" s="1" customFormat="1">
      <c r="C37" s="35"/>
      <c r="D37" s="35"/>
      <c r="E37" s="35"/>
    </row>
    <row r="38" spans="3:5" s="1" customFormat="1">
      <c r="C38" s="35"/>
      <c r="D38" s="35"/>
      <c r="E38" s="35"/>
    </row>
    <row r="39" spans="3:5" s="1" customFormat="1">
      <c r="C39" s="35"/>
      <c r="D39" s="35"/>
      <c r="E39" s="35"/>
    </row>
    <row r="40" spans="3:5" s="1" customFormat="1">
      <c r="C40" s="35"/>
      <c r="D40" s="35"/>
      <c r="E40" s="35"/>
    </row>
    <row r="41" spans="3:5" s="1" customFormat="1">
      <c r="C41" s="35"/>
      <c r="D41" s="35"/>
      <c r="E41" s="35"/>
    </row>
    <row r="42" spans="3:5" s="1" customFormat="1">
      <c r="C42" s="35"/>
      <c r="D42" s="35"/>
      <c r="E42" s="35"/>
    </row>
    <row r="43" spans="3:5" s="1" customFormat="1">
      <c r="C43" s="35"/>
      <c r="D43" s="35"/>
      <c r="E43" s="35"/>
    </row>
    <row r="44" spans="3:5" s="1" customFormat="1">
      <c r="C44" s="35"/>
      <c r="D44" s="35"/>
      <c r="E44" s="35"/>
    </row>
    <row r="45" spans="3:5" s="1" customFormat="1">
      <c r="C45" s="35"/>
      <c r="D45" s="35"/>
      <c r="E45" s="35"/>
    </row>
    <row r="46" spans="3:5" s="1" customFormat="1">
      <c r="C46" s="35"/>
      <c r="D46" s="35"/>
      <c r="E46" s="35"/>
    </row>
    <row r="47" spans="3:5" s="1" customFormat="1">
      <c r="C47" s="35"/>
      <c r="D47" s="35"/>
      <c r="E47" s="35"/>
    </row>
    <row r="48" spans="3:5" s="1" customFormat="1">
      <c r="C48" s="35"/>
      <c r="D48" s="35"/>
      <c r="E48" s="35"/>
    </row>
    <row r="49" spans="3:5" s="1" customFormat="1">
      <c r="C49" s="35"/>
      <c r="D49" s="35"/>
      <c r="E49" s="35"/>
    </row>
    <row r="50" spans="3:5" s="1" customFormat="1">
      <c r="C50" s="35"/>
      <c r="D50" s="35"/>
      <c r="E50" s="35"/>
    </row>
    <row r="51" spans="3:5" s="1" customFormat="1">
      <c r="C51" s="35"/>
      <c r="D51" s="35"/>
      <c r="E51" s="35"/>
    </row>
    <row r="52" spans="3:5" s="1" customFormat="1">
      <c r="C52" s="35"/>
      <c r="D52" s="35"/>
      <c r="E52" s="35"/>
    </row>
    <row r="53" spans="3:5" s="1" customFormat="1">
      <c r="C53" s="35"/>
      <c r="D53" s="35"/>
      <c r="E53" s="35"/>
    </row>
    <row r="54" spans="3:5" s="1" customFormat="1">
      <c r="C54" s="35"/>
      <c r="D54" s="35"/>
      <c r="E54" s="35"/>
    </row>
    <row r="55" spans="3:5" s="1" customFormat="1">
      <c r="C55" s="35"/>
      <c r="D55" s="35"/>
      <c r="E55" s="35"/>
    </row>
    <row r="56" spans="3:5" s="1" customFormat="1">
      <c r="C56" s="35"/>
      <c r="D56" s="35"/>
      <c r="E56" s="35"/>
    </row>
    <row r="57" spans="3:5" s="1" customFormat="1">
      <c r="C57" s="35"/>
      <c r="D57" s="35"/>
      <c r="E57" s="35"/>
    </row>
    <row r="58" spans="3:5" s="1" customFormat="1">
      <c r="C58" s="35"/>
      <c r="D58" s="35"/>
      <c r="E58" s="35"/>
    </row>
    <row r="59" spans="3:5" s="1" customFormat="1">
      <c r="C59" s="35"/>
      <c r="D59" s="35"/>
      <c r="E59" s="35"/>
    </row>
    <row r="60" spans="3:5" s="1" customFormat="1">
      <c r="C60" s="35"/>
      <c r="D60" s="35"/>
      <c r="E60" s="35"/>
    </row>
    <row r="61" spans="3:5" s="1" customFormat="1">
      <c r="C61" s="35"/>
      <c r="D61" s="35"/>
      <c r="E61" s="35"/>
    </row>
    <row r="62" spans="3:5" s="1" customFormat="1">
      <c r="C62" s="35"/>
      <c r="D62" s="35"/>
      <c r="E62" s="35"/>
    </row>
    <row r="63" spans="3:5" s="1" customFormat="1">
      <c r="C63" s="35"/>
      <c r="D63" s="35"/>
      <c r="E63" s="35"/>
    </row>
    <row r="64" spans="3:5" s="1" customFormat="1">
      <c r="C64" s="35"/>
      <c r="D64" s="35"/>
      <c r="E64" s="35"/>
    </row>
    <row r="65" spans="3:5" s="1" customFormat="1">
      <c r="C65" s="35"/>
      <c r="D65" s="35"/>
      <c r="E65" s="35"/>
    </row>
    <row r="66" spans="3:5" s="1" customFormat="1">
      <c r="C66" s="35"/>
      <c r="D66" s="35"/>
      <c r="E66" s="35"/>
    </row>
    <row r="67" spans="3:5" s="1" customFormat="1">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1.xml><?xml version="1.0" encoding="utf-8"?>
<worksheet xmlns="http://schemas.openxmlformats.org/spreadsheetml/2006/main" xmlns:r="http://schemas.openxmlformats.org/officeDocument/2006/relationships">
  <dimension ref="B1:H67"/>
  <sheetViews>
    <sheetView zoomScale="110" zoomScaleNormal="110" zoomScaleSheetLayoutView="100" zoomScalePageLayoutView="110" workbookViewId="0">
      <selection activeCell="B16" sqref="B16"/>
    </sheetView>
  </sheetViews>
  <sheetFormatPr defaultColWidth="8.85546875" defaultRowHeight="15"/>
  <cols>
    <col min="1" max="1" width="6.140625" customWidth="1"/>
    <col min="2" max="2" width="51" bestFit="1" customWidth="1"/>
    <col min="3" max="5" width="15.140625" style="38" customWidth="1"/>
    <col min="6" max="8" width="15.140625" customWidth="1"/>
  </cols>
  <sheetData>
    <row r="1" spans="2:8" s="1" customFormat="1">
      <c r="C1" s="35"/>
      <c r="D1" s="35"/>
      <c r="E1" s="35"/>
    </row>
    <row r="2" spans="2:8" s="1" customFormat="1" ht="15.75" thickBot="1">
      <c r="C2" s="35"/>
      <c r="D2" s="35"/>
      <c r="E2" s="35"/>
    </row>
    <row r="3" spans="2:8" s="1" customFormat="1">
      <c r="B3" s="160" t="s">
        <v>134</v>
      </c>
      <c r="C3" s="161"/>
      <c r="D3" s="161"/>
      <c r="E3" s="161"/>
      <c r="F3" s="161"/>
      <c r="G3" s="161"/>
      <c r="H3" s="162"/>
    </row>
    <row r="4" spans="2:8" s="1" customFormat="1">
      <c r="B4" s="163" t="s">
        <v>127</v>
      </c>
      <c r="C4" s="164"/>
      <c r="D4" s="164"/>
      <c r="E4" s="164"/>
      <c r="F4" s="164"/>
      <c r="G4" s="164"/>
      <c r="H4" s="165"/>
    </row>
    <row r="5" spans="2:8" s="1" customFormat="1">
      <c r="B5" s="2"/>
      <c r="C5" s="170" t="s">
        <v>36</v>
      </c>
      <c r="D5" s="170"/>
      <c r="E5" s="170" t="s">
        <v>37</v>
      </c>
      <c r="F5" s="170"/>
      <c r="G5" s="164" t="s">
        <v>38</v>
      </c>
      <c r="H5" s="165"/>
    </row>
    <row r="6" spans="2:8" s="1" customFormat="1">
      <c r="B6" s="3" t="s">
        <v>23</v>
      </c>
      <c r="C6" s="5" t="s">
        <v>24</v>
      </c>
      <c r="D6" s="5" t="s">
        <v>25</v>
      </c>
      <c r="E6" s="5" t="s">
        <v>24</v>
      </c>
      <c r="F6" s="5" t="s">
        <v>25</v>
      </c>
      <c r="G6" s="6" t="s">
        <v>24</v>
      </c>
      <c r="H6" s="7" t="s">
        <v>25</v>
      </c>
    </row>
    <row r="7" spans="2:8" s="1" customFormat="1">
      <c r="B7" s="8" t="s">
        <v>10</v>
      </c>
      <c r="C7" s="98">
        <v>1.747685185185185E-3</v>
      </c>
      <c r="D7" s="96">
        <f t="shared" ref="D7:D27" si="0">C7/C$30</f>
        <v>6.9085418858946829E-3</v>
      </c>
      <c r="E7" s="98"/>
      <c r="F7" s="96"/>
      <c r="G7" s="99">
        <f>C7+E7</f>
        <v>1.747685185185185E-3</v>
      </c>
      <c r="H7" s="97">
        <f t="shared" ref="H7" si="1">G7/$G$30</f>
        <v>6.3445378151260525E-3</v>
      </c>
    </row>
    <row r="8" spans="2:8" s="1" customFormat="1">
      <c r="B8" s="8" t="s">
        <v>13</v>
      </c>
      <c r="C8" s="98">
        <v>2.5925925925925925E-3</v>
      </c>
      <c r="D8" s="96">
        <f t="shared" si="0"/>
        <v>1.0248432996294099E-2</v>
      </c>
      <c r="E8" s="98"/>
      <c r="F8" s="96"/>
      <c r="G8" s="99">
        <f t="shared" ref="G8:G27" si="2">C8+E8</f>
        <v>2.5925925925925925E-3</v>
      </c>
      <c r="H8" s="97">
        <f t="shared" ref="H8:H23" si="3">G8/$G$30</f>
        <v>9.4117647058823556E-3</v>
      </c>
    </row>
    <row r="9" spans="2:8" s="1" customFormat="1">
      <c r="B9" s="8" t="s">
        <v>0</v>
      </c>
      <c r="C9" s="98">
        <v>2.7800925925925923E-2</v>
      </c>
      <c r="D9" s="96">
        <f t="shared" si="0"/>
        <v>0.10989614311204654</v>
      </c>
      <c r="E9" s="98">
        <v>2.6273148148148145E-3</v>
      </c>
      <c r="F9" s="96">
        <f t="shared" ref="F9:F28" si="4">E9/E$30</f>
        <v>0.11682964487905299</v>
      </c>
      <c r="G9" s="99">
        <f t="shared" si="2"/>
        <v>3.0428240740740738E-2</v>
      </c>
      <c r="H9" s="97">
        <f t="shared" si="3"/>
        <v>0.11046218487394961</v>
      </c>
    </row>
    <row r="10" spans="2:8" s="1" customFormat="1">
      <c r="B10" s="8" t="s">
        <v>8</v>
      </c>
      <c r="C10" s="98">
        <v>2.2685185185185187E-3</v>
      </c>
      <c r="D10" s="96">
        <f t="shared" si="0"/>
        <v>8.967378871757338E-3</v>
      </c>
      <c r="E10" s="98"/>
      <c r="F10" s="96"/>
      <c r="G10" s="99">
        <f t="shared" si="2"/>
        <v>2.2685185185185187E-3</v>
      </c>
      <c r="H10" s="97">
        <f t="shared" si="3"/>
        <v>8.2352941176470629E-3</v>
      </c>
    </row>
    <row r="11" spans="2:8" s="1" customFormat="1">
      <c r="B11" s="8" t="s">
        <v>26</v>
      </c>
      <c r="C11" s="98">
        <v>2.4421296296296292E-3</v>
      </c>
      <c r="D11" s="96">
        <f t="shared" si="0"/>
        <v>9.6536578670448868E-3</v>
      </c>
      <c r="E11" s="98">
        <v>1.8518518518518518E-4</v>
      </c>
      <c r="F11" s="96">
        <f t="shared" si="4"/>
        <v>8.2346886258363346E-3</v>
      </c>
      <c r="G11" s="99">
        <f t="shared" si="2"/>
        <v>2.6273148148148145E-3</v>
      </c>
      <c r="H11" s="97">
        <f t="shared" si="3"/>
        <v>9.5378151260504234E-3</v>
      </c>
    </row>
    <row r="12" spans="2:8" s="1" customFormat="1">
      <c r="B12" s="8" t="s">
        <v>3</v>
      </c>
      <c r="C12" s="98">
        <v>5.0902777777777714E-2</v>
      </c>
      <c r="D12" s="96">
        <f t="shared" si="0"/>
        <v>0.20121700141830981</v>
      </c>
      <c r="E12" s="98">
        <v>1.3576388888888886E-2</v>
      </c>
      <c r="F12" s="96">
        <f t="shared" si="4"/>
        <v>0.60370560988162625</v>
      </c>
      <c r="G12" s="99">
        <f t="shared" si="2"/>
        <v>6.4479166666666601E-2</v>
      </c>
      <c r="H12" s="97">
        <f t="shared" si="3"/>
        <v>0.23407563025210071</v>
      </c>
    </row>
    <row r="13" spans="2:8" s="1" customFormat="1">
      <c r="B13" s="8" t="s">
        <v>7</v>
      </c>
      <c r="C13" s="98">
        <v>2.7546296296296294E-3</v>
      </c>
      <c r="D13" s="96">
        <f t="shared" si="0"/>
        <v>1.0888960058562481E-2</v>
      </c>
      <c r="E13" s="98">
        <v>6.3657407407407413E-4</v>
      </c>
      <c r="F13" s="96">
        <f t="shared" si="4"/>
        <v>2.8306742151312406E-2</v>
      </c>
      <c r="G13" s="99">
        <f t="shared" si="2"/>
        <v>3.3912037037037036E-3</v>
      </c>
      <c r="H13" s="97">
        <f t="shared" si="3"/>
        <v>1.2310924369747903E-2</v>
      </c>
    </row>
    <row r="14" spans="2:8" s="1" customFormat="1">
      <c r="B14" s="8" t="s">
        <v>2</v>
      </c>
      <c r="C14" s="98">
        <v>1.7939814814814815E-3</v>
      </c>
      <c r="D14" s="96">
        <f t="shared" si="0"/>
        <v>7.0915496179713641E-3</v>
      </c>
      <c r="E14" s="98"/>
      <c r="F14" s="96"/>
      <c r="G14" s="99">
        <f t="shared" si="2"/>
        <v>1.7939814814814815E-3</v>
      </c>
      <c r="H14" s="97">
        <f t="shared" si="3"/>
        <v>6.5126050420168096E-3</v>
      </c>
    </row>
    <row r="15" spans="2:8" s="1" customFormat="1">
      <c r="B15" s="8" t="s">
        <v>9</v>
      </c>
      <c r="C15" s="98">
        <v>1.0659722222222218E-2</v>
      </c>
      <c r="D15" s="96">
        <f t="shared" si="0"/>
        <v>4.2137530310655633E-2</v>
      </c>
      <c r="E15" s="98">
        <v>6.9444444444444436E-4</v>
      </c>
      <c r="F15" s="96">
        <f t="shared" si="4"/>
        <v>3.0880082346886256E-2</v>
      </c>
      <c r="G15" s="99">
        <f t="shared" si="2"/>
        <v>1.1354166666666662E-2</v>
      </c>
      <c r="H15" s="97">
        <f t="shared" si="3"/>
        <v>4.1218487394957981E-2</v>
      </c>
    </row>
    <row r="16" spans="2:8" s="1" customFormat="1">
      <c r="B16" s="8" t="s">
        <v>1</v>
      </c>
      <c r="C16" s="98">
        <v>5.347222222222222E-3</v>
      </c>
      <c r="D16" s="96">
        <f t="shared" si="0"/>
        <v>2.1137393054856582E-2</v>
      </c>
      <c r="E16" s="98">
        <v>4.5138888888888887E-4</v>
      </c>
      <c r="F16" s="96">
        <f t="shared" si="4"/>
        <v>2.0072053525476068E-2</v>
      </c>
      <c r="G16" s="99">
        <f t="shared" si="2"/>
        <v>5.7986111111111112E-3</v>
      </c>
      <c r="H16" s="97">
        <f t="shared" si="3"/>
        <v>2.1050420168067234E-2</v>
      </c>
    </row>
    <row r="17" spans="2:8" s="1" customFormat="1">
      <c r="B17" s="8" t="s">
        <v>27</v>
      </c>
      <c r="C17" s="98">
        <v>6.5972222222222224E-4</v>
      </c>
      <c r="D17" s="96">
        <f t="shared" si="0"/>
        <v>2.6078601820926951E-3</v>
      </c>
      <c r="E17" s="98">
        <v>1.3888888888888889E-4</v>
      </c>
      <c r="F17" s="96">
        <f t="shared" si="4"/>
        <v>6.1760164693772518E-3</v>
      </c>
      <c r="G17" s="99">
        <f t="shared" si="2"/>
        <v>7.9861111111111116E-4</v>
      </c>
      <c r="H17" s="97">
        <f t="shared" si="3"/>
        <v>2.8991596638655477E-3</v>
      </c>
    </row>
    <row r="18" spans="2:8" s="1" customFormat="1">
      <c r="B18" s="8" t="s">
        <v>16</v>
      </c>
      <c r="C18" s="98">
        <v>3.9236111111111112E-3</v>
      </c>
      <c r="D18" s="96">
        <f t="shared" si="0"/>
        <v>1.550990529349866E-2</v>
      </c>
      <c r="E18" s="98"/>
      <c r="F18" s="96"/>
      <c r="G18" s="99">
        <f t="shared" si="2"/>
        <v>3.9236111111111112E-3</v>
      </c>
      <c r="H18" s="97">
        <f t="shared" si="3"/>
        <v>1.4243697478991603E-2</v>
      </c>
    </row>
    <row r="19" spans="2:8" s="1" customFormat="1">
      <c r="B19" s="8" t="s">
        <v>4</v>
      </c>
      <c r="C19" s="98">
        <v>6.006944444444445E-3</v>
      </c>
      <c r="D19" s="96">
        <f t="shared" si="0"/>
        <v>2.3745253236949277E-2</v>
      </c>
      <c r="E19" s="98">
        <v>8.333333333333335E-4</v>
      </c>
      <c r="F19" s="96">
        <f t="shared" si="4"/>
        <v>3.7056098816263518E-2</v>
      </c>
      <c r="G19" s="99">
        <f t="shared" si="2"/>
        <v>6.8402777777777785E-3</v>
      </c>
      <c r="H19" s="97">
        <f t="shared" si="3"/>
        <v>2.4831932773109255E-2</v>
      </c>
    </row>
    <row r="20" spans="2:8" s="1" customFormat="1">
      <c r="B20" s="8" t="s">
        <v>14</v>
      </c>
      <c r="C20" s="98">
        <v>3.8657407407407412E-3</v>
      </c>
      <c r="D20" s="96">
        <f t="shared" si="0"/>
        <v>1.5281145628402812E-2</v>
      </c>
      <c r="E20" s="98">
        <v>1.273148148148148E-4</v>
      </c>
      <c r="F20" s="96">
        <f t="shared" si="4"/>
        <v>5.6613484302624802E-3</v>
      </c>
      <c r="G20" s="99">
        <f t="shared" si="2"/>
        <v>3.9930555555555561E-3</v>
      </c>
      <c r="H20" s="97">
        <f t="shared" si="3"/>
        <v>1.4495798319327739E-2</v>
      </c>
    </row>
    <row r="21" spans="2:8" s="1" customFormat="1">
      <c r="B21" s="8" t="s">
        <v>11</v>
      </c>
      <c r="C21" s="98">
        <v>1.8171296296296297E-3</v>
      </c>
      <c r="D21" s="96">
        <f t="shared" si="0"/>
        <v>7.1830534840097047E-3</v>
      </c>
      <c r="E21" s="98">
        <v>3.3564814814814812E-4</v>
      </c>
      <c r="F21" s="96">
        <f t="shared" si="4"/>
        <v>1.4925373134328358E-2</v>
      </c>
      <c r="G21" s="99">
        <f t="shared" si="2"/>
        <v>2.1527777777777778E-3</v>
      </c>
      <c r="H21" s="97">
        <f t="shared" si="3"/>
        <v>7.8151260504201719E-3</v>
      </c>
    </row>
    <row r="22" spans="2:8" s="1" customFormat="1">
      <c r="B22" s="8" t="s">
        <v>15</v>
      </c>
      <c r="C22" s="98">
        <v>1.2962962962962963E-3</v>
      </c>
      <c r="D22" s="96">
        <f t="shared" si="0"/>
        <v>5.1242164981470497E-3</v>
      </c>
      <c r="E22" s="98"/>
      <c r="F22" s="96"/>
      <c r="G22" s="99">
        <f t="shared" si="2"/>
        <v>1.2962962962962963E-3</v>
      </c>
      <c r="H22" s="97">
        <f t="shared" si="3"/>
        <v>4.7058823529411778E-3</v>
      </c>
    </row>
    <row r="23" spans="2:8" s="1" customFormat="1">
      <c r="B23" s="8" t="s">
        <v>91</v>
      </c>
      <c r="C23" s="98">
        <v>2.731481481481481E-3</v>
      </c>
      <c r="D23" s="96">
        <f t="shared" si="0"/>
        <v>1.0797456192524139E-2</v>
      </c>
      <c r="E23" s="98"/>
      <c r="F23" s="96"/>
      <c r="G23" s="99">
        <f t="shared" si="2"/>
        <v>2.731481481481481E-3</v>
      </c>
      <c r="H23" s="97">
        <f t="shared" si="3"/>
        <v>9.9159663865546234E-3</v>
      </c>
    </row>
    <row r="24" spans="2:8" s="1" customFormat="1">
      <c r="B24" s="8" t="s">
        <v>12</v>
      </c>
      <c r="C24" s="98"/>
      <c r="D24" s="96"/>
      <c r="E24" s="98"/>
      <c r="F24" s="96"/>
      <c r="G24" s="99"/>
      <c r="H24" s="97"/>
    </row>
    <row r="25" spans="2:8" s="1" customFormat="1">
      <c r="B25" s="8" t="s">
        <v>5</v>
      </c>
      <c r="C25" s="98">
        <v>9.8958333333333329E-3</v>
      </c>
      <c r="D25" s="96">
        <f t="shared" si="0"/>
        <v>3.9117902731390423E-2</v>
      </c>
      <c r="E25" s="98">
        <v>1.4699074074074074E-3</v>
      </c>
      <c r="F25" s="96">
        <f t="shared" si="4"/>
        <v>6.5362840967575914E-2</v>
      </c>
      <c r="G25" s="99">
        <f t="shared" si="2"/>
        <v>1.136574074074074E-2</v>
      </c>
      <c r="H25" s="97">
        <f t="shared" ref="H25:H27" si="5">G25/$G$30</f>
        <v>4.1260504201680689E-2</v>
      </c>
    </row>
    <row r="26" spans="2:8" s="1" customFormat="1">
      <c r="B26" s="8" t="s">
        <v>6</v>
      </c>
      <c r="C26" s="98">
        <v>9.0694444444444397E-2</v>
      </c>
      <c r="D26" s="96">
        <f t="shared" si="0"/>
        <v>0.35851214713821661</v>
      </c>
      <c r="E26" s="98">
        <v>4.1666666666666664E-4</v>
      </c>
      <c r="F26" s="96">
        <f t="shared" si="4"/>
        <v>1.8528049408131755E-2</v>
      </c>
      <c r="G26" s="99">
        <f t="shared" si="2"/>
        <v>9.1111111111111059E-2</v>
      </c>
      <c r="H26" s="97">
        <f t="shared" si="5"/>
        <v>0.33075630252100835</v>
      </c>
    </row>
    <row r="27" spans="2:8" s="1" customFormat="1">
      <c r="B27" s="8" t="s">
        <v>102</v>
      </c>
      <c r="C27" s="98">
        <v>2.3773148148148144E-2</v>
      </c>
      <c r="D27" s="96">
        <f t="shared" si="0"/>
        <v>9.3974470421375342E-2</v>
      </c>
      <c r="E27" s="98">
        <v>1.3888888888888889E-4</v>
      </c>
      <c r="F27" s="96">
        <f t="shared" si="4"/>
        <v>6.1760164693772518E-3</v>
      </c>
      <c r="G27" s="99">
        <f t="shared" si="2"/>
        <v>2.3912037037037034E-2</v>
      </c>
      <c r="H27" s="97">
        <f t="shared" si="5"/>
        <v>8.6806722689075647E-2</v>
      </c>
    </row>
    <row r="28" spans="2:8" s="1" customFormat="1">
      <c r="B28" s="8" t="s">
        <v>17</v>
      </c>
      <c r="C28" s="98"/>
      <c r="D28" s="96"/>
      <c r="E28" s="98">
        <v>8.564814814814815E-4</v>
      </c>
      <c r="F28" s="96">
        <f t="shared" si="4"/>
        <v>3.808543489449305E-2</v>
      </c>
      <c r="G28" s="99">
        <f t="shared" ref="G28" si="6">C28+E28</f>
        <v>8.564814814814815E-4</v>
      </c>
      <c r="H28" s="97">
        <f t="shared" ref="H28" si="7">G28/$G$30</f>
        <v>3.1092436974789928E-3</v>
      </c>
    </row>
    <row r="29" spans="2:8" s="1" customFormat="1">
      <c r="B29" s="8"/>
      <c r="C29" s="98"/>
      <c r="D29" s="96"/>
      <c r="E29" s="98"/>
      <c r="F29" s="96"/>
      <c r="G29" s="99"/>
      <c r="H29" s="97"/>
    </row>
    <row r="30" spans="2:8" s="1" customFormat="1">
      <c r="B30" s="11" t="s">
        <v>29</v>
      </c>
      <c r="C30" s="101">
        <f t="shared" ref="C30:H30" si="8">SUM(C7:C28)</f>
        <v>0.25297453703703687</v>
      </c>
      <c r="D30" s="118">
        <f t="shared" si="8"/>
        <v>1.0000000000000002</v>
      </c>
      <c r="E30" s="101">
        <f t="shared" si="8"/>
        <v>2.2488425925925926E-2</v>
      </c>
      <c r="F30" s="118">
        <f t="shared" si="8"/>
        <v>0.99999999999999989</v>
      </c>
      <c r="G30" s="101">
        <f t="shared" si="8"/>
        <v>0.27546296296296285</v>
      </c>
      <c r="H30" s="119">
        <f t="shared" si="8"/>
        <v>1</v>
      </c>
    </row>
    <row r="31" spans="2:8" s="1" customFormat="1">
      <c r="B31" s="8"/>
      <c r="C31" s="9"/>
      <c r="D31" s="40"/>
      <c r="E31" s="9"/>
      <c r="F31" s="40"/>
      <c r="G31" s="9"/>
      <c r="H31" s="41"/>
    </row>
    <row r="32" spans="2:8" s="1" customFormat="1" ht="66" customHeight="1" thickBot="1">
      <c r="B32" s="157" t="s">
        <v>39</v>
      </c>
      <c r="C32" s="158"/>
      <c r="D32" s="158"/>
      <c r="E32" s="158"/>
      <c r="F32" s="158"/>
      <c r="G32" s="158"/>
      <c r="H32" s="159"/>
    </row>
    <row r="33" spans="3:5" s="1" customFormat="1">
      <c r="C33" s="35"/>
      <c r="D33" s="35"/>
      <c r="E33" s="35"/>
    </row>
    <row r="34" spans="3:5" s="1" customFormat="1">
      <c r="C34" s="35"/>
      <c r="D34" s="35"/>
      <c r="E34" s="35"/>
    </row>
    <row r="35" spans="3:5" s="1" customFormat="1">
      <c r="C35" s="35"/>
      <c r="D35" s="35"/>
      <c r="E35" s="35"/>
    </row>
    <row r="36" spans="3:5" s="1" customFormat="1">
      <c r="C36" s="35"/>
      <c r="D36" s="35"/>
      <c r="E36" s="35"/>
    </row>
    <row r="37" spans="3:5" s="1" customFormat="1">
      <c r="C37" s="35"/>
      <c r="D37" s="35"/>
      <c r="E37" s="35"/>
    </row>
    <row r="38" spans="3:5" s="1" customFormat="1">
      <c r="C38" s="35"/>
      <c r="D38" s="35"/>
      <c r="E38" s="35"/>
    </row>
    <row r="39" spans="3:5" s="1" customFormat="1">
      <c r="C39" s="35"/>
      <c r="D39" s="35"/>
      <c r="E39" s="35"/>
    </row>
    <row r="40" spans="3:5" s="1" customFormat="1">
      <c r="C40" s="35"/>
      <c r="D40" s="35"/>
      <c r="E40" s="35"/>
    </row>
    <row r="41" spans="3:5" s="1" customFormat="1">
      <c r="C41" s="35"/>
      <c r="D41" s="35"/>
      <c r="E41" s="35"/>
    </row>
    <row r="42" spans="3:5" s="1" customFormat="1">
      <c r="C42" s="35"/>
      <c r="D42" s="35"/>
      <c r="E42" s="35"/>
    </row>
    <row r="43" spans="3:5" s="1" customFormat="1">
      <c r="C43" s="35"/>
      <c r="D43" s="35"/>
      <c r="E43" s="35"/>
    </row>
    <row r="44" spans="3:5" s="1" customFormat="1">
      <c r="C44" s="35"/>
      <c r="D44" s="35"/>
      <c r="E44" s="35"/>
    </row>
    <row r="45" spans="3:5" s="1" customFormat="1">
      <c r="C45" s="35"/>
      <c r="D45" s="35"/>
      <c r="E45" s="35"/>
    </row>
    <row r="46" spans="3:5" s="1" customFormat="1">
      <c r="C46" s="35"/>
      <c r="D46" s="35"/>
      <c r="E46" s="35"/>
    </row>
    <row r="47" spans="3:5" s="1" customFormat="1">
      <c r="C47" s="35"/>
      <c r="D47" s="35"/>
      <c r="E47" s="35"/>
    </row>
    <row r="48" spans="3:5" s="1" customFormat="1">
      <c r="C48" s="35"/>
      <c r="D48" s="35"/>
      <c r="E48" s="35"/>
    </row>
    <row r="49" spans="3:5" s="1" customFormat="1">
      <c r="C49" s="35"/>
      <c r="D49" s="35"/>
      <c r="E49" s="35"/>
    </row>
    <row r="50" spans="3:5" s="1" customFormat="1">
      <c r="C50" s="35"/>
      <c r="D50" s="35"/>
      <c r="E50" s="35"/>
    </row>
    <row r="51" spans="3:5" s="1" customFormat="1">
      <c r="C51" s="35"/>
      <c r="D51" s="35"/>
      <c r="E51" s="35"/>
    </row>
    <row r="52" spans="3:5" s="1" customFormat="1">
      <c r="C52" s="35"/>
      <c r="D52" s="35"/>
      <c r="E52" s="35"/>
    </row>
    <row r="53" spans="3:5" s="1" customFormat="1">
      <c r="C53" s="35"/>
      <c r="D53" s="35"/>
      <c r="E53" s="35"/>
    </row>
    <row r="54" spans="3:5" s="1" customFormat="1">
      <c r="C54" s="35"/>
      <c r="D54" s="35"/>
      <c r="E54" s="35"/>
    </row>
    <row r="55" spans="3:5" s="1" customFormat="1">
      <c r="C55" s="35"/>
      <c r="D55" s="35"/>
      <c r="E55" s="35"/>
    </row>
    <row r="56" spans="3:5" s="1" customFormat="1">
      <c r="C56" s="35"/>
      <c r="D56" s="35"/>
      <c r="E56" s="35"/>
    </row>
    <row r="57" spans="3:5" s="1" customFormat="1">
      <c r="C57" s="35"/>
      <c r="D57" s="35"/>
      <c r="E57" s="35"/>
    </row>
    <row r="58" spans="3:5" s="1" customFormat="1">
      <c r="C58" s="35"/>
      <c r="D58" s="35"/>
      <c r="E58" s="35"/>
    </row>
    <row r="59" spans="3:5" s="1" customFormat="1">
      <c r="C59" s="35"/>
      <c r="D59" s="35"/>
      <c r="E59" s="35"/>
    </row>
    <row r="60" spans="3:5" s="1" customFormat="1">
      <c r="C60" s="35"/>
      <c r="D60" s="35"/>
      <c r="E60" s="35"/>
    </row>
    <row r="61" spans="3:5" s="1" customFormat="1">
      <c r="C61" s="35"/>
      <c r="D61" s="35"/>
      <c r="E61" s="35"/>
    </row>
    <row r="62" spans="3:5" s="1" customFormat="1">
      <c r="C62" s="35"/>
      <c r="D62" s="35"/>
      <c r="E62" s="35"/>
    </row>
    <row r="63" spans="3:5" s="1" customFormat="1">
      <c r="C63" s="35"/>
      <c r="D63" s="35"/>
      <c r="E63" s="35"/>
    </row>
    <row r="64" spans="3:5" s="1" customFormat="1">
      <c r="C64" s="35"/>
      <c r="D64" s="35"/>
      <c r="E64" s="35"/>
    </row>
    <row r="65" spans="3:5" s="1" customFormat="1">
      <c r="C65" s="35"/>
      <c r="D65" s="35"/>
      <c r="E65" s="35"/>
    </row>
    <row r="66" spans="3:5" s="1" customFormat="1">
      <c r="C66" s="35"/>
      <c r="D66" s="35"/>
      <c r="E66" s="35"/>
    </row>
    <row r="67" spans="3:5" s="1" customFormat="1">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2.xml><?xml version="1.0" encoding="utf-8"?>
<worksheet xmlns="http://schemas.openxmlformats.org/spreadsheetml/2006/main" xmlns:r="http://schemas.openxmlformats.org/officeDocument/2006/relationships">
  <dimension ref="B1:H67"/>
  <sheetViews>
    <sheetView zoomScale="110" zoomScaleNormal="110" zoomScaleSheetLayoutView="100" zoomScalePageLayoutView="110" workbookViewId="0">
      <selection activeCell="B10" sqref="B10"/>
    </sheetView>
  </sheetViews>
  <sheetFormatPr defaultColWidth="8.85546875" defaultRowHeight="15"/>
  <cols>
    <col min="1" max="1" width="6.140625" customWidth="1"/>
    <col min="2" max="2" width="51" bestFit="1" customWidth="1"/>
    <col min="3" max="5" width="15.140625" style="38" customWidth="1"/>
    <col min="6" max="8" width="15.140625" customWidth="1"/>
  </cols>
  <sheetData>
    <row r="1" spans="2:8" s="1" customFormat="1">
      <c r="C1" s="35"/>
      <c r="D1" s="35"/>
      <c r="E1" s="35"/>
    </row>
    <row r="2" spans="2:8" s="1" customFormat="1" ht="15.75" thickBot="1">
      <c r="C2" s="35"/>
      <c r="D2" s="35"/>
      <c r="E2" s="35"/>
    </row>
    <row r="3" spans="2:8" s="1" customFormat="1">
      <c r="B3" s="160" t="s">
        <v>135</v>
      </c>
      <c r="C3" s="161"/>
      <c r="D3" s="161"/>
      <c r="E3" s="161"/>
      <c r="F3" s="161"/>
      <c r="G3" s="161"/>
      <c r="H3" s="162"/>
    </row>
    <row r="4" spans="2:8" s="1" customFormat="1">
      <c r="B4" s="163" t="s">
        <v>127</v>
      </c>
      <c r="C4" s="164"/>
      <c r="D4" s="164"/>
      <c r="E4" s="164"/>
      <c r="F4" s="164"/>
      <c r="G4" s="164"/>
      <c r="H4" s="165"/>
    </row>
    <row r="5" spans="2:8" s="1" customFormat="1">
      <c r="B5" s="2"/>
      <c r="C5" s="170" t="s">
        <v>36</v>
      </c>
      <c r="D5" s="170"/>
      <c r="E5" s="170" t="s">
        <v>37</v>
      </c>
      <c r="F5" s="170"/>
      <c r="G5" s="164" t="s">
        <v>38</v>
      </c>
      <c r="H5" s="165"/>
    </row>
    <row r="6" spans="2:8" s="1" customFormat="1">
      <c r="B6" s="3" t="s">
        <v>23</v>
      </c>
      <c r="C6" s="5" t="s">
        <v>24</v>
      </c>
      <c r="D6" s="5" t="s">
        <v>25</v>
      </c>
      <c r="E6" s="5" t="s">
        <v>24</v>
      </c>
      <c r="F6" s="5" t="s">
        <v>25</v>
      </c>
      <c r="G6" s="6" t="s">
        <v>24</v>
      </c>
      <c r="H6" s="7" t="s">
        <v>25</v>
      </c>
    </row>
    <row r="7" spans="2:8" s="1" customFormat="1">
      <c r="B7" s="8" t="s">
        <v>10</v>
      </c>
      <c r="C7" s="98">
        <v>5.3240740740740744E-4</v>
      </c>
      <c r="D7" s="96">
        <f t="shared" ref="D7:D27" si="0">C7/C$30</f>
        <v>2.6546629732225311E-3</v>
      </c>
      <c r="E7" s="98">
        <v>4.0509259259259258E-4</v>
      </c>
      <c r="F7" s="96">
        <f t="shared" ref="F7:F27" si="1">E7/E$30</f>
        <v>5.5362227143309073E-3</v>
      </c>
      <c r="G7" s="99">
        <f>C7+E7</f>
        <v>9.3749999999999997E-4</v>
      </c>
      <c r="H7" s="97">
        <f>G7/$G$30</f>
        <v>3.4249471458773794E-3</v>
      </c>
    </row>
    <row r="8" spans="2:8" s="1" customFormat="1">
      <c r="B8" s="8" t="s">
        <v>13</v>
      </c>
      <c r="C8" s="98">
        <v>2.8587962962962959E-3</v>
      </c>
      <c r="D8" s="96">
        <f t="shared" si="0"/>
        <v>1.4254385964912283E-2</v>
      </c>
      <c r="E8" s="98">
        <v>1.3194444444444443E-3</v>
      </c>
      <c r="F8" s="96">
        <f t="shared" si="1"/>
        <v>1.8032268269534954E-2</v>
      </c>
      <c r="G8" s="99">
        <f t="shared" ref="G8:G27" si="2">C8+E8</f>
        <v>4.1782407407407402E-3</v>
      </c>
      <c r="H8" s="97">
        <f t="shared" ref="H8:H27" si="3">G8/$G$30</f>
        <v>1.5264270613107827E-2</v>
      </c>
    </row>
    <row r="9" spans="2:8" s="1" customFormat="1">
      <c r="B9" s="8" t="s">
        <v>0</v>
      </c>
      <c r="C9" s="98">
        <v>2.2094907407407396E-2</v>
      </c>
      <c r="D9" s="96">
        <f t="shared" si="0"/>
        <v>0.11016851338873498</v>
      </c>
      <c r="E9" s="98">
        <v>6.4699074074074077E-3</v>
      </c>
      <c r="F9" s="96">
        <f t="shared" si="1"/>
        <v>8.8421385637456495E-2</v>
      </c>
      <c r="G9" s="99">
        <f t="shared" si="2"/>
        <v>2.8564814814814803E-2</v>
      </c>
      <c r="H9" s="97">
        <f t="shared" si="3"/>
        <v>0.10435517970401691</v>
      </c>
    </row>
    <row r="10" spans="2:8" s="1" customFormat="1">
      <c r="B10" s="8" t="s">
        <v>8</v>
      </c>
      <c r="C10" s="98">
        <v>4.3171296296296282E-3</v>
      </c>
      <c r="D10" s="96">
        <f t="shared" si="0"/>
        <v>2.1525854108956601E-2</v>
      </c>
      <c r="E10" s="98">
        <v>1.5856481481481481E-3</v>
      </c>
      <c r="F10" s="96">
        <f t="shared" si="1"/>
        <v>2.1670357481809552E-2</v>
      </c>
      <c r="G10" s="99">
        <f t="shared" si="2"/>
        <v>5.9027777777777759E-3</v>
      </c>
      <c r="H10" s="97">
        <f t="shared" si="3"/>
        <v>2.1564482029598309E-2</v>
      </c>
    </row>
    <row r="11" spans="2:8" s="1" customFormat="1">
      <c r="B11" s="8" t="s">
        <v>26</v>
      </c>
      <c r="C11" s="98"/>
      <c r="D11" s="96"/>
      <c r="E11" s="98">
        <v>1.0763888888888889E-3</v>
      </c>
      <c r="F11" s="96">
        <f t="shared" si="1"/>
        <v>1.4710534640936411E-2</v>
      </c>
      <c r="G11" s="99">
        <f t="shared" si="2"/>
        <v>1.0763888888888889E-3</v>
      </c>
      <c r="H11" s="97">
        <f t="shared" si="3"/>
        <v>3.9323467230443993E-3</v>
      </c>
    </row>
    <row r="12" spans="2:8" s="1" customFormat="1">
      <c r="B12" s="8" t="s">
        <v>3</v>
      </c>
      <c r="C12" s="98">
        <v>5.3738425925925856E-2</v>
      </c>
      <c r="D12" s="96">
        <f t="shared" si="0"/>
        <v>0.26794783010156947</v>
      </c>
      <c r="E12" s="98">
        <v>2.9826388888888881E-2</v>
      </c>
      <c r="F12" s="96">
        <f t="shared" si="1"/>
        <v>0.4076241695665927</v>
      </c>
      <c r="G12" s="99">
        <f t="shared" si="2"/>
        <v>8.3564814814814731E-2</v>
      </c>
      <c r="H12" s="97">
        <f t="shared" si="3"/>
        <v>0.30528541226215627</v>
      </c>
    </row>
    <row r="13" spans="2:8" s="1" customFormat="1">
      <c r="B13" s="8" t="s">
        <v>7</v>
      </c>
      <c r="C13" s="98">
        <v>1.6666666666666672E-3</v>
      </c>
      <c r="D13" s="96">
        <f t="shared" si="0"/>
        <v>8.31024930747923E-3</v>
      </c>
      <c r="E13" s="98">
        <v>1.6203703703703703E-3</v>
      </c>
      <c r="F13" s="96">
        <f t="shared" si="1"/>
        <v>2.2144890857323629E-2</v>
      </c>
      <c r="G13" s="99">
        <f t="shared" si="2"/>
        <v>3.2870370370370375E-3</v>
      </c>
      <c r="H13" s="97">
        <f t="shared" si="3"/>
        <v>1.2008456659619457E-2</v>
      </c>
    </row>
    <row r="14" spans="2:8" s="1" customFormat="1">
      <c r="B14" s="8" t="s">
        <v>2</v>
      </c>
      <c r="C14" s="98">
        <v>5.5671296296296293E-3</v>
      </c>
      <c r="D14" s="96">
        <f t="shared" si="0"/>
        <v>2.7758541089566029E-2</v>
      </c>
      <c r="E14" s="98">
        <v>1.1226851851851851E-3</v>
      </c>
      <c r="F14" s="96">
        <f t="shared" si="1"/>
        <v>1.5343245808288514E-2</v>
      </c>
      <c r="G14" s="99">
        <f t="shared" si="2"/>
        <v>6.6898148148148142E-3</v>
      </c>
      <c r="H14" s="97">
        <f t="shared" si="3"/>
        <v>2.4439746300211423E-2</v>
      </c>
    </row>
    <row r="15" spans="2:8" s="1" customFormat="1">
      <c r="B15" s="8" t="s">
        <v>9</v>
      </c>
      <c r="C15" s="98">
        <v>1.230324074074074E-2</v>
      </c>
      <c r="D15" s="96">
        <f t="shared" si="0"/>
        <v>6.134579870729457E-2</v>
      </c>
      <c r="E15" s="98">
        <v>9.6180555555555568E-3</v>
      </c>
      <c r="F15" s="96">
        <f t="shared" si="1"/>
        <v>0.13144574501739956</v>
      </c>
      <c r="G15" s="99">
        <f t="shared" si="2"/>
        <v>2.1921296296296296E-2</v>
      </c>
      <c r="H15" s="97">
        <f t="shared" si="3"/>
        <v>8.0084566596194534E-2</v>
      </c>
    </row>
    <row r="16" spans="2:8" s="1" customFormat="1">
      <c r="B16" s="8" t="s">
        <v>1</v>
      </c>
      <c r="C16" s="98">
        <v>4.363425925925926E-3</v>
      </c>
      <c r="D16" s="96">
        <f t="shared" si="0"/>
        <v>2.1756694367497699E-2</v>
      </c>
      <c r="E16" s="98">
        <v>4.6990740740740743E-3</v>
      </c>
      <c r="F16" s="96">
        <f t="shared" si="1"/>
        <v>6.4220183486238522E-2</v>
      </c>
      <c r="G16" s="99">
        <f t="shared" si="2"/>
        <v>9.0625000000000011E-3</v>
      </c>
      <c r="H16" s="97">
        <f t="shared" si="3"/>
        <v>3.3107822410148008E-2</v>
      </c>
    </row>
    <row r="17" spans="2:8" s="1" customFormat="1">
      <c r="B17" s="8" t="s">
        <v>27</v>
      </c>
      <c r="C17" s="98">
        <v>1.3425925925925925E-3</v>
      </c>
      <c r="D17" s="96">
        <f t="shared" si="0"/>
        <v>6.6943674976915994E-3</v>
      </c>
      <c r="E17" s="98">
        <v>2.3495370370370371E-3</v>
      </c>
      <c r="F17" s="96">
        <f t="shared" si="1"/>
        <v>3.2110091743119261E-2</v>
      </c>
      <c r="G17" s="99">
        <f t="shared" si="2"/>
        <v>3.6921296296296294E-3</v>
      </c>
      <c r="H17" s="97">
        <f t="shared" si="3"/>
        <v>1.3488372093023259E-2</v>
      </c>
    </row>
    <row r="18" spans="2:8" s="1" customFormat="1">
      <c r="B18" s="8" t="s">
        <v>16</v>
      </c>
      <c r="C18" s="98">
        <v>4.6296296296296294E-5</v>
      </c>
      <c r="D18" s="96">
        <f t="shared" si="0"/>
        <v>2.3084025854108964E-4</v>
      </c>
      <c r="E18" s="98"/>
      <c r="F18" s="96"/>
      <c r="G18" s="99">
        <f t="shared" si="2"/>
        <v>4.6296296296296294E-5</v>
      </c>
      <c r="H18" s="97">
        <f t="shared" si="3"/>
        <v>1.6913319238900639E-4</v>
      </c>
    </row>
    <row r="19" spans="2:8" s="1" customFormat="1">
      <c r="B19" s="8" t="s">
        <v>4</v>
      </c>
      <c r="C19" s="98">
        <v>2.5925925925925925E-3</v>
      </c>
      <c r="D19" s="96">
        <f t="shared" si="0"/>
        <v>1.2927054478301019E-2</v>
      </c>
      <c r="E19" s="98">
        <v>2.3263888888888896E-3</v>
      </c>
      <c r="F19" s="96">
        <f t="shared" si="1"/>
        <v>3.1793736159443219E-2</v>
      </c>
      <c r="G19" s="99">
        <f t="shared" si="2"/>
        <v>4.9189814814814825E-3</v>
      </c>
      <c r="H19" s="97">
        <f t="shared" si="3"/>
        <v>1.7970401691331933E-2</v>
      </c>
    </row>
    <row r="20" spans="2:8" s="1" customFormat="1">
      <c r="B20" s="8" t="s">
        <v>14</v>
      </c>
      <c r="C20" s="98">
        <v>3.8773148148148148E-3</v>
      </c>
      <c r="D20" s="96">
        <f t="shared" si="0"/>
        <v>1.9332871652816257E-2</v>
      </c>
      <c r="E20" s="98">
        <v>4.5254629629629638E-3</v>
      </c>
      <c r="F20" s="96">
        <f t="shared" si="1"/>
        <v>6.1847516608668149E-2</v>
      </c>
      <c r="G20" s="99">
        <f t="shared" si="2"/>
        <v>8.4027777777777781E-3</v>
      </c>
      <c r="H20" s="97">
        <f t="shared" si="3"/>
        <v>3.0697674418604663E-2</v>
      </c>
    </row>
    <row r="21" spans="2:8" s="1" customFormat="1">
      <c r="B21" s="8" t="s">
        <v>11</v>
      </c>
      <c r="C21" s="98">
        <v>6.9444444444444444E-5</v>
      </c>
      <c r="D21" s="96">
        <f t="shared" si="0"/>
        <v>3.4626038781163446E-4</v>
      </c>
      <c r="E21" s="98">
        <v>2.0023148148148148E-3</v>
      </c>
      <c r="F21" s="96">
        <f t="shared" si="1"/>
        <v>2.7364757987978484E-2</v>
      </c>
      <c r="G21" s="99">
        <f t="shared" si="2"/>
        <v>2.0717592592592593E-3</v>
      </c>
      <c r="H21" s="97">
        <f t="shared" si="3"/>
        <v>7.5687103594080365E-3</v>
      </c>
    </row>
    <row r="22" spans="2:8" s="1" customFormat="1">
      <c r="B22" s="8" t="s">
        <v>15</v>
      </c>
      <c r="C22" s="98">
        <v>1.6203703703703703E-4</v>
      </c>
      <c r="D22" s="96">
        <f t="shared" si="0"/>
        <v>8.0794090489381368E-4</v>
      </c>
      <c r="E22" s="98">
        <v>3.2407407407407406E-4</v>
      </c>
      <c r="F22" s="96">
        <f t="shared" si="1"/>
        <v>4.4289781714647262E-3</v>
      </c>
      <c r="G22" s="99">
        <f t="shared" ref="G22" si="4">C22+E22</f>
        <v>4.861111111111111E-4</v>
      </c>
      <c r="H22" s="97">
        <f t="shared" ref="H22" si="5">G22/$G$30</f>
        <v>1.7758985200845671E-3</v>
      </c>
    </row>
    <row r="23" spans="2:8" s="1" customFormat="1">
      <c r="B23" s="8" t="s">
        <v>91</v>
      </c>
      <c r="C23" s="98">
        <v>1.8055555555555555E-3</v>
      </c>
      <c r="D23" s="96">
        <f t="shared" si="0"/>
        <v>9.0027700831024956E-3</v>
      </c>
      <c r="E23" s="98">
        <v>1.226851851851852E-3</v>
      </c>
      <c r="F23" s="96">
        <f t="shared" si="1"/>
        <v>1.676684593483075E-2</v>
      </c>
      <c r="G23" s="99">
        <f t="shared" si="2"/>
        <v>3.0324074074074073E-3</v>
      </c>
      <c r="H23" s="97">
        <f t="shared" si="3"/>
        <v>1.1078224101479919E-2</v>
      </c>
    </row>
    <row r="24" spans="2:8" s="1" customFormat="1">
      <c r="B24" s="8" t="s">
        <v>12</v>
      </c>
      <c r="C24" s="98">
        <v>2.0833333333333335E-4</v>
      </c>
      <c r="D24" s="96">
        <f t="shared" si="0"/>
        <v>1.0387811634349035E-3</v>
      </c>
      <c r="E24" s="98"/>
      <c r="F24" s="96"/>
      <c r="G24" s="99">
        <f t="shared" si="2"/>
        <v>2.0833333333333335E-4</v>
      </c>
      <c r="H24" s="97">
        <f t="shared" si="3"/>
        <v>7.6109936575052893E-4</v>
      </c>
    </row>
    <row r="25" spans="2:8" s="1" customFormat="1">
      <c r="B25" s="8" t="s">
        <v>5</v>
      </c>
      <c r="C25" s="98">
        <v>8.252314814814813E-3</v>
      </c>
      <c r="D25" s="96">
        <f t="shared" si="0"/>
        <v>4.1147276084949218E-2</v>
      </c>
      <c r="E25" s="98">
        <v>1.0995370370370369E-3</v>
      </c>
      <c r="F25" s="96">
        <f t="shared" si="1"/>
        <v>1.5026890224612462E-2</v>
      </c>
      <c r="G25" s="99">
        <f t="shared" si="2"/>
        <v>9.3518518518518508E-3</v>
      </c>
      <c r="H25" s="97">
        <f t="shared" si="3"/>
        <v>3.4164904862579289E-2</v>
      </c>
    </row>
    <row r="26" spans="2:8" s="1" customFormat="1">
      <c r="B26" s="8" t="s">
        <v>6</v>
      </c>
      <c r="C26" s="98">
        <v>5.4212962962962956E-2</v>
      </c>
      <c r="D26" s="96">
        <f t="shared" si="0"/>
        <v>0.27031394275161597</v>
      </c>
      <c r="E26" s="98">
        <v>1.0648148148148149E-3</v>
      </c>
      <c r="F26" s="96">
        <f t="shared" si="1"/>
        <v>1.4552356849098386E-2</v>
      </c>
      <c r="G26" s="99">
        <f t="shared" si="2"/>
        <v>5.5277777777777773E-2</v>
      </c>
      <c r="H26" s="97">
        <f t="shared" si="3"/>
        <v>0.20194503171247363</v>
      </c>
    </row>
    <row r="27" spans="2:8" s="1" customFormat="1">
      <c r="B27" s="8" t="s">
        <v>102</v>
      </c>
      <c r="C27" s="98">
        <v>2.0543981481481486E-2</v>
      </c>
      <c r="D27" s="96">
        <f t="shared" si="0"/>
        <v>0.10243536472760856</v>
      </c>
      <c r="E27" s="98">
        <v>5.0925925925925921E-4</v>
      </c>
      <c r="F27" s="96">
        <f t="shared" si="1"/>
        <v>6.9598228408731403E-3</v>
      </c>
      <c r="G27" s="99">
        <f t="shared" si="2"/>
        <v>2.1053240740740744E-2</v>
      </c>
      <c r="H27" s="97">
        <f t="shared" si="3"/>
        <v>7.6913319238900671E-2</v>
      </c>
    </row>
    <row r="28" spans="2:8" s="1" customFormat="1">
      <c r="B28" s="8" t="s">
        <v>17</v>
      </c>
      <c r="C28" s="98"/>
      <c r="D28" s="96"/>
      <c r="E28" s="98"/>
      <c r="F28" s="96"/>
      <c r="G28" s="99"/>
      <c r="H28" s="97"/>
    </row>
    <row r="29" spans="2:8" s="1" customFormat="1">
      <c r="B29" s="8"/>
      <c r="C29" s="98"/>
      <c r="D29" s="96"/>
      <c r="E29" s="98"/>
      <c r="F29" s="96"/>
      <c r="G29" s="99"/>
      <c r="H29" s="97"/>
    </row>
    <row r="30" spans="2:8" s="1" customFormat="1">
      <c r="B30" s="11" t="s">
        <v>29</v>
      </c>
      <c r="C30" s="101">
        <f t="shared" ref="C30:H30" si="6">SUM(C7:C28)</f>
        <v>0.20055555555555549</v>
      </c>
      <c r="D30" s="118">
        <f t="shared" si="6"/>
        <v>1</v>
      </c>
      <c r="E30" s="101">
        <f t="shared" si="6"/>
        <v>7.3171296296296304E-2</v>
      </c>
      <c r="F30" s="118">
        <f t="shared" si="6"/>
        <v>0.99999999999999989</v>
      </c>
      <c r="G30" s="101">
        <f t="shared" si="6"/>
        <v>0.27372685185185175</v>
      </c>
      <c r="H30" s="119">
        <f t="shared" si="6"/>
        <v>1</v>
      </c>
    </row>
    <row r="31" spans="2:8" s="1" customFormat="1">
      <c r="B31" s="8"/>
      <c r="C31" s="9"/>
      <c r="D31" s="40"/>
      <c r="E31" s="9"/>
      <c r="F31" s="40"/>
      <c r="G31" s="9"/>
      <c r="H31" s="41"/>
    </row>
    <row r="32" spans="2:8" s="1" customFormat="1" ht="66" customHeight="1" thickBot="1">
      <c r="B32" s="157" t="s">
        <v>39</v>
      </c>
      <c r="C32" s="158"/>
      <c r="D32" s="158"/>
      <c r="E32" s="158"/>
      <c r="F32" s="158"/>
      <c r="G32" s="158"/>
      <c r="H32" s="159"/>
    </row>
    <row r="33" spans="3:5" s="1" customFormat="1">
      <c r="C33" s="35"/>
      <c r="D33" s="35"/>
      <c r="E33" s="35"/>
    </row>
    <row r="34" spans="3:5" s="1" customFormat="1">
      <c r="C34" s="35"/>
      <c r="D34" s="35"/>
      <c r="E34" s="35"/>
    </row>
    <row r="35" spans="3:5" s="1" customFormat="1">
      <c r="C35" s="35"/>
      <c r="D35" s="35"/>
      <c r="E35" s="35"/>
    </row>
    <row r="36" spans="3:5" s="1" customFormat="1">
      <c r="C36" s="35"/>
      <c r="D36" s="35"/>
      <c r="E36" s="35"/>
    </row>
    <row r="37" spans="3:5" s="1" customFormat="1">
      <c r="C37" s="35"/>
      <c r="D37" s="35"/>
      <c r="E37" s="35"/>
    </row>
    <row r="38" spans="3:5" s="1" customFormat="1">
      <c r="C38" s="35"/>
      <c r="D38" s="35"/>
      <c r="E38" s="35"/>
    </row>
    <row r="39" spans="3:5" s="1" customFormat="1">
      <c r="C39" s="35"/>
      <c r="D39" s="35"/>
      <c r="E39" s="35"/>
    </row>
    <row r="40" spans="3:5" s="1" customFormat="1">
      <c r="C40" s="35"/>
      <c r="D40" s="35"/>
      <c r="E40" s="35"/>
    </row>
    <row r="41" spans="3:5" s="1" customFormat="1">
      <c r="C41" s="35"/>
      <c r="D41" s="35"/>
      <c r="E41" s="35"/>
    </row>
    <row r="42" spans="3:5" s="1" customFormat="1">
      <c r="C42" s="35"/>
      <c r="D42" s="35"/>
      <c r="E42" s="35"/>
    </row>
    <row r="43" spans="3:5" s="1" customFormat="1">
      <c r="C43" s="35"/>
      <c r="D43" s="35"/>
      <c r="E43" s="35"/>
    </row>
    <row r="44" spans="3:5" s="1" customFormat="1">
      <c r="C44" s="35"/>
      <c r="D44" s="35"/>
      <c r="E44" s="35"/>
    </row>
    <row r="45" spans="3:5" s="1" customFormat="1">
      <c r="C45" s="35"/>
      <c r="D45" s="35"/>
      <c r="E45" s="35"/>
    </row>
    <row r="46" spans="3:5" s="1" customFormat="1">
      <c r="C46" s="35"/>
      <c r="D46" s="35"/>
      <c r="E46" s="35"/>
    </row>
    <row r="47" spans="3:5" s="1" customFormat="1">
      <c r="C47" s="35"/>
      <c r="D47" s="35"/>
      <c r="E47" s="35"/>
    </row>
    <row r="48" spans="3:5" s="1" customFormat="1">
      <c r="C48" s="35"/>
      <c r="D48" s="35"/>
      <c r="E48" s="35"/>
    </row>
    <row r="49" spans="3:5" s="1" customFormat="1">
      <c r="C49" s="35"/>
      <c r="D49" s="35"/>
      <c r="E49" s="35"/>
    </row>
    <row r="50" spans="3:5" s="1" customFormat="1">
      <c r="C50" s="35"/>
      <c r="D50" s="35"/>
      <c r="E50" s="35"/>
    </row>
    <row r="51" spans="3:5" s="1" customFormat="1">
      <c r="C51" s="35"/>
      <c r="D51" s="35"/>
      <c r="E51" s="35"/>
    </row>
    <row r="52" spans="3:5" s="1" customFormat="1">
      <c r="C52" s="35"/>
      <c r="D52" s="35"/>
      <c r="E52" s="35"/>
    </row>
    <row r="53" spans="3:5" s="1" customFormat="1">
      <c r="C53" s="35"/>
      <c r="D53" s="35"/>
      <c r="E53" s="35"/>
    </row>
    <row r="54" spans="3:5" s="1" customFormat="1">
      <c r="C54" s="35"/>
      <c r="D54" s="35"/>
      <c r="E54" s="35"/>
    </row>
    <row r="55" spans="3:5" s="1" customFormat="1">
      <c r="C55" s="35"/>
      <c r="D55" s="35"/>
      <c r="E55" s="35"/>
    </row>
    <row r="56" spans="3:5" s="1" customFormat="1">
      <c r="C56" s="35"/>
      <c r="D56" s="35"/>
      <c r="E56" s="35"/>
    </row>
    <row r="57" spans="3:5" s="1" customFormat="1">
      <c r="C57" s="35"/>
      <c r="D57" s="35"/>
      <c r="E57" s="35"/>
    </row>
    <row r="58" spans="3:5" s="1" customFormat="1">
      <c r="C58" s="35"/>
      <c r="D58" s="35"/>
      <c r="E58" s="35"/>
    </row>
    <row r="59" spans="3:5" s="1" customFormat="1">
      <c r="C59" s="35"/>
      <c r="D59" s="35"/>
      <c r="E59" s="35"/>
    </row>
    <row r="60" spans="3:5" s="1" customFormat="1">
      <c r="C60" s="35"/>
      <c r="D60" s="35"/>
      <c r="E60" s="35"/>
    </row>
    <row r="61" spans="3:5" s="1" customFormat="1">
      <c r="C61" s="35"/>
      <c r="D61" s="35"/>
      <c r="E61" s="35"/>
    </row>
    <row r="62" spans="3:5" s="1" customFormat="1">
      <c r="C62" s="35"/>
      <c r="D62" s="35"/>
      <c r="E62" s="35"/>
    </row>
    <row r="63" spans="3:5" s="1" customFormat="1">
      <c r="C63" s="35"/>
      <c r="D63" s="35"/>
      <c r="E63" s="35"/>
    </row>
    <row r="64" spans="3:5" s="1" customFormat="1">
      <c r="C64" s="35"/>
      <c r="D64" s="35"/>
      <c r="E64" s="35"/>
    </row>
    <row r="65" spans="3:5" s="1" customFormat="1">
      <c r="C65" s="35"/>
      <c r="D65" s="35"/>
      <c r="E65" s="35"/>
    </row>
    <row r="66" spans="3:5" s="1" customFormat="1">
      <c r="C66" s="35"/>
      <c r="D66" s="35"/>
      <c r="E66" s="35"/>
    </row>
    <row r="67" spans="3:5" s="1" customFormat="1">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3.xml><?xml version="1.0" encoding="utf-8"?>
<worksheet xmlns="http://schemas.openxmlformats.org/spreadsheetml/2006/main" xmlns:r="http://schemas.openxmlformats.org/officeDocument/2006/relationships">
  <dimension ref="B1:H67"/>
  <sheetViews>
    <sheetView zoomScale="110" zoomScaleNormal="110" zoomScaleSheetLayoutView="100" zoomScalePageLayoutView="110" workbookViewId="0">
      <selection activeCell="J21" sqref="J21"/>
    </sheetView>
  </sheetViews>
  <sheetFormatPr defaultColWidth="8.85546875" defaultRowHeight="15"/>
  <cols>
    <col min="1" max="1" width="6.140625" customWidth="1"/>
    <col min="2" max="2" width="51" bestFit="1" customWidth="1"/>
    <col min="3" max="5" width="15.140625" style="38" customWidth="1"/>
    <col min="6" max="8" width="15.140625" customWidth="1"/>
  </cols>
  <sheetData>
    <row r="1" spans="2:8" s="1" customFormat="1">
      <c r="C1" s="35"/>
      <c r="D1" s="35"/>
      <c r="E1" s="35"/>
    </row>
    <row r="2" spans="2:8" s="1" customFormat="1" ht="15.75" thickBot="1">
      <c r="C2" s="35"/>
      <c r="D2" s="35"/>
      <c r="E2" s="35"/>
    </row>
    <row r="3" spans="2:8" s="1" customFormat="1">
      <c r="B3" s="160" t="s">
        <v>136</v>
      </c>
      <c r="C3" s="161"/>
      <c r="D3" s="161"/>
      <c r="E3" s="161"/>
      <c r="F3" s="161"/>
      <c r="G3" s="161"/>
      <c r="H3" s="162"/>
    </row>
    <row r="4" spans="2:8" s="1" customFormat="1">
      <c r="B4" s="163" t="s">
        <v>127</v>
      </c>
      <c r="C4" s="164"/>
      <c r="D4" s="164"/>
      <c r="E4" s="164"/>
      <c r="F4" s="164"/>
      <c r="G4" s="164"/>
      <c r="H4" s="165"/>
    </row>
    <row r="5" spans="2:8" s="1" customFormat="1">
      <c r="B5" s="2"/>
      <c r="C5" s="170" t="s">
        <v>36</v>
      </c>
      <c r="D5" s="170"/>
      <c r="E5" s="170" t="s">
        <v>37</v>
      </c>
      <c r="F5" s="170"/>
      <c r="G5" s="164" t="s">
        <v>38</v>
      </c>
      <c r="H5" s="165"/>
    </row>
    <row r="6" spans="2:8" s="1" customFormat="1">
      <c r="B6" s="3" t="s">
        <v>23</v>
      </c>
      <c r="C6" s="5" t="s">
        <v>24</v>
      </c>
      <c r="D6" s="5" t="s">
        <v>25</v>
      </c>
      <c r="E6" s="5" t="s">
        <v>24</v>
      </c>
      <c r="F6" s="5" t="s">
        <v>25</v>
      </c>
      <c r="G6" s="6" t="s">
        <v>24</v>
      </c>
      <c r="H6" s="7" t="s">
        <v>25</v>
      </c>
    </row>
    <row r="7" spans="2:8" s="1" customFormat="1">
      <c r="B7" s="8" t="s">
        <v>10</v>
      </c>
      <c r="C7" s="98">
        <v>4.664351851851851E-3</v>
      </c>
      <c r="D7" s="96">
        <f t="shared" ref="D7:D28" si="0">C7/C$30</f>
        <v>1.7417235716137954E-2</v>
      </c>
      <c r="E7" s="98"/>
      <c r="F7" s="96"/>
      <c r="G7" s="99">
        <f>E7+C7</f>
        <v>4.664351851851851E-3</v>
      </c>
      <c r="H7" s="97">
        <f>G7/$G$30</f>
        <v>1.7417235716137954E-2</v>
      </c>
    </row>
    <row r="8" spans="2:8" s="1" customFormat="1">
      <c r="B8" s="8" t="s">
        <v>13</v>
      </c>
      <c r="C8" s="98">
        <v>9.3171296296296301E-3</v>
      </c>
      <c r="D8" s="96">
        <f t="shared" si="0"/>
        <v>3.479125248508947E-2</v>
      </c>
      <c r="E8" s="98"/>
      <c r="F8" s="96"/>
      <c r="G8" s="99">
        <f t="shared" ref="G8:G28" si="1">E8+C8</f>
        <v>9.3171296296296301E-3</v>
      </c>
      <c r="H8" s="97">
        <f t="shared" ref="H8:H28" si="2">G8/$G$30</f>
        <v>3.479125248508947E-2</v>
      </c>
    </row>
    <row r="9" spans="2:8" s="1" customFormat="1">
      <c r="B9" s="8" t="s">
        <v>0</v>
      </c>
      <c r="C9" s="98">
        <v>1.7476851851851851E-2</v>
      </c>
      <c r="D9" s="96">
        <f t="shared" si="0"/>
        <v>6.526061025153429E-2</v>
      </c>
      <c r="E9" s="98"/>
      <c r="F9" s="96"/>
      <c r="G9" s="99">
        <f t="shared" si="1"/>
        <v>1.7476851851851851E-2</v>
      </c>
      <c r="H9" s="97">
        <f t="shared" si="2"/>
        <v>6.526061025153429E-2</v>
      </c>
    </row>
    <row r="10" spans="2:8" s="1" customFormat="1">
      <c r="B10" s="8" t="s">
        <v>8</v>
      </c>
      <c r="C10" s="98">
        <v>1.0451388888888887E-2</v>
      </c>
      <c r="D10" s="96">
        <f t="shared" si="0"/>
        <v>3.9026709309361224E-2</v>
      </c>
      <c r="E10" s="98"/>
      <c r="F10" s="96"/>
      <c r="G10" s="99">
        <f t="shared" si="1"/>
        <v>1.0451388888888887E-2</v>
      </c>
      <c r="H10" s="97">
        <f t="shared" si="2"/>
        <v>3.9026709309361224E-2</v>
      </c>
    </row>
    <row r="11" spans="2:8" s="1" customFormat="1">
      <c r="B11" s="8" t="s">
        <v>26</v>
      </c>
      <c r="C11" s="98">
        <v>1.3194444444444445E-3</v>
      </c>
      <c r="D11" s="96">
        <f t="shared" si="0"/>
        <v>4.9269599792549071E-3</v>
      </c>
      <c r="E11" s="98"/>
      <c r="F11" s="96"/>
      <c r="G11" s="99">
        <f t="shared" si="1"/>
        <v>1.3194444444444445E-3</v>
      </c>
      <c r="H11" s="97">
        <f t="shared" si="2"/>
        <v>4.9269599792549071E-3</v>
      </c>
    </row>
    <row r="12" spans="2:8" s="1" customFormat="1">
      <c r="B12" s="8" t="s">
        <v>3</v>
      </c>
      <c r="C12" s="98">
        <v>1.5208333333333327E-2</v>
      </c>
      <c r="D12" s="96">
        <f t="shared" si="0"/>
        <v>5.6789696602990741E-2</v>
      </c>
      <c r="E12" s="98"/>
      <c r="F12" s="96"/>
      <c r="G12" s="99">
        <f t="shared" si="1"/>
        <v>1.5208333333333327E-2</v>
      </c>
      <c r="H12" s="97">
        <f t="shared" si="2"/>
        <v>5.6789696602990741E-2</v>
      </c>
    </row>
    <row r="13" spans="2:8" s="1" customFormat="1">
      <c r="B13" s="8" t="s">
        <v>7</v>
      </c>
      <c r="C13" s="98">
        <v>1.3888888888888889E-3</v>
      </c>
      <c r="D13" s="96">
        <f t="shared" si="0"/>
        <v>5.1862736623735865E-3</v>
      </c>
      <c r="E13" s="98"/>
      <c r="F13" s="96"/>
      <c r="G13" s="99">
        <f t="shared" si="1"/>
        <v>1.3888888888888889E-3</v>
      </c>
      <c r="H13" s="97">
        <f t="shared" si="2"/>
        <v>5.1862736623735865E-3</v>
      </c>
    </row>
    <row r="14" spans="2:8" s="1" customFormat="1">
      <c r="B14" s="8" t="s">
        <v>2</v>
      </c>
      <c r="C14" s="98">
        <v>3.8310185185185183E-3</v>
      </c>
      <c r="D14" s="96">
        <f t="shared" si="0"/>
        <v>1.4305471518713806E-2</v>
      </c>
      <c r="E14" s="98"/>
      <c r="F14" s="96"/>
      <c r="G14" s="99">
        <f t="shared" si="1"/>
        <v>3.8310185185185183E-3</v>
      </c>
      <c r="H14" s="97">
        <f t="shared" si="2"/>
        <v>1.4305471518713806E-2</v>
      </c>
    </row>
    <row r="15" spans="2:8" s="1" customFormat="1">
      <c r="B15" s="8" t="s">
        <v>9</v>
      </c>
      <c r="C15" s="98">
        <v>1.5868055555555555E-2</v>
      </c>
      <c r="D15" s="96">
        <f t="shared" si="0"/>
        <v>5.9253176592618216E-2</v>
      </c>
      <c r="E15" s="98"/>
      <c r="F15" s="96"/>
      <c r="G15" s="99">
        <f t="shared" si="1"/>
        <v>1.5868055555555555E-2</v>
      </c>
      <c r="H15" s="97">
        <f t="shared" si="2"/>
        <v>5.9253176592618216E-2</v>
      </c>
    </row>
    <row r="16" spans="2:8" s="1" customFormat="1">
      <c r="B16" s="8" t="s">
        <v>1</v>
      </c>
      <c r="C16" s="98">
        <v>6.4699074074074051E-3</v>
      </c>
      <c r="D16" s="96">
        <f t="shared" si="0"/>
        <v>2.4159391477223614E-2</v>
      </c>
      <c r="E16" s="98"/>
      <c r="F16" s="96"/>
      <c r="G16" s="99">
        <f t="shared" si="1"/>
        <v>6.4699074074074051E-3</v>
      </c>
      <c r="H16" s="97">
        <f t="shared" si="2"/>
        <v>2.4159391477223614E-2</v>
      </c>
    </row>
    <row r="17" spans="2:8" s="1" customFormat="1">
      <c r="B17" s="8" t="s">
        <v>27</v>
      </c>
      <c r="C17" s="98">
        <v>3.8310185185185179E-3</v>
      </c>
      <c r="D17" s="96">
        <f t="shared" si="0"/>
        <v>1.4305471518713805E-2</v>
      </c>
      <c r="E17" s="98"/>
      <c r="F17" s="96"/>
      <c r="G17" s="99">
        <f t="shared" si="1"/>
        <v>3.8310185185185179E-3</v>
      </c>
      <c r="H17" s="97">
        <f t="shared" ref="H17:H26" si="3">G17/$G$30</f>
        <v>1.4305471518713805E-2</v>
      </c>
    </row>
    <row r="18" spans="2:8" s="1" customFormat="1">
      <c r="B18" s="8" t="s">
        <v>16</v>
      </c>
      <c r="C18" s="98">
        <v>5.4398148148148144E-4</v>
      </c>
      <c r="D18" s="96">
        <f t="shared" si="0"/>
        <v>2.0312905177629877E-3</v>
      </c>
      <c r="E18" s="98"/>
      <c r="F18" s="96"/>
      <c r="G18" s="99">
        <f t="shared" si="1"/>
        <v>5.4398148148148144E-4</v>
      </c>
      <c r="H18" s="97">
        <f t="shared" si="3"/>
        <v>2.0312905177629877E-3</v>
      </c>
    </row>
    <row r="19" spans="2:8" s="1" customFormat="1">
      <c r="B19" s="8" t="s">
        <v>4</v>
      </c>
      <c r="C19" s="98">
        <v>1.7951388888888888E-2</v>
      </c>
      <c r="D19" s="96">
        <f t="shared" si="0"/>
        <v>6.7032587086178597E-2</v>
      </c>
      <c r="E19" s="98"/>
      <c r="F19" s="96"/>
      <c r="G19" s="99">
        <f t="shared" si="1"/>
        <v>1.7951388888888888E-2</v>
      </c>
      <c r="H19" s="97">
        <f t="shared" si="3"/>
        <v>6.7032587086178597E-2</v>
      </c>
    </row>
    <row r="20" spans="2:8" s="1" customFormat="1">
      <c r="B20" s="8" t="s">
        <v>14</v>
      </c>
      <c r="C20" s="98">
        <v>9.5717592592592573E-3</v>
      </c>
      <c r="D20" s="96">
        <f t="shared" si="0"/>
        <v>3.5742069323191288E-2</v>
      </c>
      <c r="E20" s="98"/>
      <c r="F20" s="96"/>
      <c r="G20" s="99">
        <f t="shared" si="1"/>
        <v>9.5717592592592573E-3</v>
      </c>
      <c r="H20" s="97">
        <f t="shared" si="3"/>
        <v>3.5742069323191288E-2</v>
      </c>
    </row>
    <row r="21" spans="2:8" s="1" customFormat="1">
      <c r="B21" s="8" t="s">
        <v>11</v>
      </c>
      <c r="C21" s="98">
        <v>1.261574074074074E-3</v>
      </c>
      <c r="D21" s="96">
        <f t="shared" si="0"/>
        <v>4.7108652433226735E-3</v>
      </c>
      <c r="E21" s="98"/>
      <c r="F21" s="96"/>
      <c r="G21" s="99">
        <f t="shared" si="1"/>
        <v>1.261574074074074E-3</v>
      </c>
      <c r="H21" s="97">
        <f t="shared" si="3"/>
        <v>4.7108652433226735E-3</v>
      </c>
    </row>
    <row r="22" spans="2:8" s="1" customFormat="1">
      <c r="B22" s="8" t="s">
        <v>15</v>
      </c>
      <c r="C22" s="98">
        <v>1.9444444444444444E-3</v>
      </c>
      <c r="D22" s="96">
        <f t="shared" si="0"/>
        <v>7.26078312732302E-3</v>
      </c>
      <c r="E22" s="98"/>
      <c r="F22" s="96"/>
      <c r="G22" s="99">
        <f t="shared" si="1"/>
        <v>1.9444444444444444E-3</v>
      </c>
      <c r="H22" s="97">
        <f t="shared" si="3"/>
        <v>7.26078312732302E-3</v>
      </c>
    </row>
    <row r="23" spans="2:8" s="1" customFormat="1">
      <c r="B23" s="8" t="s">
        <v>91</v>
      </c>
      <c r="C23" s="98">
        <v>1.7743055555555564E-2</v>
      </c>
      <c r="D23" s="96">
        <f t="shared" si="0"/>
        <v>6.6254646036822587E-2</v>
      </c>
      <c r="E23" s="98"/>
      <c r="F23" s="96"/>
      <c r="G23" s="99">
        <f t="shared" si="1"/>
        <v>1.7743055555555564E-2</v>
      </c>
      <c r="H23" s="97">
        <f t="shared" si="3"/>
        <v>6.6254646036822587E-2</v>
      </c>
    </row>
    <row r="24" spans="2:8" s="1" customFormat="1">
      <c r="B24" s="8" t="s">
        <v>12</v>
      </c>
      <c r="C24" s="98">
        <v>1.0532407407407409E-3</v>
      </c>
      <c r="D24" s="96">
        <f t="shared" si="0"/>
        <v>3.9329241939666361E-3</v>
      </c>
      <c r="E24" s="98"/>
      <c r="F24" s="96"/>
      <c r="G24" s="99">
        <f t="shared" si="1"/>
        <v>1.0532407407407409E-3</v>
      </c>
      <c r="H24" s="97">
        <f t="shared" si="3"/>
        <v>3.9329241939666361E-3</v>
      </c>
    </row>
    <row r="25" spans="2:8" s="1" customFormat="1">
      <c r="B25" s="8" t="s">
        <v>5</v>
      </c>
      <c r="C25" s="98">
        <v>2.1944444444444433E-2</v>
      </c>
      <c r="D25" s="96">
        <f t="shared" si="0"/>
        <v>8.1943123865502621E-2</v>
      </c>
      <c r="E25" s="98"/>
      <c r="F25" s="96"/>
      <c r="G25" s="99">
        <f t="shared" si="1"/>
        <v>2.1944444444444433E-2</v>
      </c>
      <c r="H25" s="97">
        <f t="shared" si="3"/>
        <v>8.1943123865502621E-2</v>
      </c>
    </row>
    <row r="26" spans="2:8" s="1" customFormat="1">
      <c r="B26" s="8" t="s">
        <v>6</v>
      </c>
      <c r="C26" s="98">
        <v>7.0011574074074046E-2</v>
      </c>
      <c r="D26" s="96">
        <f t="shared" si="0"/>
        <v>0.26143141153081506</v>
      </c>
      <c r="E26" s="98"/>
      <c r="F26" s="96"/>
      <c r="G26" s="99">
        <f t="shared" si="1"/>
        <v>7.0011574074074046E-2</v>
      </c>
      <c r="H26" s="97">
        <f t="shared" si="3"/>
        <v>0.26143141153081506</v>
      </c>
    </row>
    <row r="27" spans="2:8" s="1" customFormat="1">
      <c r="B27" s="8" t="s">
        <v>102</v>
      </c>
      <c r="C27" s="98">
        <v>3.0023148148148149E-2</v>
      </c>
      <c r="D27" s="96">
        <f t="shared" si="0"/>
        <v>0.11210994900164235</v>
      </c>
      <c r="E27" s="98"/>
      <c r="F27" s="96"/>
      <c r="G27" s="99">
        <f t="shared" si="1"/>
        <v>3.0023148148148149E-2</v>
      </c>
      <c r="H27" s="97">
        <f t="shared" si="2"/>
        <v>0.11210994900164235</v>
      </c>
    </row>
    <row r="28" spans="2:8" s="1" customFormat="1">
      <c r="B28" s="8" t="s">
        <v>17</v>
      </c>
      <c r="C28" s="98">
        <v>5.9259259259259248E-3</v>
      </c>
      <c r="D28" s="96">
        <f t="shared" si="0"/>
        <v>2.212810095946063E-2</v>
      </c>
      <c r="E28" s="98"/>
      <c r="F28" s="96"/>
      <c r="G28" s="99">
        <f t="shared" si="1"/>
        <v>5.9259259259259248E-3</v>
      </c>
      <c r="H28" s="97">
        <f t="shared" si="2"/>
        <v>2.212810095946063E-2</v>
      </c>
    </row>
    <row r="29" spans="2:8" s="1" customFormat="1">
      <c r="B29" s="8"/>
      <c r="C29" s="98"/>
      <c r="D29" s="96"/>
      <c r="E29" s="98"/>
      <c r="F29" s="96"/>
      <c r="G29" s="99"/>
      <c r="H29" s="97"/>
    </row>
    <row r="30" spans="2:8" s="1" customFormat="1">
      <c r="B30" s="11" t="s">
        <v>29</v>
      </c>
      <c r="C30" s="101">
        <f>SUM(C7:C28)</f>
        <v>0.26780092592592586</v>
      </c>
      <c r="D30" s="118">
        <f>SUM(D7:D28)</f>
        <v>1.0000000000000002</v>
      </c>
      <c r="E30" s="101"/>
      <c r="F30" s="118"/>
      <c r="G30" s="101">
        <f>SUM(G7:G28)</f>
        <v>0.26780092592592586</v>
      </c>
      <c r="H30" s="119">
        <f>SUM(H7:H28)</f>
        <v>1.0000000000000002</v>
      </c>
    </row>
    <row r="31" spans="2:8" s="1" customFormat="1">
      <c r="B31" s="8"/>
      <c r="C31" s="9"/>
      <c r="D31" s="40"/>
      <c r="E31" s="9"/>
      <c r="F31" s="40"/>
      <c r="G31" s="9"/>
      <c r="H31" s="41"/>
    </row>
    <row r="32" spans="2:8" s="1" customFormat="1" ht="66" customHeight="1" thickBot="1">
      <c r="B32" s="157" t="s">
        <v>39</v>
      </c>
      <c r="C32" s="158"/>
      <c r="D32" s="158"/>
      <c r="E32" s="158"/>
      <c r="F32" s="158"/>
      <c r="G32" s="158"/>
      <c r="H32" s="159"/>
    </row>
    <row r="33" spans="3:5" s="1" customFormat="1">
      <c r="C33" s="35"/>
      <c r="D33" s="35"/>
      <c r="E33" s="35"/>
    </row>
    <row r="34" spans="3:5" s="1" customFormat="1">
      <c r="C34" s="35"/>
      <c r="D34" s="35"/>
      <c r="E34" s="35"/>
    </row>
    <row r="35" spans="3:5" s="1" customFormat="1">
      <c r="C35" s="35"/>
      <c r="D35" s="35"/>
      <c r="E35" s="35"/>
    </row>
    <row r="36" spans="3:5" s="1" customFormat="1">
      <c r="C36" s="35"/>
      <c r="D36" s="35"/>
      <c r="E36" s="35"/>
    </row>
    <row r="37" spans="3:5" s="1" customFormat="1">
      <c r="C37" s="35"/>
      <c r="D37" s="35"/>
      <c r="E37" s="35"/>
    </row>
    <row r="38" spans="3:5" s="1" customFormat="1">
      <c r="C38" s="35"/>
      <c r="D38" s="35"/>
      <c r="E38" s="35"/>
    </row>
    <row r="39" spans="3:5" s="1" customFormat="1">
      <c r="C39" s="35"/>
      <c r="D39" s="35"/>
      <c r="E39" s="35"/>
    </row>
    <row r="40" spans="3:5" s="1" customFormat="1">
      <c r="C40" s="35"/>
      <c r="D40" s="35"/>
      <c r="E40" s="35"/>
    </row>
    <row r="41" spans="3:5" s="1" customFormat="1">
      <c r="C41" s="35"/>
      <c r="D41" s="35"/>
      <c r="E41" s="35"/>
    </row>
    <row r="42" spans="3:5" s="1" customFormat="1">
      <c r="C42" s="35"/>
      <c r="D42" s="35"/>
      <c r="E42" s="35"/>
    </row>
    <row r="43" spans="3:5" s="1" customFormat="1">
      <c r="C43" s="35"/>
      <c r="D43" s="35"/>
      <c r="E43" s="35"/>
    </row>
    <row r="44" spans="3:5" s="1" customFormat="1">
      <c r="C44" s="35"/>
      <c r="D44" s="35"/>
      <c r="E44" s="35"/>
    </row>
    <row r="45" spans="3:5" s="1" customFormat="1">
      <c r="C45" s="35"/>
      <c r="D45" s="35"/>
      <c r="E45" s="35"/>
    </row>
    <row r="46" spans="3:5" s="1" customFormat="1">
      <c r="C46" s="35"/>
      <c r="D46" s="35"/>
      <c r="E46" s="35"/>
    </row>
    <row r="47" spans="3:5" s="1" customFormat="1">
      <c r="C47" s="35"/>
      <c r="D47" s="35"/>
      <c r="E47" s="35"/>
    </row>
    <row r="48" spans="3:5" s="1" customFormat="1">
      <c r="C48" s="35"/>
      <c r="D48" s="35"/>
      <c r="E48" s="35"/>
    </row>
    <row r="49" spans="3:5" s="1" customFormat="1">
      <c r="C49" s="35"/>
      <c r="D49" s="35"/>
      <c r="E49" s="35"/>
    </row>
    <row r="50" spans="3:5" s="1" customFormat="1">
      <c r="C50" s="35"/>
      <c r="D50" s="35"/>
      <c r="E50" s="35"/>
    </row>
    <row r="51" spans="3:5" s="1" customFormat="1">
      <c r="C51" s="35"/>
      <c r="D51" s="35"/>
      <c r="E51" s="35"/>
    </row>
    <row r="52" spans="3:5" s="1" customFormat="1">
      <c r="C52" s="35"/>
      <c r="D52" s="35"/>
      <c r="E52" s="35"/>
    </row>
    <row r="53" spans="3:5" s="1" customFormat="1">
      <c r="C53" s="35"/>
      <c r="D53" s="35"/>
      <c r="E53" s="35"/>
    </row>
    <row r="54" spans="3:5" s="1" customFormat="1">
      <c r="C54" s="35"/>
      <c r="D54" s="35"/>
      <c r="E54" s="35"/>
    </row>
    <row r="55" spans="3:5" s="1" customFormat="1">
      <c r="C55" s="35"/>
      <c r="D55" s="35"/>
      <c r="E55" s="35"/>
    </row>
    <row r="56" spans="3:5" s="1" customFormat="1">
      <c r="C56" s="35"/>
      <c r="D56" s="35"/>
      <c r="E56" s="35"/>
    </row>
    <row r="57" spans="3:5" s="1" customFormat="1">
      <c r="C57" s="35"/>
      <c r="D57" s="35"/>
      <c r="E57" s="35"/>
    </row>
    <row r="58" spans="3:5" s="1" customFormat="1">
      <c r="C58" s="35"/>
      <c r="D58" s="35"/>
      <c r="E58" s="35"/>
    </row>
    <row r="59" spans="3:5" s="1" customFormat="1">
      <c r="C59" s="35"/>
      <c r="D59" s="35"/>
      <c r="E59" s="35"/>
    </row>
    <row r="60" spans="3:5" s="1" customFormat="1">
      <c r="C60" s="35"/>
      <c r="D60" s="35"/>
      <c r="E60" s="35"/>
    </row>
    <row r="61" spans="3:5" s="1" customFormat="1">
      <c r="C61" s="35"/>
      <c r="D61" s="35"/>
      <c r="E61" s="35"/>
    </row>
    <row r="62" spans="3:5" s="1" customFormat="1">
      <c r="C62" s="35"/>
      <c r="D62" s="35"/>
      <c r="E62" s="35"/>
    </row>
    <row r="63" spans="3:5" s="1" customFormat="1">
      <c r="C63" s="35"/>
      <c r="D63" s="35"/>
      <c r="E63" s="35"/>
    </row>
    <row r="64" spans="3:5" s="1" customFormat="1">
      <c r="C64" s="35"/>
      <c r="D64" s="35"/>
      <c r="E64" s="35"/>
    </row>
    <row r="65" spans="3:5" s="1" customFormat="1">
      <c r="C65" s="35"/>
      <c r="D65" s="35"/>
      <c r="E65" s="35"/>
    </row>
    <row r="66" spans="3:5" s="1" customFormat="1">
      <c r="C66" s="35"/>
      <c r="D66" s="35"/>
      <c r="E66" s="35"/>
    </row>
    <row r="67" spans="3:5" s="1" customFormat="1">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4.xml><?xml version="1.0" encoding="utf-8"?>
<worksheet xmlns="http://schemas.openxmlformats.org/spreadsheetml/2006/main" xmlns:r="http://schemas.openxmlformats.org/officeDocument/2006/relationships">
  <dimension ref="B2:N33"/>
  <sheetViews>
    <sheetView zoomScale="110" zoomScaleNormal="110" zoomScaleSheetLayoutView="100" zoomScalePageLayoutView="110" workbookViewId="0">
      <selection activeCell="B35" sqref="B35"/>
    </sheetView>
  </sheetViews>
  <sheetFormatPr defaultColWidth="8.85546875" defaultRowHeight="15"/>
  <cols>
    <col min="1" max="1" width="6.140625" style="34" customWidth="1"/>
    <col min="2" max="2" width="51" style="34" bestFit="1" customWidth="1"/>
    <col min="3" max="10" width="15.140625" style="34" customWidth="1"/>
    <col min="11" max="16384" width="8.85546875" style="34"/>
  </cols>
  <sheetData>
    <row r="2" spans="2:10" ht="15.75" thickBot="1"/>
    <row r="3" spans="2:10">
      <c r="B3" s="188" t="s">
        <v>44</v>
      </c>
      <c r="C3" s="189"/>
      <c r="D3" s="189"/>
      <c r="E3" s="189"/>
      <c r="F3" s="189"/>
      <c r="G3" s="189"/>
      <c r="H3" s="189"/>
      <c r="I3" s="189"/>
      <c r="J3" s="190"/>
    </row>
    <row r="4" spans="2:10">
      <c r="B4" s="191" t="s">
        <v>127</v>
      </c>
      <c r="C4" s="192"/>
      <c r="D4" s="192"/>
      <c r="E4" s="192"/>
      <c r="F4" s="192"/>
      <c r="G4" s="192"/>
      <c r="H4" s="192"/>
      <c r="I4" s="192"/>
      <c r="J4" s="193"/>
    </row>
    <row r="5" spans="2:10">
      <c r="B5" s="42"/>
      <c r="C5" s="194" t="s">
        <v>45</v>
      </c>
      <c r="D5" s="195"/>
      <c r="E5" s="196" t="s">
        <v>46</v>
      </c>
      <c r="F5" s="192"/>
      <c r="G5" s="192" t="s">
        <v>47</v>
      </c>
      <c r="H5" s="192"/>
      <c r="I5" s="196" t="s">
        <v>22</v>
      </c>
      <c r="J5" s="193"/>
    </row>
    <row r="6" spans="2:10">
      <c r="B6" s="3" t="s">
        <v>23</v>
      </c>
      <c r="C6" s="43" t="s">
        <v>24</v>
      </c>
      <c r="D6" s="43" t="s">
        <v>25</v>
      </c>
      <c r="E6" s="43" t="s">
        <v>24</v>
      </c>
      <c r="F6" s="43" t="s">
        <v>25</v>
      </c>
      <c r="G6" s="43" t="s">
        <v>24</v>
      </c>
      <c r="H6" s="43" t="s">
        <v>25</v>
      </c>
      <c r="I6" s="43" t="s">
        <v>24</v>
      </c>
      <c r="J6" s="44" t="s">
        <v>25</v>
      </c>
    </row>
    <row r="7" spans="2:10">
      <c r="B7" s="8" t="s">
        <v>10</v>
      </c>
      <c r="C7" s="88"/>
      <c r="D7" s="86"/>
      <c r="E7" s="85"/>
      <c r="F7" s="96"/>
      <c r="G7" s="85"/>
      <c r="H7" s="96"/>
      <c r="I7" s="85"/>
      <c r="J7" s="94"/>
    </row>
    <row r="8" spans="2:10">
      <c r="B8" s="8" t="s">
        <v>13</v>
      </c>
      <c r="C8" s="88"/>
      <c r="D8" s="86"/>
      <c r="E8" s="85"/>
      <c r="F8" s="96"/>
      <c r="G8" s="85">
        <v>3.1250000000000001E-4</v>
      </c>
      <c r="H8" s="96">
        <f t="shared" ref="H8:H25" si="0">G8/G$30</f>
        <v>3.2300128004210984E-4</v>
      </c>
      <c r="I8" s="85">
        <f t="shared" ref="I8:I28" si="1">E8+G8</f>
        <v>3.1250000000000001E-4</v>
      </c>
      <c r="J8" s="94">
        <f t="shared" ref="J8:J15" si="2">I8/$I$30</f>
        <v>1.9302949061662201E-4</v>
      </c>
    </row>
    <row r="9" spans="2:10">
      <c r="B9" s="8" t="s">
        <v>0</v>
      </c>
      <c r="C9" s="88"/>
      <c r="D9" s="86"/>
      <c r="E9" s="85"/>
      <c r="F9" s="96"/>
      <c r="G9" s="85"/>
      <c r="H9" s="96"/>
      <c r="I9" s="85"/>
      <c r="J9" s="94"/>
    </row>
    <row r="10" spans="2:10">
      <c r="B10" s="8" t="s">
        <v>8</v>
      </c>
      <c r="C10" s="88"/>
      <c r="D10" s="86"/>
      <c r="E10" s="85">
        <v>1.3229166666666667E-2</v>
      </c>
      <c r="F10" s="96">
        <f t="shared" ref="F10:F28" si="3">E10/E$30</f>
        <v>2.0307725108378936E-2</v>
      </c>
      <c r="G10" s="85">
        <v>8.2650462962962981E-2</v>
      </c>
      <c r="H10" s="96">
        <f t="shared" si="0"/>
        <v>8.5427857065952115E-2</v>
      </c>
      <c r="I10" s="85">
        <f t="shared" si="1"/>
        <v>9.5879629629629648E-2</v>
      </c>
      <c r="J10" s="94">
        <f t="shared" si="2"/>
        <v>5.9224307417336926E-2</v>
      </c>
    </row>
    <row r="11" spans="2:10">
      <c r="B11" s="8" t="s">
        <v>26</v>
      </c>
      <c r="C11" s="88"/>
      <c r="D11" s="86"/>
      <c r="E11" s="85">
        <v>4.8842592592592592E-3</v>
      </c>
      <c r="F11" s="96">
        <f t="shared" si="3"/>
        <v>7.4976902849832987E-3</v>
      </c>
      <c r="G11" s="85">
        <v>5.1967592592592595E-3</v>
      </c>
      <c r="H11" s="96">
        <f t="shared" si="0"/>
        <v>5.3713916569965679E-3</v>
      </c>
      <c r="I11" s="85">
        <f t="shared" si="1"/>
        <v>1.0081018518518519E-2</v>
      </c>
      <c r="J11" s="94">
        <f t="shared" si="2"/>
        <v>6.226988382484362E-3</v>
      </c>
    </row>
    <row r="12" spans="2:10">
      <c r="B12" s="8" t="s">
        <v>3</v>
      </c>
      <c r="C12" s="88"/>
      <c r="D12" s="86"/>
      <c r="E12" s="85">
        <v>1.284722222222222E-2</v>
      </c>
      <c r="F12" s="96">
        <f t="shared" si="3"/>
        <v>1.9721412834908674E-2</v>
      </c>
      <c r="G12" s="85">
        <v>2.7453703703703709E-2</v>
      </c>
      <c r="H12" s="96">
        <f t="shared" si="0"/>
        <v>2.8376260602217953E-2</v>
      </c>
      <c r="I12" s="85">
        <f t="shared" si="1"/>
        <v>4.0300925925925928E-2</v>
      </c>
      <c r="J12" s="94">
        <f t="shared" si="2"/>
        <v>2.4893655049151031E-2</v>
      </c>
    </row>
    <row r="13" spans="2:10">
      <c r="B13" s="8" t="s">
        <v>7</v>
      </c>
      <c r="C13" s="88"/>
      <c r="D13" s="86"/>
      <c r="E13" s="85">
        <v>2.2071759259259267E-2</v>
      </c>
      <c r="F13" s="96">
        <f t="shared" si="3"/>
        <v>3.3881742591144917E-2</v>
      </c>
      <c r="G13" s="85">
        <v>6.9907407407407409E-3</v>
      </c>
      <c r="H13" s="96">
        <f t="shared" si="0"/>
        <v>7.2256582646457171E-3</v>
      </c>
      <c r="I13" s="85">
        <f t="shared" si="1"/>
        <v>2.9062500000000008E-2</v>
      </c>
      <c r="J13" s="94">
        <f t="shared" si="2"/>
        <v>1.7951742627345852E-2</v>
      </c>
    </row>
    <row r="14" spans="2:10">
      <c r="B14" s="8" t="s">
        <v>2</v>
      </c>
      <c r="C14" s="88"/>
      <c r="D14" s="86"/>
      <c r="E14" s="85">
        <v>2.3958333333333336E-3</v>
      </c>
      <c r="F14" s="96">
        <f t="shared" si="3"/>
        <v>3.6777769881316189E-3</v>
      </c>
      <c r="G14" s="85">
        <v>1.2719907407407409E-2</v>
      </c>
      <c r="H14" s="96">
        <f t="shared" si="0"/>
        <v>1.3147348398751065E-2</v>
      </c>
      <c r="I14" s="85">
        <f t="shared" si="1"/>
        <v>1.5115740740740742E-2</v>
      </c>
      <c r="J14" s="94">
        <f t="shared" si="2"/>
        <v>9.3369079535299392E-3</v>
      </c>
    </row>
    <row r="15" spans="2:10">
      <c r="B15" s="8" t="s">
        <v>9</v>
      </c>
      <c r="C15" s="88"/>
      <c r="D15" s="86"/>
      <c r="E15" s="85"/>
      <c r="F15" s="96"/>
      <c r="G15" s="85">
        <v>3.8657407407407408E-3</v>
      </c>
      <c r="H15" s="96">
        <f t="shared" si="0"/>
        <v>3.9956454642246179E-3</v>
      </c>
      <c r="I15" s="85">
        <f t="shared" si="1"/>
        <v>3.8657407407407408E-3</v>
      </c>
      <c r="J15" s="94">
        <f t="shared" si="2"/>
        <v>2.3878462913315465E-3</v>
      </c>
    </row>
    <row r="16" spans="2:10">
      <c r="B16" s="8" t="s">
        <v>1</v>
      </c>
      <c r="C16" s="88"/>
      <c r="D16" s="86"/>
      <c r="E16" s="85"/>
      <c r="F16" s="96"/>
      <c r="G16" s="85"/>
      <c r="H16" s="96"/>
      <c r="I16" s="85"/>
      <c r="J16" s="94"/>
    </row>
    <row r="17" spans="2:14">
      <c r="B17" s="8" t="s">
        <v>27</v>
      </c>
      <c r="C17" s="88"/>
      <c r="D17" s="86"/>
      <c r="E17" s="85">
        <v>1.3657407407407406E-2</v>
      </c>
      <c r="F17" s="96">
        <f t="shared" si="3"/>
        <v>2.0965105536209224E-2</v>
      </c>
      <c r="G17" s="85">
        <v>2.9884259259259256E-2</v>
      </c>
      <c r="H17" s="96">
        <f t="shared" si="0"/>
        <v>3.0888492780323244E-2</v>
      </c>
      <c r="I17" s="85">
        <f t="shared" si="1"/>
        <v>4.3541666666666659E-2</v>
      </c>
      <c r="J17" s="94">
        <f t="shared" ref="J17:J23" si="4">I17/$I$30</f>
        <v>2.6895442359249327E-2</v>
      </c>
    </row>
    <row r="18" spans="2:14">
      <c r="B18" s="8" t="s">
        <v>16</v>
      </c>
      <c r="C18" s="88"/>
      <c r="D18" s="86"/>
      <c r="E18" s="85">
        <v>1.2546296296296297E-2</v>
      </c>
      <c r="F18" s="96">
        <f t="shared" si="3"/>
        <v>1.9259469831568475E-2</v>
      </c>
      <c r="G18" s="85"/>
      <c r="H18" s="96"/>
      <c r="I18" s="85">
        <f t="shared" si="1"/>
        <v>1.2546296296296297E-2</v>
      </c>
      <c r="J18" s="94">
        <f t="shared" si="4"/>
        <v>7.7497765862377136E-3</v>
      </c>
    </row>
    <row r="19" spans="2:14">
      <c r="B19" s="8" t="s">
        <v>4</v>
      </c>
      <c r="C19" s="88"/>
      <c r="D19" s="86"/>
      <c r="E19" s="85">
        <v>2.2569444444444444E-2</v>
      </c>
      <c r="F19" s="96">
        <f t="shared" si="3"/>
        <v>3.4645725250515243E-2</v>
      </c>
      <c r="G19" s="85">
        <v>9.7569444444444448E-3</v>
      </c>
      <c r="H19" s="96">
        <f t="shared" si="0"/>
        <v>1.0084817743536985E-2</v>
      </c>
      <c r="I19" s="85">
        <f t="shared" si="1"/>
        <v>3.2326388888888891E-2</v>
      </c>
      <c r="J19" s="94">
        <f t="shared" si="4"/>
        <v>1.9967828418230565E-2</v>
      </c>
    </row>
    <row r="20" spans="2:14">
      <c r="B20" s="8" t="s">
        <v>14</v>
      </c>
      <c r="C20" s="88"/>
      <c r="D20" s="86"/>
      <c r="E20" s="85">
        <v>3.2523148148148151E-3</v>
      </c>
      <c r="F20" s="96">
        <f t="shared" si="3"/>
        <v>4.9925378437921976E-3</v>
      </c>
      <c r="G20" s="85">
        <v>1.0219907407407408E-2</v>
      </c>
      <c r="H20" s="96">
        <f t="shared" si="0"/>
        <v>1.0563338158414187E-2</v>
      </c>
      <c r="I20" s="85">
        <f t="shared" si="1"/>
        <v>1.3472222222222224E-2</v>
      </c>
      <c r="J20" s="94">
        <f t="shared" si="4"/>
        <v>8.3217158176943726E-3</v>
      </c>
    </row>
    <row r="21" spans="2:14">
      <c r="B21" s="8" t="s">
        <v>11</v>
      </c>
      <c r="C21" s="88"/>
      <c r="D21" s="86"/>
      <c r="E21" s="85">
        <v>0.21509259259259261</v>
      </c>
      <c r="F21" s="96">
        <f t="shared" si="3"/>
        <v>0.33018264515670531</v>
      </c>
      <c r="G21" s="85">
        <v>0.13460648148148152</v>
      </c>
      <c r="H21" s="96">
        <f t="shared" si="0"/>
        <v>0.13912981062554589</v>
      </c>
      <c r="I21" s="85">
        <f t="shared" si="1"/>
        <v>0.34969907407407413</v>
      </c>
      <c r="J21" s="94">
        <f t="shared" si="4"/>
        <v>0.21600714924039327</v>
      </c>
    </row>
    <row r="22" spans="2:14">
      <c r="B22" s="8" t="s">
        <v>15</v>
      </c>
      <c r="C22" s="88"/>
      <c r="D22" s="86"/>
      <c r="E22" s="85">
        <v>3.4305555555555561E-2</v>
      </c>
      <c r="F22" s="96">
        <f t="shared" si="3"/>
        <v>5.2661502380783182E-2</v>
      </c>
      <c r="G22" s="85"/>
      <c r="H22" s="96"/>
      <c r="I22" s="85">
        <f t="shared" si="1"/>
        <v>3.4305555555555561E-2</v>
      </c>
      <c r="J22" s="94">
        <f t="shared" si="4"/>
        <v>2.1190348525469176E-2</v>
      </c>
    </row>
    <row r="23" spans="2:14" s="49" customFormat="1">
      <c r="B23" s="8" t="s">
        <v>91</v>
      </c>
      <c r="C23" s="43"/>
      <c r="D23" s="127"/>
      <c r="E23" s="85">
        <v>4.8645833333333346E-2</v>
      </c>
      <c r="F23" s="96">
        <f t="shared" si="3"/>
        <v>7.4674863193802885E-2</v>
      </c>
      <c r="G23" s="85">
        <v>0.37370370370370354</v>
      </c>
      <c r="H23" s="96">
        <f t="shared" si="0"/>
        <v>0.38626167888887547</v>
      </c>
      <c r="I23" s="85">
        <f t="shared" si="1"/>
        <v>0.42234953703703687</v>
      </c>
      <c r="J23" s="94">
        <f t="shared" si="4"/>
        <v>0.26088293118856115</v>
      </c>
      <c r="K23" s="34"/>
      <c r="L23" s="34"/>
      <c r="M23" s="34"/>
      <c r="N23" s="34"/>
    </row>
    <row r="24" spans="2:14">
      <c r="B24" s="8" t="s">
        <v>12</v>
      </c>
      <c r="C24" s="88"/>
      <c r="D24" s="128"/>
      <c r="E24" s="85">
        <v>9.5243055555555539E-2</v>
      </c>
      <c r="F24" s="96">
        <f t="shared" si="3"/>
        <v>0.1462049605571743</v>
      </c>
      <c r="G24" s="85">
        <v>0.24621527777777771</v>
      </c>
      <c r="H24" s="96">
        <f t="shared" si="0"/>
        <v>0.25448911964206672</v>
      </c>
      <c r="I24" s="85">
        <f t="shared" si="1"/>
        <v>0.34145833333333325</v>
      </c>
      <c r="J24" s="94">
        <f t="shared" ref="J24:J28" si="5">I24/$I$30</f>
        <v>0.21091689008042894</v>
      </c>
    </row>
    <row r="25" spans="2:14" s="50" customFormat="1">
      <c r="B25" s="8" t="s">
        <v>5</v>
      </c>
      <c r="C25" s="129"/>
      <c r="D25" s="43"/>
      <c r="E25" s="85">
        <v>0.11385416666666673</v>
      </c>
      <c r="F25" s="96">
        <f t="shared" si="3"/>
        <v>0.174774358609907</v>
      </c>
      <c r="G25" s="85">
        <v>1.6550925925925927E-2</v>
      </c>
      <c r="H25" s="96">
        <f t="shared" si="0"/>
        <v>1.7107104831859895E-2</v>
      </c>
      <c r="I25" s="85">
        <f t="shared" si="1"/>
        <v>0.13040509259259264</v>
      </c>
      <c r="J25" s="94">
        <f t="shared" si="5"/>
        <v>8.0550491510277072E-2</v>
      </c>
      <c r="K25" s="34"/>
      <c r="L25" s="34"/>
      <c r="M25" s="34"/>
      <c r="N25" s="34"/>
    </row>
    <row r="26" spans="2:14">
      <c r="B26" s="8" t="s">
        <v>6</v>
      </c>
      <c r="C26" s="88"/>
      <c r="D26" s="86"/>
      <c r="E26" s="85">
        <v>2.5486111111111112E-2</v>
      </c>
      <c r="F26" s="96">
        <f t="shared" si="3"/>
        <v>3.9123018975197217E-2</v>
      </c>
      <c r="G26" s="85"/>
      <c r="H26" s="86"/>
      <c r="I26" s="85">
        <f t="shared" si="1"/>
        <v>2.5486111111111112E-2</v>
      </c>
      <c r="J26" s="94">
        <f t="shared" si="5"/>
        <v>1.5742627345844508E-2</v>
      </c>
    </row>
    <row r="27" spans="2:14">
      <c r="B27" s="8" t="s">
        <v>102</v>
      </c>
      <c r="C27" s="88"/>
      <c r="D27" s="86"/>
      <c r="E27" s="85">
        <v>3.7268518518518514E-3</v>
      </c>
      <c r="F27" s="96">
        <f t="shared" si="3"/>
        <v>5.7209864259825166E-3</v>
      </c>
      <c r="G27" s="85"/>
      <c r="H27" s="86"/>
      <c r="I27" s="85">
        <f t="shared" si="1"/>
        <v>3.7268518518518514E-3</v>
      </c>
      <c r="J27" s="94">
        <f t="shared" si="5"/>
        <v>2.3020554066130474E-3</v>
      </c>
    </row>
    <row r="28" spans="2:14">
      <c r="B28" s="8" t="s">
        <v>17</v>
      </c>
      <c r="C28" s="88"/>
      <c r="D28" s="86"/>
      <c r="E28" s="85">
        <v>7.6273148148148142E-3</v>
      </c>
      <c r="F28" s="96">
        <f t="shared" si="3"/>
        <v>1.1708478430815151E-2</v>
      </c>
      <c r="G28" s="85">
        <v>7.3611111111111108E-3</v>
      </c>
      <c r="H28" s="96">
        <f t="shared" ref="H28" si="6">G28/G$30</f>
        <v>7.608474596547476E-3</v>
      </c>
      <c r="I28" s="85">
        <f t="shared" si="1"/>
        <v>1.4988425925925926E-2</v>
      </c>
      <c r="J28" s="94">
        <f t="shared" si="5"/>
        <v>9.2582663092046474E-3</v>
      </c>
    </row>
    <row r="29" spans="2:14">
      <c r="B29" s="8"/>
      <c r="C29" s="130"/>
      <c r="D29" s="90"/>
      <c r="E29" s="89"/>
      <c r="F29" s="90"/>
      <c r="G29" s="89"/>
      <c r="H29" s="89"/>
      <c r="I29" s="89"/>
      <c r="J29" s="94"/>
    </row>
    <row r="30" spans="2:14" s="49" customFormat="1">
      <c r="B30" s="53" t="s">
        <v>29</v>
      </c>
      <c r="C30" s="91"/>
      <c r="D30" s="127"/>
      <c r="E30" s="91">
        <f t="shared" ref="E30:J30" si="7">SUM(E7:E28)</f>
        <v>0.65143518518518517</v>
      </c>
      <c r="F30" s="131">
        <f t="shared" si="7"/>
        <v>1.0000000000000002</v>
      </c>
      <c r="G30" s="91">
        <f t="shared" si="7"/>
        <v>0.96748842592592577</v>
      </c>
      <c r="H30" s="131">
        <f t="shared" si="7"/>
        <v>0.99999999999999978</v>
      </c>
      <c r="I30" s="91">
        <f t="shared" si="7"/>
        <v>1.6189236111111109</v>
      </c>
      <c r="J30" s="119">
        <f t="shared" si="7"/>
        <v>1</v>
      </c>
      <c r="K30" s="34"/>
      <c r="L30" s="34"/>
      <c r="M30" s="34"/>
      <c r="N30" s="34"/>
    </row>
    <row r="31" spans="2:14" s="49" customFormat="1">
      <c r="B31" s="53"/>
      <c r="C31" s="56"/>
      <c r="D31" s="57"/>
      <c r="E31" s="56"/>
      <c r="F31" s="56"/>
      <c r="G31" s="56"/>
      <c r="H31" s="56"/>
      <c r="I31" s="56"/>
      <c r="J31" s="58"/>
      <c r="K31" s="34"/>
      <c r="L31" s="34"/>
      <c r="M31" s="34"/>
      <c r="N31" s="34"/>
    </row>
    <row r="32" spans="2:14" s="50" customFormat="1" ht="93" customHeight="1" thickBot="1">
      <c r="B32" s="185" t="s">
        <v>137</v>
      </c>
      <c r="C32" s="186"/>
      <c r="D32" s="186"/>
      <c r="E32" s="186"/>
      <c r="F32" s="186"/>
      <c r="G32" s="186"/>
      <c r="H32" s="186"/>
      <c r="I32" s="186"/>
      <c r="J32" s="187"/>
      <c r="K32" s="34"/>
      <c r="L32" s="34"/>
      <c r="M32" s="34"/>
      <c r="N32" s="34"/>
    </row>
    <row r="33" spans="2:2">
      <c r="B33" s="15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dimension ref="B2:N32"/>
  <sheetViews>
    <sheetView zoomScale="110" zoomScaleNormal="110" zoomScaleSheetLayoutView="110" zoomScalePageLayoutView="110" workbookViewId="0">
      <selection activeCell="M32" sqref="M32"/>
    </sheetView>
  </sheetViews>
  <sheetFormatPr defaultColWidth="8.85546875" defaultRowHeight="15"/>
  <cols>
    <col min="1" max="1" width="6.140625" style="34" customWidth="1"/>
    <col min="2" max="2" width="51" style="34" bestFit="1" customWidth="1"/>
    <col min="3" max="10" width="15.140625" style="34" customWidth="1"/>
    <col min="11" max="16384" width="8.85546875" style="34"/>
  </cols>
  <sheetData>
    <row r="2" spans="2:10" ht="15.75" thickBot="1"/>
    <row r="3" spans="2:10">
      <c r="B3" s="188" t="s">
        <v>48</v>
      </c>
      <c r="C3" s="189"/>
      <c r="D3" s="189"/>
      <c r="E3" s="189"/>
      <c r="F3" s="189"/>
      <c r="G3" s="189"/>
      <c r="H3" s="189"/>
      <c r="I3" s="189"/>
      <c r="J3" s="190"/>
    </row>
    <row r="4" spans="2:10">
      <c r="B4" s="191" t="s">
        <v>127</v>
      </c>
      <c r="C4" s="192"/>
      <c r="D4" s="192"/>
      <c r="E4" s="192"/>
      <c r="F4" s="192"/>
      <c r="G4" s="192"/>
      <c r="H4" s="192"/>
      <c r="I4" s="192"/>
      <c r="J4" s="193"/>
    </row>
    <row r="5" spans="2:10">
      <c r="B5" s="42"/>
      <c r="C5" s="194" t="s">
        <v>45</v>
      </c>
      <c r="D5" s="200"/>
      <c r="E5" s="196" t="s">
        <v>46</v>
      </c>
      <c r="F5" s="192"/>
      <c r="G5" s="192" t="s">
        <v>47</v>
      </c>
      <c r="H5" s="192"/>
      <c r="I5" s="196" t="s">
        <v>22</v>
      </c>
      <c r="J5" s="193"/>
    </row>
    <row r="6" spans="2:10">
      <c r="B6" s="3" t="s">
        <v>23</v>
      </c>
      <c r="C6" s="43" t="s">
        <v>24</v>
      </c>
      <c r="D6" s="43" t="s">
        <v>25</v>
      </c>
      <c r="E6" s="43" t="s">
        <v>24</v>
      </c>
      <c r="F6" s="43" t="s">
        <v>25</v>
      </c>
      <c r="G6" s="43" t="s">
        <v>24</v>
      </c>
      <c r="H6" s="43" t="s">
        <v>25</v>
      </c>
      <c r="I6" s="43" t="s">
        <v>24</v>
      </c>
      <c r="J6" s="44" t="s">
        <v>25</v>
      </c>
    </row>
    <row r="7" spans="2:10">
      <c r="B7" s="8" t="s">
        <v>10</v>
      </c>
      <c r="C7" s="85">
        <v>1.7361111111111112E-2</v>
      </c>
      <c r="D7" s="96">
        <f t="shared" ref="D7" si="0">C7/C$30</f>
        <v>5.1012426627126363E-3</v>
      </c>
      <c r="E7" s="85"/>
      <c r="F7" s="88"/>
      <c r="G7" s="104"/>
      <c r="H7" s="96"/>
      <c r="I7" s="85">
        <f t="shared" ref="I7" si="1">C7+E7+G7</f>
        <v>1.7361111111111112E-2</v>
      </c>
      <c r="J7" s="94">
        <f t="shared" ref="J7" si="2">I7/$I$30</f>
        <v>5.0448996064978305E-3</v>
      </c>
    </row>
    <row r="8" spans="2:10">
      <c r="B8" s="8" t="s">
        <v>13</v>
      </c>
      <c r="C8" s="85">
        <v>4.7615740740740729E-2</v>
      </c>
      <c r="D8" s="96">
        <f t="shared" ref="D8" si="3">C8/C$30</f>
        <v>1.3991008209599852E-2</v>
      </c>
      <c r="E8" s="85"/>
      <c r="F8" s="96"/>
      <c r="G8" s="104"/>
      <c r="H8" s="96"/>
      <c r="I8" s="85">
        <f t="shared" ref="I8:I27" si="4">C8+E8+G8</f>
        <v>4.7615740740740729E-2</v>
      </c>
      <c r="J8" s="94">
        <f t="shared" ref="J8:J27" si="5">I8/$I$30</f>
        <v>1.3836477987421379E-2</v>
      </c>
    </row>
    <row r="9" spans="2:10">
      <c r="B9" s="8" t="s">
        <v>0</v>
      </c>
      <c r="C9" s="85">
        <v>8.0717592592592605E-2</v>
      </c>
      <c r="D9" s="96">
        <f t="shared" ref="D9" si="6">C9/C$30</f>
        <v>2.3717377553171954E-2</v>
      </c>
      <c r="E9" s="85"/>
      <c r="F9" s="96"/>
      <c r="G9" s="104"/>
      <c r="H9" s="96"/>
      <c r="I9" s="85">
        <f t="shared" si="4"/>
        <v>8.0717592592592605E-2</v>
      </c>
      <c r="J9" s="94">
        <f t="shared" si="5"/>
        <v>2.345541990381058E-2</v>
      </c>
    </row>
    <row r="10" spans="2:10">
      <c r="B10" s="8" t="s">
        <v>8</v>
      </c>
      <c r="C10" s="85">
        <v>4.9907407407407421E-2</v>
      </c>
      <c r="D10" s="96">
        <f t="shared" ref="D10" si="7">C10/C$30</f>
        <v>1.4664372241077929E-2</v>
      </c>
      <c r="E10" s="85"/>
      <c r="F10" s="96"/>
      <c r="G10" s="104"/>
      <c r="H10" s="96"/>
      <c r="I10" s="85">
        <f t="shared" si="4"/>
        <v>4.9907407407407421E-2</v>
      </c>
      <c r="J10" s="94">
        <f t="shared" si="5"/>
        <v>1.4502404735479099E-2</v>
      </c>
    </row>
    <row r="11" spans="2:10">
      <c r="B11" s="8" t="s">
        <v>26</v>
      </c>
      <c r="C11" s="85"/>
      <c r="D11" s="96"/>
      <c r="E11" s="85"/>
      <c r="F11" s="96"/>
      <c r="G11" s="104"/>
      <c r="H11" s="96"/>
      <c r="I11" s="85"/>
      <c r="J11" s="94"/>
    </row>
    <row r="12" spans="2:10">
      <c r="B12" s="8" t="s">
        <v>3</v>
      </c>
      <c r="C12" s="85">
        <v>0.95390046296296382</v>
      </c>
      <c r="D12" s="96">
        <f t="shared" ref="D12" si="8">C12/C$30</f>
        <v>0.28028607768852515</v>
      </c>
      <c r="E12" s="85"/>
      <c r="F12" s="96"/>
      <c r="G12" s="104"/>
      <c r="H12" s="96"/>
      <c r="I12" s="85">
        <f t="shared" si="4"/>
        <v>0.95390046296296382</v>
      </c>
      <c r="J12" s="94">
        <f t="shared" si="5"/>
        <v>0.27719032724582138</v>
      </c>
    </row>
    <row r="13" spans="2:10">
      <c r="B13" s="8" t="s">
        <v>7</v>
      </c>
      <c r="C13" s="85">
        <v>0.12427083333333323</v>
      </c>
      <c r="D13" s="96">
        <f t="shared" ref="D13" si="9">C13/C$30</f>
        <v>3.6514694979697018E-2</v>
      </c>
      <c r="E13" s="85">
        <v>2.8935185185185184E-3</v>
      </c>
      <c r="F13" s="96">
        <f t="shared" ref="F13:H26" si="10">E13/E$30</f>
        <v>0.19290123456790126</v>
      </c>
      <c r="G13" s="104">
        <v>1.9212962962962964E-3</v>
      </c>
      <c r="H13" s="96">
        <f t="shared" si="10"/>
        <v>8.3501006036217296E-2</v>
      </c>
      <c r="I13" s="85">
        <f t="shared" si="4"/>
        <v>0.12908564814814807</v>
      </c>
      <c r="J13" s="94">
        <f t="shared" si="5"/>
        <v>3.751051020751351E-2</v>
      </c>
    </row>
    <row r="14" spans="2:10">
      <c r="B14" s="8" t="s">
        <v>2</v>
      </c>
      <c r="C14" s="85">
        <v>8.3009259259259241E-2</v>
      </c>
      <c r="D14" s="96">
        <f t="shared" ref="D14" si="11">C14/C$30</f>
        <v>2.4390741584650013E-2</v>
      </c>
      <c r="E14" s="85"/>
      <c r="F14" s="96"/>
      <c r="G14" s="104"/>
      <c r="H14" s="96"/>
      <c r="I14" s="85">
        <f t="shared" si="4"/>
        <v>8.3009259259259241E-2</v>
      </c>
      <c r="J14" s="94">
        <f t="shared" si="5"/>
        <v>2.4121346651868287E-2</v>
      </c>
    </row>
    <row r="15" spans="2:10">
      <c r="B15" s="8" t="s">
        <v>9</v>
      </c>
      <c r="C15" s="85">
        <v>3.7638888888888902E-2</v>
      </c>
      <c r="D15" s="96">
        <f t="shared" ref="D15" si="12">C15/C$30</f>
        <v>1.1059494092760998E-2</v>
      </c>
      <c r="E15" s="85"/>
      <c r="F15" s="96"/>
      <c r="G15" s="104"/>
      <c r="H15" s="96"/>
      <c r="I15" s="85">
        <f t="shared" si="4"/>
        <v>3.7638888888888902E-2</v>
      </c>
      <c r="J15" s="94">
        <f t="shared" si="5"/>
        <v>1.0937342346887299E-2</v>
      </c>
    </row>
    <row r="16" spans="2:10">
      <c r="B16" s="8" t="s">
        <v>1</v>
      </c>
      <c r="C16" s="85">
        <v>5.7210648148148142E-2</v>
      </c>
      <c r="D16" s="96">
        <f t="shared" ref="D16" si="13">C16/C$30</f>
        <v>1.6810294987859038E-2</v>
      </c>
      <c r="E16" s="85"/>
      <c r="F16" s="96"/>
      <c r="G16" s="104"/>
      <c r="H16" s="96"/>
      <c r="I16" s="85">
        <f t="shared" si="4"/>
        <v>5.7210648148148142E-2</v>
      </c>
      <c r="J16" s="94">
        <f t="shared" si="5"/>
        <v>1.6624625836612516E-2</v>
      </c>
    </row>
    <row r="17" spans="2:14">
      <c r="B17" s="8" t="s">
        <v>27</v>
      </c>
      <c r="C17" s="85">
        <v>0.10174768518518515</v>
      </c>
      <c r="D17" s="96">
        <f t="shared" ref="D17:D18" si="14">C17/C$30</f>
        <v>2.9896682831937846E-2</v>
      </c>
      <c r="E17" s="85">
        <v>4.8379629629629623E-3</v>
      </c>
      <c r="F17" s="96">
        <f t="shared" si="10"/>
        <v>0.32253086419753085</v>
      </c>
      <c r="G17" s="104">
        <v>7.8125000000000017E-3</v>
      </c>
      <c r="H17" s="96">
        <f t="shared" si="10"/>
        <v>0.33953722334004027</v>
      </c>
      <c r="I17" s="85">
        <f t="shared" si="4"/>
        <v>0.11439814814814811</v>
      </c>
      <c r="J17" s="94">
        <f t="shared" si="5"/>
        <v>3.3242525140416361E-2</v>
      </c>
    </row>
    <row r="18" spans="2:14">
      <c r="B18" s="8" t="s">
        <v>16</v>
      </c>
      <c r="C18" s="85">
        <v>1.2152777777777778E-3</v>
      </c>
      <c r="D18" s="96">
        <f t="shared" si="14"/>
        <v>3.5708698638988454E-4</v>
      </c>
      <c r="E18" s="85"/>
      <c r="F18" s="96"/>
      <c r="G18" s="104"/>
      <c r="H18" s="96"/>
      <c r="I18" s="85">
        <f t="shared" ref="I18:I20" si="15">C18+E18+G18</f>
        <v>1.2152777777777778E-3</v>
      </c>
      <c r="J18" s="94">
        <f t="shared" ref="J18:J20" si="16">I18/$I$30</f>
        <v>3.5314297245484812E-4</v>
      </c>
    </row>
    <row r="19" spans="2:14">
      <c r="B19" s="8" t="s">
        <v>4</v>
      </c>
      <c r="C19" s="85">
        <v>0.16511574074074076</v>
      </c>
      <c r="D19" s="96">
        <f t="shared" ref="D19" si="17">C19/C$30</f>
        <v>4.8516218550838985E-2</v>
      </c>
      <c r="E19" s="85"/>
      <c r="F19" s="96"/>
      <c r="G19" s="104"/>
      <c r="H19" s="96"/>
      <c r="I19" s="85">
        <f t="shared" si="15"/>
        <v>0.16511574074074076</v>
      </c>
      <c r="J19" s="94">
        <f t="shared" si="16"/>
        <v>4.7980358524198699E-2</v>
      </c>
    </row>
    <row r="20" spans="2:14">
      <c r="B20" s="8" t="s">
        <v>14</v>
      </c>
      <c r="C20" s="85">
        <v>7.8194444444444428E-2</v>
      </c>
      <c r="D20" s="96">
        <f t="shared" ref="D20" si="18">C20/C$30</f>
        <v>2.2975996952857708E-2</v>
      </c>
      <c r="E20" s="85"/>
      <c r="F20" s="96"/>
      <c r="G20" s="104"/>
      <c r="H20" s="96"/>
      <c r="I20" s="85">
        <f t="shared" si="15"/>
        <v>7.8194444444444428E-2</v>
      </c>
      <c r="J20" s="94">
        <f t="shared" si="16"/>
        <v>2.2722227827666221E-2</v>
      </c>
    </row>
    <row r="21" spans="2:14">
      <c r="B21" s="8" t="s">
        <v>11</v>
      </c>
      <c r="C21" s="85">
        <v>0.57415509259259212</v>
      </c>
      <c r="D21" s="96">
        <f t="shared" ref="D21" si="19">C21/C$30</f>
        <v>0.16870489651279036</v>
      </c>
      <c r="E21" s="85">
        <v>5.2314814814814811E-3</v>
      </c>
      <c r="F21" s="96">
        <f t="shared" si="10"/>
        <v>0.34876543209876548</v>
      </c>
      <c r="G21" s="104"/>
      <c r="H21" s="96"/>
      <c r="I21" s="85">
        <f t="shared" si="4"/>
        <v>0.57938657407407357</v>
      </c>
      <c r="J21" s="94">
        <f t="shared" si="5"/>
        <v>0.16836175293444977</v>
      </c>
    </row>
    <row r="22" spans="2:14">
      <c r="B22" s="8" t="s">
        <v>15</v>
      </c>
      <c r="C22" s="85">
        <v>0.13284722222222223</v>
      </c>
      <c r="D22" s="96">
        <f t="shared" ref="D22" si="20">C22/C$30</f>
        <v>3.9034708855077094E-2</v>
      </c>
      <c r="E22" s="85"/>
      <c r="F22" s="96"/>
      <c r="G22" s="104"/>
      <c r="H22" s="96"/>
      <c r="I22" s="85">
        <f t="shared" si="4"/>
        <v>0.13284722222222223</v>
      </c>
      <c r="J22" s="94">
        <f t="shared" si="5"/>
        <v>3.8603571788921397E-2</v>
      </c>
    </row>
    <row r="23" spans="2:14" s="49" customFormat="1">
      <c r="B23" s="8" t="s">
        <v>91</v>
      </c>
      <c r="C23" s="85">
        <v>0.6155555555555553</v>
      </c>
      <c r="D23" s="96">
        <f t="shared" ref="D23" si="21">C23/C$30</f>
        <v>0.18086965984913914</v>
      </c>
      <c r="E23" s="85"/>
      <c r="F23" s="96"/>
      <c r="G23" s="104">
        <v>1.3275462962962965E-2</v>
      </c>
      <c r="H23" s="96">
        <f t="shared" si="10"/>
        <v>0.57696177062374243</v>
      </c>
      <c r="I23" s="85">
        <f t="shared" si="4"/>
        <v>0.6288310185185183</v>
      </c>
      <c r="J23" s="94">
        <f t="shared" si="5"/>
        <v>0.18272962701375567</v>
      </c>
    </row>
    <row r="24" spans="2:14">
      <c r="B24" s="8" t="s">
        <v>12</v>
      </c>
      <c r="C24" s="85">
        <v>0.15982638888888895</v>
      </c>
      <c r="D24" s="96">
        <f t="shared" ref="D24" si="22">C24/C$30</f>
        <v>4.6962039952932542E-2</v>
      </c>
      <c r="E24" s="85"/>
      <c r="F24" s="96"/>
      <c r="G24" s="104"/>
      <c r="H24" s="96"/>
      <c r="I24" s="85">
        <f t="shared" si="4"/>
        <v>0.15982638888888895</v>
      </c>
      <c r="J24" s="94">
        <f t="shared" si="5"/>
        <v>4.6443345777419043E-2</v>
      </c>
      <c r="K24" s="49"/>
      <c r="L24" s="49"/>
      <c r="M24" s="49"/>
      <c r="N24" s="49"/>
    </row>
    <row r="25" spans="2:14" s="50" customFormat="1">
      <c r="B25" s="8" t="s">
        <v>5</v>
      </c>
      <c r="C25" s="85">
        <v>8.2708333333333314E-2</v>
      </c>
      <c r="D25" s="96">
        <f t="shared" ref="D25" si="23">C25/C$30</f>
        <v>2.4302320045162994E-2</v>
      </c>
      <c r="E25" s="85"/>
      <c r="F25" s="96"/>
      <c r="G25" s="104"/>
      <c r="H25" s="86"/>
      <c r="I25" s="85">
        <f t="shared" si="4"/>
        <v>8.2708333333333314E-2</v>
      </c>
      <c r="J25" s="94">
        <f t="shared" si="5"/>
        <v>2.4033901725355657E-2</v>
      </c>
      <c r="K25" s="49"/>
      <c r="L25" s="49"/>
      <c r="M25" s="49"/>
      <c r="N25" s="49"/>
    </row>
    <row r="26" spans="2:14">
      <c r="B26" s="8" t="s">
        <v>6</v>
      </c>
      <c r="C26" s="85">
        <v>1.9710648148148151E-2</v>
      </c>
      <c r="D26" s="96">
        <f t="shared" ref="D26" si="24">C26/C$30</f>
        <v>5.7916108363997472E-3</v>
      </c>
      <c r="E26" s="85">
        <v>2.0370370370370373E-3</v>
      </c>
      <c r="F26" s="96">
        <f t="shared" si="10"/>
        <v>0.13580246913580252</v>
      </c>
      <c r="G26" s="104"/>
      <c r="H26" s="86"/>
      <c r="I26" s="85">
        <f t="shared" si="4"/>
        <v>2.1747685185185189E-2</v>
      </c>
      <c r="J26" s="94">
        <f t="shared" si="5"/>
        <v>6.3195775737396164E-3</v>
      </c>
      <c r="K26" s="49"/>
      <c r="L26" s="49"/>
      <c r="M26" s="49"/>
      <c r="N26" s="49"/>
    </row>
    <row r="27" spans="2:14">
      <c r="B27" s="8" t="s">
        <v>102</v>
      </c>
      <c r="C27" s="85">
        <v>1.6550925925925924E-2</v>
      </c>
      <c r="D27" s="96">
        <f t="shared" ref="D27" si="25">C27/C$30</f>
        <v>4.8631846717860456E-3</v>
      </c>
      <c r="E27" s="85"/>
      <c r="F27" s="96"/>
      <c r="G27" s="104"/>
      <c r="H27" s="86"/>
      <c r="I27" s="85">
        <f t="shared" si="4"/>
        <v>1.6550925925925924E-2</v>
      </c>
      <c r="J27" s="94">
        <f t="shared" si="5"/>
        <v>4.8094709581945972E-3</v>
      </c>
      <c r="K27" s="49"/>
      <c r="L27" s="49"/>
      <c r="M27" s="49"/>
      <c r="N27" s="49"/>
    </row>
    <row r="28" spans="2:14">
      <c r="B28" s="8" t="s">
        <v>17</v>
      </c>
      <c r="C28" s="85">
        <v>4.0509259259259257E-3</v>
      </c>
      <c r="D28" s="96">
        <f t="shared" ref="D28" si="26">C28/C$30</f>
        <v>1.1902899546329484E-3</v>
      </c>
      <c r="E28" s="85"/>
      <c r="F28" s="96"/>
      <c r="G28" s="85"/>
      <c r="H28" s="86"/>
      <c r="I28" s="85">
        <f t="shared" ref="I28" si="27">C28+E28+G28</f>
        <v>4.0509259259259257E-3</v>
      </c>
      <c r="J28" s="94">
        <f t="shared" ref="J28" si="28">I28/$I$30</f>
        <v>1.1771432415161602E-3</v>
      </c>
      <c r="K28" s="49"/>
      <c r="L28" s="49"/>
      <c r="M28" s="49"/>
      <c r="N28" s="49"/>
    </row>
    <row r="29" spans="2:14">
      <c r="B29" s="8"/>
      <c r="C29" s="130"/>
      <c r="D29" s="90"/>
      <c r="E29" s="89"/>
      <c r="F29" s="90"/>
      <c r="G29" s="89"/>
      <c r="H29" s="89"/>
      <c r="I29" s="89"/>
      <c r="J29" s="94"/>
      <c r="K29" s="49"/>
      <c r="L29" s="49"/>
      <c r="M29" s="49"/>
      <c r="N29" s="49"/>
    </row>
    <row r="30" spans="2:14" s="49" customFormat="1">
      <c r="B30" s="53" t="s">
        <v>29</v>
      </c>
      <c r="C30" s="91">
        <f t="shared" ref="C30:J30" si="29">SUM(C7:C28)</f>
        <v>3.4033101851851857</v>
      </c>
      <c r="D30" s="131">
        <f t="shared" si="29"/>
        <v>1</v>
      </c>
      <c r="E30" s="91">
        <f t="shared" si="29"/>
        <v>1.4999999999999998E-2</v>
      </c>
      <c r="F30" s="131">
        <f t="shared" si="29"/>
        <v>1</v>
      </c>
      <c r="G30" s="91">
        <f t="shared" si="29"/>
        <v>2.3009259259259264E-2</v>
      </c>
      <c r="H30" s="131">
        <f t="shared" si="29"/>
        <v>1</v>
      </c>
      <c r="I30" s="91">
        <f t="shared" si="29"/>
        <v>3.4413194444444448</v>
      </c>
      <c r="J30" s="132">
        <f t="shared" si="29"/>
        <v>0.99999999999999989</v>
      </c>
    </row>
    <row r="31" spans="2:14" s="49" customFormat="1">
      <c r="B31" s="60"/>
      <c r="C31" s="61"/>
      <c r="D31" s="61"/>
      <c r="E31" s="61"/>
      <c r="F31" s="61"/>
      <c r="G31" s="61"/>
      <c r="H31" s="61"/>
      <c r="I31" s="61"/>
      <c r="J31" s="62"/>
    </row>
    <row r="32" spans="2:14" s="50" customFormat="1" ht="114" customHeight="1" thickBot="1">
      <c r="B32" s="197" t="s">
        <v>138</v>
      </c>
      <c r="C32" s="198"/>
      <c r="D32" s="198"/>
      <c r="E32" s="198"/>
      <c r="F32" s="198"/>
      <c r="G32" s="198"/>
      <c r="H32" s="198"/>
      <c r="I32" s="198"/>
      <c r="J32" s="199"/>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D34" sqref="D34"/>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188" t="s">
        <v>49</v>
      </c>
      <c r="C3" s="189"/>
      <c r="D3" s="189"/>
      <c r="E3" s="189"/>
      <c r="F3" s="190"/>
    </row>
    <row r="4" spans="2:6">
      <c r="B4" s="191" t="s">
        <v>127</v>
      </c>
      <c r="C4" s="192"/>
      <c r="D4" s="192"/>
      <c r="E4" s="192"/>
      <c r="F4" s="193"/>
    </row>
    <row r="5" spans="2:6">
      <c r="B5" s="42"/>
      <c r="C5" s="196" t="s">
        <v>50</v>
      </c>
      <c r="D5" s="192"/>
      <c r="E5" s="196" t="s">
        <v>51</v>
      </c>
      <c r="F5" s="193"/>
    </row>
    <row r="6" spans="2:6">
      <c r="B6" s="3" t="s">
        <v>23</v>
      </c>
      <c r="C6" s="152" t="s">
        <v>24</v>
      </c>
      <c r="D6" s="43" t="s">
        <v>25</v>
      </c>
      <c r="E6" s="152" t="s">
        <v>24</v>
      </c>
      <c r="F6" s="64" t="s">
        <v>25</v>
      </c>
    </row>
    <row r="7" spans="2:6">
      <c r="B7" s="8" t="s">
        <v>10</v>
      </c>
      <c r="C7" s="133"/>
      <c r="D7" s="96"/>
      <c r="E7" s="85">
        <v>4.4791666666666669E-3</v>
      </c>
      <c r="F7" s="97">
        <f t="shared" ref="D7:F28" si="0">E7/E$30</f>
        <v>3.1100824533487623E-3</v>
      </c>
    </row>
    <row r="8" spans="2:6">
      <c r="B8" s="8" t="s">
        <v>13</v>
      </c>
      <c r="C8" s="133"/>
      <c r="D8" s="96"/>
      <c r="E8" s="85">
        <v>1.0497685185185185E-2</v>
      </c>
      <c r="F8" s="97">
        <f t="shared" si="0"/>
        <v>7.2890046128871507E-3</v>
      </c>
    </row>
    <row r="9" spans="2:6">
      <c r="B9" s="8" t="s">
        <v>0</v>
      </c>
      <c r="C9" s="133">
        <v>2.5231481481481481E-3</v>
      </c>
      <c r="D9" s="96">
        <f t="shared" si="0"/>
        <v>5.0439611291068949E-2</v>
      </c>
      <c r="E9" s="85">
        <v>2.1134259259259259E-2</v>
      </c>
      <c r="F9" s="97">
        <f t="shared" si="0"/>
        <v>1.4674445890994418E-2</v>
      </c>
    </row>
    <row r="10" spans="2:6">
      <c r="B10" s="8" t="s">
        <v>8</v>
      </c>
      <c r="C10" s="133"/>
      <c r="D10" s="96"/>
      <c r="E10" s="85">
        <v>2.4085648148148155E-2</v>
      </c>
      <c r="F10" s="97">
        <f t="shared" si="0"/>
        <v>1.6723725026921901E-2</v>
      </c>
    </row>
    <row r="11" spans="2:6">
      <c r="B11" s="8" t="s">
        <v>26</v>
      </c>
      <c r="C11" s="133"/>
      <c r="D11" s="96"/>
      <c r="E11" s="85">
        <v>8.1018518518518516E-5</v>
      </c>
      <c r="F11" s="97">
        <f t="shared" si="0"/>
        <v>5.6254721378401384E-5</v>
      </c>
    </row>
    <row r="12" spans="2:6">
      <c r="B12" s="8" t="s">
        <v>3</v>
      </c>
      <c r="C12" s="133">
        <v>5.4745370370370373E-3</v>
      </c>
      <c r="D12" s="96">
        <f t="shared" si="0"/>
        <v>0.10944007403979639</v>
      </c>
      <c r="E12" s="85">
        <v>0.27737268518518537</v>
      </c>
      <c r="F12" s="97">
        <f t="shared" si="0"/>
        <v>0.19259205683334144</v>
      </c>
    </row>
    <row r="13" spans="2:6">
      <c r="B13" s="8" t="s">
        <v>7</v>
      </c>
      <c r="C13" s="133"/>
      <c r="D13" s="96"/>
      <c r="E13" s="85">
        <v>0.17438657407407415</v>
      </c>
      <c r="F13" s="97">
        <f t="shared" si="0"/>
        <v>0.12108426957262486</v>
      </c>
    </row>
    <row r="14" spans="2:6">
      <c r="B14" s="8" t="s">
        <v>2</v>
      </c>
      <c r="C14" s="133"/>
      <c r="D14" s="96"/>
      <c r="E14" s="85">
        <v>5.0763888888888907E-2</v>
      </c>
      <c r="F14" s="97">
        <f t="shared" si="0"/>
        <v>3.5247601137952653E-2</v>
      </c>
    </row>
    <row r="15" spans="2:6">
      <c r="B15" s="8" t="s">
        <v>9</v>
      </c>
      <c r="C15" s="133"/>
      <c r="D15" s="96"/>
      <c r="E15" s="85">
        <v>2.6990740740740739E-2</v>
      </c>
      <c r="F15" s="97">
        <f t="shared" si="0"/>
        <v>1.8740858607776002E-2</v>
      </c>
    </row>
    <row r="16" spans="2:6">
      <c r="B16" s="8" t="s">
        <v>1</v>
      </c>
      <c r="C16" s="133"/>
      <c r="D16" s="96"/>
      <c r="E16" s="85">
        <v>7.6041666666666662E-3</v>
      </c>
      <c r="F16" s="97">
        <f t="shared" si="0"/>
        <v>5.2799074208013871E-3</v>
      </c>
    </row>
    <row r="17" spans="2:6">
      <c r="B17" s="8" t="s">
        <v>27</v>
      </c>
      <c r="C17" s="133">
        <v>8.9004629629629625E-3</v>
      </c>
      <c r="D17" s="96">
        <f t="shared" si="0"/>
        <v>0.1779268857010643</v>
      </c>
      <c r="E17" s="85">
        <v>5.3587962962962948E-2</v>
      </c>
      <c r="F17" s="97">
        <f t="shared" si="0"/>
        <v>3.7208479997428337E-2</v>
      </c>
    </row>
    <row r="18" spans="2:6">
      <c r="B18" s="8" t="s">
        <v>16</v>
      </c>
      <c r="C18" s="133"/>
      <c r="D18" s="96"/>
      <c r="E18" s="85"/>
      <c r="F18" s="97"/>
    </row>
    <row r="19" spans="2:6">
      <c r="B19" s="8" t="s">
        <v>4</v>
      </c>
      <c r="C19" s="133">
        <v>1.1469907407407408E-2</v>
      </c>
      <c r="D19" s="96">
        <f t="shared" si="0"/>
        <v>0.22929199444701528</v>
      </c>
      <c r="E19" s="85">
        <v>9.0648148148148172E-2</v>
      </c>
      <c r="F19" s="97">
        <f t="shared" si="0"/>
        <v>6.2940996833662818E-2</v>
      </c>
    </row>
    <row r="20" spans="2:6">
      <c r="B20" s="8" t="s">
        <v>14</v>
      </c>
      <c r="C20" s="133"/>
      <c r="D20" s="96"/>
      <c r="E20" s="85">
        <v>3.6643518518518499E-2</v>
      </c>
      <c r="F20" s="97">
        <f t="shared" si="0"/>
        <v>2.5443206840574099E-2</v>
      </c>
    </row>
    <row r="21" spans="2:6">
      <c r="B21" s="8" t="s">
        <v>11</v>
      </c>
      <c r="C21" s="133">
        <v>6.2615740740740739E-3</v>
      </c>
      <c r="D21" s="96">
        <f t="shared" si="0"/>
        <v>0.12517353077279036</v>
      </c>
      <c r="E21" s="85">
        <v>0.37634259259259256</v>
      </c>
      <c r="F21" s="97">
        <f t="shared" si="0"/>
        <v>0.26131121719144274</v>
      </c>
    </row>
    <row r="22" spans="2:6">
      <c r="B22" s="8" t="s">
        <v>15</v>
      </c>
      <c r="C22" s="133">
        <v>1.3078703703703705E-3</v>
      </c>
      <c r="D22" s="96">
        <f t="shared" si="0"/>
        <v>2.6145303100416475E-2</v>
      </c>
      <c r="E22" s="85">
        <v>5.965277777777777E-2</v>
      </c>
      <c r="F22" s="97">
        <f t="shared" si="0"/>
        <v>4.1419547712040101E-2</v>
      </c>
    </row>
    <row r="23" spans="2:6" s="49" customFormat="1">
      <c r="B23" s="8" t="s">
        <v>91</v>
      </c>
      <c r="C23" s="133">
        <v>1.4085648148148149E-2</v>
      </c>
      <c r="D23" s="96">
        <f t="shared" si="0"/>
        <v>0.28158260064784824</v>
      </c>
      <c r="E23" s="85">
        <v>0.1562152777777778</v>
      </c>
      <c r="F23" s="97">
        <f t="shared" si="0"/>
        <v>0.10846713920632622</v>
      </c>
    </row>
    <row r="24" spans="2:6">
      <c r="B24" s="8" t="s">
        <v>12</v>
      </c>
      <c r="C24" s="133"/>
      <c r="D24" s="96"/>
      <c r="E24" s="85">
        <v>3.740740740740741E-2</v>
      </c>
      <c r="F24" s="97">
        <f t="shared" si="0"/>
        <v>2.5973608499284755E-2</v>
      </c>
    </row>
    <row r="25" spans="2:6" s="50" customFormat="1">
      <c r="B25" s="8" t="s">
        <v>5</v>
      </c>
      <c r="C25" s="133"/>
      <c r="D25" s="96"/>
      <c r="E25" s="85">
        <v>1.8240740740740741E-2</v>
      </c>
      <c r="F25" s="97">
        <f t="shared" si="0"/>
        <v>1.2665348698908655E-2</v>
      </c>
    </row>
    <row r="26" spans="2:6">
      <c r="B26" s="8" t="s">
        <v>6</v>
      </c>
      <c r="C26" s="133"/>
      <c r="D26" s="96"/>
      <c r="E26" s="85">
        <v>3.4722222222222218E-4</v>
      </c>
      <c r="F26" s="97">
        <f t="shared" si="0"/>
        <v>2.4109166305029162E-4</v>
      </c>
    </row>
    <row r="27" spans="2:6">
      <c r="B27" s="8" t="s">
        <v>102</v>
      </c>
      <c r="C27" s="133"/>
      <c r="D27" s="96"/>
      <c r="E27" s="85">
        <v>1.142361111111111E-2</v>
      </c>
      <c r="F27" s="97">
        <f t="shared" si="0"/>
        <v>7.931915714354594E-3</v>
      </c>
    </row>
    <row r="28" spans="2:6">
      <c r="B28" s="8" t="s">
        <v>17</v>
      </c>
      <c r="C28" s="133"/>
      <c r="D28" s="96"/>
      <c r="E28" s="85">
        <v>2.3032407407407407E-3</v>
      </c>
      <c r="F28" s="97">
        <f t="shared" si="0"/>
        <v>1.5992413649002679E-3</v>
      </c>
    </row>
    <row r="29" spans="2:6">
      <c r="B29" s="8"/>
      <c r="C29" s="89"/>
      <c r="D29" s="89"/>
      <c r="E29" s="89"/>
      <c r="F29" s="94"/>
    </row>
    <row r="30" spans="2:6">
      <c r="B30" s="53" t="s">
        <v>29</v>
      </c>
      <c r="C30" s="93">
        <f>SUM(C7:C28)</f>
        <v>5.002314814814815E-2</v>
      </c>
      <c r="D30" s="134">
        <f>SUM(D7:D28)</f>
        <v>1</v>
      </c>
      <c r="E30" s="93">
        <f>SUM(E7:E28)</f>
        <v>1.4402083333333338</v>
      </c>
      <c r="F30" s="135">
        <f>SUM(F7:F28)</f>
        <v>1</v>
      </c>
    </row>
    <row r="31" spans="2:6">
      <c r="B31" s="68"/>
      <c r="C31" s="27"/>
      <c r="D31" s="52"/>
      <c r="E31" s="52"/>
      <c r="F31" s="48"/>
    </row>
    <row r="32" spans="2:6" ht="81.95" customHeight="1" thickBot="1">
      <c r="B32" s="197" t="s">
        <v>139</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I23" sqref="I23"/>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201" t="s">
        <v>92</v>
      </c>
      <c r="C3" s="202"/>
      <c r="D3" s="202"/>
      <c r="E3" s="202"/>
      <c r="F3" s="203"/>
    </row>
    <row r="4" spans="2:6">
      <c r="B4" s="204" t="s">
        <v>127</v>
      </c>
      <c r="C4" s="200"/>
      <c r="D4" s="200"/>
      <c r="E4" s="200"/>
      <c r="F4" s="205"/>
    </row>
    <row r="5" spans="2:6">
      <c r="B5" s="72"/>
      <c r="C5" s="194" t="s">
        <v>56</v>
      </c>
      <c r="D5" s="200"/>
      <c r="E5" s="194" t="s">
        <v>57</v>
      </c>
      <c r="F5" s="205"/>
    </row>
    <row r="6" spans="2:6">
      <c r="B6" s="3" t="s">
        <v>23</v>
      </c>
      <c r="C6" s="73" t="s">
        <v>24</v>
      </c>
      <c r="D6" s="73" t="s">
        <v>25</v>
      </c>
      <c r="E6" s="73" t="s">
        <v>24</v>
      </c>
      <c r="F6" s="74" t="s">
        <v>25</v>
      </c>
    </row>
    <row r="7" spans="2:6">
      <c r="B7" s="8" t="s">
        <v>10</v>
      </c>
      <c r="C7" s="47"/>
      <c r="D7" s="59"/>
      <c r="E7" s="47"/>
      <c r="F7" s="48"/>
    </row>
    <row r="8" spans="2:6">
      <c r="B8" s="8" t="s">
        <v>13</v>
      </c>
      <c r="C8" s="47"/>
      <c r="D8" s="59"/>
      <c r="E8" s="47"/>
      <c r="F8" s="48"/>
    </row>
    <row r="9" spans="2:6">
      <c r="B9" s="8" t="s">
        <v>0</v>
      </c>
      <c r="C9" s="85"/>
      <c r="D9" s="136"/>
      <c r="E9" s="47"/>
      <c r="F9" s="48"/>
    </row>
    <row r="10" spans="2:6">
      <c r="B10" s="8" t="s">
        <v>8</v>
      </c>
      <c r="C10" s="85"/>
      <c r="D10" s="136"/>
      <c r="E10" s="47"/>
      <c r="F10" s="48"/>
    </row>
    <row r="11" spans="2:6">
      <c r="B11" s="8" t="s">
        <v>26</v>
      </c>
      <c r="C11" s="85"/>
      <c r="D11" s="136"/>
      <c r="E11" s="47"/>
      <c r="F11" s="48"/>
    </row>
    <row r="12" spans="2:6">
      <c r="B12" s="8" t="s">
        <v>3</v>
      </c>
      <c r="C12" s="85">
        <v>7.9861111111111105E-4</v>
      </c>
      <c r="D12" s="96">
        <f t="shared" ref="D12:F12" si="0">C12/C$30</f>
        <v>7.2100313479623826E-2</v>
      </c>
      <c r="E12" s="85">
        <v>1.5578703703703707E-2</v>
      </c>
      <c r="F12" s="156">
        <f t="shared" si="0"/>
        <v>1</v>
      </c>
    </row>
    <row r="13" spans="2:6">
      <c r="B13" s="8" t="s">
        <v>7</v>
      </c>
      <c r="C13" s="85"/>
      <c r="D13" s="96"/>
      <c r="E13" s="47"/>
      <c r="F13" s="48"/>
    </row>
    <row r="14" spans="2:6">
      <c r="B14" s="8" t="s">
        <v>2</v>
      </c>
      <c r="C14" s="85"/>
      <c r="D14" s="96"/>
      <c r="E14" s="47"/>
      <c r="F14" s="48"/>
    </row>
    <row r="15" spans="2:6">
      <c r="B15" s="8" t="s">
        <v>9</v>
      </c>
      <c r="C15" s="85"/>
      <c r="D15" s="96"/>
      <c r="E15" s="47"/>
      <c r="F15" s="48"/>
    </row>
    <row r="16" spans="2:6">
      <c r="B16" s="8" t="s">
        <v>1</v>
      </c>
      <c r="C16" s="85"/>
      <c r="D16" s="96"/>
      <c r="E16" s="47"/>
      <c r="F16" s="48"/>
    </row>
    <row r="17" spans="2:6">
      <c r="B17" s="8" t="s">
        <v>27</v>
      </c>
      <c r="C17" s="85"/>
      <c r="D17" s="96"/>
      <c r="E17" s="47"/>
      <c r="F17" s="48"/>
    </row>
    <row r="18" spans="2:6">
      <c r="B18" s="8" t="s">
        <v>16</v>
      </c>
      <c r="C18" s="85"/>
      <c r="D18" s="96"/>
      <c r="E18" s="47"/>
      <c r="F18" s="48"/>
    </row>
    <row r="19" spans="2:6">
      <c r="B19" s="8" t="s">
        <v>4</v>
      </c>
      <c r="C19" s="85"/>
      <c r="D19" s="96"/>
      <c r="E19" s="47"/>
      <c r="F19" s="48"/>
    </row>
    <row r="20" spans="2:6">
      <c r="B20" s="8" t="s">
        <v>14</v>
      </c>
      <c r="C20" s="85"/>
      <c r="D20" s="96"/>
      <c r="E20" s="47"/>
      <c r="F20" s="48"/>
    </row>
    <row r="21" spans="2:6">
      <c r="B21" s="8" t="s">
        <v>11</v>
      </c>
      <c r="C21" s="151"/>
      <c r="D21" s="96"/>
      <c r="E21" s="47"/>
      <c r="F21" s="48"/>
    </row>
    <row r="22" spans="2:6">
      <c r="B22" s="8" t="s">
        <v>15</v>
      </c>
      <c r="C22" s="85"/>
      <c r="D22" s="96"/>
      <c r="E22" s="47"/>
      <c r="F22" s="48"/>
    </row>
    <row r="23" spans="2:6" s="49" customFormat="1">
      <c r="B23" s="8" t="s">
        <v>91</v>
      </c>
      <c r="C23" s="85"/>
      <c r="D23" s="96"/>
      <c r="E23" s="47"/>
      <c r="F23" s="48"/>
    </row>
    <row r="24" spans="2:6">
      <c r="B24" s="8" t="s">
        <v>12</v>
      </c>
      <c r="C24" s="85"/>
      <c r="D24" s="96"/>
      <c r="E24" s="47"/>
      <c r="F24" s="48"/>
    </row>
    <row r="25" spans="2:6" s="50" customFormat="1">
      <c r="B25" s="8" t="s">
        <v>5</v>
      </c>
      <c r="C25" s="85">
        <v>1.0277777777777776E-2</v>
      </c>
      <c r="D25" s="96">
        <f t="shared" ref="D25" si="1">C25/C$30</f>
        <v>0.92789968652037613</v>
      </c>
      <c r="E25" s="47"/>
      <c r="F25" s="48"/>
    </row>
    <row r="26" spans="2:6">
      <c r="B26" s="8" t="s">
        <v>6</v>
      </c>
      <c r="C26" s="104"/>
      <c r="D26" s="136"/>
      <c r="E26" s="47"/>
      <c r="F26" s="48"/>
    </row>
    <row r="27" spans="2:6">
      <c r="B27" s="8" t="s">
        <v>102</v>
      </c>
      <c r="C27" s="104"/>
      <c r="D27" s="136"/>
      <c r="E27" s="47"/>
      <c r="F27" s="48"/>
    </row>
    <row r="28" spans="2:6">
      <c r="B28" s="8" t="s">
        <v>17</v>
      </c>
      <c r="C28" s="104"/>
      <c r="D28" s="136"/>
      <c r="E28" s="47"/>
      <c r="F28" s="48"/>
    </row>
    <row r="29" spans="2:6">
      <c r="B29" s="8"/>
      <c r="C29" s="104"/>
      <c r="D29" s="85"/>
      <c r="E29" s="47"/>
      <c r="F29" s="48"/>
    </row>
    <row r="30" spans="2:6">
      <c r="B30" s="53" t="s">
        <v>29</v>
      </c>
      <c r="C30" s="93">
        <f>SUM(C7:C28)</f>
        <v>1.1076388888888887E-2</v>
      </c>
      <c r="D30" s="134">
        <f>SUM(D7:D28)</f>
        <v>1</v>
      </c>
      <c r="E30" s="147">
        <f>E12</f>
        <v>1.5578703703703707E-2</v>
      </c>
      <c r="F30" s="148">
        <f>SUM(F7:F28)</f>
        <v>1</v>
      </c>
    </row>
    <row r="31" spans="2:6">
      <c r="B31" s="53"/>
      <c r="C31" s="27"/>
      <c r="D31" s="52"/>
      <c r="E31" s="52"/>
      <c r="F31" s="48"/>
    </row>
    <row r="32" spans="2:6" ht="66" customHeight="1" thickBot="1">
      <c r="B32" s="206" t="s">
        <v>140</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C15" sqref="C15"/>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209" t="s">
        <v>93</v>
      </c>
      <c r="C3" s="210"/>
      <c r="D3" s="210"/>
      <c r="E3" s="210"/>
      <c r="F3" s="211"/>
    </row>
    <row r="4" spans="2:6">
      <c r="B4" s="191" t="s">
        <v>127</v>
      </c>
      <c r="C4" s="192"/>
      <c r="D4" s="192"/>
      <c r="E4" s="192"/>
      <c r="F4" s="193"/>
    </row>
    <row r="5" spans="2:6">
      <c r="B5" s="42"/>
      <c r="C5" s="196" t="s">
        <v>64</v>
      </c>
      <c r="D5" s="192"/>
      <c r="E5" s="212" t="s">
        <v>65</v>
      </c>
      <c r="F5" s="213"/>
    </row>
    <row r="6" spans="2:6">
      <c r="B6" s="3" t="s">
        <v>23</v>
      </c>
      <c r="C6" s="63" t="s">
        <v>24</v>
      </c>
      <c r="D6" s="43" t="s">
        <v>25</v>
      </c>
      <c r="E6" s="63" t="s">
        <v>24</v>
      </c>
      <c r="F6" s="64" t="s">
        <v>25</v>
      </c>
    </row>
    <row r="7" spans="2:6">
      <c r="B7" s="8" t="s">
        <v>10</v>
      </c>
      <c r="C7" s="85"/>
      <c r="D7" s="86"/>
      <c r="E7" s="47"/>
      <c r="F7" s="48"/>
    </row>
    <row r="8" spans="2:6">
      <c r="B8" s="8" t="s">
        <v>13</v>
      </c>
      <c r="C8" s="85"/>
      <c r="D8" s="86"/>
      <c r="E8" s="47"/>
      <c r="F8" s="48"/>
    </row>
    <row r="9" spans="2:6">
      <c r="B9" s="8" t="s">
        <v>0</v>
      </c>
      <c r="C9" s="85"/>
      <c r="D9" s="86"/>
      <c r="E9" s="47"/>
      <c r="F9" s="48"/>
    </row>
    <row r="10" spans="2:6">
      <c r="B10" s="8" t="s">
        <v>8</v>
      </c>
      <c r="C10" s="85"/>
      <c r="D10" s="86"/>
      <c r="E10" s="47"/>
      <c r="F10" s="48"/>
    </row>
    <row r="11" spans="2:6">
      <c r="B11" s="8" t="s">
        <v>26</v>
      </c>
      <c r="C11" s="85"/>
      <c r="D11" s="86"/>
      <c r="E11" s="47"/>
      <c r="F11" s="48"/>
    </row>
    <row r="12" spans="2:6">
      <c r="B12" s="8" t="s">
        <v>3</v>
      </c>
      <c r="C12" s="85"/>
      <c r="D12" s="86"/>
      <c r="E12" s="47"/>
      <c r="F12" s="48"/>
    </row>
    <row r="13" spans="2:6">
      <c r="B13" s="8" t="s">
        <v>7</v>
      </c>
      <c r="C13" s="85"/>
      <c r="D13" s="86"/>
      <c r="E13" s="47"/>
      <c r="F13" s="48"/>
    </row>
    <row r="14" spans="2:6">
      <c r="B14" s="8" t="s">
        <v>2</v>
      </c>
      <c r="C14" s="85"/>
      <c r="D14" s="86"/>
      <c r="E14" s="47"/>
      <c r="F14" s="48"/>
    </row>
    <row r="15" spans="2:6">
      <c r="B15" s="8" t="s">
        <v>9</v>
      </c>
      <c r="C15" s="85"/>
      <c r="D15" s="86"/>
      <c r="E15" s="47"/>
      <c r="F15" s="48"/>
    </row>
    <row r="16" spans="2:6">
      <c r="B16" s="8" t="s">
        <v>1</v>
      </c>
      <c r="C16" s="85"/>
      <c r="D16" s="86"/>
      <c r="E16" s="47"/>
      <c r="F16" s="48"/>
    </row>
    <row r="17" spans="2:6">
      <c r="B17" s="8" t="s">
        <v>27</v>
      </c>
      <c r="C17" s="85"/>
      <c r="D17" s="86"/>
      <c r="E17" s="47"/>
      <c r="F17" s="48"/>
    </row>
    <row r="18" spans="2:6">
      <c r="B18" s="8" t="s">
        <v>16</v>
      </c>
      <c r="C18" s="85"/>
      <c r="D18" s="86"/>
      <c r="E18" s="47"/>
      <c r="F18" s="48"/>
    </row>
    <row r="19" spans="2:6">
      <c r="B19" s="8" t="s">
        <v>4</v>
      </c>
      <c r="C19" s="104"/>
      <c r="D19" s="86"/>
      <c r="E19" s="47"/>
      <c r="F19" s="48"/>
    </row>
    <row r="20" spans="2:6">
      <c r="B20" s="8" t="s">
        <v>14</v>
      </c>
      <c r="C20" s="104"/>
      <c r="D20" s="86"/>
      <c r="E20" s="47"/>
      <c r="F20" s="48"/>
    </row>
    <row r="21" spans="2:6">
      <c r="B21" s="8" t="s">
        <v>11</v>
      </c>
      <c r="C21" s="104"/>
      <c r="D21" s="86"/>
      <c r="E21" s="47"/>
      <c r="F21" s="48"/>
    </row>
    <row r="22" spans="2:6">
      <c r="B22" s="8" t="s">
        <v>15</v>
      </c>
      <c r="C22" s="104"/>
      <c r="D22" s="86"/>
      <c r="E22" s="47"/>
      <c r="F22" s="48"/>
    </row>
    <row r="23" spans="2:6" s="49" customFormat="1">
      <c r="B23" s="8" t="s">
        <v>91</v>
      </c>
      <c r="C23" s="104"/>
      <c r="D23" s="86"/>
      <c r="E23" s="54"/>
      <c r="F23" s="58"/>
    </row>
    <row r="24" spans="2:6">
      <c r="B24" s="8" t="s">
        <v>12</v>
      </c>
      <c r="C24" s="104"/>
      <c r="D24" s="136"/>
      <c r="E24" s="45"/>
      <c r="F24" s="71"/>
    </row>
    <row r="25" spans="2:6" s="50" customFormat="1">
      <c r="B25" s="8" t="s">
        <v>5</v>
      </c>
      <c r="C25" s="104"/>
      <c r="D25" s="136"/>
      <c r="E25" s="43"/>
      <c r="F25" s="44"/>
    </row>
    <row r="26" spans="2:6">
      <c r="B26" s="8" t="s">
        <v>6</v>
      </c>
      <c r="C26" s="104"/>
      <c r="D26" s="136"/>
      <c r="E26" s="47"/>
      <c r="F26" s="48"/>
    </row>
    <row r="27" spans="2:6">
      <c r="B27" s="8" t="s">
        <v>102</v>
      </c>
      <c r="C27" s="104"/>
      <c r="D27" s="85"/>
      <c r="E27" s="47"/>
      <c r="F27" s="48"/>
    </row>
    <row r="28" spans="2:6">
      <c r="B28" s="8" t="s">
        <v>17</v>
      </c>
      <c r="C28" s="104"/>
      <c r="D28" s="85"/>
      <c r="E28" s="47"/>
      <c r="F28" s="48"/>
    </row>
    <row r="29" spans="2:6">
      <c r="B29" s="8"/>
      <c r="C29" s="105"/>
      <c r="D29" s="89"/>
      <c r="E29" s="52"/>
      <c r="F29" s="48"/>
    </row>
    <row r="30" spans="2:6">
      <c r="B30" s="53" t="s">
        <v>29</v>
      </c>
      <c r="C30" s="93"/>
      <c r="D30" s="134"/>
      <c r="E30" s="47"/>
      <c r="F30" s="48"/>
    </row>
    <row r="31" spans="2:6">
      <c r="B31" s="53"/>
      <c r="C31" s="27"/>
      <c r="D31" s="52"/>
      <c r="E31" s="52"/>
      <c r="F31" s="48"/>
    </row>
    <row r="32" spans="2:6" ht="66" customHeight="1" thickBot="1">
      <c r="B32" s="206" t="s">
        <v>100</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29.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I21" sqref="I21"/>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214" t="s">
        <v>126</v>
      </c>
      <c r="C3" s="215"/>
      <c r="D3" s="215"/>
      <c r="E3" s="215"/>
      <c r="F3" s="216"/>
    </row>
    <row r="4" spans="2:6">
      <c r="B4" s="191" t="s">
        <v>127</v>
      </c>
      <c r="C4" s="192"/>
      <c r="D4" s="192"/>
      <c r="E4" s="192"/>
      <c r="F4" s="193"/>
    </row>
    <row r="5" spans="2:6">
      <c r="B5" s="42"/>
      <c r="C5" s="196" t="s">
        <v>70</v>
      </c>
      <c r="D5" s="192"/>
      <c r="E5" s="212" t="s">
        <v>125</v>
      </c>
      <c r="F5" s="213"/>
    </row>
    <row r="6" spans="2:6">
      <c r="B6" s="3" t="s">
        <v>23</v>
      </c>
      <c r="C6" s="63" t="s">
        <v>24</v>
      </c>
      <c r="D6" s="43" t="s">
        <v>25</v>
      </c>
      <c r="E6" s="63" t="s">
        <v>24</v>
      </c>
      <c r="F6" s="64" t="s">
        <v>25</v>
      </c>
    </row>
    <row r="7" spans="2:6">
      <c r="B7" s="8" t="s">
        <v>10</v>
      </c>
      <c r="C7" s="133"/>
      <c r="D7" s="86"/>
      <c r="E7" s="133"/>
      <c r="F7" s="97"/>
    </row>
    <row r="8" spans="2:6">
      <c r="B8" s="8" t="s">
        <v>13</v>
      </c>
      <c r="C8" s="133"/>
      <c r="D8" s="136"/>
      <c r="E8" s="133">
        <v>5.7986111111111112E-3</v>
      </c>
      <c r="F8" s="97">
        <f t="shared" ref="F8:F27" si="0">E8/E$30</f>
        <v>2.3132329855018931E-2</v>
      </c>
    </row>
    <row r="9" spans="2:6">
      <c r="B9" s="8" t="s">
        <v>0</v>
      </c>
      <c r="C9" s="133"/>
      <c r="D9" s="86"/>
      <c r="E9" s="133"/>
      <c r="F9" s="97"/>
    </row>
    <row r="10" spans="2:6">
      <c r="B10" s="8" t="s">
        <v>8</v>
      </c>
      <c r="C10" s="133"/>
      <c r="D10" s="86"/>
      <c r="E10" s="133"/>
      <c r="F10" s="97"/>
    </row>
    <row r="11" spans="2:6">
      <c r="B11" s="8" t="s">
        <v>26</v>
      </c>
      <c r="C11" s="133"/>
      <c r="D11" s="86"/>
      <c r="E11" s="133"/>
      <c r="F11" s="97"/>
    </row>
    <row r="12" spans="2:6">
      <c r="B12" s="8" t="s">
        <v>3</v>
      </c>
      <c r="C12" s="133"/>
      <c r="D12" s="86"/>
      <c r="E12" s="133">
        <v>8.0358796296296303E-2</v>
      </c>
      <c r="F12" s="97">
        <f t="shared" si="0"/>
        <v>0.32057438359959367</v>
      </c>
    </row>
    <row r="13" spans="2:6">
      <c r="B13" s="8" t="s">
        <v>7</v>
      </c>
      <c r="C13" s="133"/>
      <c r="D13" s="86"/>
      <c r="E13" s="133">
        <v>1.6180555555555556E-2</v>
      </c>
      <c r="F13" s="97">
        <f t="shared" si="0"/>
        <v>6.4548896481669588E-2</v>
      </c>
    </row>
    <row r="14" spans="2:6">
      <c r="B14" s="8" t="s">
        <v>2</v>
      </c>
      <c r="C14" s="133"/>
      <c r="D14" s="86"/>
      <c r="E14" s="133"/>
      <c r="F14" s="97"/>
    </row>
    <row r="15" spans="2:6">
      <c r="B15" s="8" t="s">
        <v>9</v>
      </c>
      <c r="C15" s="133"/>
      <c r="D15" s="86"/>
      <c r="E15" s="133">
        <v>1.275462962962963E-2</v>
      </c>
      <c r="F15" s="97">
        <f t="shared" si="0"/>
        <v>5.0881891218025672E-2</v>
      </c>
    </row>
    <row r="16" spans="2:6">
      <c r="B16" s="8" t="s">
        <v>1</v>
      </c>
      <c r="C16" s="133"/>
      <c r="D16" s="86"/>
      <c r="E16" s="133"/>
      <c r="F16" s="97"/>
    </row>
    <row r="17" spans="2:6">
      <c r="B17" s="8" t="s">
        <v>27</v>
      </c>
      <c r="C17" s="133"/>
      <c r="D17" s="86"/>
      <c r="E17" s="133">
        <v>3.4953703703703705E-3</v>
      </c>
      <c r="F17" s="97">
        <f t="shared" si="0"/>
        <v>1.3944039154123188E-2</v>
      </c>
    </row>
    <row r="18" spans="2:6">
      <c r="B18" s="8" t="s">
        <v>16</v>
      </c>
      <c r="C18" s="133"/>
      <c r="D18" s="86"/>
      <c r="E18" s="133"/>
      <c r="F18" s="97"/>
    </row>
    <row r="19" spans="2:6">
      <c r="B19" s="8" t="s">
        <v>4</v>
      </c>
      <c r="C19" s="133"/>
      <c r="D19" s="86"/>
      <c r="E19" s="133"/>
      <c r="F19" s="97"/>
    </row>
    <row r="20" spans="2:6">
      <c r="B20" s="8" t="s">
        <v>14</v>
      </c>
      <c r="C20" s="133"/>
      <c r="D20" s="86"/>
      <c r="E20" s="133">
        <v>1.2453703703703703E-2</v>
      </c>
      <c r="F20" s="97">
        <f t="shared" si="0"/>
        <v>4.9681411025948835E-2</v>
      </c>
    </row>
    <row r="21" spans="2:6">
      <c r="B21" s="8" t="s">
        <v>11</v>
      </c>
      <c r="C21" s="133">
        <v>3.7152777777777774E-3</v>
      </c>
      <c r="D21" s="86">
        <f t="shared" ref="D21" si="1">C21/$C$30</f>
        <v>1</v>
      </c>
      <c r="E21" s="133">
        <v>6.1678240740740742E-2</v>
      </c>
      <c r="F21" s="97">
        <f t="shared" si="0"/>
        <v>0.2460522670606704</v>
      </c>
    </row>
    <row r="22" spans="2:6">
      <c r="B22" s="8" t="s">
        <v>15</v>
      </c>
      <c r="C22" s="133"/>
      <c r="D22" s="86"/>
      <c r="E22" s="133">
        <v>3.3333333333333327E-3</v>
      </c>
      <c r="F22" s="97">
        <f t="shared" si="0"/>
        <v>1.329762674300489E-2</v>
      </c>
    </row>
    <row r="23" spans="2:6" s="49" customFormat="1">
      <c r="B23" s="8" t="s">
        <v>91</v>
      </c>
      <c r="C23" s="85"/>
      <c r="D23" s="86"/>
      <c r="E23" s="85">
        <v>4.3194444444444438E-2</v>
      </c>
      <c r="F23" s="97">
        <f t="shared" si="0"/>
        <v>0.17231507987810504</v>
      </c>
    </row>
    <row r="24" spans="2:6">
      <c r="B24" s="8" t="s">
        <v>12</v>
      </c>
      <c r="C24" s="85"/>
      <c r="D24" s="86"/>
      <c r="E24" s="85">
        <v>6.9560185185185194E-3</v>
      </c>
      <c r="F24" s="97">
        <f t="shared" si="0"/>
        <v>2.7749561363006742E-2</v>
      </c>
    </row>
    <row r="25" spans="2:6" s="50" customFormat="1">
      <c r="B25" s="8" t="s">
        <v>5</v>
      </c>
      <c r="C25" s="85"/>
      <c r="D25" s="86"/>
      <c r="E25" s="85">
        <v>2.9629629629629628E-3</v>
      </c>
      <c r="F25" s="97">
        <f t="shared" si="0"/>
        <v>1.1820112660448794E-2</v>
      </c>
    </row>
    <row r="26" spans="2:6">
      <c r="B26" s="8" t="s">
        <v>6</v>
      </c>
      <c r="C26" s="104"/>
      <c r="D26" s="136"/>
      <c r="E26" s="85"/>
      <c r="F26" s="138"/>
    </row>
    <row r="27" spans="2:6">
      <c r="B27" s="8" t="s">
        <v>102</v>
      </c>
      <c r="C27" s="104"/>
      <c r="D27" s="136"/>
      <c r="E27" s="85">
        <v>1.5046296296296296E-3</v>
      </c>
      <c r="F27" s="97">
        <f t="shared" si="0"/>
        <v>6.002400960384153E-3</v>
      </c>
    </row>
    <row r="28" spans="2:6">
      <c r="B28" s="8" t="s">
        <v>17</v>
      </c>
      <c r="C28" s="104"/>
      <c r="D28" s="136"/>
      <c r="E28" s="85"/>
      <c r="F28" s="138"/>
    </row>
    <row r="29" spans="2:6">
      <c r="B29" s="8"/>
      <c r="C29" s="105"/>
      <c r="D29" s="89"/>
      <c r="E29" s="89"/>
      <c r="F29" s="94"/>
    </row>
    <row r="30" spans="2:6">
      <c r="B30" s="53" t="s">
        <v>29</v>
      </c>
      <c r="C30" s="93">
        <f>SUM(C7:C28)</f>
        <v>3.7152777777777774E-3</v>
      </c>
      <c r="D30" s="134">
        <f>SUM(D7:D28)</f>
        <v>1</v>
      </c>
      <c r="E30" s="93">
        <f>SUM(E7:E28)</f>
        <v>0.25067129629629631</v>
      </c>
      <c r="F30" s="135">
        <f>SUM(F7:F28)</f>
        <v>1</v>
      </c>
    </row>
    <row r="31" spans="2:6">
      <c r="B31" s="60"/>
      <c r="C31" s="76"/>
      <c r="D31" s="77"/>
      <c r="E31" s="77"/>
      <c r="F31" s="78"/>
    </row>
    <row r="32" spans="2:6" ht="66" customHeight="1" thickBot="1">
      <c r="B32" s="206" t="s">
        <v>128</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xml><?xml version="1.0" encoding="utf-8"?>
<worksheet xmlns="http://schemas.openxmlformats.org/spreadsheetml/2006/main" xmlns:r="http://schemas.openxmlformats.org/officeDocument/2006/relationships">
  <dimension ref="B1:J67"/>
  <sheetViews>
    <sheetView zoomScale="110" zoomScaleNormal="110" zoomScaleSheetLayoutView="100" zoomScalePageLayoutView="110" workbookViewId="0">
      <selection activeCell="L24" sqref="L24"/>
    </sheetView>
  </sheetViews>
  <sheetFormatPr defaultColWidth="8.85546875" defaultRowHeight="15"/>
  <cols>
    <col min="1" max="1" width="6.140625" style="34" customWidth="1"/>
    <col min="2" max="2" width="51" style="34" bestFit="1" customWidth="1"/>
    <col min="3" max="10" width="10.85546875" style="34" customWidth="1"/>
    <col min="11" max="16384" width="8.85546875" style="34"/>
  </cols>
  <sheetData>
    <row r="1" spans="2:10" s="21" customFormat="1"/>
    <row r="2" spans="2:10" s="21" customFormat="1" ht="15.75" thickBot="1"/>
    <row r="3" spans="2:10" s="21" customFormat="1">
      <c r="B3" s="175" t="s">
        <v>33</v>
      </c>
      <c r="C3" s="176"/>
      <c r="D3" s="176"/>
      <c r="E3" s="176"/>
      <c r="F3" s="177"/>
      <c r="G3" s="176"/>
      <c r="H3" s="176"/>
      <c r="I3" s="176"/>
      <c r="J3" s="177"/>
    </row>
    <row r="4" spans="2:10" s="21" customFormat="1">
      <c r="B4" s="163" t="s">
        <v>127</v>
      </c>
      <c r="C4" s="164"/>
      <c r="D4" s="164"/>
      <c r="E4" s="164"/>
      <c r="F4" s="164"/>
      <c r="G4" s="164"/>
      <c r="H4" s="164"/>
      <c r="I4" s="164"/>
      <c r="J4" s="165"/>
    </row>
    <row r="5" spans="2:10" s="21" customFormat="1">
      <c r="B5" s="22"/>
      <c r="C5" s="178" t="s">
        <v>19</v>
      </c>
      <c r="D5" s="178"/>
      <c r="E5" s="178" t="s">
        <v>20</v>
      </c>
      <c r="F5" s="178"/>
      <c r="G5" s="178" t="s">
        <v>21</v>
      </c>
      <c r="H5" s="178"/>
      <c r="I5" s="179" t="s">
        <v>22</v>
      </c>
      <c r="J5" s="180"/>
    </row>
    <row r="6" spans="2:10" s="21" customFormat="1">
      <c r="B6" s="3" t="s">
        <v>23</v>
      </c>
      <c r="C6" s="23" t="s">
        <v>24</v>
      </c>
      <c r="D6" s="23" t="s">
        <v>25</v>
      </c>
      <c r="E6" s="23" t="s">
        <v>24</v>
      </c>
      <c r="F6" s="23" t="s">
        <v>25</v>
      </c>
      <c r="G6" s="23" t="s">
        <v>24</v>
      </c>
      <c r="H6" s="23" t="s">
        <v>25</v>
      </c>
      <c r="I6" s="24" t="s">
        <v>24</v>
      </c>
      <c r="J6" s="25" t="s">
        <v>25</v>
      </c>
    </row>
    <row r="7" spans="2:10" s="21" customFormat="1">
      <c r="B7" s="8" t="s">
        <v>10</v>
      </c>
      <c r="C7" s="104">
        <v>2.43287037037037E-2</v>
      </c>
      <c r="D7" s="96">
        <f>C7/C$30</f>
        <v>7.4327621445392711E-3</v>
      </c>
      <c r="E7" s="104">
        <v>5.6134259259259262E-3</v>
      </c>
      <c r="F7" s="96">
        <f>E7/E$30</f>
        <v>5.0184700392164961E-3</v>
      </c>
      <c r="G7" s="104">
        <v>1.1631944444444445E-2</v>
      </c>
      <c r="H7" s="96">
        <f>G7/G$30</f>
        <v>1.7060501120391116E-2</v>
      </c>
      <c r="I7" s="105">
        <f>C7+E7+G7</f>
        <v>4.1574074074074069E-2</v>
      </c>
      <c r="J7" s="97">
        <f>I7/$I$30</f>
        <v>8.1943091526691832E-3</v>
      </c>
    </row>
    <row r="8" spans="2:10" s="21" customFormat="1">
      <c r="B8" s="8" t="s">
        <v>13</v>
      </c>
      <c r="C8" s="104">
        <v>9.2708333333333351E-2</v>
      </c>
      <c r="D8" s="96">
        <f t="shared" ref="D8:F28" si="0">C8/C$30</f>
        <v>2.8323703509876109E-2</v>
      </c>
      <c r="E8" s="104">
        <v>2.6944444444444441E-2</v>
      </c>
      <c r="F8" s="96">
        <f t="shared" si="0"/>
        <v>2.4088656188239174E-2</v>
      </c>
      <c r="G8" s="104">
        <v>3.4201388888888878E-2</v>
      </c>
      <c r="H8" s="96">
        <f t="shared" ref="H8" si="1">G8/G$30</f>
        <v>5.0162965980851473E-2</v>
      </c>
      <c r="I8" s="105">
        <f t="shared" ref="I8:I27" si="2">C8+E8+G8</f>
        <v>0.15385416666666668</v>
      </c>
      <c r="J8" s="97">
        <f t="shared" ref="J8:J28" si="3">I8/$I$30</f>
        <v>3.0324875157692503E-2</v>
      </c>
    </row>
    <row r="9" spans="2:10" s="21" customFormat="1">
      <c r="B9" s="8" t="s">
        <v>0</v>
      </c>
      <c r="C9" s="104">
        <v>0.23319444444444426</v>
      </c>
      <c r="D9" s="96">
        <f t="shared" si="0"/>
        <v>7.1244192049560964E-2</v>
      </c>
      <c r="E9" s="104">
        <v>7.7060185185185148E-2</v>
      </c>
      <c r="F9" s="96">
        <f t="shared" si="0"/>
        <v>6.8892728909491566E-2</v>
      </c>
      <c r="G9" s="104">
        <v>5.1030092592592571E-2</v>
      </c>
      <c r="H9" s="96">
        <f t="shared" ref="H9" si="4">G9/G$30</f>
        <v>7.4845521830651143E-2</v>
      </c>
      <c r="I9" s="105">
        <f t="shared" si="2"/>
        <v>0.36128472222222197</v>
      </c>
      <c r="J9" s="97">
        <f t="shared" si="3"/>
        <v>7.1209732795258454E-2</v>
      </c>
    </row>
    <row r="10" spans="2:10" s="21" customFormat="1">
      <c r="B10" s="8" t="s">
        <v>8</v>
      </c>
      <c r="C10" s="104">
        <v>6.4722222222222223E-2</v>
      </c>
      <c r="D10" s="96">
        <f t="shared" si="0"/>
        <v>1.9773551813636353E-2</v>
      </c>
      <c r="E10" s="104">
        <v>2.0740740740740744E-2</v>
      </c>
      <c r="F10" s="96">
        <f t="shared" si="0"/>
        <v>1.8542470742837033E-2</v>
      </c>
      <c r="G10" s="104">
        <v>1.8402777777777778E-2</v>
      </c>
      <c r="H10" s="96">
        <f t="shared" ref="H10" si="5">G10/G$30</f>
        <v>2.6991240578529228E-2</v>
      </c>
      <c r="I10" s="105">
        <f t="shared" si="2"/>
        <v>0.10386574074074074</v>
      </c>
      <c r="J10" s="97">
        <f t="shared" si="3"/>
        <v>2.0472085282865607E-2</v>
      </c>
    </row>
    <row r="11" spans="2:10" s="21" customFormat="1">
      <c r="B11" s="8" t="s">
        <v>26</v>
      </c>
      <c r="C11" s="104">
        <v>2.2638888888888885E-2</v>
      </c>
      <c r="D11" s="96">
        <f t="shared" si="0"/>
        <v>6.9164998833105684E-3</v>
      </c>
      <c r="E11" s="104">
        <v>4.4791666666666669E-3</v>
      </c>
      <c r="F11" s="96">
        <f t="shared" si="0"/>
        <v>4.0044286704675955E-3</v>
      </c>
      <c r="G11" s="104">
        <v>1.759259259259259E-2</v>
      </c>
      <c r="H11" s="96">
        <f t="shared" ref="H11" si="6">G11/G$30</f>
        <v>2.5802946968153724E-2</v>
      </c>
      <c r="I11" s="105">
        <f t="shared" si="2"/>
        <v>4.4710648148148138E-2</v>
      </c>
      <c r="J11" s="97">
        <f t="shared" si="3"/>
        <v>8.8125323654679975E-3</v>
      </c>
    </row>
    <row r="12" spans="2:10" s="21" customFormat="1">
      <c r="B12" s="8" t="s">
        <v>3</v>
      </c>
      <c r="C12" s="104">
        <v>0.64982638888889577</v>
      </c>
      <c r="D12" s="96">
        <f t="shared" si="0"/>
        <v>0.19853112778551946</v>
      </c>
      <c r="E12" s="104">
        <v>0.19376157407407429</v>
      </c>
      <c r="F12" s="96">
        <f t="shared" si="0"/>
        <v>0.17322516892066689</v>
      </c>
      <c r="G12" s="104">
        <v>0.21008101851851876</v>
      </c>
      <c r="H12" s="96">
        <f t="shared" ref="H12" si="7">G12/G$30</f>
        <v>0.30812453317036764</v>
      </c>
      <c r="I12" s="105">
        <f t="shared" si="2"/>
        <v>1.0536689814814888</v>
      </c>
      <c r="J12" s="97">
        <f t="shared" si="3"/>
        <v>0.20767965543751382</v>
      </c>
    </row>
    <row r="13" spans="2:10" s="21" customFormat="1">
      <c r="B13" s="8" t="s">
        <v>7</v>
      </c>
      <c r="C13" s="104">
        <v>6.2685185185185163E-2</v>
      </c>
      <c r="D13" s="96">
        <f t="shared" si="0"/>
        <v>1.91512082658538E-2</v>
      </c>
      <c r="E13" s="104">
        <v>1.5567129629629627E-2</v>
      </c>
      <c r="F13" s="96">
        <f t="shared" si="0"/>
        <v>1.3917200418033371E-2</v>
      </c>
      <c r="G13" s="104">
        <v>1.046296296296296E-2</v>
      </c>
      <c r="H13" s="96">
        <f t="shared" ref="H13" si="8">G13/G$30</f>
        <v>1.5345963196849319E-2</v>
      </c>
      <c r="I13" s="105">
        <f t="shared" si="2"/>
        <v>8.8715277777777754E-2</v>
      </c>
      <c r="J13" s="97">
        <f t="shared" si="3"/>
        <v>1.7485907476394565E-2</v>
      </c>
    </row>
    <row r="14" spans="2:10" s="21" customFormat="1">
      <c r="B14" s="8" t="s">
        <v>2</v>
      </c>
      <c r="C14" s="104">
        <v>0.13939814814814805</v>
      </c>
      <c r="D14" s="96">
        <f t="shared" si="0"/>
        <v>4.2588100508482843E-2</v>
      </c>
      <c r="E14" s="104">
        <v>4.877314814814817E-2</v>
      </c>
      <c r="F14" s="96">
        <f t="shared" si="0"/>
        <v>4.3603778856202723E-2</v>
      </c>
      <c r="G14" s="104">
        <v>1.2083333333333331E-2</v>
      </c>
      <c r="H14" s="96">
        <f t="shared" ref="H14" si="9">G14/G$30</f>
        <v>1.7722550417600319E-2</v>
      </c>
      <c r="I14" s="105">
        <f t="shared" si="2"/>
        <v>0.20025462962962956</v>
      </c>
      <c r="J14" s="97">
        <f t="shared" si="3"/>
        <v>3.9470472427472765E-2</v>
      </c>
    </row>
    <row r="15" spans="2:10" s="21" customFormat="1">
      <c r="B15" s="8" t="s">
        <v>9</v>
      </c>
      <c r="C15" s="104">
        <v>0.24127314814814826</v>
      </c>
      <c r="D15" s="96">
        <f t="shared" si="0"/>
        <v>7.3712349983380471E-2</v>
      </c>
      <c r="E15" s="104">
        <v>7.8333333333333366E-2</v>
      </c>
      <c r="F15" s="96">
        <f t="shared" si="0"/>
        <v>7.0030938609107737E-2</v>
      </c>
      <c r="G15" s="104">
        <v>1.2777777777777779E-2</v>
      </c>
      <c r="H15" s="96">
        <f t="shared" ref="H15" si="10">G15/G$30</f>
        <v>1.8741087797922183E-2</v>
      </c>
      <c r="I15" s="105">
        <f t="shared" si="2"/>
        <v>0.33238425925925941</v>
      </c>
      <c r="J15" s="97">
        <f t="shared" si="3"/>
        <v>6.5513410424931431E-2</v>
      </c>
    </row>
    <row r="16" spans="2:10" s="21" customFormat="1">
      <c r="B16" s="8" t="s">
        <v>1</v>
      </c>
      <c r="C16" s="104">
        <v>0.1003703703703704</v>
      </c>
      <c r="D16" s="96">
        <f t="shared" si="0"/>
        <v>3.066456389983092E-2</v>
      </c>
      <c r="E16" s="104">
        <v>2.5555555555555554E-2</v>
      </c>
      <c r="F16" s="96">
        <f t="shared" si="0"/>
        <v>2.2846972879567055E-2</v>
      </c>
      <c r="G16" s="104">
        <v>2.3344907407407387E-2</v>
      </c>
      <c r="H16" s="96">
        <f t="shared" ref="H16" si="11">G16/G$30</f>
        <v>3.4239831601819752E-2</v>
      </c>
      <c r="I16" s="105">
        <f t="shared" si="2"/>
        <v>0.14927083333333332</v>
      </c>
      <c r="J16" s="97">
        <f t="shared" si="3"/>
        <v>2.9421493636407142E-2</v>
      </c>
    </row>
    <row r="17" spans="2:10" s="21" customFormat="1">
      <c r="B17" s="8" t="s">
        <v>27</v>
      </c>
      <c r="C17" s="104">
        <v>5.1516203703703696E-2</v>
      </c>
      <c r="D17" s="96">
        <f t="shared" si="0"/>
        <v>1.5738926881705185E-2</v>
      </c>
      <c r="E17" s="104">
        <v>1.4039351851851843E-2</v>
      </c>
      <c r="F17" s="96">
        <f t="shared" si="0"/>
        <v>1.2551348778494032E-2</v>
      </c>
      <c r="G17" s="104">
        <v>1.2268518518518517E-2</v>
      </c>
      <c r="H17" s="96">
        <f t="shared" ref="H17" si="12">G17/G$30</f>
        <v>1.7994160385686148E-2</v>
      </c>
      <c r="I17" s="105">
        <f t="shared" si="2"/>
        <v>7.7824074074074046E-2</v>
      </c>
      <c r="J17" s="97">
        <f t="shared" si="3"/>
        <v>1.5339235730107899E-2</v>
      </c>
    </row>
    <row r="18" spans="2:10" s="21" customFormat="1">
      <c r="B18" s="8" t="s">
        <v>16</v>
      </c>
      <c r="C18" s="104">
        <v>1.6111111111111111E-2</v>
      </c>
      <c r="D18" s="96">
        <f t="shared" si="0"/>
        <v>4.9221716960983191E-3</v>
      </c>
      <c r="E18" s="104">
        <v>7.6388888888888878E-3</v>
      </c>
      <c r="F18" s="96">
        <f t="shared" si="0"/>
        <v>6.8292581976966736E-3</v>
      </c>
      <c r="G18" s="104">
        <v>1.1481481481481481E-2</v>
      </c>
      <c r="H18" s="96">
        <f t="shared" ref="H18" si="13">G18/G$30</f>
        <v>1.6839818021321378E-2</v>
      </c>
      <c r="I18" s="105">
        <f t="shared" si="2"/>
        <v>3.5231481481481482E-2</v>
      </c>
      <c r="J18" s="97">
        <f t="shared" si="3"/>
        <v>6.9441751282641965E-3</v>
      </c>
    </row>
    <row r="19" spans="2:10" s="21" customFormat="1">
      <c r="B19" s="8" t="s">
        <v>4</v>
      </c>
      <c r="C19" s="104">
        <v>0.1706134259259259</v>
      </c>
      <c r="D19" s="96">
        <f t="shared" si="0"/>
        <v>5.212480816967336E-2</v>
      </c>
      <c r="E19" s="104">
        <v>3.2222222222222215E-2</v>
      </c>
      <c r="F19" s="96">
        <f t="shared" si="0"/>
        <v>2.8807052761193237E-2</v>
      </c>
      <c r="G19" s="104">
        <v>3.1527777777777787E-2</v>
      </c>
      <c r="H19" s="96">
        <f t="shared" ref="H19" si="14">G19/G$30</f>
        <v>4.624159706661235E-2</v>
      </c>
      <c r="I19" s="105">
        <f t="shared" si="2"/>
        <v>0.23436342592592591</v>
      </c>
      <c r="J19" s="97">
        <f t="shared" si="3"/>
        <v>4.6193364708351413E-2</v>
      </c>
    </row>
    <row r="20" spans="2:10" s="21" customFormat="1">
      <c r="B20" s="8" t="s">
        <v>14</v>
      </c>
      <c r="C20" s="104">
        <v>5.9675925925925945E-2</v>
      </c>
      <c r="D20" s="96">
        <f t="shared" si="0"/>
        <v>1.8231837115720503E-2</v>
      </c>
      <c r="E20" s="104">
        <v>1.3796296296296298E-2</v>
      </c>
      <c r="F20" s="96">
        <f t="shared" si="0"/>
        <v>1.2334054199476419E-2</v>
      </c>
      <c r="G20" s="104">
        <v>1.6770833333333332E-2</v>
      </c>
      <c r="H20" s="96">
        <f t="shared" ref="H20" si="15">G20/G$30</f>
        <v>2.4597677734772859E-2</v>
      </c>
      <c r="I20" s="105">
        <f t="shared" si="2"/>
        <v>9.0243055555555576E-2</v>
      </c>
      <c r="J20" s="97">
        <f t="shared" si="3"/>
        <v>1.7787034650156359E-2</v>
      </c>
    </row>
    <row r="21" spans="2:10" s="21" customFormat="1">
      <c r="B21" s="8" t="s">
        <v>11</v>
      </c>
      <c r="C21" s="104">
        <v>5.9247685185185181E-2</v>
      </c>
      <c r="D21" s="96">
        <f t="shared" si="0"/>
        <v>1.8101003528970757E-2</v>
      </c>
      <c r="E21" s="104">
        <v>2.2638888888888882E-2</v>
      </c>
      <c r="F21" s="96">
        <f t="shared" si="0"/>
        <v>2.0239437931355592E-2</v>
      </c>
      <c r="G21" s="104">
        <v>1.0567129629629629E-2</v>
      </c>
      <c r="H21" s="96">
        <f t="shared" ref="H21" si="16">G21/G$30</f>
        <v>1.54987438038976E-2</v>
      </c>
      <c r="I21" s="105">
        <f t="shared" si="2"/>
        <v>9.2453703703703705E-2</v>
      </c>
      <c r="J21" s="97">
        <f t="shared" si="3"/>
        <v>1.8222756545523786E-2</v>
      </c>
    </row>
    <row r="22" spans="2:10" s="21" customFormat="1">
      <c r="B22" s="8" t="s">
        <v>15</v>
      </c>
      <c r="C22" s="104">
        <v>3.2060185185185192E-2</v>
      </c>
      <c r="D22" s="96">
        <f t="shared" si="0"/>
        <v>9.7948387918048475E-3</v>
      </c>
      <c r="E22" s="104">
        <v>7.1412037037037043E-3</v>
      </c>
      <c r="F22" s="96">
        <f t="shared" si="0"/>
        <v>6.3843216787558311E-3</v>
      </c>
      <c r="G22" s="104">
        <v>9.6064814814814797E-3</v>
      </c>
      <c r="H22" s="96">
        <f t="shared" ref="H22" si="17">G22/G$30</f>
        <v>1.4089767094452362E-2</v>
      </c>
      <c r="I22" s="105">
        <f t="shared" si="2"/>
        <v>4.8807870370370376E-2</v>
      </c>
      <c r="J22" s="97">
        <f t="shared" si="3"/>
        <v>9.6201006951018801E-3</v>
      </c>
    </row>
    <row r="23" spans="2:10" s="28" customFormat="1">
      <c r="B23" s="8" t="s">
        <v>91</v>
      </c>
      <c r="C23" s="104">
        <v>8.0057870370370418E-2</v>
      </c>
      <c r="D23" s="96">
        <f t="shared" si="0"/>
        <v>2.4458808636431104E-2</v>
      </c>
      <c r="E23" s="104">
        <v>1.8298611111111106E-2</v>
      </c>
      <c r="F23" s="96">
        <f t="shared" si="0"/>
        <v>1.635917759175521E-2</v>
      </c>
      <c r="G23" s="104">
        <v>5.4201388888888931E-2</v>
      </c>
      <c r="H23" s="96">
        <f t="shared" ref="H23" si="18">G23/G$30</f>
        <v>7.9496842534121051E-2</v>
      </c>
      <c r="I23" s="105">
        <f t="shared" si="2"/>
        <v>0.15255787037037044</v>
      </c>
      <c r="J23" s="97">
        <f t="shared" si="3"/>
        <v>3.0069373313288576E-2</v>
      </c>
    </row>
    <row r="24" spans="2:10" s="21" customFormat="1">
      <c r="B24" s="8" t="s">
        <v>12</v>
      </c>
      <c r="C24" s="104">
        <v>9.5069444444444456E-2</v>
      </c>
      <c r="D24" s="96">
        <f t="shared" si="0"/>
        <v>2.9045056258442243E-2</v>
      </c>
      <c r="E24" s="104">
        <v>4.568287037037036E-2</v>
      </c>
      <c r="F24" s="96">
        <f t="shared" si="0"/>
        <v>4.0841033494407222E-2</v>
      </c>
      <c r="G24" s="104">
        <v>3.0428240740740735E-2</v>
      </c>
      <c r="H24" s="96">
        <f t="shared" ref="H24" si="19">G24/G$30</f>
        <v>4.4628912881102718E-2</v>
      </c>
      <c r="I24" s="105">
        <f t="shared" si="2"/>
        <v>0.17118055555555556</v>
      </c>
      <c r="J24" s="97">
        <f t="shared" si="3"/>
        <v>3.3739931060127293E-2</v>
      </c>
    </row>
    <row r="25" spans="2:10" s="21" customFormat="1">
      <c r="B25" s="8" t="s">
        <v>5</v>
      </c>
      <c r="C25" s="104">
        <v>0.17157407407407418</v>
      </c>
      <c r="D25" s="96">
        <f t="shared" si="0"/>
        <v>5.2418299729139035E-2</v>
      </c>
      <c r="E25" s="104">
        <v>6.6979166666666687E-2</v>
      </c>
      <c r="F25" s="96">
        <f t="shared" si="0"/>
        <v>5.9880177560713128E-2</v>
      </c>
      <c r="G25" s="104">
        <v>4.0567129629629634E-2</v>
      </c>
      <c r="H25" s="96">
        <f t="shared" ref="H25" si="20">G25/G$30</f>
        <v>5.9499558633801859E-2</v>
      </c>
      <c r="I25" s="105">
        <f t="shared" si="2"/>
        <v>0.27912037037037052</v>
      </c>
      <c r="J25" s="97">
        <f t="shared" si="3"/>
        <v>5.5015022139691019E-2</v>
      </c>
    </row>
    <row r="26" spans="2:10" s="21" customFormat="1">
      <c r="B26" s="8" t="s">
        <v>6</v>
      </c>
      <c r="C26" s="104">
        <v>0.52224537037037033</v>
      </c>
      <c r="D26" s="96">
        <f t="shared" si="0"/>
        <v>0.15955332706275024</v>
      </c>
      <c r="E26" s="104">
        <v>0.26082175925925943</v>
      </c>
      <c r="F26" s="96">
        <f t="shared" si="0"/>
        <v>0.23317777800771919</v>
      </c>
      <c r="G26" s="104">
        <v>4.687499999999999E-3</v>
      </c>
      <c r="H26" s="96">
        <f t="shared" ref="H26" si="21">G26/G$30</f>
        <v>6.8751273171725373E-3</v>
      </c>
      <c r="I26" s="105">
        <f t="shared" si="2"/>
        <v>0.78775462962962972</v>
      </c>
      <c r="J26" s="97">
        <f t="shared" si="3"/>
        <v>0.15526755833768655</v>
      </c>
    </row>
    <row r="27" spans="2:10" s="21" customFormat="1">
      <c r="B27" s="8" t="s">
        <v>102</v>
      </c>
      <c r="C27" s="104">
        <v>0.36075231481481529</v>
      </c>
      <c r="D27" s="96">
        <f t="shared" si="0"/>
        <v>0.11021492068655799</v>
      </c>
      <c r="E27" s="104">
        <v>0.12302083333333337</v>
      </c>
      <c r="F27" s="96">
        <f t="shared" si="0"/>
        <v>0.10998209906563329</v>
      </c>
      <c r="G27" s="104">
        <v>5.6250000000000008E-2</v>
      </c>
      <c r="H27" s="96">
        <f t="shared" ref="H27" si="22">G27/G$30</f>
        <v>8.2501527806070479E-2</v>
      </c>
      <c r="I27" s="105">
        <f t="shared" si="2"/>
        <v>0.54002314814814867</v>
      </c>
      <c r="J27" s="97">
        <f t="shared" si="3"/>
        <v>0.10643933085891959</v>
      </c>
    </row>
    <row r="28" spans="2:10" s="21" customFormat="1">
      <c r="B28" s="8" t="s">
        <v>17</v>
      </c>
      <c r="C28" s="104">
        <v>2.3101851851851863E-2</v>
      </c>
      <c r="D28" s="96">
        <f t="shared" si="0"/>
        <v>7.0579415987156967E-3</v>
      </c>
      <c r="E28" s="104">
        <v>9.4444444444444445E-3</v>
      </c>
      <c r="F28" s="96">
        <f t="shared" si="0"/>
        <v>8.4434464989704347E-3</v>
      </c>
      <c r="G28" s="104">
        <v>1.8402777777777777E-3</v>
      </c>
      <c r="H28" s="96">
        <f t="shared" ref="H28" si="23">G28/G$30</f>
        <v>2.6991240578529228E-3</v>
      </c>
      <c r="I28" s="105">
        <f>C28+E28+G28</f>
        <v>3.438657407407409E-2</v>
      </c>
      <c r="J28" s="97">
        <f t="shared" si="3"/>
        <v>6.7776426761080614E-3</v>
      </c>
    </row>
    <row r="29" spans="2:10" s="21" customFormat="1">
      <c r="B29" s="18"/>
      <c r="C29" s="106"/>
      <c r="D29" s="106"/>
      <c r="E29" s="106"/>
      <c r="F29" s="106"/>
      <c r="G29" s="106"/>
      <c r="H29" s="106"/>
      <c r="I29" s="106"/>
      <c r="J29" s="107"/>
    </row>
    <row r="30" spans="2:10" s="21" customFormat="1">
      <c r="B30" s="29" t="s">
        <v>29</v>
      </c>
      <c r="C30" s="101">
        <f t="shared" ref="C30:J30" si="24">SUM(C7:C28)</f>
        <v>3.2731712962963035</v>
      </c>
      <c r="D30" s="102">
        <f t="shared" si="24"/>
        <v>1</v>
      </c>
      <c r="E30" s="101">
        <f t="shared" si="24"/>
        <v>1.1185532407407413</v>
      </c>
      <c r="F30" s="102">
        <f t="shared" si="24"/>
        <v>1</v>
      </c>
      <c r="G30" s="101">
        <f>SUM(G7:G28)</f>
        <v>0.68180555555555566</v>
      </c>
      <c r="H30" s="102">
        <f t="shared" si="24"/>
        <v>1</v>
      </c>
      <c r="I30" s="101">
        <f t="shared" si="24"/>
        <v>5.0735300925926001</v>
      </c>
      <c r="J30" s="103">
        <f t="shared" si="24"/>
        <v>1.0000000000000002</v>
      </c>
    </row>
    <row r="31" spans="2:10" s="21" customFormat="1">
      <c r="B31" s="30"/>
      <c r="C31" s="31"/>
      <c r="D31" s="31"/>
      <c r="E31" s="31"/>
      <c r="F31" s="32"/>
      <c r="G31" s="31"/>
      <c r="H31" s="31"/>
      <c r="I31" s="31"/>
      <c r="J31" s="19"/>
    </row>
    <row r="32" spans="2:10" s="21" customFormat="1" ht="66" customHeight="1" thickBot="1">
      <c r="B32" s="172" t="s">
        <v>34</v>
      </c>
      <c r="C32" s="173"/>
      <c r="D32" s="173"/>
      <c r="E32" s="173"/>
      <c r="F32" s="174"/>
      <c r="G32" s="173"/>
      <c r="H32" s="173"/>
      <c r="I32" s="173"/>
      <c r="J32" s="174"/>
    </row>
    <row r="33" spans="9:9" s="21" customFormat="1">
      <c r="I33" s="33"/>
    </row>
    <row r="34" spans="9:9" s="21" customFormat="1"/>
    <row r="35" spans="9:9" s="21" customFormat="1"/>
    <row r="36" spans="9:9" s="21" customFormat="1"/>
    <row r="37" spans="9:9" s="21" customFormat="1"/>
    <row r="38" spans="9:9" s="21" customFormat="1"/>
    <row r="39" spans="9:9" s="21" customFormat="1"/>
    <row r="40" spans="9:9" s="21" customFormat="1"/>
    <row r="41" spans="9:9" s="21" customFormat="1"/>
    <row r="42" spans="9:9" s="21" customFormat="1"/>
    <row r="43" spans="9:9" s="21" customFormat="1"/>
    <row r="44" spans="9:9" s="21" customFormat="1"/>
    <row r="45" spans="9:9" s="21" customFormat="1"/>
    <row r="46" spans="9:9" s="21" customFormat="1"/>
    <row r="47" spans="9:9" s="21" customFormat="1"/>
    <row r="48" spans="9:9" s="21" customFormat="1"/>
    <row r="49" s="21" customFormat="1"/>
    <row r="50" s="21" customFormat="1"/>
    <row r="51" s="21" customFormat="1"/>
    <row r="52" s="21" customFormat="1"/>
    <row r="53" s="21" customFormat="1"/>
    <row r="54" s="21" customFormat="1"/>
    <row r="55" s="21" customFormat="1"/>
    <row r="56" s="21" customFormat="1"/>
    <row r="57" s="21" customFormat="1"/>
    <row r="58" s="21" customFormat="1"/>
    <row r="59" s="21" customFormat="1"/>
    <row r="60" s="21" customFormat="1"/>
    <row r="61" s="21" customFormat="1"/>
    <row r="62" s="21" customFormat="1"/>
    <row r="63" s="21" customFormat="1"/>
    <row r="64" s="21" customFormat="1"/>
    <row r="65" s="21" customFormat="1"/>
    <row r="66" s="21" customFormat="1"/>
    <row r="67" s="21" customFormat="1"/>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B33" sqref="B33"/>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209" t="s">
        <v>119</v>
      </c>
      <c r="C3" s="210"/>
      <c r="D3" s="210"/>
      <c r="E3" s="210"/>
      <c r="F3" s="211"/>
    </row>
    <row r="4" spans="2:6">
      <c r="B4" s="191" t="s">
        <v>127</v>
      </c>
      <c r="C4" s="192"/>
      <c r="D4" s="192"/>
      <c r="E4" s="192"/>
      <c r="F4" s="193"/>
    </row>
    <row r="5" spans="2:6">
      <c r="B5" s="42"/>
      <c r="C5" s="196" t="s">
        <v>66</v>
      </c>
      <c r="D5" s="192"/>
      <c r="E5" s="212" t="s">
        <v>67</v>
      </c>
      <c r="F5" s="213"/>
    </row>
    <row r="6" spans="2:6">
      <c r="B6" s="3" t="s">
        <v>23</v>
      </c>
      <c r="C6" s="152" t="s">
        <v>24</v>
      </c>
      <c r="D6" s="43" t="s">
        <v>25</v>
      </c>
      <c r="E6" s="152" t="s">
        <v>24</v>
      </c>
      <c r="F6" s="64" t="s">
        <v>25</v>
      </c>
    </row>
    <row r="7" spans="2:6">
      <c r="B7" s="8" t="s">
        <v>10</v>
      </c>
      <c r="C7" s="85"/>
      <c r="D7" s="86"/>
      <c r="E7" s="85"/>
      <c r="F7" s="138"/>
    </row>
    <row r="8" spans="2:6">
      <c r="B8" s="8" t="s">
        <v>13</v>
      </c>
      <c r="C8" s="85"/>
      <c r="D8" s="136"/>
      <c r="E8" s="85"/>
      <c r="F8" s="138"/>
    </row>
    <row r="9" spans="2:6">
      <c r="B9" s="8" t="s">
        <v>0</v>
      </c>
      <c r="C9" s="85"/>
      <c r="D9" s="136"/>
      <c r="E9" s="85">
        <v>1.2731481481481483E-3</v>
      </c>
      <c r="F9" s="138">
        <f t="shared" ref="F9:F28" si="0">E9/E$30</f>
        <v>6.3280216303284809E-3</v>
      </c>
    </row>
    <row r="10" spans="2:6">
      <c r="B10" s="8" t="s">
        <v>8</v>
      </c>
      <c r="C10" s="85"/>
      <c r="D10" s="136"/>
      <c r="E10" s="85"/>
      <c r="F10" s="138"/>
    </row>
    <row r="11" spans="2:6">
      <c r="B11" s="8" t="s">
        <v>26</v>
      </c>
      <c r="C11" s="85"/>
      <c r="D11" s="136"/>
      <c r="E11" s="85"/>
      <c r="F11" s="138"/>
    </row>
    <row r="12" spans="2:6">
      <c r="B12" s="8" t="s">
        <v>3</v>
      </c>
      <c r="C12" s="85"/>
      <c r="D12" s="86"/>
      <c r="E12" s="85">
        <v>2.0671296296296299E-2</v>
      </c>
      <c r="F12" s="138">
        <f t="shared" si="0"/>
        <v>0.10274406028878788</v>
      </c>
    </row>
    <row r="13" spans="2:6">
      <c r="B13" s="8" t="s">
        <v>7</v>
      </c>
      <c r="C13" s="85"/>
      <c r="D13" s="136"/>
      <c r="E13" s="85">
        <v>4.2708333333333331E-3</v>
      </c>
      <c r="F13" s="138">
        <f t="shared" si="0"/>
        <v>2.122763619628372E-2</v>
      </c>
    </row>
    <row r="14" spans="2:6">
      <c r="B14" s="8" t="s">
        <v>2</v>
      </c>
      <c r="C14" s="85"/>
      <c r="D14" s="136"/>
      <c r="E14" s="85"/>
      <c r="F14" s="138"/>
    </row>
    <row r="15" spans="2:6">
      <c r="B15" s="8" t="s">
        <v>9</v>
      </c>
      <c r="C15" s="85"/>
      <c r="D15" s="136"/>
      <c r="E15" s="85">
        <v>1.1805555555555556E-3</v>
      </c>
      <c r="F15" s="138">
        <f t="shared" si="0"/>
        <v>5.8678018753954998E-3</v>
      </c>
    </row>
    <row r="16" spans="2:6">
      <c r="B16" s="8" t="s">
        <v>1</v>
      </c>
      <c r="C16" s="85"/>
      <c r="D16" s="136"/>
      <c r="E16" s="85">
        <v>3.1365740740740742E-3</v>
      </c>
      <c r="F16" s="138">
        <f t="shared" si="0"/>
        <v>1.5589944198354711E-2</v>
      </c>
    </row>
    <row r="17" spans="2:6">
      <c r="B17" s="8" t="s">
        <v>27</v>
      </c>
      <c r="C17" s="85"/>
      <c r="D17" s="136"/>
      <c r="E17" s="85">
        <v>9.5486111111111101E-3</v>
      </c>
      <c r="F17" s="138">
        <f t="shared" si="0"/>
        <v>4.7460162227463597E-2</v>
      </c>
    </row>
    <row r="18" spans="2:6">
      <c r="B18" s="8" t="s">
        <v>16</v>
      </c>
      <c r="C18" s="85"/>
      <c r="D18" s="136"/>
      <c r="E18" s="85"/>
      <c r="F18" s="138"/>
    </row>
    <row r="19" spans="2:6">
      <c r="B19" s="8" t="s">
        <v>4</v>
      </c>
      <c r="C19" s="85"/>
      <c r="D19" s="136"/>
      <c r="E19" s="85">
        <v>3.0787037037037033E-3</v>
      </c>
      <c r="F19" s="138">
        <f t="shared" si="0"/>
        <v>1.5302306851521596E-2</v>
      </c>
    </row>
    <row r="20" spans="2:6">
      <c r="B20" s="8" t="s">
        <v>14</v>
      </c>
      <c r="C20" s="85"/>
      <c r="D20" s="136"/>
      <c r="E20" s="85">
        <v>7.7546296296296304E-3</v>
      </c>
      <c r="F20" s="138">
        <f t="shared" si="0"/>
        <v>3.8543404475637109E-2</v>
      </c>
    </row>
    <row r="21" spans="2:6">
      <c r="B21" s="8" t="s">
        <v>11</v>
      </c>
      <c r="C21" s="85"/>
      <c r="D21" s="136"/>
      <c r="E21" s="85">
        <v>7.1678240740740751E-2</v>
      </c>
      <c r="F21" s="138">
        <f t="shared" si="0"/>
        <v>0.3562676177874935</v>
      </c>
    </row>
    <row r="22" spans="2:6">
      <c r="B22" s="8" t="s">
        <v>15</v>
      </c>
      <c r="C22" s="85"/>
      <c r="D22" s="86"/>
      <c r="E22" s="85">
        <v>7.083333333333333E-3</v>
      </c>
      <c r="F22" s="138">
        <f t="shared" si="0"/>
        <v>3.5206811252372995E-2</v>
      </c>
    </row>
    <row r="23" spans="2:6" s="49" customFormat="1">
      <c r="B23" s="8" t="s">
        <v>91</v>
      </c>
      <c r="C23" s="85"/>
      <c r="D23" s="136"/>
      <c r="E23" s="85">
        <v>5.1423611111111114E-2</v>
      </c>
      <c r="F23" s="138">
        <f t="shared" si="0"/>
        <v>0.25559454639590401</v>
      </c>
    </row>
    <row r="24" spans="2:6">
      <c r="B24" s="8" t="s">
        <v>12</v>
      </c>
      <c r="C24" s="85"/>
      <c r="D24" s="136"/>
      <c r="E24" s="85">
        <v>6.5046296296296293E-3</v>
      </c>
      <c r="F24" s="138">
        <f t="shared" si="0"/>
        <v>3.233043778404187E-2</v>
      </c>
    </row>
    <row r="25" spans="2:6" s="50" customFormat="1">
      <c r="B25" s="8" t="s">
        <v>5</v>
      </c>
      <c r="C25" s="85"/>
      <c r="D25" s="136"/>
      <c r="E25" s="85">
        <v>1.0428240740740741E-2</v>
      </c>
      <c r="F25" s="138">
        <f t="shared" si="0"/>
        <v>5.1832249899326922E-2</v>
      </c>
    </row>
    <row r="26" spans="2:6">
      <c r="B26" s="8" t="s">
        <v>6</v>
      </c>
      <c r="C26" s="85"/>
      <c r="D26" s="136"/>
      <c r="E26" s="85">
        <v>1.3078703703703705E-3</v>
      </c>
      <c r="F26" s="138">
        <f t="shared" si="0"/>
        <v>6.5006040384283483E-3</v>
      </c>
    </row>
    <row r="27" spans="2:6">
      <c r="B27" s="8" t="s">
        <v>102</v>
      </c>
      <c r="C27" s="85"/>
      <c r="D27" s="136"/>
      <c r="E27" s="85"/>
      <c r="F27" s="138"/>
    </row>
    <row r="28" spans="2:6">
      <c r="B28" s="8" t="s">
        <v>17</v>
      </c>
      <c r="C28" s="85"/>
      <c r="D28" s="85"/>
      <c r="E28" s="85">
        <v>1.8518518518518517E-3</v>
      </c>
      <c r="F28" s="138">
        <f t="shared" si="0"/>
        <v>9.2043950986596072E-3</v>
      </c>
    </row>
    <row r="29" spans="2:6">
      <c r="B29" s="8"/>
      <c r="C29" s="105"/>
      <c r="D29" s="89"/>
      <c r="E29" s="89"/>
      <c r="F29" s="94"/>
    </row>
    <row r="30" spans="2:6">
      <c r="B30" s="53" t="s">
        <v>29</v>
      </c>
      <c r="C30" s="93"/>
      <c r="D30" s="134"/>
      <c r="E30" s="93">
        <f>SUM(E7:E28)</f>
        <v>0.20119212962962968</v>
      </c>
      <c r="F30" s="135">
        <f>SUM(F7:F28)</f>
        <v>0.99999999999999978</v>
      </c>
    </row>
    <row r="31" spans="2:6">
      <c r="B31" s="53"/>
      <c r="C31" s="27"/>
      <c r="D31" s="52"/>
      <c r="E31" s="52"/>
      <c r="F31" s="48"/>
    </row>
    <row r="32" spans="2:6" ht="66" customHeight="1" thickBot="1">
      <c r="B32" s="206" t="s">
        <v>129</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31.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B4" sqref="B4:F4"/>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188" t="s">
        <v>94</v>
      </c>
      <c r="C3" s="189"/>
      <c r="D3" s="189"/>
      <c r="E3" s="189"/>
      <c r="F3" s="190"/>
    </row>
    <row r="4" spans="2:6">
      <c r="B4" s="191" t="s">
        <v>127</v>
      </c>
      <c r="C4" s="192"/>
      <c r="D4" s="192"/>
      <c r="E4" s="192"/>
      <c r="F4" s="193"/>
    </row>
    <row r="5" spans="2:6">
      <c r="B5" s="42"/>
      <c r="C5" s="196" t="s">
        <v>52</v>
      </c>
      <c r="D5" s="192"/>
      <c r="E5" s="196" t="s">
        <v>53</v>
      </c>
      <c r="F5" s="193"/>
    </row>
    <row r="6" spans="2:6">
      <c r="B6" s="3" t="s">
        <v>23</v>
      </c>
      <c r="C6" s="63" t="s">
        <v>24</v>
      </c>
      <c r="D6" s="43" t="s">
        <v>25</v>
      </c>
      <c r="E6" s="63" t="s">
        <v>24</v>
      </c>
      <c r="F6" s="64" t="s">
        <v>25</v>
      </c>
    </row>
    <row r="7" spans="2:6">
      <c r="B7" s="8" t="s">
        <v>10</v>
      </c>
      <c r="C7" s="133"/>
      <c r="D7" s="86"/>
      <c r="E7" s="65"/>
      <c r="F7" s="69"/>
    </row>
    <row r="8" spans="2:6">
      <c r="B8" s="8" t="s">
        <v>13</v>
      </c>
      <c r="C8" s="133"/>
      <c r="D8" s="86"/>
      <c r="E8" s="65"/>
      <c r="F8" s="69"/>
    </row>
    <row r="9" spans="2:6">
      <c r="B9" s="8" t="s">
        <v>0</v>
      </c>
      <c r="C9" s="133"/>
      <c r="D9" s="86"/>
      <c r="E9" s="65"/>
      <c r="F9" s="69"/>
    </row>
    <row r="10" spans="2:6">
      <c r="B10" s="8" t="s">
        <v>8</v>
      </c>
      <c r="C10" s="133"/>
      <c r="D10" s="86"/>
      <c r="E10" s="65"/>
      <c r="F10" s="69"/>
    </row>
    <row r="11" spans="2:6">
      <c r="B11" s="8" t="s">
        <v>26</v>
      </c>
      <c r="C11" s="133"/>
      <c r="D11" s="86"/>
      <c r="E11" s="65"/>
      <c r="F11" s="69"/>
    </row>
    <row r="12" spans="2:6">
      <c r="B12" s="8" t="s">
        <v>3</v>
      </c>
      <c r="C12" s="133"/>
      <c r="D12" s="136"/>
      <c r="E12" s="65"/>
      <c r="F12" s="69"/>
    </row>
    <row r="13" spans="2:6">
      <c r="B13" s="8" t="s">
        <v>7</v>
      </c>
      <c r="C13" s="133"/>
      <c r="D13" s="136"/>
      <c r="E13" s="65"/>
      <c r="F13" s="69"/>
    </row>
    <row r="14" spans="2:6">
      <c r="B14" s="8" t="s">
        <v>2</v>
      </c>
      <c r="C14" s="133"/>
      <c r="D14" s="86"/>
      <c r="E14" s="65"/>
      <c r="F14" s="69"/>
    </row>
    <row r="15" spans="2:6">
      <c r="B15" s="8" t="s">
        <v>9</v>
      </c>
      <c r="C15" s="133"/>
      <c r="D15" s="86"/>
      <c r="E15" s="65"/>
      <c r="F15" s="69"/>
    </row>
    <row r="16" spans="2:6">
      <c r="B16" s="8" t="s">
        <v>1</v>
      </c>
      <c r="C16" s="133"/>
      <c r="D16" s="86"/>
      <c r="E16" s="65"/>
      <c r="F16" s="69"/>
    </row>
    <row r="17" spans="2:6">
      <c r="B17" s="8" t="s">
        <v>27</v>
      </c>
      <c r="C17" s="85"/>
      <c r="D17" s="86"/>
      <c r="E17" s="65"/>
      <c r="F17" s="69"/>
    </row>
    <row r="18" spans="2:6">
      <c r="B18" s="8" t="s">
        <v>16</v>
      </c>
      <c r="C18" s="85"/>
      <c r="D18" s="86"/>
      <c r="E18" s="65"/>
      <c r="F18" s="69"/>
    </row>
    <row r="19" spans="2:6">
      <c r="B19" s="8" t="s">
        <v>4</v>
      </c>
      <c r="C19" s="85"/>
      <c r="D19" s="86"/>
      <c r="E19" s="65"/>
      <c r="F19" s="69"/>
    </row>
    <row r="20" spans="2:6">
      <c r="B20" s="8" t="s">
        <v>14</v>
      </c>
      <c r="C20" s="85"/>
      <c r="D20" s="86"/>
      <c r="E20" s="65"/>
      <c r="F20" s="69"/>
    </row>
    <row r="21" spans="2:6">
      <c r="B21" s="8" t="s">
        <v>11</v>
      </c>
      <c r="C21" s="88"/>
      <c r="D21" s="86"/>
      <c r="E21" s="65"/>
      <c r="F21" s="69"/>
    </row>
    <row r="22" spans="2:6">
      <c r="B22" s="8" t="s">
        <v>15</v>
      </c>
      <c r="C22" s="85"/>
      <c r="D22" s="86"/>
      <c r="E22" s="65"/>
      <c r="F22" s="69"/>
    </row>
    <row r="23" spans="2:6" s="49" customFormat="1">
      <c r="B23" s="8" t="s">
        <v>91</v>
      </c>
      <c r="C23" s="91"/>
      <c r="D23" s="86"/>
      <c r="E23" s="65"/>
      <c r="F23" s="70"/>
    </row>
    <row r="24" spans="2:6">
      <c r="B24" s="8" t="s">
        <v>12</v>
      </c>
      <c r="C24" s="88"/>
      <c r="D24" s="136"/>
      <c r="E24" s="47"/>
      <c r="F24" s="71"/>
    </row>
    <row r="25" spans="2:6" s="50" customFormat="1">
      <c r="B25" s="8" t="s">
        <v>5</v>
      </c>
      <c r="C25" s="85"/>
      <c r="D25" s="136"/>
      <c r="E25" s="47"/>
      <c r="F25" s="44"/>
    </row>
    <row r="26" spans="2:6">
      <c r="B26" s="8" t="s">
        <v>6</v>
      </c>
      <c r="C26" s="104"/>
      <c r="D26" s="85"/>
      <c r="E26" s="65"/>
      <c r="F26" s="69"/>
    </row>
    <row r="27" spans="2:6">
      <c r="B27" s="8" t="s">
        <v>102</v>
      </c>
      <c r="C27" s="104"/>
      <c r="D27" s="85"/>
      <c r="E27" s="65"/>
      <c r="F27" s="69"/>
    </row>
    <row r="28" spans="2:6">
      <c r="B28" s="8" t="s">
        <v>17</v>
      </c>
      <c r="C28" s="104"/>
      <c r="D28" s="85"/>
      <c r="E28" s="65"/>
      <c r="F28" s="69"/>
    </row>
    <row r="29" spans="2:6">
      <c r="B29" s="8"/>
      <c r="C29" s="105"/>
      <c r="D29" s="89"/>
      <c r="E29" s="52"/>
      <c r="F29" s="48"/>
    </row>
    <row r="30" spans="2:6">
      <c r="B30" s="53" t="s">
        <v>29</v>
      </c>
      <c r="C30" s="93"/>
      <c r="D30" s="134"/>
      <c r="E30" s="47"/>
      <c r="F30" s="69"/>
    </row>
    <row r="31" spans="2:6">
      <c r="B31" s="53"/>
      <c r="C31" s="27"/>
      <c r="D31" s="52"/>
      <c r="E31" s="52"/>
      <c r="F31" s="48"/>
    </row>
    <row r="32" spans="2:6" ht="66" customHeight="1" thickBot="1">
      <c r="B32" s="217" t="s">
        <v>118</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2.xml><?xml version="1.0" encoding="utf-8"?>
<worksheet xmlns="http://schemas.openxmlformats.org/spreadsheetml/2006/main" xmlns:r="http://schemas.openxmlformats.org/officeDocument/2006/relationships">
  <dimension ref="B2:F32"/>
  <sheetViews>
    <sheetView topLeftCell="B1" zoomScale="110" zoomScaleNormal="110" zoomScaleSheetLayoutView="100" zoomScalePageLayoutView="110" workbookViewId="0">
      <selection activeCell="I25" sqref="I25"/>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201" t="s">
        <v>95</v>
      </c>
      <c r="C3" s="202"/>
      <c r="D3" s="202"/>
      <c r="E3" s="202"/>
      <c r="F3" s="203"/>
    </row>
    <row r="4" spans="2:6">
      <c r="B4" s="191" t="s">
        <v>127</v>
      </c>
      <c r="C4" s="192"/>
      <c r="D4" s="192"/>
      <c r="E4" s="192"/>
      <c r="F4" s="193"/>
    </row>
    <row r="5" spans="2:6">
      <c r="B5" s="42"/>
      <c r="C5" s="196" t="s">
        <v>60</v>
      </c>
      <c r="D5" s="192"/>
      <c r="E5" s="212" t="s">
        <v>61</v>
      </c>
      <c r="F5" s="213"/>
    </row>
    <row r="6" spans="2:6">
      <c r="B6" s="3" t="s">
        <v>23</v>
      </c>
      <c r="C6" s="63" t="s">
        <v>24</v>
      </c>
      <c r="D6" s="43" t="s">
        <v>25</v>
      </c>
      <c r="E6" s="63" t="s">
        <v>24</v>
      </c>
      <c r="F6" s="64" t="s">
        <v>25</v>
      </c>
    </row>
    <row r="7" spans="2:6">
      <c r="B7" s="8" t="s">
        <v>10</v>
      </c>
      <c r="C7" s="133"/>
      <c r="D7" s="86"/>
      <c r="E7" s="65"/>
      <c r="F7" s="69"/>
    </row>
    <row r="8" spans="2:6">
      <c r="B8" s="8" t="s">
        <v>13</v>
      </c>
      <c r="C8" s="133"/>
      <c r="D8" s="86"/>
      <c r="E8" s="65"/>
      <c r="F8" s="69"/>
    </row>
    <row r="9" spans="2:6">
      <c r="B9" s="8" t="s">
        <v>0</v>
      </c>
      <c r="C9" s="133"/>
      <c r="D9" s="86"/>
      <c r="E9" s="65"/>
      <c r="F9" s="69"/>
    </row>
    <row r="10" spans="2:6">
      <c r="B10" s="8" t="s">
        <v>8</v>
      </c>
      <c r="C10" s="133"/>
      <c r="D10" s="86"/>
      <c r="E10" s="65"/>
      <c r="F10" s="69"/>
    </row>
    <row r="11" spans="2:6">
      <c r="B11" s="8" t="s">
        <v>26</v>
      </c>
      <c r="C11" s="133"/>
      <c r="D11" s="86"/>
      <c r="E11" s="65"/>
      <c r="F11" s="69"/>
    </row>
    <row r="12" spans="2:6">
      <c r="B12" s="8" t="s">
        <v>3</v>
      </c>
      <c r="C12" s="133">
        <v>4.8148148148148152E-3</v>
      </c>
      <c r="D12" s="86">
        <f>C12/C30</f>
        <v>0.73368606701940031</v>
      </c>
      <c r="E12" s="65"/>
      <c r="F12" s="69"/>
    </row>
    <row r="13" spans="2:6">
      <c r="B13" s="8" t="s">
        <v>7</v>
      </c>
      <c r="C13" s="133"/>
      <c r="D13" s="86"/>
      <c r="E13" s="65"/>
      <c r="F13" s="69"/>
    </row>
    <row r="14" spans="2:6">
      <c r="B14" s="8" t="s">
        <v>2</v>
      </c>
      <c r="C14" s="133"/>
      <c r="D14" s="86"/>
      <c r="E14" s="65"/>
      <c r="F14" s="69"/>
    </row>
    <row r="15" spans="2:6">
      <c r="B15" s="8" t="s">
        <v>9</v>
      </c>
      <c r="C15" s="133"/>
      <c r="D15" s="86"/>
      <c r="E15" s="65"/>
      <c r="F15" s="69"/>
    </row>
    <row r="16" spans="2:6">
      <c r="B16" s="8" t="s">
        <v>1</v>
      </c>
      <c r="C16" s="133"/>
      <c r="D16" s="86"/>
      <c r="E16" s="65"/>
      <c r="F16" s="69"/>
    </row>
    <row r="17" spans="2:6">
      <c r="B17" s="8" t="s">
        <v>27</v>
      </c>
      <c r="C17" s="133"/>
      <c r="D17" s="86"/>
      <c r="E17" s="65"/>
      <c r="F17" s="69"/>
    </row>
    <row r="18" spans="2:6">
      <c r="B18" s="8" t="s">
        <v>16</v>
      </c>
      <c r="C18" s="133"/>
      <c r="D18" s="86"/>
      <c r="E18" s="65"/>
      <c r="F18" s="69"/>
    </row>
    <row r="19" spans="2:6">
      <c r="B19" s="8" t="s">
        <v>4</v>
      </c>
      <c r="C19" s="133"/>
      <c r="D19" s="86"/>
      <c r="E19" s="65"/>
      <c r="F19" s="69"/>
    </row>
    <row r="20" spans="2:6">
      <c r="B20" s="8" t="s">
        <v>14</v>
      </c>
      <c r="C20" s="133"/>
      <c r="D20" s="86"/>
      <c r="E20" s="65"/>
      <c r="F20" s="69"/>
    </row>
    <row r="21" spans="2:6">
      <c r="B21" s="8" t="s">
        <v>11</v>
      </c>
      <c r="C21" s="133">
        <v>1.7476851851851852E-3</v>
      </c>
      <c r="D21" s="86">
        <f>C21/C30</f>
        <v>0.26631393298059963</v>
      </c>
      <c r="E21" s="65"/>
      <c r="F21" s="69"/>
    </row>
    <row r="22" spans="2:6">
      <c r="B22" s="8" t="s">
        <v>15</v>
      </c>
      <c r="C22" s="133"/>
      <c r="D22" s="86"/>
      <c r="E22" s="65"/>
      <c r="F22" s="69"/>
    </row>
    <row r="23" spans="2:6" s="49" customFormat="1">
      <c r="B23" s="8" t="s">
        <v>91</v>
      </c>
      <c r="C23" s="133"/>
      <c r="D23" s="86"/>
      <c r="E23" s="75"/>
      <c r="F23" s="70"/>
    </row>
    <row r="24" spans="2:6">
      <c r="B24" s="8" t="s">
        <v>12</v>
      </c>
      <c r="C24" s="88"/>
      <c r="D24" s="88"/>
      <c r="E24" s="45"/>
      <c r="F24" s="71"/>
    </row>
    <row r="25" spans="2:6" s="50" customFormat="1">
      <c r="B25" s="8" t="s">
        <v>5</v>
      </c>
      <c r="C25" s="43"/>
      <c r="D25" s="43"/>
      <c r="E25" s="43"/>
      <c r="F25" s="44"/>
    </row>
    <row r="26" spans="2:6">
      <c r="B26" s="8" t="s">
        <v>6</v>
      </c>
      <c r="C26" s="104"/>
      <c r="D26" s="86"/>
      <c r="E26" s="47"/>
      <c r="F26" s="69"/>
    </row>
    <row r="27" spans="2:6">
      <c r="B27" s="8" t="s">
        <v>102</v>
      </c>
      <c r="C27" s="104"/>
      <c r="D27" s="85"/>
      <c r="E27" s="47"/>
      <c r="F27" s="69"/>
    </row>
    <row r="28" spans="2:6">
      <c r="B28" s="8" t="s">
        <v>17</v>
      </c>
      <c r="C28" s="104"/>
      <c r="D28" s="137"/>
      <c r="E28" s="47"/>
      <c r="F28" s="69"/>
    </row>
    <row r="29" spans="2:6">
      <c r="B29" s="8"/>
      <c r="C29" s="105"/>
      <c r="D29" s="89"/>
      <c r="E29" s="52"/>
      <c r="F29" s="48"/>
    </row>
    <row r="30" spans="2:6">
      <c r="B30" s="53" t="s">
        <v>29</v>
      </c>
      <c r="C30" s="93">
        <f>C21+C12</f>
        <v>6.5625000000000006E-3</v>
      </c>
      <c r="D30" s="134">
        <f>D21+D12</f>
        <v>1</v>
      </c>
      <c r="E30" s="47"/>
      <c r="F30" s="69"/>
    </row>
    <row r="31" spans="2:6">
      <c r="B31" s="53"/>
      <c r="C31" s="27"/>
      <c r="D31" s="52"/>
      <c r="E31" s="52"/>
      <c r="F31" s="48"/>
    </row>
    <row r="32" spans="2:6" ht="66" customHeight="1" thickBot="1">
      <c r="B32" s="206" t="s">
        <v>130</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3.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B34" sqref="B34"/>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209" t="s">
        <v>96</v>
      </c>
      <c r="C3" s="210"/>
      <c r="D3" s="210"/>
      <c r="E3" s="210"/>
      <c r="F3" s="211"/>
    </row>
    <row r="4" spans="2:6">
      <c r="B4" s="191" t="s">
        <v>127</v>
      </c>
      <c r="C4" s="192"/>
      <c r="D4" s="192"/>
      <c r="E4" s="192"/>
      <c r="F4" s="193"/>
    </row>
    <row r="5" spans="2:6">
      <c r="B5" s="42"/>
      <c r="C5" s="196" t="s">
        <v>68</v>
      </c>
      <c r="D5" s="192"/>
      <c r="E5" s="212" t="s">
        <v>69</v>
      </c>
      <c r="F5" s="213"/>
    </row>
    <row r="6" spans="2:6">
      <c r="B6" s="3" t="s">
        <v>23</v>
      </c>
      <c r="C6" s="152" t="s">
        <v>24</v>
      </c>
      <c r="D6" s="43" t="s">
        <v>25</v>
      </c>
      <c r="E6" s="152" t="s">
        <v>24</v>
      </c>
      <c r="F6" s="64" t="s">
        <v>25</v>
      </c>
    </row>
    <row r="7" spans="2:6">
      <c r="B7" s="8" t="s">
        <v>10</v>
      </c>
      <c r="C7" s="85"/>
      <c r="D7" s="136"/>
      <c r="E7" s="85">
        <v>7.5231481481481486E-3</v>
      </c>
      <c r="F7" s="97">
        <f t="shared" ref="F7:F27" si="0">E7/E$30</f>
        <v>8.4908494768330452E-3</v>
      </c>
    </row>
    <row r="8" spans="2:6">
      <c r="B8" s="8" t="s">
        <v>13</v>
      </c>
      <c r="C8" s="85"/>
      <c r="D8" s="136"/>
      <c r="E8" s="85">
        <v>1.2581018518518517E-2</v>
      </c>
      <c r="F8" s="97">
        <f t="shared" si="0"/>
        <v>1.4199312894334643E-2</v>
      </c>
    </row>
    <row r="9" spans="2:6">
      <c r="B9" s="8" t="s">
        <v>0</v>
      </c>
      <c r="C9" s="85"/>
      <c r="D9" s="136"/>
      <c r="E9" s="85">
        <v>9.9189814814814783E-3</v>
      </c>
      <c r="F9" s="97">
        <f t="shared" si="0"/>
        <v>1.119485846407064E-2</v>
      </c>
    </row>
    <row r="10" spans="2:6">
      <c r="B10" s="8" t="s">
        <v>8</v>
      </c>
      <c r="C10" s="85"/>
      <c r="D10" s="96"/>
      <c r="E10" s="85">
        <v>2.4328703703703707E-2</v>
      </c>
      <c r="F10" s="97">
        <f t="shared" si="0"/>
        <v>2.7458100923543168E-2</v>
      </c>
    </row>
    <row r="11" spans="2:6">
      <c r="B11" s="8" t="s">
        <v>26</v>
      </c>
      <c r="C11" s="85"/>
      <c r="D11" s="96"/>
      <c r="E11" s="85"/>
      <c r="F11" s="97"/>
    </row>
    <row r="12" spans="2:6">
      <c r="B12" s="8" t="s">
        <v>3</v>
      </c>
      <c r="C12" s="85"/>
      <c r="D12" s="96"/>
      <c r="E12" s="85">
        <v>0.17833333333333334</v>
      </c>
      <c r="F12" s="97">
        <f t="shared" si="0"/>
        <v>0.20127232113699006</v>
      </c>
    </row>
    <row r="13" spans="2:6">
      <c r="B13" s="8" t="s">
        <v>7</v>
      </c>
      <c r="C13" s="85"/>
      <c r="D13" s="96"/>
      <c r="E13" s="85">
        <v>2.059027777777778E-2</v>
      </c>
      <c r="F13" s="97">
        <f t="shared" si="0"/>
        <v>2.3238801875824597E-2</v>
      </c>
    </row>
    <row r="14" spans="2:6">
      <c r="B14" s="8" t="s">
        <v>2</v>
      </c>
      <c r="C14" s="85"/>
      <c r="D14" s="96"/>
      <c r="E14" s="85">
        <v>8.0787037037037043E-3</v>
      </c>
      <c r="F14" s="97">
        <f t="shared" si="0"/>
        <v>9.1178660535837924E-3</v>
      </c>
    </row>
    <row r="15" spans="2:6" ht="15.95" customHeight="1">
      <c r="B15" s="8" t="s">
        <v>9</v>
      </c>
      <c r="C15" s="85"/>
      <c r="D15" s="96"/>
      <c r="E15" s="85">
        <v>8.9120370370370373E-4</v>
      </c>
      <c r="F15" s="97">
        <f t="shared" si="0"/>
        <v>1.0058390918709914E-3</v>
      </c>
    </row>
    <row r="16" spans="2:6">
      <c r="B16" s="8" t="s">
        <v>1</v>
      </c>
      <c r="C16" s="85"/>
      <c r="D16" s="96"/>
      <c r="E16" s="85">
        <v>3.2407407407407406E-4</v>
      </c>
      <c r="F16" s="97">
        <f t="shared" si="0"/>
        <v>3.6575966977126959E-4</v>
      </c>
    </row>
    <row r="17" spans="2:6">
      <c r="B17" s="8" t="s">
        <v>27</v>
      </c>
      <c r="C17" s="85"/>
      <c r="D17" s="96"/>
      <c r="E17" s="85">
        <v>2.8206018518518519E-2</v>
      </c>
      <c r="F17" s="97">
        <f t="shared" si="0"/>
        <v>3.1834154115449431E-2</v>
      </c>
    </row>
    <row r="18" spans="2:6">
      <c r="B18" s="8" t="s">
        <v>16</v>
      </c>
      <c r="C18" s="85"/>
      <c r="D18" s="96"/>
      <c r="E18" s="85">
        <v>4.6296296296296293E-4</v>
      </c>
      <c r="F18" s="97">
        <f t="shared" si="0"/>
        <v>5.225138139589565E-4</v>
      </c>
    </row>
    <row r="19" spans="2:6">
      <c r="B19" s="8" t="s">
        <v>4</v>
      </c>
      <c r="C19" s="85"/>
      <c r="D19" s="96"/>
      <c r="E19" s="85">
        <v>5.5613425925925927E-2</v>
      </c>
      <c r="F19" s="97">
        <f t="shared" si="0"/>
        <v>6.2766971901819651E-2</v>
      </c>
    </row>
    <row r="20" spans="2:6">
      <c r="B20" s="8" t="s">
        <v>14</v>
      </c>
      <c r="C20" s="85"/>
      <c r="D20" s="96"/>
      <c r="E20" s="85">
        <v>3.6041666666666673E-2</v>
      </c>
      <c r="F20" s="97">
        <f t="shared" si="0"/>
        <v>4.0677700416704772E-2</v>
      </c>
    </row>
    <row r="21" spans="2:6">
      <c r="B21" s="8" t="s">
        <v>11</v>
      </c>
      <c r="C21" s="85"/>
      <c r="D21" s="96"/>
      <c r="E21" s="85">
        <v>0.25856481481481469</v>
      </c>
      <c r="F21" s="97">
        <f t="shared" si="0"/>
        <v>0.29182396509607711</v>
      </c>
    </row>
    <row r="22" spans="2:6">
      <c r="B22" s="8" t="s">
        <v>15</v>
      </c>
      <c r="C22" s="85"/>
      <c r="D22" s="96"/>
      <c r="E22" s="85">
        <v>1.9548611111111114E-2</v>
      </c>
      <c r="F22" s="97">
        <f t="shared" si="0"/>
        <v>2.2063145794416945E-2</v>
      </c>
    </row>
    <row r="23" spans="2:6" s="49" customFormat="1">
      <c r="B23" s="8" t="s">
        <v>91</v>
      </c>
      <c r="C23" s="85"/>
      <c r="D23" s="96"/>
      <c r="E23" s="85">
        <v>6.3020833333333345E-2</v>
      </c>
      <c r="F23" s="97">
        <f t="shared" si="0"/>
        <v>7.112719292516298E-2</v>
      </c>
    </row>
    <row r="24" spans="2:6">
      <c r="B24" s="8" t="s">
        <v>12</v>
      </c>
      <c r="C24" s="85"/>
      <c r="D24" s="96"/>
      <c r="E24" s="85">
        <v>5.0439814814814812E-2</v>
      </c>
      <c r="F24" s="97">
        <f t="shared" si="0"/>
        <v>5.6927880030828312E-2</v>
      </c>
    </row>
    <row r="25" spans="2:6" s="50" customFormat="1">
      <c r="B25" s="8" t="s">
        <v>5</v>
      </c>
      <c r="C25" s="85"/>
      <c r="D25" s="96"/>
      <c r="E25" s="85">
        <v>6.8240740740740755E-2</v>
      </c>
      <c r="F25" s="97">
        <f t="shared" si="0"/>
        <v>7.7018536177550209E-2</v>
      </c>
    </row>
    <row r="26" spans="2:6">
      <c r="B26" s="8" t="s">
        <v>6</v>
      </c>
      <c r="C26" s="104"/>
      <c r="D26" s="136"/>
      <c r="E26" s="85">
        <v>5.6712962962962967E-4</v>
      </c>
      <c r="F26" s="97">
        <f t="shared" si="0"/>
        <v>6.4007942209972182E-4</v>
      </c>
    </row>
    <row r="27" spans="2:6">
      <c r="B27" s="8" t="s">
        <v>102</v>
      </c>
      <c r="C27" s="104"/>
      <c r="D27" s="136"/>
      <c r="E27" s="85">
        <v>4.2754629629629629E-2</v>
      </c>
      <c r="F27" s="97">
        <f t="shared" si="0"/>
        <v>4.8254150719109636E-2</v>
      </c>
    </row>
    <row r="28" spans="2:6">
      <c r="B28" s="8" t="s">
        <v>17</v>
      </c>
      <c r="C28" s="104"/>
      <c r="D28" s="136"/>
      <c r="E28" s="85"/>
      <c r="F28" s="97"/>
    </row>
    <row r="29" spans="2:6">
      <c r="B29" s="8"/>
      <c r="C29" s="105"/>
      <c r="D29" s="89"/>
      <c r="E29" s="89"/>
      <c r="F29" s="94"/>
    </row>
    <row r="30" spans="2:6">
      <c r="B30" s="53" t="s">
        <v>29</v>
      </c>
      <c r="C30" s="93"/>
      <c r="D30" s="134"/>
      <c r="E30" s="93">
        <f>SUM(E7:E28)</f>
        <v>0.88603009259259258</v>
      </c>
      <c r="F30" s="135">
        <f>SUM(F7:F28)</f>
        <v>1</v>
      </c>
    </row>
    <row r="31" spans="2:6">
      <c r="B31" s="53"/>
      <c r="C31" s="27"/>
      <c r="D31" s="52"/>
      <c r="E31" s="52"/>
      <c r="F31" s="48"/>
    </row>
    <row r="32" spans="2:6" ht="66" customHeight="1" thickBot="1">
      <c r="B32" s="206" t="s">
        <v>131</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4.xml><?xml version="1.0" encoding="utf-8"?>
<worksheet xmlns="http://schemas.openxmlformats.org/spreadsheetml/2006/main" xmlns:r="http://schemas.openxmlformats.org/officeDocument/2006/relationships">
  <dimension ref="B2:F32"/>
  <sheetViews>
    <sheetView topLeftCell="B1" zoomScale="110" zoomScaleNormal="110" zoomScaleSheetLayoutView="100" zoomScalePageLayoutView="110" workbookViewId="0">
      <selection activeCell="C20" sqref="C20"/>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188" t="s">
        <v>97</v>
      </c>
      <c r="C3" s="189"/>
      <c r="D3" s="189"/>
      <c r="E3" s="189"/>
      <c r="F3" s="190"/>
    </row>
    <row r="4" spans="2:6">
      <c r="B4" s="191" t="s">
        <v>127</v>
      </c>
      <c r="C4" s="192"/>
      <c r="D4" s="192"/>
      <c r="E4" s="192"/>
      <c r="F4" s="193"/>
    </row>
    <row r="5" spans="2:6">
      <c r="B5" s="42"/>
      <c r="C5" s="196" t="s">
        <v>54</v>
      </c>
      <c r="D5" s="192"/>
      <c r="E5" s="196" t="s">
        <v>55</v>
      </c>
      <c r="F5" s="193"/>
    </row>
    <row r="6" spans="2:6">
      <c r="B6" s="3" t="s">
        <v>23</v>
      </c>
      <c r="C6" s="63" t="s">
        <v>24</v>
      </c>
      <c r="D6" s="43" t="s">
        <v>25</v>
      </c>
      <c r="E6" s="63" t="s">
        <v>24</v>
      </c>
      <c r="F6" s="64" t="s">
        <v>25</v>
      </c>
    </row>
    <row r="7" spans="2:6">
      <c r="B7" s="8" t="s">
        <v>10</v>
      </c>
      <c r="C7" s="65"/>
      <c r="D7" s="46"/>
      <c r="E7" s="65"/>
      <c r="F7" s="69"/>
    </row>
    <row r="8" spans="2:6">
      <c r="B8" s="8" t="s">
        <v>13</v>
      </c>
      <c r="C8" s="65"/>
      <c r="D8" s="46"/>
      <c r="E8" s="65"/>
      <c r="F8" s="69"/>
    </row>
    <row r="9" spans="2:6">
      <c r="B9" s="8" t="s">
        <v>0</v>
      </c>
      <c r="C9" s="65"/>
      <c r="D9" s="46"/>
      <c r="E9" s="65"/>
      <c r="F9" s="69"/>
    </row>
    <row r="10" spans="2:6">
      <c r="B10" s="8" t="s">
        <v>8</v>
      </c>
      <c r="C10" s="65"/>
      <c r="D10" s="46"/>
      <c r="E10" s="65"/>
      <c r="F10" s="69"/>
    </row>
    <row r="11" spans="2:6">
      <c r="B11" s="8" t="s">
        <v>26</v>
      </c>
      <c r="C11" s="65"/>
      <c r="D11" s="46"/>
      <c r="E11" s="65"/>
      <c r="F11" s="69"/>
    </row>
    <row r="12" spans="2:6">
      <c r="B12" s="8" t="s">
        <v>3</v>
      </c>
      <c r="C12" s="65"/>
      <c r="D12" s="46"/>
      <c r="E12" s="65"/>
      <c r="F12" s="69"/>
    </row>
    <row r="13" spans="2:6">
      <c r="B13" s="8" t="s">
        <v>7</v>
      </c>
      <c r="C13" s="65"/>
      <c r="D13" s="46"/>
      <c r="E13" s="65"/>
      <c r="F13" s="69"/>
    </row>
    <row r="14" spans="2:6">
      <c r="B14" s="8" t="s">
        <v>2</v>
      </c>
      <c r="C14" s="65"/>
      <c r="D14" s="46"/>
      <c r="E14" s="65"/>
      <c r="F14" s="69"/>
    </row>
    <row r="15" spans="2:6">
      <c r="B15" s="8" t="s">
        <v>9</v>
      </c>
      <c r="C15" s="65"/>
      <c r="D15" s="46"/>
      <c r="E15" s="65"/>
      <c r="F15" s="69"/>
    </row>
    <row r="16" spans="2:6">
      <c r="B16" s="8" t="s">
        <v>1</v>
      </c>
      <c r="C16" s="65"/>
      <c r="D16" s="46"/>
      <c r="E16" s="65"/>
      <c r="F16" s="69"/>
    </row>
    <row r="17" spans="2:6">
      <c r="B17" s="8" t="s">
        <v>27</v>
      </c>
      <c r="C17" s="47"/>
      <c r="D17" s="46"/>
      <c r="E17" s="65"/>
      <c r="F17" s="69"/>
    </row>
    <row r="18" spans="2:6">
      <c r="B18" s="8" t="s">
        <v>16</v>
      </c>
      <c r="C18" s="47"/>
      <c r="D18" s="46"/>
      <c r="E18" s="65"/>
      <c r="F18" s="69"/>
    </row>
    <row r="19" spans="2:6">
      <c r="B19" s="8" t="s">
        <v>4</v>
      </c>
      <c r="C19" s="47"/>
      <c r="D19" s="46"/>
      <c r="E19" s="65"/>
      <c r="F19" s="69"/>
    </row>
    <row r="20" spans="2:6">
      <c r="B20" s="8" t="s">
        <v>14</v>
      </c>
      <c r="C20" s="47"/>
      <c r="D20" s="46"/>
      <c r="E20" s="65"/>
      <c r="F20" s="69"/>
    </row>
    <row r="21" spans="2:6">
      <c r="B21" s="8" t="s">
        <v>11</v>
      </c>
      <c r="C21" s="45"/>
      <c r="D21" s="46"/>
      <c r="E21" s="65"/>
      <c r="F21" s="69"/>
    </row>
    <row r="22" spans="2:6">
      <c r="B22" s="8" t="s">
        <v>15</v>
      </c>
      <c r="C22" s="47"/>
      <c r="D22" s="46"/>
      <c r="E22" s="65"/>
      <c r="F22" s="69"/>
    </row>
    <row r="23" spans="2:6" s="49" customFormat="1">
      <c r="B23" s="8" t="s">
        <v>91</v>
      </c>
      <c r="C23" s="54"/>
      <c r="D23" s="46"/>
      <c r="E23" s="65"/>
      <c r="F23" s="70"/>
    </row>
    <row r="24" spans="2:6">
      <c r="B24" s="8" t="s">
        <v>12</v>
      </c>
      <c r="C24" s="45"/>
      <c r="D24" s="59"/>
      <c r="E24" s="47"/>
      <c r="F24" s="71"/>
    </row>
    <row r="25" spans="2:6" s="50" customFormat="1">
      <c r="B25" s="8" t="s">
        <v>5</v>
      </c>
      <c r="C25" s="47"/>
      <c r="D25" s="59"/>
      <c r="E25" s="47"/>
      <c r="F25" s="44"/>
    </row>
    <row r="26" spans="2:6">
      <c r="B26" s="8" t="s">
        <v>6</v>
      </c>
      <c r="C26" s="26"/>
      <c r="D26" s="47"/>
      <c r="E26" s="65"/>
      <c r="F26" s="69"/>
    </row>
    <row r="27" spans="2:6">
      <c r="B27" s="8" t="s">
        <v>102</v>
      </c>
      <c r="C27" s="26"/>
      <c r="D27" s="47"/>
      <c r="E27" s="65"/>
      <c r="F27" s="69"/>
    </row>
    <row r="28" spans="2:6">
      <c r="B28" s="8" t="s">
        <v>17</v>
      </c>
      <c r="C28" s="26"/>
      <c r="D28" s="47"/>
      <c r="E28" s="65"/>
      <c r="F28" s="69"/>
    </row>
    <row r="29" spans="2:6">
      <c r="B29" s="8"/>
      <c r="C29" s="27"/>
      <c r="D29" s="52"/>
      <c r="E29" s="52"/>
      <c r="F29" s="48"/>
    </row>
    <row r="30" spans="2:6">
      <c r="B30" s="53" t="s">
        <v>29</v>
      </c>
      <c r="C30" s="66"/>
      <c r="D30" s="55"/>
      <c r="E30" s="47"/>
      <c r="F30" s="69"/>
    </row>
    <row r="31" spans="2:6">
      <c r="B31" s="53"/>
      <c r="C31" s="27"/>
      <c r="D31" s="52"/>
      <c r="E31" s="52"/>
      <c r="F31" s="48"/>
    </row>
    <row r="32" spans="2:6" ht="66" customHeight="1" thickBot="1">
      <c r="B32" s="218" t="s">
        <v>101</v>
      </c>
      <c r="C32" s="219"/>
      <c r="D32" s="219"/>
      <c r="E32" s="219"/>
      <c r="F32" s="22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5.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B33" sqref="B33"/>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201" t="s">
        <v>98</v>
      </c>
      <c r="C3" s="202"/>
      <c r="D3" s="202"/>
      <c r="E3" s="202"/>
      <c r="F3" s="203"/>
    </row>
    <row r="4" spans="2:6">
      <c r="B4" s="191" t="s">
        <v>127</v>
      </c>
      <c r="C4" s="192"/>
      <c r="D4" s="192"/>
      <c r="E4" s="192"/>
      <c r="F4" s="193"/>
    </row>
    <row r="5" spans="2:6">
      <c r="B5" s="42"/>
      <c r="C5" s="196" t="s">
        <v>58</v>
      </c>
      <c r="D5" s="192"/>
      <c r="E5" s="212" t="s">
        <v>59</v>
      </c>
      <c r="F5" s="213"/>
    </row>
    <row r="6" spans="2:6">
      <c r="B6" s="3" t="s">
        <v>23</v>
      </c>
      <c r="C6" s="152" t="s">
        <v>24</v>
      </c>
      <c r="D6" s="43" t="s">
        <v>25</v>
      </c>
      <c r="E6" s="152" t="s">
        <v>24</v>
      </c>
      <c r="F6" s="64" t="s">
        <v>25</v>
      </c>
    </row>
    <row r="7" spans="2:6">
      <c r="B7" s="8" t="s">
        <v>10</v>
      </c>
      <c r="C7" s="85"/>
      <c r="D7" s="136"/>
      <c r="E7" s="85"/>
      <c r="F7" s="97"/>
    </row>
    <row r="8" spans="2:6">
      <c r="B8" s="8" t="s">
        <v>13</v>
      </c>
      <c r="C8" s="85"/>
      <c r="D8" s="136"/>
      <c r="E8" s="85"/>
      <c r="F8" s="97"/>
    </row>
    <row r="9" spans="2:6">
      <c r="B9" s="8" t="s">
        <v>0</v>
      </c>
      <c r="C9" s="85">
        <v>7.3495370370370364E-3</v>
      </c>
      <c r="D9" s="96">
        <f t="shared" ref="D9:F28" si="0">C9/C$30</f>
        <v>0.24941084053417126</v>
      </c>
      <c r="E9" s="85">
        <v>3.5648148148148154E-3</v>
      </c>
      <c r="F9" s="97">
        <f t="shared" si="0"/>
        <v>6.2757243571457686E-3</v>
      </c>
    </row>
    <row r="10" spans="2:6">
      <c r="B10" s="8" t="s">
        <v>8</v>
      </c>
      <c r="C10" s="85"/>
      <c r="D10" s="136"/>
      <c r="E10" s="85">
        <v>1.2800925925925927E-2</v>
      </c>
      <c r="F10" s="97">
        <f t="shared" si="0"/>
        <v>2.2535555646114348E-2</v>
      </c>
    </row>
    <row r="11" spans="2:6">
      <c r="B11" s="8" t="s">
        <v>26</v>
      </c>
      <c r="C11" s="85"/>
      <c r="D11" s="136"/>
      <c r="E11" s="85"/>
      <c r="F11" s="97"/>
    </row>
    <row r="12" spans="2:6">
      <c r="B12" s="8" t="s">
        <v>3</v>
      </c>
      <c r="C12" s="85">
        <v>2.2118055555555554E-2</v>
      </c>
      <c r="D12" s="96">
        <f t="shared" si="0"/>
        <v>0.75058915946582871</v>
      </c>
      <c r="E12" s="85">
        <v>5.5277777777777794E-2</v>
      </c>
      <c r="F12" s="97">
        <f t="shared" si="0"/>
        <v>9.7314478992624007E-2</v>
      </c>
    </row>
    <row r="13" spans="2:6">
      <c r="B13" s="8" t="s">
        <v>7</v>
      </c>
      <c r="C13" s="85"/>
      <c r="D13" s="136"/>
      <c r="E13" s="85"/>
      <c r="F13" s="97"/>
    </row>
    <row r="14" spans="2:6">
      <c r="B14" s="8" t="s">
        <v>2</v>
      </c>
      <c r="C14" s="85"/>
      <c r="D14" s="136"/>
      <c r="E14" s="85"/>
      <c r="F14" s="97"/>
    </row>
    <row r="15" spans="2:6">
      <c r="B15" s="8" t="s">
        <v>9</v>
      </c>
      <c r="C15" s="85"/>
      <c r="D15" s="136"/>
      <c r="E15" s="85">
        <v>2.9722222222222219E-2</v>
      </c>
      <c r="F15" s="97">
        <f t="shared" si="0"/>
        <v>5.2324870614124448E-2</v>
      </c>
    </row>
    <row r="16" spans="2:6">
      <c r="B16" s="8" t="s">
        <v>1</v>
      </c>
      <c r="C16" s="85"/>
      <c r="D16" s="136"/>
      <c r="E16" s="85">
        <v>1.3414351851851853E-2</v>
      </c>
      <c r="F16" s="97">
        <f t="shared" si="0"/>
        <v>2.3615469253025795E-2</v>
      </c>
    </row>
    <row r="17" spans="2:6">
      <c r="B17" s="8" t="s">
        <v>27</v>
      </c>
      <c r="C17" s="85"/>
      <c r="D17" s="136"/>
      <c r="E17" s="85">
        <v>1.2268518518518521E-2</v>
      </c>
      <c r="F17" s="97">
        <f t="shared" si="0"/>
        <v>2.1598272138228944E-2</v>
      </c>
    </row>
    <row r="18" spans="2:6">
      <c r="B18" s="8" t="s">
        <v>16</v>
      </c>
      <c r="C18" s="85"/>
      <c r="D18" s="136"/>
      <c r="E18" s="85"/>
      <c r="F18" s="97"/>
    </row>
    <row r="19" spans="2:6">
      <c r="B19" s="8" t="s">
        <v>4</v>
      </c>
      <c r="C19" s="85"/>
      <c r="D19" s="96"/>
      <c r="E19" s="155">
        <v>6.1365740740740748E-2</v>
      </c>
      <c r="F19" s="97">
        <f t="shared" si="0"/>
        <v>0.1080321121480093</v>
      </c>
    </row>
    <row r="20" spans="2:6">
      <c r="B20" s="8" t="s">
        <v>14</v>
      </c>
      <c r="C20" s="85"/>
      <c r="D20" s="96"/>
      <c r="E20" s="85">
        <v>2.270833333333333E-2</v>
      </c>
      <c r="F20" s="97">
        <f t="shared" si="0"/>
        <v>3.9977179184155824E-2</v>
      </c>
    </row>
    <row r="21" spans="2:6">
      <c r="B21" s="8" t="s">
        <v>11</v>
      </c>
      <c r="C21" s="85"/>
      <c r="D21" s="136"/>
      <c r="E21" s="85">
        <v>0.19018518518518529</v>
      </c>
      <c r="F21" s="97">
        <f t="shared" si="0"/>
        <v>0.33481396959941334</v>
      </c>
    </row>
    <row r="22" spans="2:6">
      <c r="B22" s="8" t="s">
        <v>15</v>
      </c>
      <c r="C22" s="85"/>
      <c r="D22" s="136"/>
      <c r="E22" s="85">
        <v>2.1458333333333333E-2</v>
      </c>
      <c r="F22" s="97">
        <f t="shared" si="0"/>
        <v>3.7776600513468352E-2</v>
      </c>
    </row>
    <row r="23" spans="2:6" s="49" customFormat="1">
      <c r="B23" s="8" t="s">
        <v>91</v>
      </c>
      <c r="C23" s="85"/>
      <c r="D23" s="136"/>
      <c r="E23" s="85">
        <v>5.4039351851851852E-2</v>
      </c>
      <c r="F23" s="97">
        <f t="shared" si="0"/>
        <v>9.5134276050368796E-2</v>
      </c>
    </row>
    <row r="24" spans="2:6">
      <c r="B24" s="8" t="s">
        <v>12</v>
      </c>
      <c r="C24" s="85"/>
      <c r="D24" s="136"/>
      <c r="E24" s="85">
        <v>9.0625000000000011E-3</v>
      </c>
      <c r="F24" s="97">
        <f t="shared" si="0"/>
        <v>1.595419536248421E-2</v>
      </c>
    </row>
    <row r="25" spans="2:6" s="50" customFormat="1">
      <c r="B25" s="8" t="s">
        <v>5</v>
      </c>
      <c r="C25" s="85"/>
      <c r="D25" s="136"/>
      <c r="E25" s="85">
        <v>1.5671296296296298E-2</v>
      </c>
      <c r="F25" s="97">
        <f t="shared" si="0"/>
        <v>2.7588736297322631E-2</v>
      </c>
    </row>
    <row r="26" spans="2:6">
      <c r="B26" s="8" t="s">
        <v>6</v>
      </c>
      <c r="C26" s="104"/>
      <c r="D26" s="136"/>
      <c r="E26" s="85">
        <v>7.1180555555555554E-3</v>
      </c>
      <c r="F26" s="97">
        <f t="shared" si="0"/>
        <v>1.2531072985859244E-2</v>
      </c>
    </row>
    <row r="27" spans="2:6">
      <c r="B27" s="8" t="s">
        <v>102</v>
      </c>
      <c r="C27" s="104"/>
      <c r="D27" s="85"/>
      <c r="E27" s="85"/>
      <c r="F27" s="97"/>
    </row>
    <row r="28" spans="2:6">
      <c r="B28" s="8" t="s">
        <v>17</v>
      </c>
      <c r="C28" s="104"/>
      <c r="D28" s="136"/>
      <c r="E28" s="85">
        <v>5.9375000000000004E-2</v>
      </c>
      <c r="F28" s="97">
        <f t="shared" si="0"/>
        <v>0.10452748685765516</v>
      </c>
    </row>
    <row r="29" spans="2:6">
      <c r="B29" s="8"/>
      <c r="C29" s="105"/>
      <c r="D29" s="89"/>
      <c r="E29" s="89"/>
      <c r="F29" s="94"/>
    </row>
    <row r="30" spans="2:6">
      <c r="B30" s="53" t="s">
        <v>29</v>
      </c>
      <c r="C30" s="93">
        <f>SUM(C7:C28)</f>
        <v>2.946759259259259E-2</v>
      </c>
      <c r="D30" s="134">
        <f>SUM(D7:D28)</f>
        <v>1</v>
      </c>
      <c r="E30" s="154">
        <f>SUM(E7:E28)</f>
        <v>0.56803240740740746</v>
      </c>
      <c r="F30" s="135">
        <f>SUM(F7:F28)</f>
        <v>1</v>
      </c>
    </row>
    <row r="31" spans="2:6">
      <c r="B31" s="53"/>
      <c r="C31" s="27"/>
      <c r="D31" s="52"/>
      <c r="E31" s="52"/>
      <c r="F31" s="48"/>
    </row>
    <row r="32" spans="2:6" ht="66" customHeight="1" thickBot="1">
      <c r="B32" s="197" t="s">
        <v>132</v>
      </c>
      <c r="C32" s="221"/>
      <c r="D32" s="221"/>
      <c r="E32" s="221"/>
      <c r="F32" s="22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6.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C17" sqref="C17"/>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201" t="s">
        <v>99</v>
      </c>
      <c r="C3" s="202"/>
      <c r="D3" s="202"/>
      <c r="E3" s="202"/>
      <c r="F3" s="203"/>
    </row>
    <row r="4" spans="2:6">
      <c r="B4" s="191" t="s">
        <v>127</v>
      </c>
      <c r="C4" s="192"/>
      <c r="D4" s="192"/>
      <c r="E4" s="192"/>
      <c r="F4" s="193"/>
    </row>
    <row r="5" spans="2:6">
      <c r="B5" s="42"/>
      <c r="C5" s="196" t="s">
        <v>62</v>
      </c>
      <c r="D5" s="192"/>
      <c r="E5" s="212" t="s">
        <v>63</v>
      </c>
      <c r="F5" s="213"/>
    </row>
    <row r="6" spans="2:6">
      <c r="B6" s="3" t="s">
        <v>23</v>
      </c>
      <c r="C6" s="63" t="s">
        <v>24</v>
      </c>
      <c r="D6" s="43" t="s">
        <v>25</v>
      </c>
      <c r="E6" s="63" t="s">
        <v>24</v>
      </c>
      <c r="F6" s="64" t="s">
        <v>25</v>
      </c>
    </row>
    <row r="7" spans="2:6">
      <c r="B7" s="8" t="s">
        <v>10</v>
      </c>
      <c r="C7" s="47"/>
      <c r="D7" s="46"/>
      <c r="E7" s="47"/>
      <c r="F7" s="48"/>
    </row>
    <row r="8" spans="2:6">
      <c r="B8" s="8" t="s">
        <v>13</v>
      </c>
      <c r="C8" s="47"/>
      <c r="D8" s="46"/>
      <c r="E8" s="47"/>
      <c r="F8" s="48"/>
    </row>
    <row r="9" spans="2:6">
      <c r="B9" s="8" t="s">
        <v>0</v>
      </c>
      <c r="C9" s="47"/>
      <c r="D9" s="46"/>
      <c r="E9" s="47"/>
      <c r="F9" s="48"/>
    </row>
    <row r="10" spans="2:6">
      <c r="B10" s="8" t="s">
        <v>8</v>
      </c>
      <c r="C10" s="47"/>
      <c r="D10" s="46"/>
      <c r="E10" s="47"/>
      <c r="F10" s="48"/>
    </row>
    <row r="11" spans="2:6">
      <c r="B11" s="8" t="s">
        <v>26</v>
      </c>
      <c r="C11" s="47"/>
      <c r="D11" s="46"/>
      <c r="E11" s="47"/>
      <c r="F11" s="48"/>
    </row>
    <row r="12" spans="2:6">
      <c r="B12" s="8" t="s">
        <v>3</v>
      </c>
      <c r="C12" s="47"/>
      <c r="D12" s="46"/>
      <c r="E12" s="47"/>
      <c r="F12" s="48"/>
    </row>
    <row r="13" spans="2:6">
      <c r="B13" s="8" t="s">
        <v>7</v>
      </c>
      <c r="C13" s="47"/>
      <c r="D13" s="46"/>
      <c r="E13" s="47"/>
      <c r="F13" s="48"/>
    </row>
    <row r="14" spans="2:6">
      <c r="B14" s="8" t="s">
        <v>2</v>
      </c>
      <c r="C14" s="47"/>
      <c r="D14" s="46"/>
      <c r="E14" s="47"/>
      <c r="F14" s="48"/>
    </row>
    <row r="15" spans="2:6">
      <c r="B15" s="8" t="s">
        <v>9</v>
      </c>
      <c r="C15" s="47"/>
      <c r="D15" s="46"/>
      <c r="E15" s="47"/>
      <c r="F15" s="48"/>
    </row>
    <row r="16" spans="2:6">
      <c r="B16" s="8" t="s">
        <v>1</v>
      </c>
      <c r="C16" s="47"/>
      <c r="D16" s="46"/>
      <c r="E16" s="47"/>
      <c r="F16" s="48"/>
    </row>
    <row r="17" spans="2:6">
      <c r="B17" s="8" t="s">
        <v>27</v>
      </c>
      <c r="C17" s="47"/>
      <c r="D17" s="46"/>
      <c r="E17" s="47"/>
      <c r="F17" s="48"/>
    </row>
    <row r="18" spans="2:6">
      <c r="B18" s="8" t="s">
        <v>16</v>
      </c>
      <c r="C18" s="47"/>
      <c r="D18" s="46"/>
      <c r="E18" s="47"/>
      <c r="F18" s="48"/>
    </row>
    <row r="19" spans="2:6">
      <c r="B19" s="8" t="s">
        <v>4</v>
      </c>
      <c r="C19" s="139"/>
      <c r="D19" s="140"/>
      <c r="E19" s="47"/>
      <c r="F19" s="48"/>
    </row>
    <row r="20" spans="2:6">
      <c r="B20" s="8" t="s">
        <v>14</v>
      </c>
      <c r="C20" s="139"/>
      <c r="D20" s="140"/>
      <c r="E20" s="47"/>
      <c r="F20" s="48"/>
    </row>
    <row r="21" spans="2:6">
      <c r="B21" s="8" t="s">
        <v>11</v>
      </c>
      <c r="C21" s="139"/>
      <c r="D21" s="140"/>
      <c r="E21" s="47"/>
      <c r="F21" s="48"/>
    </row>
    <row r="22" spans="2:6">
      <c r="B22" s="8" t="s">
        <v>15</v>
      </c>
      <c r="C22" s="139"/>
      <c r="D22" s="140"/>
      <c r="E22" s="47"/>
      <c r="F22" s="48"/>
    </row>
    <row r="23" spans="2:6" s="49" customFormat="1">
      <c r="B23" s="8" t="s">
        <v>91</v>
      </c>
      <c r="C23" s="141"/>
      <c r="D23" s="140"/>
      <c r="E23" s="54"/>
      <c r="F23" s="48"/>
    </row>
    <row r="24" spans="2:6">
      <c r="B24" s="8" t="s">
        <v>12</v>
      </c>
      <c r="C24" s="142"/>
      <c r="D24" s="143"/>
      <c r="E24" s="45"/>
      <c r="F24" s="48"/>
    </row>
    <row r="25" spans="2:6" s="50" customFormat="1">
      <c r="B25" s="8" t="s">
        <v>5</v>
      </c>
      <c r="C25" s="144"/>
      <c r="D25" s="143"/>
      <c r="E25" s="43"/>
      <c r="F25" s="48"/>
    </row>
    <row r="26" spans="2:6">
      <c r="B26" s="8" t="s">
        <v>6</v>
      </c>
      <c r="C26" s="144"/>
      <c r="D26" s="143"/>
      <c r="E26" s="47"/>
      <c r="F26" s="48"/>
    </row>
    <row r="27" spans="2:6">
      <c r="B27" s="8" t="s">
        <v>102</v>
      </c>
      <c r="C27" s="144"/>
      <c r="D27" s="139"/>
      <c r="E27" s="47"/>
      <c r="F27" s="48"/>
    </row>
    <row r="28" spans="2:6">
      <c r="B28" s="8" t="s">
        <v>17</v>
      </c>
      <c r="C28" s="144"/>
      <c r="D28" s="139"/>
      <c r="E28" s="47"/>
      <c r="F28" s="48"/>
    </row>
    <row r="29" spans="2:6">
      <c r="B29" s="8"/>
      <c r="C29" s="145"/>
      <c r="D29" s="146"/>
      <c r="E29" s="52"/>
      <c r="F29" s="48"/>
    </row>
    <row r="30" spans="2:6">
      <c r="B30" s="53" t="s">
        <v>29</v>
      </c>
      <c r="C30" s="147"/>
      <c r="D30" s="148"/>
      <c r="E30" s="66"/>
      <c r="F30" s="67"/>
    </row>
    <row r="31" spans="2:6">
      <c r="B31" s="53"/>
      <c r="C31" s="27"/>
      <c r="D31" s="52"/>
      <c r="E31" s="52"/>
      <c r="F31" s="48"/>
    </row>
    <row r="32" spans="2:6" ht="66" customHeight="1" thickBot="1">
      <c r="B32" s="223" t="s">
        <v>122</v>
      </c>
      <c r="C32" s="219"/>
      <c r="D32" s="219"/>
      <c r="E32" s="219"/>
      <c r="F32" s="22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7.xml><?xml version="1.0" encoding="utf-8"?>
<worksheet xmlns="http://schemas.openxmlformats.org/spreadsheetml/2006/main" xmlns:r="http://schemas.openxmlformats.org/officeDocument/2006/relationships">
  <dimension ref="B2:F32"/>
  <sheetViews>
    <sheetView zoomScale="110" zoomScaleNormal="110" zoomScaleSheetLayoutView="100" zoomScalePageLayoutView="110" workbookViewId="0">
      <selection activeCell="I33" sqref="I33"/>
    </sheetView>
  </sheetViews>
  <sheetFormatPr defaultColWidth="8.85546875" defaultRowHeight="15"/>
  <cols>
    <col min="1" max="1" width="6.140625" style="34" customWidth="1"/>
    <col min="2" max="2" width="51" style="34" bestFit="1" customWidth="1"/>
    <col min="3" max="6" width="23.85546875" style="34" customWidth="1"/>
    <col min="7" max="16384" width="8.85546875" style="34"/>
  </cols>
  <sheetData>
    <row r="2" spans="2:6" ht="15.75" thickBot="1"/>
    <row r="3" spans="2:6">
      <c r="B3" s="209" t="s">
        <v>71</v>
      </c>
      <c r="C3" s="210"/>
      <c r="D3" s="210"/>
      <c r="E3" s="210"/>
      <c r="F3" s="211"/>
    </row>
    <row r="4" spans="2:6">
      <c r="B4" s="191" t="s">
        <v>127</v>
      </c>
      <c r="C4" s="192"/>
      <c r="D4" s="192"/>
      <c r="E4" s="192"/>
      <c r="F4" s="193"/>
    </row>
    <row r="5" spans="2:6">
      <c r="B5" s="42"/>
      <c r="C5" s="196" t="s">
        <v>72</v>
      </c>
      <c r="D5" s="192"/>
      <c r="E5" s="212" t="s">
        <v>73</v>
      </c>
      <c r="F5" s="213"/>
    </row>
    <row r="6" spans="2:6">
      <c r="B6" s="3" t="s">
        <v>23</v>
      </c>
      <c r="C6" s="63" t="s">
        <v>24</v>
      </c>
      <c r="D6" s="43" t="s">
        <v>25</v>
      </c>
      <c r="E6" s="63" t="s">
        <v>24</v>
      </c>
      <c r="F6" s="64" t="s">
        <v>25</v>
      </c>
    </row>
    <row r="7" spans="2:6">
      <c r="B7" s="8" t="s">
        <v>10</v>
      </c>
      <c r="C7" s="133"/>
      <c r="D7" s="86"/>
      <c r="E7" s="65"/>
      <c r="F7" s="69"/>
    </row>
    <row r="8" spans="2:6">
      <c r="B8" s="8" t="s">
        <v>13</v>
      </c>
      <c r="C8" s="133"/>
      <c r="D8" s="86"/>
      <c r="E8" s="65"/>
      <c r="F8" s="69"/>
    </row>
    <row r="9" spans="2:6">
      <c r="B9" s="8" t="s">
        <v>0</v>
      </c>
      <c r="C9" s="133"/>
      <c r="D9" s="86"/>
      <c r="E9" s="65"/>
      <c r="F9" s="69"/>
    </row>
    <row r="10" spans="2:6">
      <c r="B10" s="8" t="s">
        <v>8</v>
      </c>
      <c r="C10" s="133"/>
      <c r="D10" s="86"/>
      <c r="E10" s="65"/>
      <c r="F10" s="69"/>
    </row>
    <row r="11" spans="2:6">
      <c r="B11" s="8" t="s">
        <v>26</v>
      </c>
      <c r="C11" s="133"/>
      <c r="D11" s="86"/>
      <c r="E11" s="65"/>
      <c r="F11" s="69"/>
    </row>
    <row r="12" spans="2:6">
      <c r="B12" s="8" t="s">
        <v>3</v>
      </c>
      <c r="C12" s="133"/>
      <c r="D12" s="86"/>
      <c r="E12" s="65"/>
      <c r="F12" s="69"/>
    </row>
    <row r="13" spans="2:6">
      <c r="B13" s="8" t="s">
        <v>7</v>
      </c>
      <c r="C13" s="133">
        <v>2.7314814814814814E-3</v>
      </c>
      <c r="D13" s="86">
        <f t="shared" ref="D13" si="0">C13/$C$30</f>
        <v>4.59412108234378E-2</v>
      </c>
      <c r="E13" s="65"/>
      <c r="F13" s="69"/>
    </row>
    <row r="14" spans="2:6">
      <c r="B14" s="8" t="s">
        <v>2</v>
      </c>
      <c r="C14" s="133"/>
      <c r="D14" s="86"/>
      <c r="E14" s="65"/>
      <c r="F14" s="69"/>
    </row>
    <row r="15" spans="2:6">
      <c r="B15" s="8" t="s">
        <v>9</v>
      </c>
      <c r="C15" s="133"/>
      <c r="D15" s="86"/>
      <c r="E15" s="65"/>
      <c r="F15" s="69"/>
    </row>
    <row r="16" spans="2:6">
      <c r="B16" s="8" t="s">
        <v>1</v>
      </c>
      <c r="C16" s="133"/>
      <c r="D16" s="86"/>
      <c r="E16" s="65"/>
      <c r="F16" s="69"/>
    </row>
    <row r="17" spans="2:6">
      <c r="B17" s="8" t="s">
        <v>27</v>
      </c>
      <c r="C17" s="133"/>
      <c r="D17" s="86"/>
      <c r="E17" s="65"/>
      <c r="F17" s="69"/>
    </row>
    <row r="18" spans="2:6">
      <c r="B18" s="8" t="s">
        <v>16</v>
      </c>
      <c r="C18" s="133"/>
      <c r="D18" s="86"/>
      <c r="E18" s="65"/>
      <c r="F18" s="69"/>
    </row>
    <row r="19" spans="2:6">
      <c r="B19" s="8" t="s">
        <v>4</v>
      </c>
      <c r="C19" s="133">
        <v>2.9398148148148148E-3</v>
      </c>
      <c r="D19" s="86">
        <f t="shared" ref="D19:D22" si="1">C19/$C$30</f>
        <v>4.9445201479462721E-2</v>
      </c>
      <c r="E19" s="65"/>
      <c r="F19" s="69"/>
    </row>
    <row r="20" spans="2:6">
      <c r="B20" s="8" t="s">
        <v>14</v>
      </c>
      <c r="C20" s="133"/>
      <c r="D20" s="86"/>
      <c r="E20" s="65"/>
      <c r="F20" s="69"/>
    </row>
    <row r="21" spans="2:6">
      <c r="B21" s="8" t="s">
        <v>11</v>
      </c>
      <c r="C21" s="85"/>
      <c r="D21" s="86"/>
      <c r="E21" s="65"/>
      <c r="F21" s="69"/>
    </row>
    <row r="22" spans="2:6">
      <c r="B22" s="8" t="s">
        <v>15</v>
      </c>
      <c r="C22" s="133">
        <v>1.8171296296296295E-3</v>
      </c>
      <c r="D22" s="86">
        <f t="shared" si="1"/>
        <v>3.0562585166439553E-2</v>
      </c>
      <c r="E22" s="65"/>
      <c r="F22" s="69"/>
    </row>
    <row r="23" spans="2:6" s="49" customFormat="1">
      <c r="B23" s="8" t="s">
        <v>91</v>
      </c>
      <c r="C23" s="133"/>
      <c r="D23" s="86"/>
      <c r="E23" s="75"/>
      <c r="F23" s="70"/>
    </row>
    <row r="24" spans="2:6">
      <c r="B24" s="79" t="s">
        <v>12</v>
      </c>
      <c r="C24" s="133">
        <v>1.25E-3</v>
      </c>
      <c r="D24" s="86">
        <f t="shared" ref="D24:D25" si="2">C24/$C$30</f>
        <v>2.1023943936149505E-2</v>
      </c>
      <c r="E24" s="45"/>
      <c r="F24" s="71"/>
    </row>
    <row r="25" spans="2:6" s="50" customFormat="1">
      <c r="B25" s="79" t="s">
        <v>5</v>
      </c>
      <c r="C25" s="85">
        <v>5.0717592592592592E-2</v>
      </c>
      <c r="D25" s="86">
        <f t="shared" si="2"/>
        <v>0.85302705859451045</v>
      </c>
      <c r="E25" s="43"/>
      <c r="F25" s="44"/>
    </row>
    <row r="26" spans="2:6">
      <c r="B26" s="8" t="s">
        <v>6</v>
      </c>
      <c r="C26" s="104"/>
      <c r="D26" s="86"/>
      <c r="E26" s="47"/>
      <c r="F26" s="69"/>
    </row>
    <row r="27" spans="2:6">
      <c r="B27" s="8" t="s">
        <v>102</v>
      </c>
      <c r="C27" s="104"/>
      <c r="D27" s="86"/>
      <c r="E27" s="47"/>
      <c r="F27" s="69"/>
    </row>
    <row r="28" spans="2:6">
      <c r="B28" s="8" t="s">
        <v>17</v>
      </c>
      <c r="C28" s="104"/>
      <c r="D28" s="86"/>
      <c r="E28" s="47"/>
      <c r="F28" s="69"/>
    </row>
    <row r="29" spans="2:6">
      <c r="B29" s="8"/>
      <c r="C29" s="105"/>
      <c r="D29" s="89"/>
      <c r="E29" s="52"/>
      <c r="F29" s="48"/>
    </row>
    <row r="30" spans="2:6">
      <c r="B30" s="53" t="s">
        <v>29</v>
      </c>
      <c r="C30" s="93">
        <f>SUM(C7:C28)</f>
        <v>5.9456018518518519E-2</v>
      </c>
      <c r="D30" s="127">
        <f>SUM(D7:D28)</f>
        <v>1</v>
      </c>
      <c r="E30" s="47"/>
      <c r="F30" s="69"/>
    </row>
    <row r="31" spans="2:6">
      <c r="B31" s="53"/>
      <c r="C31" s="27"/>
      <c r="D31" s="52"/>
      <c r="E31" s="52"/>
      <c r="F31" s="48"/>
    </row>
    <row r="32" spans="2:6" ht="81" customHeight="1" thickBot="1">
      <c r="B32" s="206" t="s">
        <v>141</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8.xml><?xml version="1.0" encoding="utf-8"?>
<worksheet xmlns="http://schemas.openxmlformats.org/spreadsheetml/2006/main" xmlns:r="http://schemas.openxmlformats.org/officeDocument/2006/relationships">
  <dimension ref="B2:P65"/>
  <sheetViews>
    <sheetView zoomScale="110" zoomScaleNormal="110" zoomScaleSheetLayoutView="100" zoomScalePageLayoutView="110" workbookViewId="0">
      <selection activeCell="K30" sqref="K30"/>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103</v>
      </c>
      <c r="C3" s="189"/>
      <c r="D3" s="189"/>
      <c r="E3" s="189"/>
      <c r="F3" s="189"/>
      <c r="G3" s="189"/>
      <c r="H3" s="189"/>
      <c r="I3" s="189"/>
      <c r="J3" s="189"/>
      <c r="K3" s="190"/>
    </row>
    <row r="4" spans="2:11">
      <c r="B4" s="191" t="s">
        <v>127</v>
      </c>
      <c r="C4" s="192"/>
      <c r="D4" s="192"/>
      <c r="E4" s="192"/>
      <c r="F4" s="192"/>
      <c r="G4" s="192"/>
      <c r="H4" s="192"/>
      <c r="I4" s="192"/>
      <c r="J4" s="192"/>
      <c r="K4" s="193"/>
    </row>
    <row r="5" spans="2:11" s="82" customFormat="1">
      <c r="B5" s="80"/>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v>7.8356481481481489E-3</v>
      </c>
      <c r="D7" s="85">
        <v>3.5185185185185185E-3</v>
      </c>
      <c r="E7" s="85">
        <v>2.6620370370370374E-3</v>
      </c>
      <c r="F7" s="85"/>
      <c r="G7" s="85">
        <v>3.3449074074074071E-3</v>
      </c>
      <c r="H7" s="85"/>
      <c r="I7" s="85"/>
      <c r="J7" s="85"/>
      <c r="K7" s="87">
        <f t="shared" ref="K7:K28" si="0">J7+I7+H7+G7+F7+E7+D7+C7</f>
        <v>1.7361111111111112E-2</v>
      </c>
    </row>
    <row r="8" spans="2:11">
      <c r="B8" s="8" t="s">
        <v>13</v>
      </c>
      <c r="C8" s="85">
        <v>2.9004629629629634E-2</v>
      </c>
      <c r="D8" s="85">
        <v>1.3344907407407406E-2</v>
      </c>
      <c r="E8" s="85"/>
      <c r="F8" s="85"/>
      <c r="G8" s="85"/>
      <c r="H8" s="85">
        <v>5.2662037037037035E-3</v>
      </c>
      <c r="I8" s="85"/>
      <c r="J8" s="85"/>
      <c r="K8" s="87">
        <f t="shared" si="0"/>
        <v>4.7615740740740743E-2</v>
      </c>
    </row>
    <row r="9" spans="2:11">
      <c r="B9" s="8" t="s">
        <v>0</v>
      </c>
      <c r="C9" s="85">
        <v>1.150462962962963E-2</v>
      </c>
      <c r="D9" s="85">
        <v>1.1377314814814816E-2</v>
      </c>
      <c r="E9" s="85">
        <v>1.8472222222222223E-2</v>
      </c>
      <c r="F9" s="85">
        <v>3.3333333333333331E-3</v>
      </c>
      <c r="G9" s="85">
        <v>3.3877314814814818E-2</v>
      </c>
      <c r="H9" s="85"/>
      <c r="I9" s="85">
        <v>2.5462962962962961E-4</v>
      </c>
      <c r="J9" s="85">
        <v>1.8981481481481479E-3</v>
      </c>
      <c r="K9" s="87">
        <f t="shared" si="0"/>
        <v>8.0717592592592605E-2</v>
      </c>
    </row>
    <row r="10" spans="2:11">
      <c r="B10" s="8" t="s">
        <v>8</v>
      </c>
      <c r="C10" s="85">
        <v>1.7962962962962965E-2</v>
      </c>
      <c r="D10" s="85">
        <v>2.3958333333333335E-2</v>
      </c>
      <c r="E10" s="85"/>
      <c r="F10" s="85">
        <v>1.3888888888888889E-4</v>
      </c>
      <c r="G10" s="85"/>
      <c r="H10" s="85">
        <v>7.2453703703703716E-3</v>
      </c>
      <c r="I10" s="85"/>
      <c r="J10" s="85">
        <v>6.018518518518519E-4</v>
      </c>
      <c r="K10" s="87">
        <f t="shared" si="0"/>
        <v>4.9907407407407414E-2</v>
      </c>
    </row>
    <row r="11" spans="2:11">
      <c r="B11" s="8" t="s">
        <v>26</v>
      </c>
      <c r="C11" s="85"/>
      <c r="D11" s="85"/>
      <c r="E11" s="85"/>
      <c r="F11" s="85"/>
      <c r="G11" s="85"/>
      <c r="H11" s="85"/>
      <c r="I11" s="85"/>
      <c r="J11" s="85"/>
      <c r="K11" s="87"/>
    </row>
    <row r="12" spans="2:11">
      <c r="B12" s="8" t="s">
        <v>3</v>
      </c>
      <c r="C12" s="85">
        <v>0.15421296296296302</v>
      </c>
      <c r="D12" s="85">
        <v>0.14828703703703716</v>
      </c>
      <c r="E12" s="85">
        <v>0.26688657407407473</v>
      </c>
      <c r="F12" s="85">
        <v>2.4884259259259262E-2</v>
      </c>
      <c r="G12" s="85">
        <v>0.21734953703703722</v>
      </c>
      <c r="H12" s="85">
        <v>7.4733796296296257E-2</v>
      </c>
      <c r="I12" s="85">
        <v>4.2152777777777789E-2</v>
      </c>
      <c r="J12" s="85">
        <v>2.5393518518518513E-2</v>
      </c>
      <c r="K12" s="87">
        <f t="shared" si="0"/>
        <v>0.95390046296296394</v>
      </c>
    </row>
    <row r="13" spans="2:11">
      <c r="B13" s="8" t="s">
        <v>7</v>
      </c>
      <c r="C13" s="85">
        <v>5.003472222222223E-2</v>
      </c>
      <c r="D13" s="85">
        <v>4.6076388888888889E-2</v>
      </c>
      <c r="E13" s="85">
        <v>3.0208333333333333E-3</v>
      </c>
      <c r="F13" s="85">
        <v>4.293981481481482E-3</v>
      </c>
      <c r="G13" s="85">
        <v>1.1921296296296296E-2</v>
      </c>
      <c r="H13" s="85">
        <v>8.3217592592592596E-3</v>
      </c>
      <c r="I13" s="85"/>
      <c r="J13" s="85">
        <v>6.018518518518519E-4</v>
      </c>
      <c r="K13" s="87">
        <f t="shared" si="0"/>
        <v>0.12427083333333334</v>
      </c>
    </row>
    <row r="14" spans="2:11">
      <c r="B14" s="8" t="s">
        <v>2</v>
      </c>
      <c r="C14" s="85">
        <v>3.125E-2</v>
      </c>
      <c r="D14" s="85">
        <v>2.7233796296296294E-2</v>
      </c>
      <c r="E14" s="85">
        <v>7.9861111111111105E-4</v>
      </c>
      <c r="F14" s="85">
        <v>5.5555555555555556E-4</v>
      </c>
      <c r="G14" s="85">
        <v>2.254629629629629E-2</v>
      </c>
      <c r="H14" s="85"/>
      <c r="I14" s="85"/>
      <c r="J14" s="85">
        <v>6.2500000000000001E-4</v>
      </c>
      <c r="K14" s="87">
        <f t="shared" si="0"/>
        <v>8.3009259259259255E-2</v>
      </c>
    </row>
    <row r="15" spans="2:11">
      <c r="B15" s="8" t="s">
        <v>9</v>
      </c>
      <c r="C15" s="85">
        <v>1.3657407407407405E-2</v>
      </c>
      <c r="D15" s="85">
        <v>2.4884259259259256E-3</v>
      </c>
      <c r="E15" s="85"/>
      <c r="F15" s="85">
        <v>9.0277777777777774E-4</v>
      </c>
      <c r="G15" s="85">
        <v>1.2731481481481483E-3</v>
      </c>
      <c r="H15" s="85">
        <v>1.2847222222222222E-2</v>
      </c>
      <c r="I15" s="85">
        <v>5.3009259259259259E-3</v>
      </c>
      <c r="J15" s="85">
        <v>1.1689814814814816E-3</v>
      </c>
      <c r="K15" s="87">
        <f t="shared" si="0"/>
        <v>3.7638888888888881E-2</v>
      </c>
    </row>
    <row r="16" spans="2:11">
      <c r="B16" s="8" t="s">
        <v>1</v>
      </c>
      <c r="C16" s="85"/>
      <c r="D16" s="85">
        <v>3.5081018518518518E-2</v>
      </c>
      <c r="E16" s="85">
        <v>5.868055555555556E-3</v>
      </c>
      <c r="F16" s="85"/>
      <c r="G16" s="85">
        <v>1.1018518518518518E-2</v>
      </c>
      <c r="H16" s="85">
        <v>5.069444444444445E-3</v>
      </c>
      <c r="I16" s="85"/>
      <c r="J16" s="85">
        <v>1.7361111111111112E-4</v>
      </c>
      <c r="K16" s="87">
        <f t="shared" si="0"/>
        <v>5.7210648148148149E-2</v>
      </c>
    </row>
    <row r="17" spans="2:11">
      <c r="B17" s="8" t="s">
        <v>27</v>
      </c>
      <c r="C17" s="85">
        <v>2.0196759259259262E-2</v>
      </c>
      <c r="D17" s="85">
        <v>3.9988425925925913E-2</v>
      </c>
      <c r="E17" s="85">
        <v>4.5717592592592589E-3</v>
      </c>
      <c r="F17" s="85">
        <v>1.0972222222222223E-2</v>
      </c>
      <c r="G17" s="85">
        <v>8.7384259259259273E-3</v>
      </c>
      <c r="H17" s="85">
        <v>7.2453703703703699E-3</v>
      </c>
      <c r="I17" s="85">
        <v>1.0034722222222223E-2</v>
      </c>
      <c r="J17" s="85"/>
      <c r="K17" s="87">
        <f t="shared" si="0"/>
        <v>0.10174768518518518</v>
      </c>
    </row>
    <row r="18" spans="2:11">
      <c r="B18" s="8" t="s">
        <v>16</v>
      </c>
      <c r="C18" s="85"/>
      <c r="D18" s="85">
        <v>1.2152777777777778E-3</v>
      </c>
      <c r="E18" s="85"/>
      <c r="F18" s="85"/>
      <c r="G18" s="85"/>
      <c r="H18" s="85"/>
      <c r="I18" s="85"/>
      <c r="J18" s="85"/>
      <c r="K18" s="87">
        <f t="shared" si="0"/>
        <v>1.2152777777777778E-3</v>
      </c>
    </row>
    <row r="19" spans="2:11">
      <c r="B19" s="8" t="s">
        <v>4</v>
      </c>
      <c r="C19" s="85">
        <v>2.0405092592592593E-2</v>
      </c>
      <c r="D19" s="85">
        <v>6.1053240740740741E-2</v>
      </c>
      <c r="E19" s="85">
        <v>1.0069444444444443E-2</v>
      </c>
      <c r="F19" s="85">
        <v>2.6782407407407408E-2</v>
      </c>
      <c r="G19" s="85">
        <v>3.543981481481482E-2</v>
      </c>
      <c r="H19" s="85"/>
      <c r="I19" s="85">
        <v>1.1273148148148147E-2</v>
      </c>
      <c r="J19" s="85">
        <v>9.2592592592592588E-5</v>
      </c>
      <c r="K19" s="87">
        <f t="shared" si="0"/>
        <v>0.16511574074074076</v>
      </c>
    </row>
    <row r="20" spans="2:11">
      <c r="B20" s="8" t="s">
        <v>14</v>
      </c>
      <c r="C20" s="85">
        <v>1.5671296296296294E-2</v>
      </c>
      <c r="D20" s="85">
        <v>3.1388888888888897E-2</v>
      </c>
      <c r="E20" s="85">
        <v>4.3287037037037044E-3</v>
      </c>
      <c r="F20" s="85">
        <v>9.8148148148148144E-3</v>
      </c>
      <c r="G20" s="85">
        <v>1.2962962962962963E-3</v>
      </c>
      <c r="H20" s="85">
        <v>6.0185185185185185E-3</v>
      </c>
      <c r="I20" s="85">
        <v>8.819444444444444E-3</v>
      </c>
      <c r="J20" s="85">
        <v>8.564814814814815E-4</v>
      </c>
      <c r="K20" s="87">
        <f t="shared" si="0"/>
        <v>7.8194444444444455E-2</v>
      </c>
    </row>
    <row r="21" spans="2:11">
      <c r="B21" s="8" t="s">
        <v>11</v>
      </c>
      <c r="C21" s="85">
        <v>7.686342592592596E-2</v>
      </c>
      <c r="D21" s="85">
        <v>0.12277777777777778</v>
      </c>
      <c r="E21" s="85">
        <v>8.6053240740740763E-2</v>
      </c>
      <c r="F21" s="85">
        <v>5.902777777777779E-2</v>
      </c>
      <c r="G21" s="85">
        <v>0.12509259259259262</v>
      </c>
      <c r="H21" s="85">
        <v>4.5844907407407411E-2</v>
      </c>
      <c r="I21" s="85">
        <v>5.496527777777778E-2</v>
      </c>
      <c r="J21" s="85">
        <v>3.5300925925925929E-3</v>
      </c>
      <c r="K21" s="87">
        <f t="shared" si="0"/>
        <v>0.57415509259259268</v>
      </c>
    </row>
    <row r="22" spans="2:11">
      <c r="B22" s="8" t="s">
        <v>15</v>
      </c>
      <c r="C22" s="85">
        <v>4.0787037037037038E-2</v>
      </c>
      <c r="D22" s="85">
        <v>2.146990740740741E-2</v>
      </c>
      <c r="E22" s="85">
        <v>2.3645833333333338E-2</v>
      </c>
      <c r="F22" s="85">
        <v>4.1203703703703706E-3</v>
      </c>
      <c r="G22" s="85">
        <v>9.6412037037037039E-3</v>
      </c>
      <c r="H22" s="85">
        <v>1.5046296296296297E-2</v>
      </c>
      <c r="I22" s="85">
        <v>1.6006944444444442E-2</v>
      </c>
      <c r="J22" s="85">
        <v>2.1296296296296298E-3</v>
      </c>
      <c r="K22" s="87">
        <f t="shared" si="0"/>
        <v>0.13284722222222223</v>
      </c>
    </row>
    <row r="23" spans="2:11">
      <c r="B23" s="8" t="s">
        <v>91</v>
      </c>
      <c r="C23" s="85">
        <v>0.15744212962962972</v>
      </c>
      <c r="D23" s="85">
        <v>0.1287847222222222</v>
      </c>
      <c r="E23" s="85">
        <v>1.3090277777777777E-2</v>
      </c>
      <c r="F23" s="85">
        <v>2.5555555555555554E-2</v>
      </c>
      <c r="G23" s="85">
        <v>9.4270833333333276E-2</v>
      </c>
      <c r="H23" s="85">
        <v>0.11946759259259257</v>
      </c>
      <c r="I23" s="85">
        <v>7.002314814814814E-2</v>
      </c>
      <c r="J23" s="85">
        <v>6.9212962962962969E-3</v>
      </c>
      <c r="K23" s="87">
        <f t="shared" si="0"/>
        <v>0.61555555555555563</v>
      </c>
    </row>
    <row r="24" spans="2:11">
      <c r="B24" s="8" t="s">
        <v>12</v>
      </c>
      <c r="C24" s="85">
        <v>1.7754629629629631E-2</v>
      </c>
      <c r="D24" s="85">
        <v>2.4537037037037027E-2</v>
      </c>
      <c r="E24" s="85">
        <v>5.2442129629629616E-2</v>
      </c>
      <c r="F24" s="85">
        <v>3.1620370370370368E-2</v>
      </c>
      <c r="G24" s="85">
        <v>2.525462962962962E-2</v>
      </c>
      <c r="H24" s="85">
        <v>3.37962962962963E-3</v>
      </c>
      <c r="I24" s="85">
        <v>4.8379629629629632E-3</v>
      </c>
      <c r="J24" s="85"/>
      <c r="K24" s="87">
        <f t="shared" si="0"/>
        <v>0.15982638888888884</v>
      </c>
    </row>
    <row r="25" spans="2:11">
      <c r="B25" s="8" t="s">
        <v>5</v>
      </c>
      <c r="C25" s="85"/>
      <c r="D25" s="85">
        <v>1.0763888888888889E-3</v>
      </c>
      <c r="E25" s="85">
        <v>2.6979166666666665E-2</v>
      </c>
      <c r="F25" s="85">
        <v>3.1956018518518516E-2</v>
      </c>
      <c r="G25" s="85"/>
      <c r="H25" s="85">
        <v>5.5671296296296293E-3</v>
      </c>
      <c r="I25" s="85">
        <v>1.6967592592592593E-2</v>
      </c>
      <c r="J25" s="85">
        <v>1.6203703703703703E-4</v>
      </c>
      <c r="K25" s="87">
        <f t="shared" si="0"/>
        <v>8.2708333333333328E-2</v>
      </c>
    </row>
    <row r="26" spans="2:11">
      <c r="B26" s="8" t="s">
        <v>6</v>
      </c>
      <c r="C26" s="85"/>
      <c r="D26" s="85"/>
      <c r="E26" s="85">
        <v>1.5231481481481485E-2</v>
      </c>
      <c r="F26" s="85">
        <v>4.4791666666666669E-3</v>
      </c>
      <c r="G26" s="85"/>
      <c r="H26" s="85"/>
      <c r="I26" s="85"/>
      <c r="J26" s="85"/>
      <c r="K26" s="87">
        <f t="shared" si="0"/>
        <v>1.9710648148148151E-2</v>
      </c>
    </row>
    <row r="27" spans="2:11">
      <c r="B27" s="8" t="s">
        <v>102</v>
      </c>
      <c r="C27" s="85">
        <v>6.4236111111111108E-3</v>
      </c>
      <c r="D27" s="85">
        <v>3.506944444444444E-3</v>
      </c>
      <c r="E27" s="85"/>
      <c r="F27" s="85">
        <v>4.3981481481481481E-4</v>
      </c>
      <c r="G27" s="85">
        <v>1.7361111111111112E-4</v>
      </c>
      <c r="H27" s="85">
        <v>4.8611111111111112E-3</v>
      </c>
      <c r="I27" s="85"/>
      <c r="J27" s="85">
        <v>1.1458333333333333E-3</v>
      </c>
      <c r="K27" s="87">
        <f t="shared" si="0"/>
        <v>1.6550925925925927E-2</v>
      </c>
    </row>
    <row r="28" spans="2:11">
      <c r="B28" s="8" t="s">
        <v>17</v>
      </c>
      <c r="C28" s="85"/>
      <c r="D28" s="85"/>
      <c r="E28" s="85">
        <v>3.7268518518518519E-3</v>
      </c>
      <c r="F28" s="85"/>
      <c r="G28" s="85"/>
      <c r="H28" s="85"/>
      <c r="I28" s="85"/>
      <c r="J28" s="85">
        <v>3.2407407407407406E-4</v>
      </c>
      <c r="K28" s="87">
        <f t="shared" si="0"/>
        <v>4.0509259259259257E-3</v>
      </c>
    </row>
    <row r="29" spans="2:11">
      <c r="B29" s="53"/>
      <c r="C29" s="89"/>
      <c r="D29" s="89"/>
      <c r="E29" s="90"/>
      <c r="F29" s="90"/>
      <c r="G29" s="89"/>
      <c r="H29" s="89"/>
      <c r="I29" s="89"/>
      <c r="J29" s="89"/>
      <c r="K29" s="87"/>
    </row>
    <row r="30" spans="2:11">
      <c r="B30" s="53" t="s">
        <v>29</v>
      </c>
      <c r="C30" s="91">
        <f>SUM(C7:C28)</f>
        <v>0.67100694444444464</v>
      </c>
      <c r="D30" s="91">
        <f t="shared" ref="D30:J30" si="1">SUM(D7:D28)</f>
        <v>0.74716435185185193</v>
      </c>
      <c r="E30" s="91">
        <f t="shared" si="1"/>
        <v>0.53784722222222281</v>
      </c>
      <c r="F30" s="91">
        <f t="shared" si="1"/>
        <v>0.23887731481481483</v>
      </c>
      <c r="G30" s="91">
        <f t="shared" si="1"/>
        <v>0.60123842592592625</v>
      </c>
      <c r="H30" s="91">
        <f t="shared" si="1"/>
        <v>0.3209143518518518</v>
      </c>
      <c r="I30" s="91">
        <f t="shared" si="1"/>
        <v>0.2406365740740741</v>
      </c>
      <c r="J30" s="91">
        <f t="shared" si="1"/>
        <v>4.5624999999999992E-2</v>
      </c>
      <c r="K30" s="92">
        <f>SUM(K7:K28)</f>
        <v>3.4033101851851861</v>
      </c>
    </row>
    <row r="31" spans="2:11">
      <c r="B31" s="53"/>
      <c r="C31" s="56"/>
      <c r="D31" s="56"/>
      <c r="E31" s="56"/>
      <c r="F31" s="56"/>
      <c r="G31" s="56"/>
      <c r="H31" s="56"/>
      <c r="I31" s="56"/>
      <c r="J31" s="52"/>
      <c r="K31" s="83"/>
    </row>
    <row r="32" spans="2:11" ht="66" customHeight="1" thickBot="1">
      <c r="B32" s="224" t="s">
        <v>82</v>
      </c>
      <c r="C32" s="225"/>
      <c r="D32" s="225"/>
      <c r="E32" s="225"/>
      <c r="F32" s="225"/>
      <c r="G32" s="225"/>
      <c r="H32" s="225"/>
      <c r="I32" s="225"/>
      <c r="J32" s="225"/>
      <c r="K32" s="226"/>
    </row>
    <row r="65" spans="10:16" s="49" customFormat="1">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D13" sqref="D13"/>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104</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5"/>
      <c r="F7" s="85"/>
      <c r="G7" s="85"/>
      <c r="H7" s="85"/>
      <c r="I7" s="85"/>
      <c r="J7" s="85"/>
      <c r="K7" s="87"/>
    </row>
    <row r="8" spans="2:11">
      <c r="B8" s="8" t="s">
        <v>13</v>
      </c>
      <c r="C8" s="85"/>
      <c r="D8" s="85"/>
      <c r="E8" s="85"/>
      <c r="F8" s="85"/>
      <c r="G8" s="85"/>
      <c r="H8" s="85"/>
      <c r="I8" s="85"/>
      <c r="J8" s="85"/>
      <c r="K8" s="87"/>
    </row>
    <row r="9" spans="2:11">
      <c r="B9" s="8" t="s">
        <v>0</v>
      </c>
      <c r="C9" s="85"/>
      <c r="D9" s="85"/>
      <c r="E9" s="85"/>
      <c r="F9" s="85"/>
      <c r="G9" s="85"/>
      <c r="H9" s="85"/>
      <c r="I9" s="85"/>
      <c r="J9" s="85"/>
      <c r="K9" s="87"/>
    </row>
    <row r="10" spans="2:11">
      <c r="B10" s="8" t="s">
        <v>8</v>
      </c>
      <c r="C10" s="85">
        <v>3.1134259259259257E-3</v>
      </c>
      <c r="D10" s="85"/>
      <c r="E10" s="85"/>
      <c r="F10" s="85">
        <v>2.3495370370370371E-3</v>
      </c>
      <c r="G10" s="85">
        <v>7.7662037037037031E-3</v>
      </c>
      <c r="H10" s="85"/>
      <c r="I10" s="85"/>
      <c r="J10" s="85"/>
      <c r="K10" s="87">
        <f t="shared" ref="K10:K28" si="0">J10+I10+H10+G10+F10+E10+D10+C10</f>
        <v>1.3229166666666667E-2</v>
      </c>
    </row>
    <row r="11" spans="2:11">
      <c r="B11" s="8" t="s">
        <v>26</v>
      </c>
      <c r="C11" s="85"/>
      <c r="D11" s="85"/>
      <c r="E11" s="85"/>
      <c r="F11" s="85"/>
      <c r="G11" s="85">
        <v>4.8842592592592592E-3</v>
      </c>
      <c r="H11" s="85"/>
      <c r="I11" s="85"/>
      <c r="J11" s="85"/>
      <c r="K11" s="87">
        <f t="shared" si="0"/>
        <v>4.8842592592592592E-3</v>
      </c>
    </row>
    <row r="12" spans="2:11">
      <c r="B12" s="8" t="s">
        <v>3</v>
      </c>
      <c r="C12" s="85"/>
      <c r="D12" s="85"/>
      <c r="E12" s="85"/>
      <c r="F12" s="85"/>
      <c r="G12" s="85">
        <v>1.284722222222222E-2</v>
      </c>
      <c r="H12" s="85"/>
      <c r="I12" s="85"/>
      <c r="J12" s="85"/>
      <c r="K12" s="87">
        <f t="shared" si="0"/>
        <v>1.284722222222222E-2</v>
      </c>
    </row>
    <row r="13" spans="2:11">
      <c r="B13" s="8" t="s">
        <v>7</v>
      </c>
      <c r="C13" s="85"/>
      <c r="D13" s="85"/>
      <c r="E13" s="85"/>
      <c r="F13" s="85">
        <v>1.5624999999999999E-3</v>
      </c>
      <c r="G13" s="85">
        <v>2.3402777777777779E-2</v>
      </c>
      <c r="H13" s="85"/>
      <c r="I13" s="85"/>
      <c r="J13" s="85"/>
      <c r="K13" s="87">
        <f t="shared" si="0"/>
        <v>2.4965277777777781E-2</v>
      </c>
    </row>
    <row r="14" spans="2:11">
      <c r="B14" s="8" t="s">
        <v>2</v>
      </c>
      <c r="C14" s="85"/>
      <c r="D14" s="85"/>
      <c r="E14" s="85"/>
      <c r="F14" s="85"/>
      <c r="G14" s="85">
        <v>2.3958333333333336E-3</v>
      </c>
      <c r="H14" s="85"/>
      <c r="I14" s="85"/>
      <c r="J14" s="85"/>
      <c r="K14" s="87">
        <f t="shared" si="0"/>
        <v>2.3958333333333336E-3</v>
      </c>
    </row>
    <row r="15" spans="2:11">
      <c r="B15" s="8" t="s">
        <v>9</v>
      </c>
      <c r="C15" s="85"/>
      <c r="D15" s="85"/>
      <c r="E15" s="85"/>
      <c r="F15" s="85"/>
      <c r="G15" s="85"/>
      <c r="H15" s="85"/>
      <c r="I15" s="85"/>
      <c r="J15" s="85"/>
      <c r="K15" s="87"/>
    </row>
    <row r="16" spans="2:11">
      <c r="B16" s="8" t="s">
        <v>1</v>
      </c>
      <c r="C16" s="85"/>
      <c r="D16" s="85"/>
      <c r="E16" s="85"/>
      <c r="F16" s="85"/>
      <c r="G16" s="85"/>
      <c r="H16" s="85"/>
      <c r="I16" s="85"/>
      <c r="J16" s="85"/>
      <c r="K16" s="87"/>
    </row>
    <row r="17" spans="2:11">
      <c r="B17" s="8" t="s">
        <v>27</v>
      </c>
      <c r="C17" s="85">
        <v>2.3726851851851851E-3</v>
      </c>
      <c r="D17" s="85">
        <v>2.2916666666666667E-3</v>
      </c>
      <c r="E17" s="85"/>
      <c r="F17" s="85"/>
      <c r="G17" s="85">
        <v>1.0752314814814815E-2</v>
      </c>
      <c r="H17" s="85"/>
      <c r="I17" s="85"/>
      <c r="J17" s="85">
        <v>3.0787037037037037E-3</v>
      </c>
      <c r="K17" s="87">
        <f t="shared" si="0"/>
        <v>1.849537037037037E-2</v>
      </c>
    </row>
    <row r="18" spans="2:11">
      <c r="B18" s="8" t="s">
        <v>16</v>
      </c>
      <c r="C18" s="85">
        <v>8.4953703703703719E-3</v>
      </c>
      <c r="D18" s="85"/>
      <c r="E18" s="85"/>
      <c r="F18" s="85"/>
      <c r="G18" s="85">
        <v>4.0509259259259257E-3</v>
      </c>
      <c r="H18" s="85"/>
      <c r="I18" s="85"/>
      <c r="J18" s="85"/>
      <c r="K18" s="87">
        <f t="shared" si="0"/>
        <v>1.2546296296296298E-2</v>
      </c>
    </row>
    <row r="19" spans="2:11">
      <c r="B19" s="8" t="s">
        <v>4</v>
      </c>
      <c r="C19" s="85"/>
      <c r="D19" s="85">
        <v>4.0740740740740737E-3</v>
      </c>
      <c r="E19" s="85">
        <v>2.685185185185185E-3</v>
      </c>
      <c r="F19" s="85"/>
      <c r="G19" s="85">
        <v>1.5810185185185184E-2</v>
      </c>
      <c r="H19" s="85"/>
      <c r="I19" s="85"/>
      <c r="J19" s="85"/>
      <c r="K19" s="87">
        <f t="shared" si="0"/>
        <v>2.2569444444444444E-2</v>
      </c>
    </row>
    <row r="20" spans="2:11">
      <c r="B20" s="8" t="s">
        <v>14</v>
      </c>
      <c r="C20" s="85"/>
      <c r="D20" s="85"/>
      <c r="E20" s="85"/>
      <c r="F20" s="85"/>
      <c r="G20" s="85"/>
      <c r="H20" s="85"/>
      <c r="I20" s="85"/>
      <c r="J20" s="85">
        <v>3.2523148148148151E-3</v>
      </c>
      <c r="K20" s="87">
        <f t="shared" si="0"/>
        <v>3.2523148148148151E-3</v>
      </c>
    </row>
    <row r="21" spans="2:11">
      <c r="B21" s="8" t="s">
        <v>11</v>
      </c>
      <c r="C21" s="85">
        <v>7.3437500000000017E-2</v>
      </c>
      <c r="D21" s="85">
        <v>2.1793981481481484E-2</v>
      </c>
      <c r="E21" s="85">
        <v>7.2222222222222228E-3</v>
      </c>
      <c r="F21" s="85"/>
      <c r="G21" s="85">
        <v>7.5000000000000011E-2</v>
      </c>
      <c r="H21" s="85"/>
      <c r="I21" s="85"/>
      <c r="J21" s="85">
        <v>4.2870370370370364E-2</v>
      </c>
      <c r="K21" s="87">
        <f t="shared" si="0"/>
        <v>0.22032407407407409</v>
      </c>
    </row>
    <row r="22" spans="2:11">
      <c r="B22" s="8" t="s">
        <v>15</v>
      </c>
      <c r="C22" s="85"/>
      <c r="D22" s="85">
        <v>1.3518518518518518E-2</v>
      </c>
      <c r="E22" s="85">
        <v>3.5879629629629629E-3</v>
      </c>
      <c r="F22" s="85"/>
      <c r="G22" s="85">
        <v>1.7199074074074075E-2</v>
      </c>
      <c r="H22" s="85"/>
      <c r="I22" s="85"/>
      <c r="J22" s="85"/>
      <c r="K22" s="87">
        <f t="shared" si="0"/>
        <v>3.4305555555555554E-2</v>
      </c>
    </row>
    <row r="23" spans="2:11">
      <c r="B23" s="8" t="s">
        <v>91</v>
      </c>
      <c r="C23" s="85">
        <v>5.9027777777777776E-3</v>
      </c>
      <c r="D23" s="85">
        <v>9.386574074074075E-3</v>
      </c>
      <c r="E23" s="85"/>
      <c r="F23" s="85"/>
      <c r="G23" s="85">
        <v>2.732638888888889E-2</v>
      </c>
      <c r="H23" s="85">
        <v>6.0300925925925921E-3</v>
      </c>
      <c r="I23" s="85"/>
      <c r="J23" s="85"/>
      <c r="K23" s="87">
        <f t="shared" si="0"/>
        <v>4.8645833333333333E-2</v>
      </c>
    </row>
    <row r="24" spans="2:11">
      <c r="B24" s="8" t="s">
        <v>12</v>
      </c>
      <c r="C24" s="85">
        <v>2.4039351851851853E-2</v>
      </c>
      <c r="D24" s="85">
        <v>2.8182870370370369E-2</v>
      </c>
      <c r="E24" s="85">
        <v>1.1689814814814816E-2</v>
      </c>
      <c r="F24" s="85">
        <v>1.1550925925925926E-2</v>
      </c>
      <c r="G24" s="85">
        <v>1.2303240740740741E-2</v>
      </c>
      <c r="H24" s="85">
        <v>7.4768518518518517E-3</v>
      </c>
      <c r="I24" s="85"/>
      <c r="J24" s="85"/>
      <c r="K24" s="87">
        <f t="shared" si="0"/>
        <v>9.5243055555555567E-2</v>
      </c>
    </row>
    <row r="25" spans="2:11">
      <c r="B25" s="8" t="s">
        <v>5</v>
      </c>
      <c r="C25" s="85">
        <v>3.1134259259259257E-3</v>
      </c>
      <c r="D25" s="85">
        <v>2.7754629629629629E-2</v>
      </c>
      <c r="E25" s="85">
        <v>5.4224537037037029E-2</v>
      </c>
      <c r="F25" s="85">
        <v>5.1967592592592586E-3</v>
      </c>
      <c r="G25" s="85">
        <v>1.2974537037037038E-2</v>
      </c>
      <c r="H25" s="85"/>
      <c r="I25" s="85"/>
      <c r="J25" s="85">
        <v>1.059027777777778E-2</v>
      </c>
      <c r="K25" s="87">
        <f t="shared" si="0"/>
        <v>0.11385416666666666</v>
      </c>
    </row>
    <row r="26" spans="2:11">
      <c r="B26" s="8" t="s">
        <v>6</v>
      </c>
      <c r="C26" s="85"/>
      <c r="D26" s="85">
        <v>3.3564814814814811E-3</v>
      </c>
      <c r="E26" s="85">
        <v>1.2569444444444444E-2</v>
      </c>
      <c r="F26" s="85"/>
      <c r="G26" s="85">
        <v>1.1597222222222221E-2</v>
      </c>
      <c r="H26" s="85"/>
      <c r="I26" s="85"/>
      <c r="J26" s="85"/>
      <c r="K26" s="87">
        <f t="shared" si="0"/>
        <v>2.7523148148148144E-2</v>
      </c>
    </row>
    <row r="27" spans="2:11">
      <c r="B27" s="8" t="s">
        <v>102</v>
      </c>
      <c r="C27" s="85"/>
      <c r="D27" s="85"/>
      <c r="E27" s="85"/>
      <c r="F27" s="85"/>
      <c r="G27" s="85"/>
      <c r="H27" s="85"/>
      <c r="I27" s="85"/>
      <c r="J27" s="85">
        <v>3.7268518518518514E-3</v>
      </c>
      <c r="K27" s="87">
        <f t="shared" si="0"/>
        <v>3.7268518518518514E-3</v>
      </c>
    </row>
    <row r="28" spans="2:11">
      <c r="B28" s="8" t="s">
        <v>17</v>
      </c>
      <c r="C28" s="85"/>
      <c r="D28" s="85"/>
      <c r="E28" s="85"/>
      <c r="F28" s="85"/>
      <c r="G28" s="85">
        <v>7.6273148148148142E-3</v>
      </c>
      <c r="H28" s="85"/>
      <c r="I28" s="85"/>
      <c r="J28" s="85"/>
      <c r="K28" s="87">
        <f t="shared" si="0"/>
        <v>7.6273148148148142E-3</v>
      </c>
    </row>
    <row r="29" spans="2:11">
      <c r="B29" s="53"/>
      <c r="C29" s="89"/>
      <c r="D29" s="89"/>
      <c r="E29" s="90"/>
      <c r="F29" s="90"/>
      <c r="G29" s="89"/>
      <c r="H29" s="89"/>
      <c r="I29" s="89"/>
      <c r="J29" s="89"/>
      <c r="K29" s="87"/>
    </row>
    <row r="30" spans="2:11">
      <c r="B30" s="53" t="s">
        <v>29</v>
      </c>
      <c r="C30" s="91">
        <f t="shared" ref="C30:J30" si="1">SUM(C7:C28)</f>
        <v>0.12047453703703706</v>
      </c>
      <c r="D30" s="91">
        <f t="shared" si="1"/>
        <v>0.1103587962962963</v>
      </c>
      <c r="E30" s="91">
        <f t="shared" si="1"/>
        <v>9.1979166666666654E-2</v>
      </c>
      <c r="F30" s="91">
        <f t="shared" si="1"/>
        <v>2.0659722222222222E-2</v>
      </c>
      <c r="G30" s="91">
        <f t="shared" si="1"/>
        <v>0.24593750000000006</v>
      </c>
      <c r="H30" s="91">
        <f t="shared" si="1"/>
        <v>1.3506944444444443E-2</v>
      </c>
      <c r="I30" s="91"/>
      <c r="J30" s="91">
        <f t="shared" si="1"/>
        <v>6.3518518518518516E-2</v>
      </c>
      <c r="K30" s="92">
        <f>SUM(K7:K28)</f>
        <v>0.6664351851851853</v>
      </c>
    </row>
    <row r="31" spans="2:11">
      <c r="B31" s="149"/>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dimension ref="B1:H66"/>
  <sheetViews>
    <sheetView topLeftCell="B1" zoomScale="110" zoomScaleNormal="110" zoomScaleSheetLayoutView="100" zoomScalePageLayoutView="110" workbookViewId="0">
      <selection activeCell="E26" sqref="E26:F26"/>
    </sheetView>
  </sheetViews>
  <sheetFormatPr defaultColWidth="8.85546875" defaultRowHeight="15"/>
  <cols>
    <col min="1" max="1" width="6.140625" customWidth="1"/>
    <col min="2" max="2" width="51" bestFit="1" customWidth="1"/>
    <col min="3" max="5" width="15.140625" style="38" customWidth="1"/>
    <col min="6" max="8" width="15.140625" customWidth="1"/>
  </cols>
  <sheetData>
    <row r="1" spans="2:8" s="1" customFormat="1">
      <c r="C1" s="35"/>
      <c r="D1" s="35"/>
      <c r="E1" s="35"/>
    </row>
    <row r="2" spans="2:8" s="1" customFormat="1" ht="15.75" thickBot="1">
      <c r="C2" s="35"/>
      <c r="D2" s="35"/>
      <c r="E2" s="35"/>
    </row>
    <row r="3" spans="2:8" s="1" customFormat="1">
      <c r="B3" s="160" t="s">
        <v>35</v>
      </c>
      <c r="C3" s="161"/>
      <c r="D3" s="161"/>
      <c r="E3" s="161"/>
      <c r="F3" s="161"/>
      <c r="G3" s="161"/>
      <c r="H3" s="162"/>
    </row>
    <row r="4" spans="2:8" s="1" customFormat="1">
      <c r="B4" s="163" t="s">
        <v>127</v>
      </c>
      <c r="C4" s="164"/>
      <c r="D4" s="164"/>
      <c r="E4" s="164"/>
      <c r="F4" s="164"/>
      <c r="G4" s="164"/>
      <c r="H4" s="165"/>
    </row>
    <row r="5" spans="2:8" s="1" customFormat="1">
      <c r="B5" s="2"/>
      <c r="C5" s="166" t="s">
        <v>36</v>
      </c>
      <c r="D5" s="164"/>
      <c r="E5" s="170" t="s">
        <v>37</v>
      </c>
      <c r="F5" s="170"/>
      <c r="G5" s="164" t="s">
        <v>38</v>
      </c>
      <c r="H5" s="165"/>
    </row>
    <row r="6" spans="2:8" s="1" customFormat="1">
      <c r="B6" s="3" t="s">
        <v>23</v>
      </c>
      <c r="C6" s="5" t="s">
        <v>24</v>
      </c>
      <c r="D6" s="5" t="s">
        <v>25</v>
      </c>
      <c r="E6" s="5" t="s">
        <v>24</v>
      </c>
      <c r="F6" s="5" t="s">
        <v>25</v>
      </c>
      <c r="G6" s="5" t="s">
        <v>24</v>
      </c>
      <c r="H6" s="7" t="s">
        <v>25</v>
      </c>
    </row>
    <row r="7" spans="2:8" s="1" customFormat="1">
      <c r="B7" s="8" t="s">
        <v>10</v>
      </c>
      <c r="C7" s="98">
        <v>1.2546296296296295E-2</v>
      </c>
      <c r="D7" s="96">
        <f>C7/C$30</f>
        <v>5.5532217907603449E-3</v>
      </c>
      <c r="E7" s="98">
        <v>1.0648148148148149E-3</v>
      </c>
      <c r="F7" s="96">
        <f t="shared" ref="F7:F27" si="0">E7/E$30</f>
        <v>3.3322467311383973E-3</v>
      </c>
      <c r="G7" s="98">
        <f>C7+E7</f>
        <v>1.361111111111111E-2</v>
      </c>
      <c r="H7" s="97">
        <f>G7/$G$30</f>
        <v>5.2780158968812156E-3</v>
      </c>
    </row>
    <row r="8" spans="2:8" s="1" customFormat="1">
      <c r="B8" s="8" t="s">
        <v>13</v>
      </c>
      <c r="C8" s="98">
        <v>5.6087962962962964E-2</v>
      </c>
      <c r="D8" s="96">
        <f t="shared" ref="D8:D27" si="1">C8/C$30</f>
        <v>2.4825565311830843E-2</v>
      </c>
      <c r="E8" s="98">
        <v>3.1944444444444442E-3</v>
      </c>
      <c r="F8" s="96">
        <f t="shared" si="0"/>
        <v>9.9967401934151906E-3</v>
      </c>
      <c r="G8" s="98">
        <f t="shared" ref="G8:G27" si="2">C8+E8</f>
        <v>5.9282407407407409E-2</v>
      </c>
      <c r="H8" s="97">
        <f t="shared" ref="H8:H27" si="3">G8/$G$30</f>
        <v>2.298809304747074E-2</v>
      </c>
    </row>
    <row r="9" spans="2:8" s="1" customFormat="1">
      <c r="B9" s="8" t="s">
        <v>0</v>
      </c>
      <c r="C9" s="98">
        <v>0.11439814814814815</v>
      </c>
      <c r="D9" s="96">
        <f t="shared" si="1"/>
        <v>5.0634727103205955E-2</v>
      </c>
      <c r="E9" s="98">
        <v>2.5543981481481456E-2</v>
      </c>
      <c r="F9" s="96">
        <f t="shared" si="0"/>
        <v>7.9937701474156894E-2</v>
      </c>
      <c r="G9" s="98">
        <f t="shared" si="2"/>
        <v>0.1399421296296296</v>
      </c>
      <c r="H9" s="97">
        <f t="shared" si="3"/>
        <v>5.4265722966998955E-2</v>
      </c>
    </row>
    <row r="10" spans="2:8" s="1" customFormat="1">
      <c r="B10" s="8" t="s">
        <v>8</v>
      </c>
      <c r="C10" s="98">
        <v>3.2650462962962964E-2</v>
      </c>
      <c r="D10" s="96">
        <f t="shared" si="1"/>
        <v>1.4451696191637395E-2</v>
      </c>
      <c r="E10" s="98">
        <v>6.4699074074074069E-3</v>
      </c>
      <c r="F10" s="96">
        <f t="shared" si="0"/>
        <v>2.0247020898982216E-2</v>
      </c>
      <c r="G10" s="98">
        <f t="shared" si="2"/>
        <v>3.9120370370370375E-2</v>
      </c>
      <c r="H10" s="97">
        <f t="shared" si="3"/>
        <v>1.5169807594777648E-2</v>
      </c>
    </row>
    <row r="11" spans="2:8" s="1" customFormat="1">
      <c r="B11" s="8" t="s">
        <v>26</v>
      </c>
      <c r="C11" s="98">
        <v>3.303240740740742E-2</v>
      </c>
      <c r="D11" s="96">
        <f t="shared" si="1"/>
        <v>1.462075183655907E-2</v>
      </c>
      <c r="E11" s="98"/>
      <c r="F11" s="96"/>
      <c r="G11" s="98">
        <f t="shared" si="2"/>
        <v>3.303240740740742E-2</v>
      </c>
      <c r="H11" s="97">
        <f t="shared" si="3"/>
        <v>1.2809062389199828E-2</v>
      </c>
    </row>
    <row r="12" spans="2:8" s="1" customFormat="1">
      <c r="B12" s="8" t="s">
        <v>3</v>
      </c>
      <c r="C12" s="98">
        <v>0.54173611111110975</v>
      </c>
      <c r="D12" s="96">
        <f t="shared" si="1"/>
        <v>0.23978237927890045</v>
      </c>
      <c r="E12" s="98">
        <v>0.15262731481481484</v>
      </c>
      <c r="F12" s="96">
        <f t="shared" si="0"/>
        <v>0.47763410482089186</v>
      </c>
      <c r="G12" s="98">
        <f t="shared" si="2"/>
        <v>0.69436342592592459</v>
      </c>
      <c r="H12" s="97">
        <f t="shared" si="3"/>
        <v>0.26925510858979096</v>
      </c>
    </row>
    <row r="13" spans="2:8" s="1" customFormat="1">
      <c r="B13" s="8" t="s">
        <v>7</v>
      </c>
      <c r="C13" s="98">
        <v>3.1064814814814795E-2</v>
      </c>
      <c r="D13" s="96">
        <f t="shared" si="1"/>
        <v>1.3749859120295901E-2</v>
      </c>
      <c r="E13" s="98">
        <v>2.17824074074074E-2</v>
      </c>
      <c r="F13" s="96">
        <f t="shared" si="0"/>
        <v>6.8166177695678926E-2</v>
      </c>
      <c r="G13" s="98">
        <f t="shared" si="2"/>
        <v>5.2847222222222198E-2</v>
      </c>
      <c r="H13" s="97">
        <f t="shared" si="3"/>
        <v>2.0492704579217366E-2</v>
      </c>
    </row>
    <row r="14" spans="2:8" s="1" customFormat="1">
      <c r="B14" s="8" t="s">
        <v>2</v>
      </c>
      <c r="C14" s="98">
        <v>3.8043981481481484E-2</v>
      </c>
      <c r="D14" s="96">
        <f t="shared" si="1"/>
        <v>1.6838966813864629E-2</v>
      </c>
      <c r="E14" s="98">
        <v>9.4444444444444428E-3</v>
      </c>
      <c r="F14" s="96">
        <f t="shared" si="0"/>
        <v>2.9555579702270993E-2</v>
      </c>
      <c r="G14" s="98">
        <f t="shared" si="2"/>
        <v>4.7488425925925927E-2</v>
      </c>
      <c r="H14" s="97">
        <f t="shared" si="3"/>
        <v>1.8414710225258188E-2</v>
      </c>
    </row>
    <row r="15" spans="2:8" s="1" customFormat="1">
      <c r="B15" s="8" t="s">
        <v>9</v>
      </c>
      <c r="C15" s="98">
        <v>8.7106481481481396E-2</v>
      </c>
      <c r="D15" s="96">
        <f t="shared" si="1"/>
        <v>3.8554932838802874E-2</v>
      </c>
      <c r="E15" s="98">
        <v>2.7013888888888879E-2</v>
      </c>
      <c r="F15" s="96">
        <f t="shared" si="0"/>
        <v>8.4537650766054517E-2</v>
      </c>
      <c r="G15" s="98">
        <f t="shared" si="2"/>
        <v>0.11412037037037027</v>
      </c>
      <c r="H15" s="97">
        <f t="shared" si="3"/>
        <v>4.4252752332694517E-2</v>
      </c>
    </row>
    <row r="16" spans="2:8" s="1" customFormat="1">
      <c r="B16" s="8" t="s">
        <v>1</v>
      </c>
      <c r="C16" s="98">
        <v>2.1736111111111112E-2</v>
      </c>
      <c r="D16" s="96">
        <f t="shared" si="1"/>
        <v>9.6208030655423708E-3</v>
      </c>
      <c r="E16" s="98">
        <v>5.4398148148148157E-3</v>
      </c>
      <c r="F16" s="96">
        <f t="shared" si="0"/>
        <v>1.7023434387337465E-2</v>
      </c>
      <c r="G16" s="98">
        <f t="shared" si="2"/>
        <v>2.717592592592593E-2</v>
      </c>
      <c r="H16" s="97">
        <f t="shared" si="3"/>
        <v>1.0538079358739029E-2</v>
      </c>
    </row>
    <row r="17" spans="2:8" s="1" customFormat="1">
      <c r="B17" s="8" t="s">
        <v>27</v>
      </c>
      <c r="C17" s="98">
        <v>2.0949074074074073E-3</v>
      </c>
      <c r="D17" s="96">
        <f t="shared" si="1"/>
        <v>9.2724459790371084E-4</v>
      </c>
      <c r="E17" s="98">
        <v>2.7893518518518519E-3</v>
      </c>
      <c r="F17" s="96">
        <f t="shared" si="0"/>
        <v>8.7290376326560181E-3</v>
      </c>
      <c r="G17" s="98">
        <f t="shared" si="2"/>
        <v>4.8842592592592592E-3</v>
      </c>
      <c r="H17" s="97">
        <f t="shared" si="3"/>
        <v>1.89398189496928E-3</v>
      </c>
    </row>
    <row r="18" spans="2:8" s="1" customFormat="1">
      <c r="B18" s="8" t="s">
        <v>16</v>
      </c>
      <c r="C18" s="98">
        <v>3.1828703703703706E-2</v>
      </c>
      <c r="D18" s="96">
        <f t="shared" si="1"/>
        <v>1.4087970410139254E-2</v>
      </c>
      <c r="E18" s="98"/>
      <c r="F18" s="96"/>
      <c r="G18" s="98">
        <f t="shared" si="2"/>
        <v>3.1828703703703706E-2</v>
      </c>
      <c r="H18" s="97">
        <f t="shared" si="3"/>
        <v>1.234229907859128E-2</v>
      </c>
    </row>
    <row r="19" spans="2:8" s="1" customFormat="1">
      <c r="B19" s="8" t="s">
        <v>4</v>
      </c>
      <c r="C19" s="98">
        <v>0.20008101851851876</v>
      </c>
      <c r="D19" s="96">
        <f t="shared" si="1"/>
        <v>8.8559543447300923E-2</v>
      </c>
      <c r="E19" s="98">
        <v>7.9629629629629616E-3</v>
      </c>
      <c r="F19" s="96">
        <f t="shared" si="0"/>
        <v>2.4919410337208878E-2</v>
      </c>
      <c r="G19" s="98">
        <f t="shared" si="2"/>
        <v>0.2080439814814817</v>
      </c>
      <c r="H19" s="97">
        <f t="shared" si="3"/>
        <v>8.0673754886428542E-2</v>
      </c>
    </row>
    <row r="20" spans="2:8" s="1" customFormat="1">
      <c r="B20" s="8" t="s">
        <v>14</v>
      </c>
      <c r="C20" s="98">
        <v>2.9814814814814811E-2</v>
      </c>
      <c r="D20" s="96">
        <f t="shared" si="1"/>
        <v>1.3196586100552259E-2</v>
      </c>
      <c r="E20" s="98">
        <v>1.9178240740740742E-2</v>
      </c>
      <c r="F20" s="96">
        <f t="shared" si="0"/>
        <v>6.0016661233655698E-2</v>
      </c>
      <c r="G20" s="98">
        <f t="shared" si="2"/>
        <v>4.8993055555555554E-2</v>
      </c>
      <c r="H20" s="97">
        <f t="shared" si="3"/>
        <v>1.8998164363518866E-2</v>
      </c>
    </row>
    <row r="21" spans="2:8" s="1" customFormat="1">
      <c r="B21" s="8" t="s">
        <v>11</v>
      </c>
      <c r="C21" s="98">
        <v>6.9791666666666724E-2</v>
      </c>
      <c r="D21" s="96">
        <f t="shared" si="1"/>
        <v>3.0891076935687187E-2</v>
      </c>
      <c r="E21" s="98">
        <v>1.1076388888888889E-2</v>
      </c>
      <c r="F21" s="96">
        <f t="shared" si="0"/>
        <v>3.4662610018472241E-2</v>
      </c>
      <c r="G21" s="98">
        <f t="shared" si="2"/>
        <v>8.086805555555561E-2</v>
      </c>
      <c r="H21" s="97">
        <f t="shared" si="3"/>
        <v>3.1358415877133575E-2</v>
      </c>
    </row>
    <row r="22" spans="2:8" s="1" customFormat="1">
      <c r="B22" s="8" t="s">
        <v>15</v>
      </c>
      <c r="C22" s="98">
        <v>1.726851851851852E-2</v>
      </c>
      <c r="D22" s="96">
        <f t="shared" si="1"/>
        <v>7.6433643097919149E-3</v>
      </c>
      <c r="E22" s="98">
        <v>9.4212962962962957E-3</v>
      </c>
      <c r="F22" s="96">
        <f t="shared" si="0"/>
        <v>2.9483139555941902E-2</v>
      </c>
      <c r="G22" s="98">
        <f t="shared" si="2"/>
        <v>2.6689814814814816E-2</v>
      </c>
      <c r="H22" s="97">
        <f t="shared" si="3"/>
        <v>1.0349578790993269E-2</v>
      </c>
    </row>
    <row r="23" spans="2:8" s="1" customFormat="1">
      <c r="B23" s="8" t="s">
        <v>91</v>
      </c>
      <c r="C23" s="98">
        <v>2.0023148148148154E-2</v>
      </c>
      <c r="D23" s="96">
        <f t="shared" si="1"/>
        <v>8.8626141125603321E-3</v>
      </c>
      <c r="E23" s="98">
        <v>7.4652777777777781E-3</v>
      </c>
      <c r="F23" s="96">
        <f t="shared" si="0"/>
        <v>2.3361947191133329E-2</v>
      </c>
      <c r="G23" s="98">
        <f t="shared" si="2"/>
        <v>2.7488425925925934E-2</v>
      </c>
      <c r="H23" s="97">
        <f t="shared" si="3"/>
        <v>1.0659258295147018E-2</v>
      </c>
    </row>
    <row r="24" spans="2:8" s="1" customFormat="1">
      <c r="B24" s="8" t="s">
        <v>12</v>
      </c>
      <c r="C24" s="98">
        <v>3.2800925925925928E-2</v>
      </c>
      <c r="D24" s="96">
        <f t="shared" si="1"/>
        <v>1.4518293869939872E-2</v>
      </c>
      <c r="E24" s="98">
        <v>6.736111111111112E-3</v>
      </c>
      <c r="F24" s="96">
        <f t="shared" si="0"/>
        <v>2.1080082581766819E-2</v>
      </c>
      <c r="G24" s="98">
        <f t="shared" si="2"/>
        <v>3.9537037037037037E-2</v>
      </c>
      <c r="H24" s="97">
        <f t="shared" si="3"/>
        <v>1.5331379509988296E-2</v>
      </c>
    </row>
    <row r="25" spans="2:8" s="1" customFormat="1">
      <c r="B25" s="8" t="s">
        <v>5</v>
      </c>
      <c r="C25" s="98">
        <v>8.1608796296296304E-2</v>
      </c>
      <c r="D25" s="96">
        <f t="shared" si="1"/>
        <v>3.6121556131597045E-2</v>
      </c>
      <c r="E25" s="98">
        <v>1.7361111111111112E-3</v>
      </c>
      <c r="F25" s="96">
        <f t="shared" si="0"/>
        <v>5.4330109746821694E-3</v>
      </c>
      <c r="G25" s="98">
        <f t="shared" si="2"/>
        <v>8.3344907407407409E-2</v>
      </c>
      <c r="H25" s="97">
        <f t="shared" si="3"/>
        <v>3.2318871150885747E-2</v>
      </c>
    </row>
    <row r="26" spans="2:8" s="1" customFormat="1">
      <c r="B26" s="8" t="s">
        <v>6</v>
      </c>
      <c r="C26" s="98">
        <v>0.41798611111111139</v>
      </c>
      <c r="D26" s="96">
        <f t="shared" si="1"/>
        <v>0.18500835032427976</v>
      </c>
      <c r="E26" s="98"/>
      <c r="F26" s="96"/>
      <c r="G26" s="98">
        <f t="shared" si="2"/>
        <v>0.41798611111111139</v>
      </c>
      <c r="H26" s="97">
        <f t="shared" si="3"/>
        <v>0.16208355960881665</v>
      </c>
    </row>
    <row r="27" spans="2:8" s="1" customFormat="1">
      <c r="B27" s="8" t="s">
        <v>102</v>
      </c>
      <c r="C27" s="98">
        <v>0.38758101851851756</v>
      </c>
      <c r="D27" s="96">
        <f t="shared" si="1"/>
        <v>0.17155049640884801</v>
      </c>
      <c r="E27" s="98">
        <v>6.018518518518519E-4</v>
      </c>
      <c r="F27" s="96">
        <f t="shared" si="0"/>
        <v>1.8834438045564853E-3</v>
      </c>
      <c r="G27" s="98">
        <f t="shared" si="2"/>
        <v>0.38818287037036942</v>
      </c>
      <c r="H27" s="97">
        <f t="shared" si="3"/>
        <v>0.15052667956249888</v>
      </c>
    </row>
    <row r="28" spans="2:8" s="1" customFormat="1">
      <c r="B28" s="36" t="s">
        <v>17</v>
      </c>
      <c r="C28" s="108"/>
      <c r="D28" s="96"/>
      <c r="E28" s="108"/>
      <c r="F28" s="96"/>
      <c r="G28" s="98"/>
      <c r="H28" s="97"/>
    </row>
    <row r="29" spans="2:8" s="1" customFormat="1">
      <c r="B29" s="8"/>
      <c r="C29" s="99"/>
      <c r="D29" s="110"/>
      <c r="E29" s="99"/>
      <c r="F29" s="99"/>
      <c r="G29" s="99"/>
      <c r="H29" s="100"/>
    </row>
    <row r="30" spans="2:8" s="1" customFormat="1">
      <c r="B30" s="37" t="s">
        <v>29</v>
      </c>
      <c r="C30" s="111">
        <f>SUM(C7:C28)</f>
        <v>2.2592824074074054</v>
      </c>
      <c r="D30" s="112">
        <f t="shared" ref="D30:H30" si="4">SUM(D7:D28)</f>
        <v>1</v>
      </c>
      <c r="E30" s="111">
        <f>SUM(E7:E28)</f>
        <v>0.3195486111111111</v>
      </c>
      <c r="F30" s="112">
        <f>SUM(F7:F28)</f>
        <v>1</v>
      </c>
      <c r="G30" s="111">
        <f t="shared" si="4"/>
        <v>2.578831018518517</v>
      </c>
      <c r="H30" s="113">
        <f t="shared" si="4"/>
        <v>1</v>
      </c>
    </row>
    <row r="31" spans="2:8" s="1" customFormat="1" ht="66" customHeight="1" thickBot="1">
      <c r="B31" s="157" t="s">
        <v>39</v>
      </c>
      <c r="C31" s="158"/>
      <c r="D31" s="158"/>
      <c r="E31" s="158"/>
      <c r="F31" s="158"/>
      <c r="G31" s="158"/>
      <c r="H31" s="159"/>
    </row>
    <row r="32" spans="2:8" s="1" customFormat="1">
      <c r="C32" s="35"/>
      <c r="D32" s="35"/>
      <c r="E32" s="35"/>
    </row>
    <row r="33" spans="3:5" s="1" customFormat="1">
      <c r="C33" s="35"/>
      <c r="D33" s="35"/>
      <c r="E33" s="35"/>
    </row>
    <row r="34" spans="3:5" s="1" customFormat="1">
      <c r="C34" s="35"/>
      <c r="D34" s="35"/>
      <c r="E34" s="35"/>
    </row>
    <row r="35" spans="3:5" s="1" customFormat="1">
      <c r="C35" s="35"/>
      <c r="D35" s="35"/>
      <c r="E35" s="35"/>
    </row>
    <row r="36" spans="3:5" s="1" customFormat="1">
      <c r="C36" s="35"/>
      <c r="D36" s="35"/>
      <c r="E36" s="35"/>
    </row>
    <row r="37" spans="3:5" s="1" customFormat="1">
      <c r="C37" s="35"/>
      <c r="D37" s="35"/>
      <c r="E37" s="35"/>
    </row>
    <row r="38" spans="3:5" s="1" customFormat="1">
      <c r="C38" s="35"/>
      <c r="D38" s="35"/>
      <c r="E38" s="35"/>
    </row>
    <row r="39" spans="3:5" s="1" customFormat="1">
      <c r="C39" s="35"/>
      <c r="D39" s="35"/>
      <c r="E39" s="35"/>
    </row>
    <row r="40" spans="3:5" s="1" customFormat="1">
      <c r="C40" s="35"/>
      <c r="D40" s="35"/>
      <c r="E40" s="35"/>
    </row>
    <row r="41" spans="3:5" s="1" customFormat="1">
      <c r="C41" s="35"/>
      <c r="D41" s="35"/>
      <c r="E41" s="35"/>
    </row>
    <row r="42" spans="3:5" s="1" customFormat="1">
      <c r="C42" s="35"/>
      <c r="D42" s="35"/>
      <c r="E42" s="35"/>
    </row>
    <row r="43" spans="3:5" s="1" customFormat="1">
      <c r="C43" s="35"/>
      <c r="D43" s="35"/>
      <c r="E43" s="35"/>
    </row>
    <row r="44" spans="3:5" s="1" customFormat="1">
      <c r="C44" s="35"/>
      <c r="D44" s="35"/>
      <c r="E44" s="35"/>
    </row>
    <row r="45" spans="3:5" s="1" customFormat="1">
      <c r="C45" s="35"/>
      <c r="D45" s="35"/>
      <c r="E45" s="35"/>
    </row>
    <row r="46" spans="3:5" s="1" customFormat="1">
      <c r="C46" s="35"/>
      <c r="D46" s="35"/>
      <c r="E46" s="35"/>
    </row>
    <row r="47" spans="3:5" s="1" customFormat="1">
      <c r="C47" s="35"/>
      <c r="D47" s="35"/>
      <c r="E47" s="35"/>
    </row>
    <row r="48" spans="3:5" s="1" customFormat="1">
      <c r="C48" s="35"/>
      <c r="D48" s="35"/>
      <c r="E48" s="35"/>
    </row>
    <row r="49" spans="3:5" s="1" customFormat="1">
      <c r="C49" s="35"/>
      <c r="D49" s="35"/>
      <c r="E49" s="35"/>
    </row>
    <row r="50" spans="3:5" s="1" customFormat="1">
      <c r="C50" s="35"/>
      <c r="D50" s="35"/>
      <c r="E50" s="35"/>
    </row>
    <row r="51" spans="3:5" s="1" customFormat="1">
      <c r="C51" s="35"/>
      <c r="D51" s="35"/>
      <c r="E51" s="35"/>
    </row>
    <row r="52" spans="3:5" s="1" customFormat="1">
      <c r="C52" s="35"/>
      <c r="D52" s="35"/>
      <c r="E52" s="35"/>
    </row>
    <row r="53" spans="3:5" s="1" customFormat="1">
      <c r="C53" s="35"/>
      <c r="D53" s="35"/>
      <c r="E53" s="35"/>
    </row>
    <row r="54" spans="3:5" s="1" customFormat="1">
      <c r="C54" s="35"/>
      <c r="D54" s="35"/>
      <c r="E54" s="35"/>
    </row>
    <row r="55" spans="3:5" s="1" customFormat="1">
      <c r="C55" s="35"/>
      <c r="D55" s="35"/>
      <c r="E55" s="35"/>
    </row>
    <row r="56" spans="3:5" s="1" customFormat="1">
      <c r="C56" s="35"/>
      <c r="D56" s="35"/>
      <c r="E56" s="35"/>
    </row>
    <row r="57" spans="3:5" s="1" customFormat="1">
      <c r="C57" s="35"/>
      <c r="D57" s="35"/>
      <c r="E57" s="35"/>
    </row>
    <row r="58" spans="3:5" s="1" customFormat="1">
      <c r="C58" s="35"/>
      <c r="D58" s="35"/>
      <c r="E58" s="35"/>
    </row>
    <row r="59" spans="3:5" s="1" customFormat="1">
      <c r="C59" s="35"/>
      <c r="D59" s="35"/>
      <c r="E59" s="35"/>
    </row>
    <row r="60" spans="3:5" s="1" customFormat="1">
      <c r="C60" s="35"/>
      <c r="D60" s="35"/>
      <c r="E60" s="35"/>
    </row>
    <row r="61" spans="3:5" s="1" customFormat="1">
      <c r="C61" s="35"/>
      <c r="D61" s="35"/>
      <c r="E61" s="35"/>
    </row>
    <row r="62" spans="3:5" s="1" customFormat="1">
      <c r="C62" s="35"/>
      <c r="D62" s="35"/>
      <c r="E62" s="35"/>
    </row>
    <row r="63" spans="3:5" s="1" customFormat="1">
      <c r="C63" s="35"/>
      <c r="D63" s="35"/>
      <c r="E63" s="35"/>
    </row>
    <row r="64" spans="3:5" s="1" customFormat="1">
      <c r="C64" s="35"/>
      <c r="D64" s="35"/>
      <c r="E64" s="35"/>
    </row>
    <row r="65" spans="3:5" s="1" customFormat="1">
      <c r="C65" s="35"/>
      <c r="D65" s="35"/>
      <c r="E65" s="35"/>
    </row>
    <row r="66" spans="3:5" s="1" customFormat="1">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K18" sqref="K18"/>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105</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5"/>
      <c r="F7" s="85"/>
      <c r="G7" s="85"/>
      <c r="H7" s="85"/>
      <c r="I7" s="85"/>
      <c r="J7" s="85"/>
      <c r="K7" s="87"/>
    </row>
    <row r="8" spans="2:11">
      <c r="B8" s="8" t="s">
        <v>13</v>
      </c>
      <c r="C8" s="85"/>
      <c r="D8" s="85">
        <v>3.1250000000000001E-4</v>
      </c>
      <c r="E8" s="85"/>
      <c r="F8" s="85"/>
      <c r="G8" s="85"/>
      <c r="H8" s="85"/>
      <c r="I8" s="85"/>
      <c r="J8" s="85"/>
      <c r="K8" s="87">
        <f t="shared" ref="K8:K25" si="0">C8+D8+E8+F8+G8+H8+I8+J8</f>
        <v>3.1250000000000001E-4</v>
      </c>
    </row>
    <row r="9" spans="2:11">
      <c r="B9" s="8" t="s">
        <v>0</v>
      </c>
      <c r="C9" s="85"/>
      <c r="D9" s="85"/>
      <c r="E9" s="85"/>
      <c r="F9" s="85"/>
      <c r="G9" s="85"/>
      <c r="H9" s="85"/>
      <c r="I9" s="85"/>
      <c r="J9" s="85"/>
      <c r="K9" s="87"/>
    </row>
    <row r="10" spans="2:11">
      <c r="B10" s="8" t="s">
        <v>8</v>
      </c>
      <c r="C10" s="85"/>
      <c r="D10" s="85">
        <v>7.1493055555555574E-2</v>
      </c>
      <c r="E10" s="85"/>
      <c r="F10" s="85">
        <v>1.1157407407407408E-2</v>
      </c>
      <c r="G10" s="85"/>
      <c r="H10" s="85"/>
      <c r="I10" s="85"/>
      <c r="J10" s="85"/>
      <c r="K10" s="87">
        <f t="shared" si="0"/>
        <v>8.2650462962962981E-2</v>
      </c>
    </row>
    <row r="11" spans="2:11">
      <c r="B11" s="8" t="s">
        <v>26</v>
      </c>
      <c r="C11" s="85"/>
      <c r="D11" s="85">
        <v>5.1967592592592595E-3</v>
      </c>
      <c r="E11" s="85"/>
      <c r="F11" s="85"/>
      <c r="G11" s="85"/>
      <c r="H11" s="85"/>
      <c r="I11" s="85"/>
      <c r="J11" s="85"/>
      <c r="K11" s="87">
        <f t="shared" si="0"/>
        <v>5.1967592592592595E-3</v>
      </c>
    </row>
    <row r="12" spans="2:11">
      <c r="B12" s="8" t="s">
        <v>3</v>
      </c>
      <c r="C12" s="85"/>
      <c r="D12" s="85">
        <v>2.7453703703703709E-2</v>
      </c>
      <c r="E12" s="85"/>
      <c r="F12" s="85"/>
      <c r="G12" s="85"/>
      <c r="H12" s="85"/>
      <c r="I12" s="85"/>
      <c r="J12" s="85"/>
      <c r="K12" s="87">
        <f t="shared" si="0"/>
        <v>2.7453703703703709E-2</v>
      </c>
    </row>
    <row r="13" spans="2:11">
      <c r="B13" s="8" t="s">
        <v>7</v>
      </c>
      <c r="C13" s="85"/>
      <c r="D13" s="85">
        <v>8.9120370370370378E-3</v>
      </c>
      <c r="E13" s="85"/>
      <c r="F13" s="85"/>
      <c r="G13" s="85"/>
      <c r="H13" s="85"/>
      <c r="I13" s="85"/>
      <c r="J13" s="85"/>
      <c r="K13" s="87">
        <f t="shared" si="0"/>
        <v>8.9120370370370378E-3</v>
      </c>
    </row>
    <row r="14" spans="2:11">
      <c r="B14" s="8" t="s">
        <v>2</v>
      </c>
      <c r="C14" s="85"/>
      <c r="D14" s="85">
        <v>1.2719907407407409E-2</v>
      </c>
      <c r="E14" s="85"/>
      <c r="F14" s="85"/>
      <c r="G14" s="85"/>
      <c r="H14" s="85"/>
      <c r="I14" s="85"/>
      <c r="J14" s="85"/>
      <c r="K14" s="87">
        <f t="shared" si="0"/>
        <v>1.2719907407407409E-2</v>
      </c>
    </row>
    <row r="15" spans="2:11">
      <c r="B15" s="8" t="s">
        <v>9</v>
      </c>
      <c r="C15" s="85"/>
      <c r="D15" s="85">
        <v>3.8657407407407408E-3</v>
      </c>
      <c r="E15" s="85"/>
      <c r="F15" s="85"/>
      <c r="G15" s="85"/>
      <c r="H15" s="85"/>
      <c r="I15" s="85"/>
      <c r="J15" s="85"/>
      <c r="K15" s="87">
        <f t="shared" si="0"/>
        <v>3.8657407407407408E-3</v>
      </c>
    </row>
    <row r="16" spans="2:11">
      <c r="B16" s="8" t="s">
        <v>1</v>
      </c>
      <c r="C16" s="85"/>
      <c r="D16" s="85"/>
      <c r="E16" s="85"/>
      <c r="F16" s="85"/>
      <c r="G16" s="85"/>
      <c r="H16" s="85"/>
      <c r="I16" s="85"/>
      <c r="J16" s="85"/>
      <c r="K16" s="87"/>
    </row>
    <row r="17" spans="2:11">
      <c r="B17" s="8" t="s">
        <v>27</v>
      </c>
      <c r="C17" s="85"/>
      <c r="D17" s="85">
        <v>3.3148148148148156E-2</v>
      </c>
      <c r="E17" s="85"/>
      <c r="F17" s="85">
        <v>4.5486111111111109E-3</v>
      </c>
      <c r="G17" s="85"/>
      <c r="H17" s="85"/>
      <c r="I17" s="85"/>
      <c r="J17" s="85"/>
      <c r="K17" s="87">
        <f t="shared" si="0"/>
        <v>3.7696759259259263E-2</v>
      </c>
    </row>
    <row r="18" spans="2:11">
      <c r="B18" s="8" t="s">
        <v>16</v>
      </c>
      <c r="C18" s="85"/>
      <c r="D18" s="85"/>
      <c r="E18" s="85"/>
      <c r="F18" s="85"/>
      <c r="G18" s="85"/>
      <c r="H18" s="85"/>
      <c r="I18" s="85"/>
      <c r="J18" s="85"/>
      <c r="K18" s="87"/>
    </row>
    <row r="19" spans="2:11">
      <c r="B19" s="8" t="s">
        <v>4</v>
      </c>
      <c r="C19" s="85"/>
      <c r="D19" s="85">
        <v>9.7569444444444448E-3</v>
      </c>
      <c r="E19" s="85"/>
      <c r="F19" s="85"/>
      <c r="G19" s="85"/>
      <c r="H19" s="85"/>
      <c r="I19" s="85"/>
      <c r="J19" s="85"/>
      <c r="K19" s="87">
        <f t="shared" si="0"/>
        <v>9.7569444444444448E-3</v>
      </c>
    </row>
    <row r="20" spans="2:11">
      <c r="B20" s="8" t="s">
        <v>14</v>
      </c>
      <c r="C20" s="85"/>
      <c r="D20" s="85">
        <v>1.0219907407407408E-2</v>
      </c>
      <c r="E20" s="85"/>
      <c r="F20" s="85"/>
      <c r="G20" s="85"/>
      <c r="H20" s="85"/>
      <c r="I20" s="85"/>
      <c r="J20" s="85"/>
      <c r="K20" s="87">
        <f t="shared" si="0"/>
        <v>1.0219907407407408E-2</v>
      </c>
    </row>
    <row r="21" spans="2:11">
      <c r="B21" s="8" t="s">
        <v>11</v>
      </c>
      <c r="C21" s="85">
        <v>1.4212962962962962E-2</v>
      </c>
      <c r="D21" s="85">
        <v>4.2592592592592592E-2</v>
      </c>
      <c r="E21" s="85"/>
      <c r="F21" s="85">
        <v>7.7800925925925926E-2</v>
      </c>
      <c r="G21" s="85"/>
      <c r="H21" s="85"/>
      <c r="I21" s="85"/>
      <c r="J21" s="85"/>
      <c r="K21" s="87">
        <f t="shared" si="0"/>
        <v>0.13460648148148147</v>
      </c>
    </row>
    <row r="22" spans="2:11">
      <c r="B22" s="8" t="s">
        <v>15</v>
      </c>
      <c r="C22" s="85"/>
      <c r="D22" s="85"/>
      <c r="E22" s="85"/>
      <c r="F22" s="85"/>
      <c r="G22" s="85"/>
      <c r="H22" s="85"/>
      <c r="I22" s="85"/>
      <c r="J22" s="85"/>
      <c r="K22" s="87"/>
    </row>
    <row r="23" spans="2:11">
      <c r="B23" s="8" t="s">
        <v>91</v>
      </c>
      <c r="C23" s="85"/>
      <c r="D23" s="85">
        <v>0.29515046296296288</v>
      </c>
      <c r="E23" s="85"/>
      <c r="F23" s="85">
        <v>9.1828703703703704E-2</v>
      </c>
      <c r="G23" s="85"/>
      <c r="H23" s="85"/>
      <c r="I23" s="85"/>
      <c r="J23" s="85"/>
      <c r="K23" s="87">
        <f t="shared" si="0"/>
        <v>0.3869791666666666</v>
      </c>
    </row>
    <row r="24" spans="2:11">
      <c r="B24" s="8" t="s">
        <v>12</v>
      </c>
      <c r="C24" s="88"/>
      <c r="D24" s="85">
        <v>2.4074074074074076E-3</v>
      </c>
      <c r="E24" s="85"/>
      <c r="F24" s="85">
        <v>0.24380787037037036</v>
      </c>
      <c r="G24" s="85"/>
      <c r="H24" s="85"/>
      <c r="I24" s="85"/>
      <c r="J24" s="85"/>
      <c r="K24" s="87">
        <f t="shared" si="0"/>
        <v>0.24621527777777777</v>
      </c>
    </row>
    <row r="25" spans="2:11">
      <c r="B25" s="8" t="s">
        <v>5</v>
      </c>
      <c r="C25" s="43"/>
      <c r="D25" s="85"/>
      <c r="E25" s="85"/>
      <c r="F25" s="85">
        <v>1.6550925925925927E-2</v>
      </c>
      <c r="G25" s="85"/>
      <c r="H25" s="85"/>
      <c r="I25" s="85"/>
      <c r="J25" s="85"/>
      <c r="K25" s="87">
        <f t="shared" si="0"/>
        <v>1.6550925925925927E-2</v>
      </c>
    </row>
    <row r="26" spans="2:11">
      <c r="B26" s="8" t="s">
        <v>6</v>
      </c>
      <c r="C26" s="85"/>
      <c r="D26" s="85"/>
      <c r="E26" s="85"/>
      <c r="F26" s="85"/>
      <c r="G26" s="85"/>
      <c r="H26" s="85"/>
      <c r="I26" s="85"/>
      <c r="J26" s="85"/>
      <c r="K26" s="87"/>
    </row>
    <row r="27" spans="2:11">
      <c r="B27" s="8" t="s">
        <v>102</v>
      </c>
      <c r="C27" s="85"/>
      <c r="D27" s="85"/>
      <c r="E27" s="85"/>
      <c r="F27" s="85"/>
      <c r="G27" s="85"/>
      <c r="H27" s="85"/>
      <c r="I27" s="85"/>
      <c r="J27" s="85"/>
      <c r="K27" s="87"/>
    </row>
    <row r="28" spans="2:11">
      <c r="B28" s="8" t="s">
        <v>17</v>
      </c>
      <c r="C28" s="85">
        <v>7.3611111111111108E-3</v>
      </c>
      <c r="D28" s="85"/>
      <c r="E28" s="85"/>
      <c r="F28" s="85"/>
      <c r="G28" s="85"/>
      <c r="H28" s="85"/>
      <c r="I28" s="85"/>
      <c r="J28" s="85"/>
      <c r="K28" s="87">
        <f t="shared" ref="K28" si="1">C28+D28+E28+F28+G28+H28+I28+J28</f>
        <v>7.3611111111111108E-3</v>
      </c>
    </row>
    <row r="29" spans="2:11">
      <c r="B29" s="8"/>
      <c r="C29" s="89"/>
      <c r="D29" s="89"/>
      <c r="E29" s="90"/>
      <c r="F29" s="89"/>
      <c r="G29" s="90"/>
      <c r="H29" s="90"/>
      <c r="I29" s="89"/>
      <c r="J29" s="89"/>
      <c r="K29" s="87"/>
    </row>
    <row r="30" spans="2:11">
      <c r="B30" s="53" t="s">
        <v>29</v>
      </c>
      <c r="C30" s="91">
        <f>SUM(C7:C28)</f>
        <v>2.1574074074074072E-2</v>
      </c>
      <c r="D30" s="91">
        <f>SUM(D7:D28)</f>
        <v>0.52322916666666663</v>
      </c>
      <c r="E30" s="91"/>
      <c r="F30" s="91">
        <f t="shared" ref="F30" si="2">SUM(F7:F28)</f>
        <v>0.44569444444444445</v>
      </c>
      <c r="G30" s="91"/>
      <c r="H30" s="91"/>
      <c r="I30" s="91"/>
      <c r="J30" s="91"/>
      <c r="K30" s="92">
        <f>SUM(K7:K28)</f>
        <v>0.99049768518518511</v>
      </c>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dimension ref="B2:K32"/>
  <sheetViews>
    <sheetView zoomScale="109" zoomScaleNormal="109" zoomScaleSheetLayoutView="100" zoomScalePageLayoutView="109" workbookViewId="0">
      <selection activeCell="B14" sqref="B14"/>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106</v>
      </c>
      <c r="C3" s="189"/>
      <c r="D3" s="189"/>
      <c r="E3" s="189"/>
      <c r="F3" s="189"/>
      <c r="G3" s="189"/>
      <c r="H3" s="189"/>
      <c r="I3" s="189"/>
      <c r="J3" s="189"/>
      <c r="K3" s="190"/>
    </row>
    <row r="4" spans="2:11">
      <c r="B4" s="191" t="s">
        <v>127</v>
      </c>
      <c r="C4" s="192"/>
      <c r="D4" s="192"/>
      <c r="E4" s="192"/>
      <c r="F4" s="192"/>
      <c r="G4" s="192"/>
      <c r="H4" s="192"/>
      <c r="I4" s="192"/>
      <c r="J4" s="192"/>
      <c r="K4" s="193"/>
    </row>
    <row r="5" spans="2:11">
      <c r="B5" s="45"/>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v>4.4791666666666669E-3</v>
      </c>
      <c r="D7" s="85"/>
      <c r="E7" s="85"/>
      <c r="F7" s="85"/>
      <c r="G7" s="85"/>
      <c r="H7" s="85"/>
      <c r="I7" s="85"/>
      <c r="J7" s="85"/>
      <c r="K7" s="87">
        <f t="shared" ref="K7:K28" si="0">SUM(C7:J7)</f>
        <v>4.4791666666666669E-3</v>
      </c>
    </row>
    <row r="8" spans="2:11">
      <c r="B8" s="8" t="s">
        <v>13</v>
      </c>
      <c r="C8" s="85">
        <v>3.9351851851851852E-4</v>
      </c>
      <c r="D8" s="85"/>
      <c r="E8" s="85">
        <v>3.5416666666666669E-3</v>
      </c>
      <c r="F8" s="85"/>
      <c r="G8" s="85">
        <v>6.3194444444444444E-3</v>
      </c>
      <c r="H8" s="85">
        <v>2.4305555555555555E-4</v>
      </c>
      <c r="I8" s="85"/>
      <c r="J8" s="85"/>
      <c r="K8" s="87">
        <f t="shared" si="0"/>
        <v>1.0497685185185186E-2</v>
      </c>
    </row>
    <row r="9" spans="2:11">
      <c r="B9" s="8" t="s">
        <v>0</v>
      </c>
      <c r="C9" s="85">
        <v>4.6874999999999998E-3</v>
      </c>
      <c r="D9" s="85">
        <v>3.6458333333333334E-3</v>
      </c>
      <c r="E9" s="85">
        <v>9.5486111111111101E-3</v>
      </c>
      <c r="F9" s="85"/>
      <c r="G9" s="85"/>
      <c r="H9" s="85">
        <v>5.7754629629629631E-3</v>
      </c>
      <c r="I9" s="85"/>
      <c r="J9" s="85"/>
      <c r="K9" s="87">
        <f t="shared" si="0"/>
        <v>2.3657407407407405E-2</v>
      </c>
    </row>
    <row r="10" spans="2:11">
      <c r="B10" s="8" t="s">
        <v>8</v>
      </c>
      <c r="C10" s="85"/>
      <c r="D10" s="85">
        <v>8.0555555555555554E-3</v>
      </c>
      <c r="E10" s="85">
        <v>3.9467592592592592E-3</v>
      </c>
      <c r="F10" s="85">
        <v>1.9212962962962962E-3</v>
      </c>
      <c r="G10" s="85"/>
      <c r="H10" s="85">
        <v>1.0162037037037037E-2</v>
      </c>
      <c r="I10" s="85"/>
      <c r="J10" s="85"/>
      <c r="K10" s="87">
        <f t="shared" si="0"/>
        <v>2.4085648148148148E-2</v>
      </c>
    </row>
    <row r="11" spans="2:11">
      <c r="B11" s="8" t="s">
        <v>26</v>
      </c>
      <c r="C11" s="85"/>
      <c r="D11" s="85"/>
      <c r="E11" s="85"/>
      <c r="F11" s="85"/>
      <c r="G11" s="85"/>
      <c r="H11" s="85">
        <v>8.1018518518518516E-5</v>
      </c>
      <c r="I11" s="85"/>
      <c r="J11" s="85"/>
      <c r="K11" s="87">
        <f t="shared" si="0"/>
        <v>8.1018518518518516E-5</v>
      </c>
    </row>
    <row r="12" spans="2:11">
      <c r="B12" s="8" t="s">
        <v>3</v>
      </c>
      <c r="C12" s="85">
        <v>0.12004629629629633</v>
      </c>
      <c r="D12" s="85">
        <v>2.9374999999999995E-2</v>
      </c>
      <c r="E12" s="85">
        <v>2.0370370370370372E-2</v>
      </c>
      <c r="F12" s="85">
        <v>6.2152777777777779E-3</v>
      </c>
      <c r="G12" s="85">
        <v>5.7731481481481474E-2</v>
      </c>
      <c r="H12" s="85">
        <v>4.3078703703703689E-2</v>
      </c>
      <c r="I12" s="85">
        <v>6.030092592592593E-3</v>
      </c>
      <c r="J12" s="85"/>
      <c r="K12" s="87">
        <f t="shared" si="0"/>
        <v>0.28284722222222219</v>
      </c>
    </row>
    <row r="13" spans="2:11">
      <c r="B13" s="8" t="s">
        <v>7</v>
      </c>
      <c r="C13" s="85">
        <v>3.1053240740740742E-2</v>
      </c>
      <c r="D13" s="85">
        <v>3.6909722222222226E-2</v>
      </c>
      <c r="E13" s="85">
        <v>9.2453703703703691E-2</v>
      </c>
      <c r="F13" s="85">
        <v>9.3750000000000014E-3</v>
      </c>
      <c r="G13" s="85">
        <v>5.2083333333333333E-4</v>
      </c>
      <c r="H13" s="85">
        <v>4.0740740740740746E-3</v>
      </c>
      <c r="I13" s="85"/>
      <c r="J13" s="85"/>
      <c r="K13" s="87">
        <f t="shared" si="0"/>
        <v>0.17438657407407404</v>
      </c>
    </row>
    <row r="14" spans="2:11">
      <c r="B14" s="8" t="s">
        <v>2</v>
      </c>
      <c r="C14" s="85">
        <v>3.5879629629629635E-4</v>
      </c>
      <c r="D14" s="85">
        <v>1.068287037037037E-2</v>
      </c>
      <c r="E14" s="85">
        <v>2.2928240740740742E-2</v>
      </c>
      <c r="F14" s="85">
        <v>5.7407407407407407E-3</v>
      </c>
      <c r="G14" s="85">
        <v>3.6574074074074074E-3</v>
      </c>
      <c r="H14" s="85">
        <v>7.3958333333333333E-3</v>
      </c>
      <c r="I14" s="85"/>
      <c r="J14" s="85"/>
      <c r="K14" s="87">
        <f t="shared" si="0"/>
        <v>5.0763888888888886E-2</v>
      </c>
    </row>
    <row r="15" spans="2:11">
      <c r="B15" s="8" t="s">
        <v>9</v>
      </c>
      <c r="C15" s="85">
        <v>4.2245370370370371E-3</v>
      </c>
      <c r="D15" s="85"/>
      <c r="E15" s="85">
        <v>1.5254629629629628E-2</v>
      </c>
      <c r="F15" s="85"/>
      <c r="G15" s="85">
        <v>5.9837962962962961E-3</v>
      </c>
      <c r="H15" s="85">
        <v>1.5277777777777776E-3</v>
      </c>
      <c r="I15" s="85"/>
      <c r="J15" s="85"/>
      <c r="K15" s="87">
        <f t="shared" si="0"/>
        <v>2.6990740740740739E-2</v>
      </c>
    </row>
    <row r="16" spans="2:11">
      <c r="B16" s="8" t="s">
        <v>1</v>
      </c>
      <c r="C16" s="85"/>
      <c r="D16" s="85"/>
      <c r="E16" s="85"/>
      <c r="F16" s="85"/>
      <c r="G16" s="85">
        <v>7.6041666666666662E-3</v>
      </c>
      <c r="H16" s="85"/>
      <c r="I16" s="85"/>
      <c r="J16" s="85"/>
      <c r="K16" s="87">
        <f t="shared" si="0"/>
        <v>7.6041666666666662E-3</v>
      </c>
    </row>
    <row r="17" spans="2:11">
      <c r="B17" s="8" t="s">
        <v>27</v>
      </c>
      <c r="C17" s="85">
        <v>1.3344907407407406E-2</v>
      </c>
      <c r="D17" s="85">
        <v>1.4849537037037038E-2</v>
      </c>
      <c r="E17" s="85">
        <v>2.2314814814814815E-2</v>
      </c>
      <c r="F17" s="85">
        <v>3.7847222222222223E-3</v>
      </c>
      <c r="G17" s="85">
        <v>1.6898148148148148E-3</v>
      </c>
      <c r="H17" s="85">
        <v>6.5046296296296293E-3</v>
      </c>
      <c r="I17" s="85"/>
      <c r="J17" s="85"/>
      <c r="K17" s="87">
        <f t="shared" si="0"/>
        <v>6.2488425925925933E-2</v>
      </c>
    </row>
    <row r="18" spans="2:11">
      <c r="B18" s="8" t="s">
        <v>16</v>
      </c>
      <c r="C18" s="85"/>
      <c r="D18" s="85"/>
      <c r="E18" s="85"/>
      <c r="F18" s="85"/>
      <c r="G18" s="85"/>
      <c r="H18" s="85"/>
      <c r="I18" s="85"/>
      <c r="J18" s="85"/>
      <c r="K18" s="87"/>
    </row>
    <row r="19" spans="2:11">
      <c r="B19" s="8" t="s">
        <v>4</v>
      </c>
      <c r="C19" s="85">
        <v>3.3900462962962959E-2</v>
      </c>
      <c r="D19" s="85">
        <v>3.7210648148148145E-2</v>
      </c>
      <c r="E19" s="85">
        <v>5.9953703703703705E-3</v>
      </c>
      <c r="F19" s="85">
        <v>1.5486111111111112E-2</v>
      </c>
      <c r="G19" s="85">
        <v>9.386574074074075E-3</v>
      </c>
      <c r="H19" s="85">
        <v>1.3888888888888889E-4</v>
      </c>
      <c r="I19" s="85"/>
      <c r="J19" s="85"/>
      <c r="K19" s="87">
        <f t="shared" si="0"/>
        <v>0.10211805555555555</v>
      </c>
    </row>
    <row r="20" spans="2:11">
      <c r="B20" s="8" t="s">
        <v>14</v>
      </c>
      <c r="C20" s="85">
        <v>6.2500000000000001E-4</v>
      </c>
      <c r="D20" s="85"/>
      <c r="E20" s="85">
        <v>1.5682870370370371E-2</v>
      </c>
      <c r="F20" s="85">
        <v>1.2581018518518519E-2</v>
      </c>
      <c r="G20" s="85">
        <v>5.3356481481481484E-3</v>
      </c>
      <c r="H20" s="85">
        <v>2.4189814814814816E-3</v>
      </c>
      <c r="I20" s="85"/>
      <c r="J20" s="85"/>
      <c r="K20" s="87">
        <f t="shared" si="0"/>
        <v>3.664351851851852E-2</v>
      </c>
    </row>
    <row r="21" spans="2:11">
      <c r="B21" s="8" t="s">
        <v>11</v>
      </c>
      <c r="C21" s="85">
        <v>0.1285185185185185</v>
      </c>
      <c r="D21" s="85">
        <v>3.8483796296296301E-2</v>
      </c>
      <c r="E21" s="85">
        <v>1.0972222222222222E-2</v>
      </c>
      <c r="F21" s="85">
        <v>0.1572800925925926</v>
      </c>
      <c r="G21" s="85">
        <v>1.0671296296296297E-2</v>
      </c>
      <c r="H21" s="85">
        <v>2.0624999999999998E-2</v>
      </c>
      <c r="I21" s="85">
        <v>1.2800925925925924E-2</v>
      </c>
      <c r="J21" s="85">
        <v>3.2523148148148147E-3</v>
      </c>
      <c r="K21" s="87">
        <f t="shared" si="0"/>
        <v>0.38260416666666663</v>
      </c>
    </row>
    <row r="22" spans="2:11">
      <c r="B22" s="8" t="s">
        <v>15</v>
      </c>
      <c r="C22" s="85">
        <v>2.7777777777777778E-4</v>
      </c>
      <c r="D22" s="85">
        <v>2.4212962962962964E-2</v>
      </c>
      <c r="E22" s="85">
        <v>1.3159722222222222E-2</v>
      </c>
      <c r="F22" s="85">
        <v>5.0231481481481481E-3</v>
      </c>
      <c r="G22" s="85">
        <v>9.4675925925925917E-3</v>
      </c>
      <c r="H22" s="85">
        <v>5.5902777777777782E-3</v>
      </c>
      <c r="I22" s="85">
        <v>3.2291666666666666E-3</v>
      </c>
      <c r="J22" s="85"/>
      <c r="K22" s="87">
        <f t="shared" si="0"/>
        <v>6.0960648148148139E-2</v>
      </c>
    </row>
    <row r="23" spans="2:11">
      <c r="B23" s="8" t="s">
        <v>91</v>
      </c>
      <c r="C23" s="85">
        <v>1.3854166666666666E-2</v>
      </c>
      <c r="D23" s="85">
        <v>2.6539351851851849E-2</v>
      </c>
      <c r="E23" s="85">
        <v>7.8009259259259256E-3</v>
      </c>
      <c r="F23" s="85">
        <v>6.0925925925925946E-2</v>
      </c>
      <c r="G23" s="85">
        <v>1.2453703703703703E-2</v>
      </c>
      <c r="H23" s="85">
        <v>4.2824074074074077E-2</v>
      </c>
      <c r="I23" s="85">
        <v>5.9027777777777776E-3</v>
      </c>
      <c r="J23" s="85"/>
      <c r="K23" s="87">
        <f t="shared" si="0"/>
        <v>0.17030092592592597</v>
      </c>
    </row>
    <row r="24" spans="2:11">
      <c r="B24" s="8" t="s">
        <v>12</v>
      </c>
      <c r="C24" s="85">
        <v>1.1689814814814813E-3</v>
      </c>
      <c r="D24" s="85">
        <v>1.2962962962962963E-3</v>
      </c>
      <c r="E24" s="85"/>
      <c r="F24" s="85">
        <v>1.1446759259259261E-2</v>
      </c>
      <c r="G24" s="85">
        <v>2.2881944444444441E-2</v>
      </c>
      <c r="H24" s="85">
        <v>6.134259259259259E-4</v>
      </c>
      <c r="I24" s="85"/>
      <c r="J24" s="85"/>
      <c r="K24" s="87">
        <f t="shared" si="0"/>
        <v>3.740740740740741E-2</v>
      </c>
    </row>
    <row r="25" spans="2:11">
      <c r="B25" s="8" t="s">
        <v>5</v>
      </c>
      <c r="C25" s="85">
        <v>8.773148148148148E-3</v>
      </c>
      <c r="D25" s="85"/>
      <c r="E25" s="85">
        <v>6.9444444444444444E-5</v>
      </c>
      <c r="F25" s="85"/>
      <c r="G25" s="85">
        <v>9.3981481481481485E-3</v>
      </c>
      <c r="H25" s="85"/>
      <c r="I25" s="85"/>
      <c r="J25" s="85"/>
      <c r="K25" s="87">
        <f t="shared" si="0"/>
        <v>1.8240740740740741E-2</v>
      </c>
    </row>
    <row r="26" spans="2:11">
      <c r="B26" s="8" t="s">
        <v>6</v>
      </c>
      <c r="C26" s="85">
        <v>1.6203703703703703E-4</v>
      </c>
      <c r="D26" s="85"/>
      <c r="E26" s="85"/>
      <c r="F26" s="85"/>
      <c r="G26" s="85">
        <v>1.8518518518518518E-4</v>
      </c>
      <c r="H26" s="85"/>
      <c r="I26" s="85"/>
      <c r="J26" s="85"/>
      <c r="K26" s="87">
        <f t="shared" si="0"/>
        <v>3.4722222222222218E-4</v>
      </c>
    </row>
    <row r="27" spans="2:11">
      <c r="B27" s="8" t="s">
        <v>102</v>
      </c>
      <c r="C27" s="85"/>
      <c r="D27" s="85">
        <v>5.2662037037037044E-3</v>
      </c>
      <c r="E27" s="85"/>
      <c r="F27" s="85"/>
      <c r="G27" s="85">
        <v>6.1574074074074066E-3</v>
      </c>
      <c r="H27" s="85"/>
      <c r="I27" s="85"/>
      <c r="J27" s="85"/>
      <c r="K27" s="87">
        <f t="shared" si="0"/>
        <v>1.142361111111111E-2</v>
      </c>
    </row>
    <row r="28" spans="2:11">
      <c r="B28" s="8" t="s">
        <v>17</v>
      </c>
      <c r="C28" s="85"/>
      <c r="D28" s="85"/>
      <c r="E28" s="85"/>
      <c r="F28" s="85"/>
      <c r="G28" s="85">
        <v>2.3032407407407407E-3</v>
      </c>
      <c r="H28" s="85"/>
      <c r="I28" s="85"/>
      <c r="J28" s="85"/>
      <c r="K28" s="87">
        <f t="shared" si="0"/>
        <v>2.3032407407407407E-3</v>
      </c>
    </row>
    <row r="29" spans="2:11">
      <c r="B29" s="8"/>
      <c r="C29" s="89"/>
      <c r="D29" s="89"/>
      <c r="E29" s="90"/>
      <c r="F29" s="90"/>
      <c r="G29" s="90"/>
      <c r="H29" s="90"/>
      <c r="I29" s="89"/>
      <c r="J29" s="89"/>
      <c r="K29" s="87"/>
    </row>
    <row r="30" spans="2:11">
      <c r="B30" s="53" t="s">
        <v>29</v>
      </c>
      <c r="C30" s="91">
        <f>SUM(C7:C28)</f>
        <v>0.36586805555555557</v>
      </c>
      <c r="D30" s="91">
        <f t="shared" ref="D30:J30" si="1">SUM(D7:D28)</f>
        <v>0.23652777777777781</v>
      </c>
      <c r="E30" s="91">
        <f t="shared" si="1"/>
        <v>0.24403935185185183</v>
      </c>
      <c r="F30" s="91">
        <f t="shared" si="1"/>
        <v>0.28978009259259263</v>
      </c>
      <c r="G30" s="91">
        <f t="shared" si="1"/>
        <v>0.17174768518518516</v>
      </c>
      <c r="H30" s="91">
        <f t="shared" si="1"/>
        <v>0.15105324074074072</v>
      </c>
      <c r="I30" s="91">
        <f t="shared" si="1"/>
        <v>2.796296296296296E-2</v>
      </c>
      <c r="J30" s="91">
        <f t="shared" si="1"/>
        <v>3.2523148148148147E-3</v>
      </c>
      <c r="K30" s="92">
        <f>SUM(K7:K28)</f>
        <v>1.4902314814814814</v>
      </c>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K24" sqref="K24"/>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107</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5"/>
      <c r="F7" s="85"/>
      <c r="G7" s="85"/>
      <c r="H7" s="85"/>
      <c r="I7" s="85"/>
      <c r="J7" s="85"/>
      <c r="K7" s="87"/>
    </row>
    <row r="8" spans="2:11">
      <c r="B8" s="8" t="s">
        <v>13</v>
      </c>
      <c r="C8" s="85"/>
      <c r="D8" s="85"/>
      <c r="E8" s="85"/>
      <c r="F8" s="85"/>
      <c r="G8" s="85"/>
      <c r="H8" s="85"/>
      <c r="I8" s="85"/>
      <c r="J8" s="85"/>
      <c r="K8" s="87"/>
    </row>
    <row r="9" spans="2:11">
      <c r="B9" s="8" t="s">
        <v>0</v>
      </c>
      <c r="C9" s="85"/>
      <c r="D9" s="85"/>
      <c r="E9" s="85"/>
      <c r="F9" s="85"/>
      <c r="G9" s="85"/>
      <c r="H9" s="85"/>
      <c r="I9" s="85"/>
      <c r="J9" s="85"/>
      <c r="K9" s="87"/>
    </row>
    <row r="10" spans="2:11">
      <c r="B10" s="8" t="s">
        <v>8</v>
      </c>
      <c r="C10" s="85"/>
      <c r="D10" s="85"/>
      <c r="E10" s="85"/>
      <c r="F10" s="85"/>
      <c r="G10" s="85"/>
      <c r="H10" s="85"/>
      <c r="I10" s="85"/>
      <c r="J10" s="85"/>
      <c r="K10" s="87"/>
    </row>
    <row r="11" spans="2:11">
      <c r="B11" s="8" t="s">
        <v>26</v>
      </c>
      <c r="C11" s="85"/>
      <c r="D11" s="85"/>
      <c r="E11" s="85"/>
      <c r="F11" s="85"/>
      <c r="G11" s="85"/>
      <c r="H11" s="85"/>
      <c r="I11" s="85"/>
      <c r="J11" s="85"/>
      <c r="K11" s="87"/>
    </row>
    <row r="12" spans="2:11">
      <c r="B12" s="8" t="s">
        <v>3</v>
      </c>
      <c r="C12" s="85">
        <v>7.9861111111111105E-4</v>
      </c>
      <c r="D12" s="85"/>
      <c r="E12" s="85"/>
      <c r="F12" s="85"/>
      <c r="G12" s="85">
        <v>1.5578703703703707E-2</v>
      </c>
      <c r="H12" s="85"/>
      <c r="I12" s="85"/>
      <c r="J12" s="85"/>
      <c r="K12" s="87">
        <f t="shared" ref="K12:K24" si="0">SUM(C12:J12)</f>
        <v>1.6377314814814817E-2</v>
      </c>
    </row>
    <row r="13" spans="2:11">
      <c r="B13" s="8" t="s">
        <v>7</v>
      </c>
      <c r="C13" s="85"/>
      <c r="D13" s="85"/>
      <c r="E13" s="85"/>
      <c r="F13" s="85"/>
      <c r="G13" s="85"/>
      <c r="H13" s="85"/>
      <c r="I13" s="85"/>
      <c r="J13" s="85"/>
      <c r="K13" s="87"/>
    </row>
    <row r="14" spans="2:11">
      <c r="B14" s="8" t="s">
        <v>2</v>
      </c>
      <c r="C14" s="85"/>
      <c r="D14" s="85"/>
      <c r="E14" s="85"/>
      <c r="F14" s="85"/>
      <c r="G14" s="85"/>
      <c r="H14" s="85"/>
      <c r="I14" s="85"/>
      <c r="J14" s="85"/>
      <c r="K14" s="87"/>
    </row>
    <row r="15" spans="2:11">
      <c r="B15" s="8" t="s">
        <v>9</v>
      </c>
      <c r="C15" s="85"/>
      <c r="D15" s="85"/>
      <c r="E15" s="85"/>
      <c r="F15" s="85"/>
      <c r="G15" s="85"/>
      <c r="H15" s="85"/>
      <c r="I15" s="85"/>
      <c r="J15" s="85"/>
      <c r="K15" s="87"/>
    </row>
    <row r="16" spans="2:11">
      <c r="B16" s="8" t="s">
        <v>1</v>
      </c>
      <c r="C16" s="85"/>
      <c r="D16" s="85"/>
      <c r="E16" s="85"/>
      <c r="F16" s="85"/>
      <c r="G16" s="85"/>
      <c r="H16" s="85"/>
      <c r="I16" s="85"/>
      <c r="J16" s="85"/>
      <c r="K16" s="87"/>
    </row>
    <row r="17" spans="2:11">
      <c r="B17" s="8" t="s">
        <v>27</v>
      </c>
      <c r="C17" s="85"/>
      <c r="D17" s="85"/>
      <c r="E17" s="85"/>
      <c r="F17" s="85"/>
      <c r="G17" s="85"/>
      <c r="H17" s="85"/>
      <c r="I17" s="85"/>
      <c r="J17" s="85"/>
      <c r="K17" s="87"/>
    </row>
    <row r="18" spans="2:11">
      <c r="B18" s="8" t="s">
        <v>16</v>
      </c>
      <c r="C18" s="85"/>
      <c r="D18" s="85"/>
      <c r="E18" s="85"/>
      <c r="F18" s="85"/>
      <c r="G18" s="85"/>
      <c r="H18" s="85"/>
      <c r="I18" s="85"/>
      <c r="J18" s="85"/>
      <c r="K18" s="87"/>
    </row>
    <row r="19" spans="2:11">
      <c r="B19" s="8" t="s">
        <v>4</v>
      </c>
      <c r="C19" s="85"/>
      <c r="D19" s="85"/>
      <c r="E19" s="85"/>
      <c r="F19" s="85"/>
      <c r="G19" s="85"/>
      <c r="H19" s="85"/>
      <c r="I19" s="85"/>
      <c r="J19" s="85"/>
      <c r="K19" s="87"/>
    </row>
    <row r="20" spans="2:11">
      <c r="B20" s="8" t="s">
        <v>14</v>
      </c>
      <c r="C20" s="85"/>
      <c r="D20" s="85"/>
      <c r="E20" s="85"/>
      <c r="F20" s="85"/>
      <c r="G20" s="85"/>
      <c r="H20" s="85"/>
      <c r="I20" s="85"/>
      <c r="J20" s="85"/>
      <c r="K20" s="87"/>
    </row>
    <row r="21" spans="2:11">
      <c r="B21" s="8" t="s">
        <v>11</v>
      </c>
      <c r="C21" s="85"/>
      <c r="D21" s="85"/>
      <c r="E21" s="85"/>
      <c r="F21" s="85"/>
      <c r="G21" s="85"/>
      <c r="H21" s="85"/>
      <c r="I21" s="85"/>
      <c r="J21" s="85"/>
      <c r="K21" s="87"/>
    </row>
    <row r="22" spans="2:11">
      <c r="B22" s="8" t="s">
        <v>15</v>
      </c>
      <c r="C22" s="85"/>
      <c r="D22" s="85"/>
      <c r="E22" s="85"/>
      <c r="F22" s="85"/>
      <c r="G22" s="85"/>
      <c r="H22" s="85"/>
      <c r="I22" s="85"/>
      <c r="J22" s="85"/>
      <c r="K22" s="87"/>
    </row>
    <row r="23" spans="2:11">
      <c r="B23" s="8" t="s">
        <v>91</v>
      </c>
      <c r="C23" s="85"/>
      <c r="D23" s="85"/>
      <c r="E23" s="85"/>
      <c r="F23" s="85"/>
      <c r="G23" s="85"/>
      <c r="H23" s="85"/>
      <c r="I23" s="85"/>
      <c r="J23" s="85"/>
      <c r="K23" s="87"/>
    </row>
    <row r="24" spans="2:11">
      <c r="B24" s="8" t="s">
        <v>12</v>
      </c>
      <c r="C24" s="85"/>
      <c r="D24" s="85"/>
      <c r="E24" s="85"/>
      <c r="F24" s="85"/>
      <c r="G24" s="85"/>
      <c r="H24" s="85"/>
      <c r="I24" s="85"/>
      <c r="J24" s="85"/>
      <c r="K24" s="87"/>
    </row>
    <row r="25" spans="2:11">
      <c r="B25" s="8" t="s">
        <v>5</v>
      </c>
      <c r="C25" s="85">
        <v>8.2175925925925923E-3</v>
      </c>
      <c r="D25" s="85"/>
      <c r="E25" s="85"/>
      <c r="F25" s="85"/>
      <c r="G25" s="85">
        <v>2.0601851851851853E-3</v>
      </c>
      <c r="H25" s="85"/>
      <c r="I25" s="85"/>
      <c r="J25" s="85"/>
      <c r="K25" s="87">
        <f t="shared" ref="K25" si="1">SUM(C25:J25)</f>
        <v>1.0277777777777778E-2</v>
      </c>
    </row>
    <row r="26" spans="2:11">
      <c r="B26" s="8" t="s">
        <v>6</v>
      </c>
      <c r="C26" s="85"/>
      <c r="D26" s="85"/>
      <c r="E26" s="85"/>
      <c r="F26" s="85"/>
      <c r="G26" s="85"/>
      <c r="H26" s="85"/>
      <c r="I26" s="85"/>
      <c r="J26" s="85"/>
      <c r="K26" s="87"/>
    </row>
    <row r="27" spans="2:11">
      <c r="B27" s="8" t="s">
        <v>102</v>
      </c>
      <c r="C27" s="85"/>
      <c r="D27" s="85"/>
      <c r="E27" s="85"/>
      <c r="F27" s="85"/>
      <c r="G27" s="85"/>
      <c r="H27" s="85"/>
      <c r="I27" s="85"/>
      <c r="J27" s="85"/>
      <c r="K27" s="87"/>
    </row>
    <row r="28" spans="2:11">
      <c r="B28" s="8" t="s">
        <v>17</v>
      </c>
      <c r="C28" s="85"/>
      <c r="D28" s="85"/>
      <c r="E28" s="85"/>
      <c r="F28" s="85"/>
      <c r="G28" s="85"/>
      <c r="H28" s="85"/>
      <c r="I28" s="85"/>
      <c r="J28" s="85"/>
      <c r="K28" s="87"/>
    </row>
    <row r="29" spans="2:11">
      <c r="B29" s="8"/>
      <c r="C29" s="89"/>
      <c r="D29" s="89"/>
      <c r="E29" s="90"/>
      <c r="F29" s="90"/>
      <c r="G29" s="90"/>
      <c r="H29" s="90"/>
      <c r="I29" s="89"/>
      <c r="J29" s="89"/>
      <c r="K29" s="94"/>
    </row>
    <row r="30" spans="2:11">
      <c r="B30" s="53" t="s">
        <v>29</v>
      </c>
      <c r="C30" s="91">
        <f>SUM(C7:C28)</f>
        <v>9.0162037037037034E-3</v>
      </c>
      <c r="D30" s="91"/>
      <c r="E30" s="91"/>
      <c r="F30" s="91"/>
      <c r="G30" s="91">
        <f>SUM(G7:G28)</f>
        <v>1.7638888888888891E-2</v>
      </c>
      <c r="H30" s="91"/>
      <c r="I30" s="91"/>
      <c r="J30" s="91"/>
      <c r="K30" s="92">
        <f>SUM(K7:K28)</f>
        <v>2.6655092592592595E-2</v>
      </c>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B4" sqref="B4:K4"/>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108</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6"/>
      <c r="F7" s="85"/>
      <c r="G7" s="85"/>
      <c r="H7" s="85"/>
      <c r="I7" s="85"/>
      <c r="J7" s="85"/>
      <c r="K7" s="87"/>
    </row>
    <row r="8" spans="2:11">
      <c r="B8" s="8" t="s">
        <v>13</v>
      </c>
      <c r="C8" s="85"/>
      <c r="D8" s="85"/>
      <c r="E8" s="85"/>
      <c r="F8" s="85"/>
      <c r="G8" s="85"/>
      <c r="H8" s="85"/>
      <c r="I8" s="85"/>
      <c r="J8" s="85"/>
      <c r="K8" s="87"/>
    </row>
    <row r="9" spans="2:11">
      <c r="B9" s="8" t="s">
        <v>0</v>
      </c>
      <c r="C9" s="85"/>
      <c r="D9" s="85"/>
      <c r="E9" s="85"/>
      <c r="F9" s="85"/>
      <c r="G9" s="85"/>
      <c r="H9" s="85"/>
      <c r="I9" s="85"/>
      <c r="J9" s="85"/>
      <c r="K9" s="87"/>
    </row>
    <row r="10" spans="2:11">
      <c r="B10" s="8" t="s">
        <v>8</v>
      </c>
      <c r="C10" s="85"/>
      <c r="D10" s="85"/>
      <c r="E10" s="85"/>
      <c r="F10" s="85"/>
      <c r="G10" s="85"/>
      <c r="H10" s="85"/>
      <c r="I10" s="85"/>
      <c r="J10" s="85"/>
      <c r="K10" s="87"/>
    </row>
    <row r="11" spans="2:11">
      <c r="B11" s="8" t="s">
        <v>26</v>
      </c>
      <c r="C11" s="85"/>
      <c r="D11" s="85"/>
      <c r="E11" s="85"/>
      <c r="F11" s="85"/>
      <c r="G11" s="85"/>
      <c r="H11" s="85"/>
      <c r="I11" s="85"/>
      <c r="J11" s="85"/>
      <c r="K11" s="87"/>
    </row>
    <row r="12" spans="2:11">
      <c r="B12" s="8" t="s">
        <v>3</v>
      </c>
      <c r="C12" s="85"/>
      <c r="D12" s="85"/>
      <c r="E12" s="85"/>
      <c r="F12" s="85"/>
      <c r="G12" s="85"/>
      <c r="H12" s="85"/>
      <c r="I12" s="85"/>
      <c r="J12" s="85"/>
      <c r="K12" s="87"/>
    </row>
    <row r="13" spans="2:11">
      <c r="B13" s="8" t="s">
        <v>7</v>
      </c>
      <c r="C13" s="85"/>
      <c r="D13" s="85"/>
      <c r="E13" s="85"/>
      <c r="F13" s="85"/>
      <c r="G13" s="85"/>
      <c r="H13" s="85"/>
      <c r="I13" s="85"/>
      <c r="J13" s="85"/>
      <c r="K13" s="87"/>
    </row>
    <row r="14" spans="2:11">
      <c r="B14" s="8" t="s">
        <v>2</v>
      </c>
      <c r="C14" s="85"/>
      <c r="D14" s="85"/>
      <c r="E14" s="85"/>
      <c r="F14" s="85"/>
      <c r="G14" s="85"/>
      <c r="H14" s="85"/>
      <c r="I14" s="85"/>
      <c r="J14" s="85"/>
      <c r="K14" s="87"/>
    </row>
    <row r="15" spans="2:11">
      <c r="B15" s="8" t="s">
        <v>9</v>
      </c>
      <c r="C15" s="85"/>
      <c r="D15" s="85"/>
      <c r="E15" s="85"/>
      <c r="F15" s="85"/>
      <c r="G15" s="85"/>
      <c r="H15" s="85"/>
      <c r="I15" s="85"/>
      <c r="J15" s="85"/>
      <c r="K15" s="87"/>
    </row>
    <row r="16" spans="2:11">
      <c r="B16" s="8" t="s">
        <v>1</v>
      </c>
      <c r="C16" s="85"/>
      <c r="D16" s="85"/>
      <c r="E16" s="85"/>
      <c r="F16" s="85"/>
      <c r="G16" s="85"/>
      <c r="H16" s="85"/>
      <c r="I16" s="85"/>
      <c r="J16" s="85"/>
      <c r="K16" s="87"/>
    </row>
    <row r="17" spans="2:11">
      <c r="B17" s="8" t="s">
        <v>27</v>
      </c>
      <c r="C17" s="85"/>
      <c r="D17" s="85"/>
      <c r="E17" s="85"/>
      <c r="F17" s="85"/>
      <c r="G17" s="85"/>
      <c r="H17" s="85"/>
      <c r="I17" s="85"/>
      <c r="J17" s="85"/>
      <c r="K17" s="87"/>
    </row>
    <row r="18" spans="2:11">
      <c r="B18" s="8" t="s">
        <v>16</v>
      </c>
      <c r="C18" s="85"/>
      <c r="D18" s="85"/>
      <c r="E18" s="85"/>
      <c r="F18" s="85"/>
      <c r="G18" s="85"/>
      <c r="H18" s="85"/>
      <c r="I18" s="85"/>
      <c r="J18" s="85"/>
      <c r="K18" s="87"/>
    </row>
    <row r="19" spans="2:11">
      <c r="B19" s="8" t="s">
        <v>4</v>
      </c>
      <c r="C19" s="85"/>
      <c r="D19" s="85"/>
      <c r="E19" s="85"/>
      <c r="F19" s="85"/>
      <c r="G19" s="85"/>
      <c r="H19" s="85"/>
      <c r="I19" s="85"/>
      <c r="J19" s="85"/>
      <c r="K19" s="87"/>
    </row>
    <row r="20" spans="2:11">
      <c r="B20" s="8" t="s">
        <v>14</v>
      </c>
      <c r="C20" s="85"/>
      <c r="D20" s="85"/>
      <c r="E20" s="85"/>
      <c r="F20" s="85"/>
      <c r="G20" s="85"/>
      <c r="H20" s="85"/>
      <c r="I20" s="85"/>
      <c r="J20" s="85"/>
      <c r="K20" s="87"/>
    </row>
    <row r="21" spans="2:11">
      <c r="B21" s="8" t="s">
        <v>11</v>
      </c>
      <c r="C21" s="85"/>
      <c r="D21" s="85"/>
      <c r="E21" s="85"/>
      <c r="F21" s="85"/>
      <c r="G21" s="85"/>
      <c r="H21" s="85"/>
      <c r="I21" s="85"/>
      <c r="J21" s="85"/>
      <c r="K21" s="87"/>
    </row>
    <row r="22" spans="2:11">
      <c r="B22" s="8" t="s">
        <v>15</v>
      </c>
      <c r="C22" s="85"/>
      <c r="D22" s="85"/>
      <c r="E22" s="85"/>
      <c r="F22" s="85"/>
      <c r="G22" s="85"/>
      <c r="H22" s="85"/>
      <c r="I22" s="85"/>
      <c r="J22" s="85"/>
      <c r="K22" s="87"/>
    </row>
    <row r="23" spans="2:11">
      <c r="B23" s="8" t="s">
        <v>91</v>
      </c>
      <c r="C23" s="85"/>
      <c r="D23" s="85"/>
      <c r="E23" s="85"/>
      <c r="F23" s="85"/>
      <c r="G23" s="85"/>
      <c r="H23" s="85"/>
      <c r="I23" s="85"/>
      <c r="J23" s="85"/>
      <c r="K23" s="87"/>
    </row>
    <row r="24" spans="2:11">
      <c r="B24" s="8" t="s">
        <v>12</v>
      </c>
      <c r="C24" s="85"/>
      <c r="D24" s="85"/>
      <c r="E24" s="85"/>
      <c r="F24" s="85"/>
      <c r="G24" s="85"/>
      <c r="H24" s="85"/>
      <c r="I24" s="85"/>
      <c r="J24" s="85"/>
      <c r="K24" s="87"/>
    </row>
    <row r="25" spans="2:11">
      <c r="B25" s="8" t="s">
        <v>5</v>
      </c>
      <c r="C25" s="85"/>
      <c r="D25" s="85"/>
      <c r="E25" s="85"/>
      <c r="F25" s="85"/>
      <c r="G25" s="85"/>
      <c r="H25" s="85"/>
      <c r="I25" s="85"/>
      <c r="J25" s="85"/>
      <c r="K25" s="87"/>
    </row>
    <row r="26" spans="2:11">
      <c r="B26" s="8" t="s">
        <v>6</v>
      </c>
      <c r="C26" s="85"/>
      <c r="D26" s="85"/>
      <c r="E26" s="85"/>
      <c r="F26" s="85"/>
      <c r="G26" s="85"/>
      <c r="H26" s="85"/>
      <c r="I26" s="85"/>
      <c r="J26" s="85"/>
      <c r="K26" s="87"/>
    </row>
    <row r="27" spans="2:11">
      <c r="B27" s="8" t="s">
        <v>102</v>
      </c>
      <c r="C27" s="85"/>
      <c r="D27" s="85"/>
      <c r="E27" s="85"/>
      <c r="F27" s="85"/>
      <c r="G27" s="85"/>
      <c r="H27" s="85"/>
      <c r="I27" s="85"/>
      <c r="J27" s="85"/>
      <c r="K27" s="87"/>
    </row>
    <row r="28" spans="2:11">
      <c r="B28" s="8" t="s">
        <v>17</v>
      </c>
      <c r="C28" s="85"/>
      <c r="D28" s="85"/>
      <c r="E28" s="85"/>
      <c r="F28" s="85"/>
      <c r="G28" s="85"/>
      <c r="H28" s="85"/>
      <c r="I28" s="85"/>
      <c r="J28" s="85"/>
      <c r="K28" s="87"/>
    </row>
    <row r="29" spans="2:11">
      <c r="B29" s="8"/>
      <c r="C29" s="89"/>
      <c r="D29" s="89"/>
      <c r="E29" s="90"/>
      <c r="F29" s="90"/>
      <c r="G29" s="90"/>
      <c r="H29" s="90"/>
      <c r="I29" s="89"/>
      <c r="J29" s="89"/>
      <c r="K29" s="94"/>
    </row>
    <row r="30" spans="2:11">
      <c r="B30" s="53" t="s">
        <v>29</v>
      </c>
      <c r="C30" s="91"/>
      <c r="D30" s="91"/>
      <c r="E30" s="91"/>
      <c r="F30" s="91"/>
      <c r="G30" s="91"/>
      <c r="H30" s="91"/>
      <c r="I30" s="91"/>
      <c r="J30" s="85"/>
      <c r="K30" s="92"/>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B14" sqref="B14"/>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121</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5"/>
      <c r="F7" s="85"/>
      <c r="G7" s="85"/>
      <c r="H7" s="85"/>
      <c r="I7" s="85"/>
      <c r="J7" s="85"/>
      <c r="K7" s="87"/>
    </row>
    <row r="8" spans="2:11">
      <c r="B8" s="8" t="s">
        <v>13</v>
      </c>
      <c r="C8" s="85"/>
      <c r="D8" s="85"/>
      <c r="E8" s="85"/>
      <c r="F8" s="85"/>
      <c r="G8" s="85">
        <v>5.7986111111111112E-3</v>
      </c>
      <c r="H8" s="85"/>
      <c r="I8" s="85"/>
      <c r="J8" s="85"/>
      <c r="K8" s="87">
        <f t="shared" ref="K8:K27" si="0">SUM(C8:J8)</f>
        <v>5.7986111111111112E-3</v>
      </c>
    </row>
    <row r="9" spans="2:11">
      <c r="B9" s="8" t="s">
        <v>0</v>
      </c>
      <c r="C9" s="85"/>
      <c r="D9" s="85"/>
      <c r="E9" s="85"/>
      <c r="F9" s="85"/>
      <c r="G9" s="85"/>
      <c r="H9" s="85"/>
      <c r="I9" s="85"/>
      <c r="J9" s="85"/>
      <c r="K9" s="87"/>
    </row>
    <row r="10" spans="2:11">
      <c r="B10" s="8" t="s">
        <v>8</v>
      </c>
      <c r="C10" s="85"/>
      <c r="D10" s="85"/>
      <c r="E10" s="85"/>
      <c r="F10" s="85"/>
      <c r="G10" s="85"/>
      <c r="H10" s="85"/>
      <c r="I10" s="85"/>
      <c r="J10" s="85"/>
      <c r="K10" s="87"/>
    </row>
    <row r="11" spans="2:11">
      <c r="B11" s="8" t="s">
        <v>26</v>
      </c>
      <c r="C11" s="85"/>
      <c r="D11" s="85"/>
      <c r="E11" s="85"/>
      <c r="F11" s="85"/>
      <c r="G11" s="85"/>
      <c r="H11" s="85"/>
      <c r="I11" s="85"/>
      <c r="J11" s="85"/>
      <c r="K11" s="87"/>
    </row>
    <row r="12" spans="2:11">
      <c r="B12" s="8" t="s">
        <v>3</v>
      </c>
      <c r="C12" s="85"/>
      <c r="D12" s="85"/>
      <c r="E12" s="85"/>
      <c r="F12" s="85"/>
      <c r="G12" s="85">
        <v>8.0358796296296303E-2</v>
      </c>
      <c r="H12" s="85"/>
      <c r="I12" s="85"/>
      <c r="J12" s="85"/>
      <c r="K12" s="87">
        <f t="shared" si="0"/>
        <v>8.0358796296296303E-2</v>
      </c>
    </row>
    <row r="13" spans="2:11">
      <c r="B13" s="8" t="s">
        <v>7</v>
      </c>
      <c r="C13" s="85"/>
      <c r="D13" s="85"/>
      <c r="E13" s="85"/>
      <c r="F13" s="85"/>
      <c r="G13" s="85">
        <v>1.6180555555555556E-2</v>
      </c>
      <c r="H13" s="85"/>
      <c r="I13" s="85"/>
      <c r="J13" s="85"/>
      <c r="K13" s="87">
        <f t="shared" si="0"/>
        <v>1.6180555555555556E-2</v>
      </c>
    </row>
    <row r="14" spans="2:11">
      <c r="B14" s="8" t="s">
        <v>2</v>
      </c>
      <c r="C14" s="85"/>
      <c r="D14" s="85"/>
      <c r="E14" s="85"/>
      <c r="F14" s="85"/>
      <c r="G14" s="85"/>
      <c r="H14" s="85"/>
      <c r="I14" s="85"/>
      <c r="J14" s="85"/>
      <c r="K14" s="87"/>
    </row>
    <row r="15" spans="2:11">
      <c r="B15" s="8" t="s">
        <v>9</v>
      </c>
      <c r="C15" s="85"/>
      <c r="D15" s="85"/>
      <c r="E15" s="85"/>
      <c r="F15" s="85"/>
      <c r="G15" s="85">
        <v>1.275462962962963E-2</v>
      </c>
      <c r="H15" s="85"/>
      <c r="I15" s="85"/>
      <c r="J15" s="85"/>
      <c r="K15" s="87">
        <f t="shared" si="0"/>
        <v>1.275462962962963E-2</v>
      </c>
    </row>
    <row r="16" spans="2:11">
      <c r="B16" s="8" t="s">
        <v>1</v>
      </c>
      <c r="C16" s="85"/>
      <c r="D16" s="85"/>
      <c r="E16" s="85"/>
      <c r="F16" s="85"/>
      <c r="G16" s="85"/>
      <c r="H16" s="85"/>
      <c r="I16" s="85"/>
      <c r="J16" s="85"/>
      <c r="K16" s="87"/>
    </row>
    <row r="17" spans="2:11">
      <c r="B17" s="8" t="s">
        <v>27</v>
      </c>
      <c r="C17" s="85"/>
      <c r="D17" s="85"/>
      <c r="E17" s="85"/>
      <c r="F17" s="85"/>
      <c r="G17" s="85">
        <v>3.4953703703703705E-3</v>
      </c>
      <c r="H17" s="85"/>
      <c r="I17" s="85"/>
      <c r="J17" s="85"/>
      <c r="K17" s="87">
        <f t="shared" si="0"/>
        <v>3.4953703703703705E-3</v>
      </c>
    </row>
    <row r="18" spans="2:11">
      <c r="B18" s="8" t="s">
        <v>16</v>
      </c>
      <c r="C18" s="85"/>
      <c r="D18" s="85"/>
      <c r="E18" s="85"/>
      <c r="F18" s="85"/>
      <c r="G18" s="85"/>
      <c r="H18" s="85"/>
      <c r="I18" s="85"/>
      <c r="J18" s="85"/>
      <c r="K18" s="87"/>
    </row>
    <row r="19" spans="2:11">
      <c r="B19" s="8" t="s">
        <v>4</v>
      </c>
      <c r="C19" s="85"/>
      <c r="D19" s="85"/>
      <c r="E19" s="85"/>
      <c r="F19" s="85"/>
      <c r="G19" s="85"/>
      <c r="H19" s="85"/>
      <c r="I19" s="85"/>
      <c r="J19" s="85"/>
      <c r="K19" s="87"/>
    </row>
    <row r="20" spans="2:11">
      <c r="B20" s="8" t="s">
        <v>14</v>
      </c>
      <c r="C20" s="85"/>
      <c r="D20" s="85"/>
      <c r="E20" s="85"/>
      <c r="F20" s="85"/>
      <c r="G20" s="85">
        <v>1.2453703703703703E-2</v>
      </c>
      <c r="H20" s="85"/>
      <c r="I20" s="85"/>
      <c r="J20" s="85"/>
      <c r="K20" s="87">
        <f t="shared" si="0"/>
        <v>1.2453703703703703E-2</v>
      </c>
    </row>
    <row r="21" spans="2:11">
      <c r="B21" s="8" t="s">
        <v>11</v>
      </c>
      <c r="C21" s="85"/>
      <c r="D21" s="85">
        <v>3.7152777777777774E-3</v>
      </c>
      <c r="E21" s="85"/>
      <c r="F21" s="85"/>
      <c r="G21" s="85">
        <v>6.1678240740740742E-2</v>
      </c>
      <c r="H21" s="85"/>
      <c r="I21" s="85"/>
      <c r="J21" s="85"/>
      <c r="K21" s="87">
        <f t="shared" si="0"/>
        <v>6.5393518518518517E-2</v>
      </c>
    </row>
    <row r="22" spans="2:11">
      <c r="B22" s="8" t="s">
        <v>15</v>
      </c>
      <c r="C22" s="85"/>
      <c r="D22" s="85"/>
      <c r="E22" s="85"/>
      <c r="F22" s="85"/>
      <c r="G22" s="85">
        <v>3.3333333333333327E-3</v>
      </c>
      <c r="H22" s="85"/>
      <c r="I22" s="85"/>
      <c r="J22" s="85"/>
      <c r="K22" s="87">
        <f t="shared" si="0"/>
        <v>3.3333333333333327E-3</v>
      </c>
    </row>
    <row r="23" spans="2:11">
      <c r="B23" s="8" t="s">
        <v>91</v>
      </c>
      <c r="C23" s="85"/>
      <c r="D23" s="85"/>
      <c r="E23" s="85"/>
      <c r="F23" s="85"/>
      <c r="G23" s="85">
        <v>4.3194444444444438E-2</v>
      </c>
      <c r="H23" s="85"/>
      <c r="I23" s="85"/>
      <c r="J23" s="85"/>
      <c r="K23" s="87">
        <f t="shared" si="0"/>
        <v>4.3194444444444438E-2</v>
      </c>
    </row>
    <row r="24" spans="2:11">
      <c r="B24" s="8" t="s">
        <v>12</v>
      </c>
      <c r="C24" s="85"/>
      <c r="D24" s="85"/>
      <c r="E24" s="85"/>
      <c r="F24" s="85"/>
      <c r="G24" s="85">
        <v>6.9560185185185194E-3</v>
      </c>
      <c r="H24" s="85"/>
      <c r="I24" s="85"/>
      <c r="J24" s="85"/>
      <c r="K24" s="87">
        <f t="shared" si="0"/>
        <v>6.9560185185185194E-3</v>
      </c>
    </row>
    <row r="25" spans="2:11">
      <c r="B25" s="8" t="s">
        <v>5</v>
      </c>
      <c r="C25" s="85"/>
      <c r="D25" s="85"/>
      <c r="E25" s="85"/>
      <c r="F25" s="85"/>
      <c r="G25" s="85">
        <v>2.9629629629629628E-3</v>
      </c>
      <c r="H25" s="85"/>
      <c r="I25" s="85"/>
      <c r="J25" s="85"/>
      <c r="K25" s="87">
        <f t="shared" si="0"/>
        <v>2.9629629629629628E-3</v>
      </c>
    </row>
    <row r="26" spans="2:11">
      <c r="B26" s="8" t="s">
        <v>6</v>
      </c>
      <c r="C26" s="85"/>
      <c r="D26" s="85"/>
      <c r="E26" s="85"/>
      <c r="F26" s="85"/>
      <c r="G26" s="85"/>
      <c r="H26" s="85"/>
      <c r="I26" s="85"/>
      <c r="J26" s="85"/>
      <c r="K26" s="87"/>
    </row>
    <row r="27" spans="2:11">
      <c r="B27" s="8" t="s">
        <v>102</v>
      </c>
      <c r="C27" s="85"/>
      <c r="D27" s="85"/>
      <c r="E27" s="85"/>
      <c r="F27" s="85"/>
      <c r="G27" s="85">
        <v>1.5046296296296296E-3</v>
      </c>
      <c r="H27" s="85"/>
      <c r="I27" s="85"/>
      <c r="J27" s="85"/>
      <c r="K27" s="87">
        <f t="shared" si="0"/>
        <v>1.5046296296296296E-3</v>
      </c>
    </row>
    <row r="28" spans="2:11">
      <c r="B28" s="8" t="s">
        <v>17</v>
      </c>
      <c r="C28" s="85"/>
      <c r="D28" s="85"/>
      <c r="E28" s="85"/>
      <c r="F28" s="85"/>
      <c r="G28" s="85"/>
      <c r="H28" s="85"/>
      <c r="I28" s="85"/>
      <c r="J28" s="85"/>
      <c r="K28" s="87"/>
    </row>
    <row r="29" spans="2:11">
      <c r="B29" s="53"/>
      <c r="C29" s="89"/>
      <c r="D29" s="89"/>
      <c r="E29" s="90"/>
      <c r="F29" s="90"/>
      <c r="G29" s="89"/>
      <c r="H29" s="89"/>
      <c r="I29" s="89"/>
      <c r="J29" s="89"/>
      <c r="K29" s="94"/>
    </row>
    <row r="30" spans="2:11">
      <c r="B30" s="53" t="s">
        <v>29</v>
      </c>
      <c r="C30" s="93"/>
      <c r="D30" s="93">
        <f t="shared" ref="D30:G30" si="1">SUM(D7:D28)</f>
        <v>3.7152777777777774E-3</v>
      </c>
      <c r="E30" s="93"/>
      <c r="F30" s="93"/>
      <c r="G30" s="93">
        <f t="shared" si="1"/>
        <v>0.25067129629629631</v>
      </c>
      <c r="H30" s="93"/>
      <c r="I30" s="93"/>
      <c r="J30" s="91"/>
      <c r="K30" s="92">
        <f>SUM(K7:K28)</f>
        <v>0.254386574074074</v>
      </c>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E18" sqref="E18"/>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120</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6"/>
      <c r="F7" s="85"/>
      <c r="G7" s="85"/>
      <c r="H7" s="85"/>
      <c r="I7" s="85"/>
      <c r="J7" s="85"/>
      <c r="K7" s="87"/>
    </row>
    <row r="8" spans="2:11">
      <c r="B8" s="8" t="s">
        <v>13</v>
      </c>
      <c r="C8" s="85"/>
      <c r="D8" s="85"/>
      <c r="E8" s="85"/>
      <c r="F8" s="85"/>
      <c r="G8" s="85"/>
      <c r="H8" s="85"/>
      <c r="I8" s="85"/>
      <c r="J8" s="85"/>
      <c r="K8" s="87"/>
    </row>
    <row r="9" spans="2:11">
      <c r="B9" s="8" t="s">
        <v>0</v>
      </c>
      <c r="C9" s="85"/>
      <c r="D9" s="85"/>
      <c r="E9" s="85"/>
      <c r="F9" s="85"/>
      <c r="G9" s="85"/>
      <c r="H9" s="85"/>
      <c r="I9" s="85"/>
      <c r="J9" s="85">
        <v>1.2731481481481483E-3</v>
      </c>
      <c r="K9" s="87">
        <f t="shared" ref="K9:K28" si="0">SUM(C9:J9)</f>
        <v>1.2731481481481483E-3</v>
      </c>
    </row>
    <row r="10" spans="2:11">
      <c r="B10" s="8" t="s">
        <v>8</v>
      </c>
      <c r="C10" s="85"/>
      <c r="D10" s="85"/>
      <c r="E10" s="85"/>
      <c r="F10" s="85"/>
      <c r="G10" s="85"/>
      <c r="H10" s="85"/>
      <c r="I10" s="85"/>
      <c r="J10" s="85"/>
      <c r="K10" s="87"/>
    </row>
    <row r="11" spans="2:11">
      <c r="B11" s="8" t="s">
        <v>26</v>
      </c>
      <c r="C11" s="85"/>
      <c r="D11" s="85"/>
      <c r="E11" s="85"/>
      <c r="F11" s="85"/>
      <c r="G11" s="85"/>
      <c r="H11" s="85"/>
      <c r="I11" s="85"/>
      <c r="J11" s="85"/>
      <c r="K11" s="87"/>
    </row>
    <row r="12" spans="2:11">
      <c r="B12" s="8" t="s">
        <v>3</v>
      </c>
      <c r="C12" s="85">
        <v>3.6458333333333338E-3</v>
      </c>
      <c r="D12" s="85"/>
      <c r="E12" s="85"/>
      <c r="F12" s="85"/>
      <c r="G12" s="85"/>
      <c r="H12" s="85"/>
      <c r="I12" s="85">
        <v>1.0671296296296295E-2</v>
      </c>
      <c r="J12" s="85">
        <v>6.3541666666666659E-3</v>
      </c>
      <c r="K12" s="87">
        <f t="shared" si="0"/>
        <v>2.0671296296296295E-2</v>
      </c>
    </row>
    <row r="13" spans="2:11">
      <c r="B13" s="8" t="s">
        <v>7</v>
      </c>
      <c r="C13" s="85">
        <v>1.2962962962962963E-3</v>
      </c>
      <c r="D13" s="85"/>
      <c r="E13" s="85"/>
      <c r="F13" s="85"/>
      <c r="G13" s="85"/>
      <c r="H13" s="85"/>
      <c r="I13" s="85"/>
      <c r="J13" s="85">
        <v>2.9745370370370368E-3</v>
      </c>
      <c r="K13" s="87">
        <f t="shared" si="0"/>
        <v>4.2708333333333331E-3</v>
      </c>
    </row>
    <row r="14" spans="2:11">
      <c r="B14" s="8" t="s">
        <v>2</v>
      </c>
      <c r="C14" s="85"/>
      <c r="D14" s="85"/>
      <c r="E14" s="85"/>
      <c r="F14" s="85"/>
      <c r="G14" s="85"/>
      <c r="H14" s="85"/>
      <c r="I14" s="85"/>
      <c r="J14" s="85"/>
      <c r="K14" s="87"/>
    </row>
    <row r="15" spans="2:11">
      <c r="B15" s="8" t="s">
        <v>9</v>
      </c>
      <c r="C15" s="85"/>
      <c r="D15" s="85"/>
      <c r="E15" s="85"/>
      <c r="F15" s="85"/>
      <c r="G15" s="85"/>
      <c r="H15" s="85"/>
      <c r="I15" s="85"/>
      <c r="J15" s="85">
        <v>1.1805555555555556E-3</v>
      </c>
      <c r="K15" s="87">
        <f t="shared" si="0"/>
        <v>1.1805555555555556E-3</v>
      </c>
    </row>
    <row r="16" spans="2:11">
      <c r="B16" s="8" t="s">
        <v>1</v>
      </c>
      <c r="C16" s="85"/>
      <c r="D16" s="85"/>
      <c r="E16" s="85"/>
      <c r="F16" s="85"/>
      <c r="G16" s="85"/>
      <c r="H16" s="85">
        <v>3.1365740740740742E-3</v>
      </c>
      <c r="I16" s="85"/>
      <c r="J16" s="85"/>
      <c r="K16" s="87">
        <f t="shared" si="0"/>
        <v>3.1365740740740742E-3</v>
      </c>
    </row>
    <row r="17" spans="2:11">
      <c r="B17" s="8" t="s">
        <v>27</v>
      </c>
      <c r="C17" s="85">
        <v>5.5787037037037038E-3</v>
      </c>
      <c r="D17" s="85"/>
      <c r="E17" s="85"/>
      <c r="F17" s="85"/>
      <c r="G17" s="85"/>
      <c r="H17" s="85"/>
      <c r="I17" s="85"/>
      <c r="J17" s="85">
        <v>3.9699074074074081E-3</v>
      </c>
      <c r="K17" s="87">
        <f t="shared" si="0"/>
        <v>9.5486111111111119E-3</v>
      </c>
    </row>
    <row r="18" spans="2:11">
      <c r="B18" s="8" t="s">
        <v>16</v>
      </c>
      <c r="C18" s="85"/>
      <c r="D18" s="85"/>
      <c r="E18" s="85"/>
      <c r="F18" s="85"/>
      <c r="G18" s="85"/>
      <c r="H18" s="85"/>
      <c r="I18" s="85"/>
      <c r="J18" s="85"/>
      <c r="K18" s="87"/>
    </row>
    <row r="19" spans="2:11">
      <c r="B19" s="8" t="s">
        <v>4</v>
      </c>
      <c r="C19" s="85">
        <v>2.3263888888888887E-3</v>
      </c>
      <c r="D19" s="85"/>
      <c r="E19" s="85"/>
      <c r="F19" s="85"/>
      <c r="G19" s="85"/>
      <c r="H19" s="85"/>
      <c r="I19" s="85"/>
      <c r="J19" s="85">
        <v>7.5231481481481471E-4</v>
      </c>
      <c r="K19" s="87">
        <f t="shared" si="0"/>
        <v>3.0787037037037033E-3</v>
      </c>
    </row>
    <row r="20" spans="2:11">
      <c r="B20" s="8" t="s">
        <v>14</v>
      </c>
      <c r="C20" s="85">
        <v>4.7916666666666672E-3</v>
      </c>
      <c r="D20" s="85"/>
      <c r="E20" s="85"/>
      <c r="F20" s="85"/>
      <c r="G20" s="85"/>
      <c r="H20" s="85"/>
      <c r="I20" s="85"/>
      <c r="J20" s="85">
        <v>2.9629629629629632E-3</v>
      </c>
      <c r="K20" s="87">
        <f t="shared" si="0"/>
        <v>7.7546296296296304E-3</v>
      </c>
    </row>
    <row r="21" spans="2:11">
      <c r="B21" s="8" t="s">
        <v>11</v>
      </c>
      <c r="C21" s="85">
        <v>1.1990740740740739E-2</v>
      </c>
      <c r="D21" s="85"/>
      <c r="E21" s="85"/>
      <c r="F21" s="85"/>
      <c r="G21" s="85"/>
      <c r="H21" s="85">
        <v>1.0486111111111113E-2</v>
      </c>
      <c r="I21" s="85">
        <v>4.0983796296296303E-2</v>
      </c>
      <c r="J21" s="85">
        <v>8.2175925925925923E-3</v>
      </c>
      <c r="K21" s="87">
        <f t="shared" si="0"/>
        <v>7.1678240740740751E-2</v>
      </c>
    </row>
    <row r="22" spans="2:11">
      <c r="B22" s="8" t="s">
        <v>15</v>
      </c>
      <c r="C22" s="85">
        <v>5.3472222222222211E-3</v>
      </c>
      <c r="D22" s="85"/>
      <c r="E22" s="85"/>
      <c r="F22" s="85"/>
      <c r="G22" s="85"/>
      <c r="H22" s="85"/>
      <c r="I22" s="85"/>
      <c r="J22" s="85">
        <v>1.7361111111111112E-3</v>
      </c>
      <c r="K22" s="87">
        <f t="shared" si="0"/>
        <v>7.0833333333333321E-3</v>
      </c>
    </row>
    <row r="23" spans="2:11">
      <c r="B23" s="8" t="s">
        <v>91</v>
      </c>
      <c r="C23" s="85">
        <v>3.244212962962964E-2</v>
      </c>
      <c r="D23" s="85"/>
      <c r="E23" s="85"/>
      <c r="F23" s="85"/>
      <c r="G23" s="85"/>
      <c r="H23" s="85">
        <v>1.712962962962963E-3</v>
      </c>
      <c r="I23" s="85">
        <v>3.449074074074074E-3</v>
      </c>
      <c r="J23" s="85">
        <v>1.3819444444444443E-2</v>
      </c>
      <c r="K23" s="87">
        <f t="shared" si="0"/>
        <v>5.1423611111111128E-2</v>
      </c>
    </row>
    <row r="24" spans="2:11">
      <c r="B24" s="8" t="s">
        <v>12</v>
      </c>
      <c r="C24" s="85">
        <v>2.2685185185185182E-3</v>
      </c>
      <c r="D24" s="85"/>
      <c r="E24" s="85"/>
      <c r="F24" s="85"/>
      <c r="G24" s="85"/>
      <c r="H24" s="85">
        <v>1.2962962962962963E-3</v>
      </c>
      <c r="I24" s="85"/>
      <c r="J24" s="85">
        <v>2.9398148148148148E-3</v>
      </c>
      <c r="K24" s="87">
        <f t="shared" si="0"/>
        <v>6.5046296296296293E-3</v>
      </c>
    </row>
    <row r="25" spans="2:11">
      <c r="B25" s="8" t="s">
        <v>5</v>
      </c>
      <c r="C25" s="85">
        <v>1.7361111111111114E-3</v>
      </c>
      <c r="D25" s="85"/>
      <c r="E25" s="85"/>
      <c r="F25" s="85"/>
      <c r="G25" s="85"/>
      <c r="H25" s="85"/>
      <c r="I25" s="85">
        <v>4.155092592592593E-3</v>
      </c>
      <c r="J25" s="85">
        <v>4.5370370370370373E-3</v>
      </c>
      <c r="K25" s="87">
        <f t="shared" si="0"/>
        <v>1.0428240740740741E-2</v>
      </c>
    </row>
    <row r="26" spans="2:11">
      <c r="B26" s="8" t="s">
        <v>6</v>
      </c>
      <c r="C26" s="85"/>
      <c r="D26" s="85"/>
      <c r="E26" s="85"/>
      <c r="F26" s="85"/>
      <c r="G26" s="85"/>
      <c r="H26" s="85"/>
      <c r="I26" s="85"/>
      <c r="J26" s="85">
        <v>1.3078703703703705E-3</v>
      </c>
      <c r="K26" s="87">
        <f t="shared" si="0"/>
        <v>1.3078703703703705E-3</v>
      </c>
    </row>
    <row r="27" spans="2:11">
      <c r="B27" s="8" t="s">
        <v>102</v>
      </c>
      <c r="C27" s="85"/>
      <c r="D27" s="85"/>
      <c r="E27" s="85"/>
      <c r="F27" s="85"/>
      <c r="G27" s="85"/>
      <c r="H27" s="85"/>
      <c r="I27" s="85"/>
      <c r="J27" s="85"/>
      <c r="K27" s="87"/>
    </row>
    <row r="28" spans="2:11">
      <c r="B28" s="8" t="s">
        <v>17</v>
      </c>
      <c r="C28" s="85">
        <v>1.5972222222222221E-3</v>
      </c>
      <c r="D28" s="85"/>
      <c r="E28" s="85"/>
      <c r="F28" s="85"/>
      <c r="G28" s="85"/>
      <c r="H28" s="85">
        <v>1.1574074074074073E-4</v>
      </c>
      <c r="I28" s="85">
        <v>1.3888888888888889E-4</v>
      </c>
      <c r="J28" s="85"/>
      <c r="K28" s="87">
        <f t="shared" si="0"/>
        <v>1.8518518518518517E-3</v>
      </c>
    </row>
    <row r="29" spans="2:11">
      <c r="B29" s="8"/>
      <c r="C29" s="89"/>
      <c r="D29" s="89"/>
      <c r="E29" s="90"/>
      <c r="F29" s="90"/>
      <c r="G29" s="90"/>
      <c r="H29" s="90"/>
      <c r="I29" s="89"/>
      <c r="J29" s="89"/>
      <c r="K29" s="87"/>
    </row>
    <row r="30" spans="2:11">
      <c r="B30" s="53" t="s">
        <v>29</v>
      </c>
      <c r="C30" s="93">
        <f t="shared" ref="C30" si="1">SUM(C7:C28)</f>
        <v>7.3020833333333326E-2</v>
      </c>
      <c r="D30" s="91"/>
      <c r="E30" s="91"/>
      <c r="F30" s="91"/>
      <c r="G30" s="91"/>
      <c r="H30" s="93">
        <f t="shared" ref="H30:I30" si="2">SUM(H7:H28)</f>
        <v>1.6747685185185185E-2</v>
      </c>
      <c r="I30" s="93">
        <f t="shared" si="2"/>
        <v>5.9398148148148158E-2</v>
      </c>
      <c r="J30" s="93">
        <f t="shared" ref="J30" si="3">SUM(J7:J28)</f>
        <v>5.2025462962962961E-2</v>
      </c>
      <c r="K30" s="92">
        <f>SUM(K7:K28)</f>
        <v>0.20119212962962968</v>
      </c>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B4" sqref="B4:K4"/>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109</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6"/>
      <c r="F7" s="85"/>
      <c r="G7" s="85"/>
      <c r="H7" s="85"/>
      <c r="I7" s="85"/>
      <c r="J7" s="85"/>
      <c r="K7" s="87"/>
    </row>
    <row r="8" spans="2:11">
      <c r="B8" s="8" t="s">
        <v>13</v>
      </c>
      <c r="C8" s="85"/>
      <c r="D8" s="85"/>
      <c r="E8" s="85"/>
      <c r="F8" s="85"/>
      <c r="G8" s="85"/>
      <c r="H8" s="85"/>
      <c r="I8" s="85"/>
      <c r="J8" s="85"/>
      <c r="K8" s="87"/>
    </row>
    <row r="9" spans="2:11">
      <c r="B9" s="8" t="s">
        <v>0</v>
      </c>
      <c r="C9" s="85"/>
      <c r="D9" s="85"/>
      <c r="E9" s="85"/>
      <c r="F9" s="85"/>
      <c r="G9" s="85"/>
      <c r="H9" s="85"/>
      <c r="I9" s="85"/>
      <c r="J9" s="85"/>
      <c r="K9" s="87"/>
    </row>
    <row r="10" spans="2:11">
      <c r="B10" s="8" t="s">
        <v>8</v>
      </c>
      <c r="C10" s="85"/>
      <c r="D10" s="85"/>
      <c r="E10" s="85"/>
      <c r="F10" s="85"/>
      <c r="G10" s="85"/>
      <c r="H10" s="85"/>
      <c r="I10" s="85"/>
      <c r="J10" s="85"/>
      <c r="K10" s="87"/>
    </row>
    <row r="11" spans="2:11">
      <c r="B11" s="8" t="s">
        <v>26</v>
      </c>
      <c r="C11" s="85"/>
      <c r="D11" s="85"/>
      <c r="E11" s="85"/>
      <c r="F11" s="85"/>
      <c r="G11" s="85"/>
      <c r="H11" s="85"/>
      <c r="I11" s="85"/>
      <c r="J11" s="85"/>
      <c r="K11" s="87"/>
    </row>
    <row r="12" spans="2:11">
      <c r="B12" s="8" t="s">
        <v>3</v>
      </c>
      <c r="C12" s="85"/>
      <c r="D12" s="85"/>
      <c r="E12" s="85"/>
      <c r="F12" s="85"/>
      <c r="G12" s="85"/>
      <c r="H12" s="85"/>
      <c r="I12" s="85"/>
      <c r="J12" s="85"/>
      <c r="K12" s="87"/>
    </row>
    <row r="13" spans="2:11">
      <c r="B13" s="8" t="s">
        <v>7</v>
      </c>
      <c r="C13" s="85"/>
      <c r="D13" s="85"/>
      <c r="E13" s="85"/>
      <c r="F13" s="85"/>
      <c r="G13" s="85"/>
      <c r="H13" s="85"/>
      <c r="I13" s="85"/>
      <c r="J13" s="85"/>
      <c r="K13" s="87"/>
    </row>
    <row r="14" spans="2:11">
      <c r="B14" s="8" t="s">
        <v>2</v>
      </c>
      <c r="C14" s="85"/>
      <c r="D14" s="85"/>
      <c r="E14" s="85"/>
      <c r="F14" s="85"/>
      <c r="G14" s="85"/>
      <c r="H14" s="85"/>
      <c r="I14" s="85"/>
      <c r="J14" s="85"/>
      <c r="K14" s="87"/>
    </row>
    <row r="15" spans="2:11">
      <c r="B15" s="8" t="s">
        <v>9</v>
      </c>
      <c r="C15" s="85"/>
      <c r="D15" s="85"/>
      <c r="E15" s="85"/>
      <c r="F15" s="85"/>
      <c r="G15" s="85"/>
      <c r="H15" s="85"/>
      <c r="I15" s="85"/>
      <c r="J15" s="85"/>
      <c r="K15" s="87"/>
    </row>
    <row r="16" spans="2:11">
      <c r="B16" s="8" t="s">
        <v>1</v>
      </c>
      <c r="C16" s="85"/>
      <c r="D16" s="85"/>
      <c r="E16" s="85"/>
      <c r="F16" s="85"/>
      <c r="G16" s="85"/>
      <c r="H16" s="85"/>
      <c r="I16" s="85"/>
      <c r="J16" s="85"/>
      <c r="K16" s="87"/>
    </row>
    <row r="17" spans="2:11">
      <c r="B17" s="8" t="s">
        <v>27</v>
      </c>
      <c r="C17" s="85"/>
      <c r="D17" s="85"/>
      <c r="E17" s="85"/>
      <c r="F17" s="85"/>
      <c r="G17" s="85"/>
      <c r="H17" s="85"/>
      <c r="I17" s="85"/>
      <c r="J17" s="85"/>
      <c r="K17" s="87"/>
    </row>
    <row r="18" spans="2:11">
      <c r="B18" s="8" t="s">
        <v>16</v>
      </c>
      <c r="C18" s="85"/>
      <c r="D18" s="85"/>
      <c r="E18" s="85"/>
      <c r="F18" s="85"/>
      <c r="G18" s="85"/>
      <c r="H18" s="85"/>
      <c r="I18" s="85"/>
      <c r="J18" s="85"/>
      <c r="K18" s="87"/>
    </row>
    <row r="19" spans="2:11">
      <c r="B19" s="8" t="s">
        <v>4</v>
      </c>
      <c r="C19" s="85"/>
      <c r="D19" s="85"/>
      <c r="E19" s="85"/>
      <c r="F19" s="85"/>
      <c r="G19" s="85"/>
      <c r="H19" s="85"/>
      <c r="I19" s="85"/>
      <c r="J19" s="85"/>
      <c r="K19" s="87"/>
    </row>
    <row r="20" spans="2:11">
      <c r="B20" s="8" t="s">
        <v>14</v>
      </c>
      <c r="C20" s="85"/>
      <c r="D20" s="85"/>
      <c r="E20" s="85"/>
      <c r="F20" s="85"/>
      <c r="G20" s="85"/>
      <c r="H20" s="85"/>
      <c r="I20" s="85"/>
      <c r="J20" s="85"/>
      <c r="K20" s="87"/>
    </row>
    <row r="21" spans="2:11">
      <c r="B21" s="8" t="s">
        <v>11</v>
      </c>
      <c r="C21" s="85"/>
      <c r="D21" s="85"/>
      <c r="E21" s="85"/>
      <c r="F21" s="85"/>
      <c r="G21" s="85"/>
      <c r="H21" s="85"/>
      <c r="I21" s="85"/>
      <c r="J21" s="85"/>
      <c r="K21" s="87"/>
    </row>
    <row r="22" spans="2:11">
      <c r="B22" s="8" t="s">
        <v>15</v>
      </c>
      <c r="C22" s="85"/>
      <c r="D22" s="85"/>
      <c r="E22" s="85"/>
      <c r="F22" s="85"/>
      <c r="G22" s="85"/>
      <c r="H22" s="85"/>
      <c r="I22" s="85"/>
      <c r="J22" s="85"/>
      <c r="K22" s="87"/>
    </row>
    <row r="23" spans="2:11">
      <c r="B23" s="8" t="s">
        <v>91</v>
      </c>
      <c r="C23" s="85"/>
      <c r="D23" s="85"/>
      <c r="E23" s="85"/>
      <c r="F23" s="85"/>
      <c r="G23" s="85"/>
      <c r="H23" s="85"/>
      <c r="I23" s="85"/>
      <c r="J23" s="85"/>
      <c r="K23" s="87"/>
    </row>
    <row r="24" spans="2:11">
      <c r="B24" s="8" t="s">
        <v>12</v>
      </c>
      <c r="C24" s="85"/>
      <c r="D24" s="85"/>
      <c r="E24" s="85"/>
      <c r="F24" s="85"/>
      <c r="G24" s="85"/>
      <c r="H24" s="85"/>
      <c r="I24" s="85"/>
      <c r="J24" s="85"/>
      <c r="K24" s="87"/>
    </row>
    <row r="25" spans="2:11">
      <c r="B25" s="8" t="s">
        <v>5</v>
      </c>
      <c r="C25" s="85"/>
      <c r="D25" s="85"/>
      <c r="E25" s="85"/>
      <c r="F25" s="85"/>
      <c r="G25" s="85"/>
      <c r="H25" s="85"/>
      <c r="I25" s="85"/>
      <c r="J25" s="85"/>
      <c r="K25" s="87"/>
    </row>
    <row r="26" spans="2:11">
      <c r="B26" s="8" t="s">
        <v>6</v>
      </c>
      <c r="C26" s="85"/>
      <c r="D26" s="85"/>
      <c r="E26" s="85"/>
      <c r="F26" s="85"/>
      <c r="G26" s="85"/>
      <c r="H26" s="85"/>
      <c r="I26" s="85"/>
      <c r="J26" s="85"/>
      <c r="K26" s="87"/>
    </row>
    <row r="27" spans="2:11">
      <c r="B27" s="8" t="s">
        <v>102</v>
      </c>
      <c r="C27" s="85"/>
      <c r="D27" s="85"/>
      <c r="E27" s="85"/>
      <c r="F27" s="85"/>
      <c r="G27" s="85"/>
      <c r="H27" s="85"/>
      <c r="I27" s="85"/>
      <c r="J27" s="85"/>
      <c r="K27" s="87"/>
    </row>
    <row r="28" spans="2:11">
      <c r="B28" s="8" t="s">
        <v>17</v>
      </c>
      <c r="C28" s="85"/>
      <c r="D28" s="85"/>
      <c r="E28" s="85"/>
      <c r="F28" s="85"/>
      <c r="G28" s="85"/>
      <c r="H28" s="85"/>
      <c r="I28" s="85"/>
      <c r="J28" s="85"/>
      <c r="K28" s="87"/>
    </row>
    <row r="29" spans="2:11">
      <c r="B29" s="8"/>
      <c r="C29" s="89"/>
      <c r="D29" s="89"/>
      <c r="E29" s="90"/>
      <c r="F29" s="90"/>
      <c r="G29" s="90"/>
      <c r="H29" s="90"/>
      <c r="I29" s="89"/>
      <c r="J29" s="89"/>
      <c r="K29" s="87"/>
    </row>
    <row r="30" spans="2:11">
      <c r="B30" s="53" t="s">
        <v>29</v>
      </c>
      <c r="C30" s="91"/>
      <c r="D30" s="91"/>
      <c r="E30" s="91"/>
      <c r="F30" s="91"/>
      <c r="G30" s="91"/>
      <c r="H30" s="91"/>
      <c r="I30" s="91"/>
      <c r="J30" s="85"/>
      <c r="K30" s="92"/>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B15" sqref="B15"/>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110</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6"/>
      <c r="F7" s="85"/>
      <c r="G7" s="85"/>
      <c r="H7" s="85"/>
      <c r="I7" s="85"/>
      <c r="J7" s="85"/>
      <c r="K7" s="87"/>
    </row>
    <row r="8" spans="2:11">
      <c r="B8" s="8" t="s">
        <v>13</v>
      </c>
      <c r="C8" s="85"/>
      <c r="D8" s="85"/>
      <c r="E8" s="85"/>
      <c r="F8" s="85"/>
      <c r="G8" s="85"/>
      <c r="H8" s="85"/>
      <c r="I8" s="85"/>
      <c r="J8" s="85"/>
      <c r="K8" s="87"/>
    </row>
    <row r="9" spans="2:11">
      <c r="B9" s="8" t="s">
        <v>0</v>
      </c>
      <c r="C9" s="85"/>
      <c r="D9" s="85"/>
      <c r="E9" s="85"/>
      <c r="F9" s="85"/>
      <c r="G9" s="85"/>
      <c r="H9" s="85"/>
      <c r="I9" s="85"/>
      <c r="J9" s="85"/>
      <c r="K9" s="87"/>
    </row>
    <row r="10" spans="2:11">
      <c r="B10" s="8" t="s">
        <v>8</v>
      </c>
      <c r="C10" s="85"/>
      <c r="D10" s="85"/>
      <c r="E10" s="85"/>
      <c r="F10" s="85"/>
      <c r="G10" s="85"/>
      <c r="H10" s="85"/>
      <c r="I10" s="85"/>
      <c r="J10" s="85"/>
      <c r="K10" s="87"/>
    </row>
    <row r="11" spans="2:11">
      <c r="B11" s="8" t="s">
        <v>26</v>
      </c>
      <c r="C11" s="85"/>
      <c r="D11" s="85"/>
      <c r="E11" s="85"/>
      <c r="F11" s="85"/>
      <c r="G11" s="85"/>
      <c r="H11" s="85"/>
      <c r="I11" s="85"/>
      <c r="J11" s="85"/>
      <c r="K11" s="87"/>
    </row>
    <row r="12" spans="2:11">
      <c r="B12" s="8" t="s">
        <v>3</v>
      </c>
      <c r="C12" s="85"/>
      <c r="D12" s="85"/>
      <c r="E12" s="85"/>
      <c r="F12" s="85"/>
      <c r="G12" s="85"/>
      <c r="H12" s="85"/>
      <c r="I12" s="85">
        <v>4.8148148148148152E-3</v>
      </c>
      <c r="J12" s="85"/>
      <c r="K12" s="87">
        <f>I12</f>
        <v>4.8148148148148152E-3</v>
      </c>
    </row>
    <row r="13" spans="2:11">
      <c r="B13" s="8" t="s">
        <v>7</v>
      </c>
      <c r="C13" s="85"/>
      <c r="D13" s="85"/>
      <c r="E13" s="85"/>
      <c r="F13" s="85"/>
      <c r="G13" s="85"/>
      <c r="H13" s="85"/>
      <c r="I13" s="85"/>
      <c r="J13" s="85"/>
      <c r="K13" s="87"/>
    </row>
    <row r="14" spans="2:11">
      <c r="B14" s="8" t="s">
        <v>2</v>
      </c>
      <c r="C14" s="85"/>
      <c r="D14" s="85"/>
      <c r="E14" s="85"/>
      <c r="F14" s="85"/>
      <c r="G14" s="85"/>
      <c r="H14" s="85"/>
      <c r="I14" s="85"/>
      <c r="J14" s="85"/>
      <c r="K14" s="87"/>
    </row>
    <row r="15" spans="2:11">
      <c r="B15" s="8" t="s">
        <v>9</v>
      </c>
      <c r="C15" s="85"/>
      <c r="D15" s="85"/>
      <c r="E15" s="85"/>
      <c r="F15" s="85"/>
      <c r="G15" s="85"/>
      <c r="H15" s="85"/>
      <c r="I15" s="85"/>
      <c r="J15" s="85"/>
      <c r="K15" s="87"/>
    </row>
    <row r="16" spans="2:11">
      <c r="B16" s="8" t="s">
        <v>1</v>
      </c>
      <c r="C16" s="85"/>
      <c r="D16" s="85"/>
      <c r="E16" s="85"/>
      <c r="F16" s="85"/>
      <c r="G16" s="85"/>
      <c r="H16" s="85"/>
      <c r="I16" s="85"/>
      <c r="J16" s="85"/>
      <c r="K16" s="87"/>
    </row>
    <row r="17" spans="2:11">
      <c r="B17" s="8" t="s">
        <v>27</v>
      </c>
      <c r="C17" s="85"/>
      <c r="D17" s="85"/>
      <c r="E17" s="85"/>
      <c r="F17" s="85"/>
      <c r="G17" s="85"/>
      <c r="H17" s="85"/>
      <c r="I17" s="85"/>
      <c r="J17" s="85"/>
      <c r="K17" s="87"/>
    </row>
    <row r="18" spans="2:11">
      <c r="B18" s="8" t="s">
        <v>16</v>
      </c>
      <c r="C18" s="85"/>
      <c r="D18" s="85"/>
      <c r="E18" s="85"/>
      <c r="F18" s="85"/>
      <c r="G18" s="85"/>
      <c r="H18" s="85"/>
      <c r="I18" s="85"/>
      <c r="J18" s="85"/>
      <c r="K18" s="87"/>
    </row>
    <row r="19" spans="2:11">
      <c r="B19" s="8" t="s">
        <v>4</v>
      </c>
      <c r="C19" s="85"/>
      <c r="D19" s="85"/>
      <c r="E19" s="85"/>
      <c r="F19" s="85"/>
      <c r="G19" s="85"/>
      <c r="H19" s="85"/>
      <c r="I19" s="85"/>
      <c r="J19" s="85"/>
      <c r="K19" s="87"/>
    </row>
    <row r="20" spans="2:11">
      <c r="B20" s="8" t="s">
        <v>14</v>
      </c>
      <c r="C20" s="85"/>
      <c r="D20" s="85"/>
      <c r="E20" s="85"/>
      <c r="F20" s="85"/>
      <c r="G20" s="85"/>
      <c r="H20" s="85"/>
      <c r="I20" s="85"/>
      <c r="J20" s="85"/>
      <c r="K20" s="87"/>
    </row>
    <row r="21" spans="2:11">
      <c r="B21" s="8" t="s">
        <v>11</v>
      </c>
      <c r="C21" s="85"/>
      <c r="D21" s="85"/>
      <c r="E21" s="85"/>
      <c r="F21" s="85"/>
      <c r="G21" s="85"/>
      <c r="H21" s="85"/>
      <c r="I21" s="85">
        <v>1.7476851851851852E-3</v>
      </c>
      <c r="J21" s="85"/>
      <c r="K21" s="87">
        <f>I21</f>
        <v>1.7476851851851852E-3</v>
      </c>
    </row>
    <row r="22" spans="2:11">
      <c r="B22" s="8" t="s">
        <v>15</v>
      </c>
      <c r="C22" s="85"/>
      <c r="D22" s="85"/>
      <c r="E22" s="85"/>
      <c r="F22" s="85"/>
      <c r="G22" s="85"/>
      <c r="H22" s="85"/>
      <c r="I22" s="85"/>
      <c r="J22" s="85"/>
      <c r="K22" s="87"/>
    </row>
    <row r="23" spans="2:11">
      <c r="B23" s="8" t="s">
        <v>91</v>
      </c>
      <c r="C23" s="85"/>
      <c r="D23" s="85"/>
      <c r="E23" s="85"/>
      <c r="F23" s="85"/>
      <c r="G23" s="85"/>
      <c r="H23" s="85"/>
      <c r="I23" s="85"/>
      <c r="J23" s="85"/>
      <c r="K23" s="87"/>
    </row>
    <row r="24" spans="2:11">
      <c r="B24" s="8" t="s">
        <v>12</v>
      </c>
      <c r="C24" s="85"/>
      <c r="D24" s="85"/>
      <c r="E24" s="85"/>
      <c r="F24" s="85"/>
      <c r="G24" s="85"/>
      <c r="H24" s="85"/>
      <c r="I24" s="85"/>
      <c r="J24" s="85"/>
      <c r="K24" s="87"/>
    </row>
    <row r="25" spans="2:11">
      <c r="B25" s="8" t="s">
        <v>5</v>
      </c>
      <c r="C25" s="85"/>
      <c r="D25" s="85"/>
      <c r="E25" s="85"/>
      <c r="F25" s="85"/>
      <c r="G25" s="85"/>
      <c r="H25" s="85"/>
      <c r="I25" s="85"/>
      <c r="J25" s="85"/>
      <c r="K25" s="87"/>
    </row>
    <row r="26" spans="2:11">
      <c r="B26" s="8" t="s">
        <v>6</v>
      </c>
      <c r="C26" s="85"/>
      <c r="D26" s="85"/>
      <c r="E26" s="85"/>
      <c r="F26" s="85"/>
      <c r="G26" s="85"/>
      <c r="H26" s="85"/>
      <c r="I26" s="85"/>
      <c r="J26" s="85"/>
      <c r="K26" s="87"/>
    </row>
    <row r="27" spans="2:11">
      <c r="B27" s="8" t="s">
        <v>102</v>
      </c>
      <c r="C27" s="85"/>
      <c r="D27" s="85"/>
      <c r="E27" s="85"/>
      <c r="F27" s="85"/>
      <c r="G27" s="85"/>
      <c r="H27" s="85"/>
      <c r="I27" s="85"/>
      <c r="J27" s="85"/>
      <c r="K27" s="87"/>
    </row>
    <row r="28" spans="2:11">
      <c r="B28" s="8" t="s">
        <v>17</v>
      </c>
      <c r="C28" s="85"/>
      <c r="D28" s="85"/>
      <c r="E28" s="85"/>
      <c r="F28" s="85"/>
      <c r="G28" s="85"/>
      <c r="H28" s="85"/>
      <c r="I28" s="85"/>
      <c r="J28" s="85"/>
      <c r="K28" s="87"/>
    </row>
    <row r="29" spans="2:11">
      <c r="B29" s="8"/>
      <c r="C29" s="89"/>
      <c r="D29" s="89"/>
      <c r="E29" s="90"/>
      <c r="F29" s="90"/>
      <c r="G29" s="90"/>
      <c r="H29" s="90"/>
      <c r="I29" s="89"/>
      <c r="J29" s="89"/>
      <c r="K29" s="94"/>
    </row>
    <row r="30" spans="2:11">
      <c r="B30" s="53" t="s">
        <v>29</v>
      </c>
      <c r="C30" s="91"/>
      <c r="D30" s="91"/>
      <c r="E30" s="91"/>
      <c r="F30" s="91"/>
      <c r="G30" s="91"/>
      <c r="H30" s="91"/>
      <c r="I30" s="91">
        <f>SUM(I7:I28)</f>
        <v>6.5625000000000006E-3</v>
      </c>
      <c r="J30" s="91"/>
      <c r="K30" s="92">
        <f>I30</f>
        <v>6.5625000000000006E-3</v>
      </c>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F15" sqref="F15"/>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111</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c r="K6" s="81" t="s">
        <v>24</v>
      </c>
    </row>
    <row r="7" spans="2:11">
      <c r="B7" s="8" t="s">
        <v>10</v>
      </c>
      <c r="C7" s="85">
        <v>7.5231481481481486E-3</v>
      </c>
      <c r="D7" s="85"/>
      <c r="E7" s="85"/>
      <c r="F7" s="85"/>
      <c r="G7" s="85"/>
      <c r="H7" s="85"/>
      <c r="I7" s="85"/>
      <c r="J7" s="85"/>
      <c r="K7" s="87">
        <f t="shared" ref="K7:K27" si="0">J7+I7+H7+G7+F7+E7+D7+C7</f>
        <v>7.5231481481481486E-3</v>
      </c>
    </row>
    <row r="8" spans="2:11">
      <c r="B8" s="8" t="s">
        <v>13</v>
      </c>
      <c r="C8" s="85">
        <v>1.2581018518518517E-2</v>
      </c>
      <c r="D8" s="85"/>
      <c r="E8" s="85"/>
      <c r="F8" s="85"/>
      <c r="G8" s="85"/>
      <c r="H8" s="85"/>
      <c r="I8" s="85"/>
      <c r="J8" s="85"/>
      <c r="K8" s="87">
        <f t="shared" si="0"/>
        <v>1.2581018518518517E-2</v>
      </c>
    </row>
    <row r="9" spans="2:11">
      <c r="B9" s="8" t="s">
        <v>0</v>
      </c>
      <c r="C9" s="85">
        <v>8.2986111111111108E-3</v>
      </c>
      <c r="D9" s="85"/>
      <c r="E9" s="85"/>
      <c r="F9" s="85"/>
      <c r="G9" s="85">
        <v>1.6203703703703703E-3</v>
      </c>
      <c r="H9" s="85"/>
      <c r="I9" s="85"/>
      <c r="J9" s="85"/>
      <c r="K9" s="87">
        <f t="shared" si="0"/>
        <v>9.9189814814814817E-3</v>
      </c>
    </row>
    <row r="10" spans="2:11">
      <c r="B10" s="8" t="s">
        <v>8</v>
      </c>
      <c r="C10" s="85">
        <v>2.2071759259259263E-2</v>
      </c>
      <c r="D10" s="85"/>
      <c r="E10" s="85"/>
      <c r="F10" s="85"/>
      <c r="G10" s="85">
        <v>2.2569444444444442E-3</v>
      </c>
      <c r="H10" s="85"/>
      <c r="I10" s="85"/>
      <c r="J10" s="85"/>
      <c r="K10" s="87">
        <f t="shared" si="0"/>
        <v>2.4328703703703707E-2</v>
      </c>
    </row>
    <row r="11" spans="2:11">
      <c r="B11" s="8" t="s">
        <v>26</v>
      </c>
      <c r="C11" s="85"/>
      <c r="D11" s="85"/>
      <c r="E11" s="85"/>
      <c r="F11" s="85"/>
      <c r="G11" s="85"/>
      <c r="H11" s="85"/>
      <c r="I11" s="85"/>
      <c r="J11" s="85"/>
      <c r="K11" s="87"/>
    </row>
    <row r="12" spans="2:11">
      <c r="B12" s="8" t="s">
        <v>3</v>
      </c>
      <c r="C12" s="85">
        <v>0.14063657407407412</v>
      </c>
      <c r="D12" s="85"/>
      <c r="E12" s="85"/>
      <c r="F12" s="85"/>
      <c r="G12" s="85">
        <v>3.7256944444444454E-2</v>
      </c>
      <c r="H12" s="85">
        <v>4.3981481481481481E-4</v>
      </c>
      <c r="I12" s="85"/>
      <c r="J12" s="85"/>
      <c r="K12" s="87">
        <f t="shared" si="0"/>
        <v>0.1783333333333334</v>
      </c>
    </row>
    <row r="13" spans="2:11">
      <c r="B13" s="8" t="s">
        <v>7</v>
      </c>
      <c r="C13" s="85">
        <v>4.3287037037037035E-3</v>
      </c>
      <c r="D13" s="85"/>
      <c r="E13" s="85"/>
      <c r="F13" s="85"/>
      <c r="G13" s="85">
        <v>1.6261574074074074E-2</v>
      </c>
      <c r="H13" s="85"/>
      <c r="I13" s="85"/>
      <c r="J13" s="85"/>
      <c r="K13" s="87">
        <f t="shared" si="0"/>
        <v>2.0590277777777777E-2</v>
      </c>
    </row>
    <row r="14" spans="2:11">
      <c r="B14" s="8" t="s">
        <v>2</v>
      </c>
      <c r="C14" s="85">
        <v>2.3148148148148146E-4</v>
      </c>
      <c r="D14" s="85"/>
      <c r="E14" s="85"/>
      <c r="F14" s="85"/>
      <c r="G14" s="85">
        <v>7.8472222222222224E-3</v>
      </c>
      <c r="H14" s="85"/>
      <c r="I14" s="85"/>
      <c r="J14" s="85"/>
      <c r="K14" s="87">
        <f t="shared" si="0"/>
        <v>8.0787037037037043E-3</v>
      </c>
    </row>
    <row r="15" spans="2:11">
      <c r="B15" s="8" t="s">
        <v>9</v>
      </c>
      <c r="C15" s="85">
        <v>2.6620370370370372E-4</v>
      </c>
      <c r="D15" s="85"/>
      <c r="E15" s="85"/>
      <c r="F15" s="85"/>
      <c r="G15" s="85">
        <v>6.249999999999999E-4</v>
      </c>
      <c r="H15" s="85"/>
      <c r="I15" s="85"/>
      <c r="J15" s="85"/>
      <c r="K15" s="87">
        <f t="shared" si="0"/>
        <v>8.9120370370370362E-4</v>
      </c>
    </row>
    <row r="16" spans="2:11">
      <c r="B16" s="8" t="s">
        <v>1</v>
      </c>
      <c r="C16" s="85">
        <v>3.2407407407407406E-4</v>
      </c>
      <c r="D16" s="85"/>
      <c r="E16" s="85"/>
      <c r="F16" s="85"/>
      <c r="G16" s="85"/>
      <c r="H16" s="85"/>
      <c r="I16" s="85"/>
      <c r="J16" s="85"/>
      <c r="K16" s="87">
        <f t="shared" si="0"/>
        <v>3.2407407407407406E-4</v>
      </c>
    </row>
    <row r="17" spans="2:11">
      <c r="B17" s="8" t="s">
        <v>27</v>
      </c>
      <c r="C17" s="85">
        <v>6.2152777777777779E-3</v>
      </c>
      <c r="D17" s="85"/>
      <c r="E17" s="85"/>
      <c r="F17" s="85"/>
      <c r="G17" s="85">
        <v>2.1990740740740738E-2</v>
      </c>
      <c r="H17" s="85"/>
      <c r="I17" s="85"/>
      <c r="J17" s="85"/>
      <c r="K17" s="87">
        <f t="shared" si="0"/>
        <v>2.8206018518518516E-2</v>
      </c>
    </row>
    <row r="18" spans="2:11">
      <c r="B18" s="8" t="s">
        <v>16</v>
      </c>
      <c r="C18" s="85"/>
      <c r="D18" s="85"/>
      <c r="E18" s="85"/>
      <c r="F18" s="85"/>
      <c r="G18" s="85">
        <v>4.6296296296296293E-4</v>
      </c>
      <c r="H18" s="85"/>
      <c r="I18" s="85"/>
      <c r="J18" s="85"/>
      <c r="K18" s="87">
        <f t="shared" si="0"/>
        <v>4.6296296296296293E-4</v>
      </c>
    </row>
    <row r="19" spans="2:11">
      <c r="B19" s="8" t="s">
        <v>4</v>
      </c>
      <c r="C19" s="85">
        <v>5.5578703703703707E-2</v>
      </c>
      <c r="D19" s="85"/>
      <c r="E19" s="85"/>
      <c r="F19" s="85"/>
      <c r="G19" s="85">
        <v>3.4722222222222222E-5</v>
      </c>
      <c r="H19" s="85"/>
      <c r="I19" s="85"/>
      <c r="J19" s="85"/>
      <c r="K19" s="87">
        <f t="shared" si="0"/>
        <v>5.5613425925925927E-2</v>
      </c>
    </row>
    <row r="20" spans="2:11">
      <c r="B20" s="8" t="s">
        <v>14</v>
      </c>
      <c r="C20" s="85">
        <v>3.6041666666666673E-2</v>
      </c>
      <c r="D20" s="85"/>
      <c r="E20" s="85"/>
      <c r="F20" s="85"/>
      <c r="G20" s="85"/>
      <c r="H20" s="85"/>
      <c r="I20" s="85"/>
      <c r="J20" s="85"/>
      <c r="K20" s="87">
        <f t="shared" si="0"/>
        <v>3.6041666666666673E-2</v>
      </c>
    </row>
    <row r="21" spans="2:11">
      <c r="B21" s="8" t="s">
        <v>11</v>
      </c>
      <c r="C21" s="85">
        <v>0.17378472222222224</v>
      </c>
      <c r="D21" s="85"/>
      <c r="E21" s="85"/>
      <c r="F21" s="85"/>
      <c r="G21" s="85">
        <v>7.9768518518518516E-2</v>
      </c>
      <c r="H21" s="85">
        <v>5.0115740740740745E-3</v>
      </c>
      <c r="I21" s="85"/>
      <c r="J21" s="85"/>
      <c r="K21" s="87">
        <f t="shared" si="0"/>
        <v>0.25856481481481486</v>
      </c>
    </row>
    <row r="22" spans="2:11">
      <c r="B22" s="8" t="s">
        <v>15</v>
      </c>
      <c r="C22" s="85">
        <v>6.1574074074074074E-3</v>
      </c>
      <c r="D22" s="85"/>
      <c r="E22" s="85"/>
      <c r="F22" s="85"/>
      <c r="G22" s="85">
        <v>1.3391203703703704E-2</v>
      </c>
      <c r="H22" s="85"/>
      <c r="I22" s="85"/>
      <c r="J22" s="85"/>
      <c r="K22" s="87">
        <f t="shared" si="0"/>
        <v>1.954861111111111E-2</v>
      </c>
    </row>
    <row r="23" spans="2:11">
      <c r="B23" s="8" t="s">
        <v>91</v>
      </c>
      <c r="C23" s="85">
        <v>4.6932870370370375E-2</v>
      </c>
      <c r="D23" s="85"/>
      <c r="E23" s="85"/>
      <c r="F23" s="85"/>
      <c r="G23" s="85">
        <v>1.6087962962962964E-2</v>
      </c>
      <c r="H23" s="85"/>
      <c r="I23" s="85"/>
      <c r="J23" s="85"/>
      <c r="K23" s="87">
        <f t="shared" si="0"/>
        <v>6.3020833333333331E-2</v>
      </c>
    </row>
    <row r="24" spans="2:11">
      <c r="B24" s="8" t="s">
        <v>12</v>
      </c>
      <c r="C24" s="85">
        <v>3.5810185185185188E-2</v>
      </c>
      <c r="D24" s="85"/>
      <c r="E24" s="85"/>
      <c r="F24" s="85"/>
      <c r="G24" s="85">
        <v>1.462962962962963E-2</v>
      </c>
      <c r="H24" s="85"/>
      <c r="I24" s="85"/>
      <c r="J24" s="85"/>
      <c r="K24" s="87">
        <f t="shared" si="0"/>
        <v>5.0439814814814819E-2</v>
      </c>
    </row>
    <row r="25" spans="2:11">
      <c r="B25" s="8" t="s">
        <v>5</v>
      </c>
      <c r="C25" s="85">
        <v>5.570601851851853E-2</v>
      </c>
      <c r="D25" s="85"/>
      <c r="E25" s="85"/>
      <c r="F25" s="85"/>
      <c r="G25" s="85">
        <v>1.2534722222222223E-2</v>
      </c>
      <c r="H25" s="85"/>
      <c r="I25" s="85"/>
      <c r="J25" s="85"/>
      <c r="K25" s="87">
        <f t="shared" si="0"/>
        <v>6.8240740740740755E-2</v>
      </c>
    </row>
    <row r="26" spans="2:11">
      <c r="B26" s="8" t="s">
        <v>6</v>
      </c>
      <c r="C26" s="85">
        <v>5.6712962962962967E-4</v>
      </c>
      <c r="D26" s="85"/>
      <c r="E26" s="85"/>
      <c r="F26" s="85"/>
      <c r="G26" s="85"/>
      <c r="H26" s="85"/>
      <c r="I26" s="85"/>
      <c r="J26" s="85"/>
      <c r="K26" s="87">
        <f t="shared" si="0"/>
        <v>5.6712962962962967E-4</v>
      </c>
    </row>
    <row r="27" spans="2:11">
      <c r="B27" s="8" t="s">
        <v>102</v>
      </c>
      <c r="C27" s="85">
        <v>2.2719907407407407E-2</v>
      </c>
      <c r="D27" s="85"/>
      <c r="E27" s="85"/>
      <c r="F27" s="85"/>
      <c r="G27" s="85">
        <v>2.0034722222222225E-2</v>
      </c>
      <c r="H27" s="85"/>
      <c r="I27" s="85"/>
      <c r="J27" s="85"/>
      <c r="K27" s="87">
        <f t="shared" si="0"/>
        <v>4.2754629629629629E-2</v>
      </c>
    </row>
    <row r="28" spans="2:11">
      <c r="B28" s="8" t="s">
        <v>17</v>
      </c>
      <c r="C28" s="85"/>
      <c r="D28" s="85"/>
      <c r="E28" s="85"/>
      <c r="F28" s="85"/>
      <c r="G28" s="85"/>
      <c r="H28" s="85"/>
      <c r="I28" s="85"/>
      <c r="J28" s="85"/>
      <c r="K28" s="87"/>
    </row>
    <row r="29" spans="2:11">
      <c r="B29" s="53"/>
      <c r="C29" s="89"/>
      <c r="D29" s="89"/>
      <c r="E29" s="90"/>
      <c r="F29" s="90"/>
      <c r="G29" s="89"/>
      <c r="H29" s="89"/>
      <c r="I29" s="89"/>
      <c r="J29" s="89"/>
      <c r="K29" s="87"/>
    </row>
    <row r="30" spans="2:11">
      <c r="B30" s="53" t="s">
        <v>29</v>
      </c>
      <c r="C30" s="91">
        <f>SUM(C7:C28)</f>
        <v>0.63577546296296306</v>
      </c>
      <c r="D30" s="91"/>
      <c r="E30" s="91"/>
      <c r="F30" s="91"/>
      <c r="G30" s="91">
        <f t="shared" ref="G30:H30" si="1">SUM(G7:G28)</f>
        <v>0.24480324074074075</v>
      </c>
      <c r="H30" s="91">
        <f t="shared" si="1"/>
        <v>5.4513888888888893E-3</v>
      </c>
      <c r="I30" s="91"/>
      <c r="J30" s="91"/>
      <c r="K30" s="92">
        <f>SUM(K7:K28)</f>
        <v>0.88603009259259269</v>
      </c>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dimension ref="B2:K32"/>
  <sheetViews>
    <sheetView zoomScale="110" zoomScaleNormal="110" zoomScaleSheetLayoutView="100" zoomScalePageLayoutView="110" workbookViewId="0">
      <selection activeCell="D18" sqref="D18"/>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112</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6"/>
      <c r="F7" s="85"/>
      <c r="G7" s="85"/>
      <c r="H7" s="85"/>
      <c r="I7" s="85"/>
      <c r="J7" s="85"/>
      <c r="K7" s="87"/>
    </row>
    <row r="8" spans="2:11">
      <c r="B8" s="8" t="s">
        <v>13</v>
      </c>
      <c r="C8" s="85"/>
      <c r="D8" s="85"/>
      <c r="E8" s="85"/>
      <c r="F8" s="85"/>
      <c r="G8" s="85"/>
      <c r="H8" s="85"/>
      <c r="I8" s="85"/>
      <c r="J8" s="85"/>
      <c r="K8" s="87"/>
    </row>
    <row r="9" spans="2:11">
      <c r="B9" s="8" t="s">
        <v>0</v>
      </c>
      <c r="C9" s="85"/>
      <c r="D9" s="85"/>
      <c r="E9" s="85"/>
      <c r="F9" s="85"/>
      <c r="G9" s="85"/>
      <c r="H9" s="85"/>
      <c r="I9" s="85"/>
      <c r="J9" s="85"/>
      <c r="K9" s="87"/>
    </row>
    <row r="10" spans="2:11">
      <c r="B10" s="8" t="s">
        <v>8</v>
      </c>
      <c r="C10" s="85"/>
      <c r="D10" s="85"/>
      <c r="E10" s="85"/>
      <c r="F10" s="85"/>
      <c r="G10" s="85"/>
      <c r="H10" s="85"/>
      <c r="I10" s="85"/>
      <c r="J10" s="85"/>
      <c r="K10" s="87"/>
    </row>
    <row r="11" spans="2:11">
      <c r="B11" s="8" t="s">
        <v>26</v>
      </c>
      <c r="C11" s="85"/>
      <c r="D11" s="85"/>
      <c r="E11" s="85"/>
      <c r="F11" s="85"/>
      <c r="G11" s="85"/>
      <c r="H11" s="85"/>
      <c r="I11" s="85"/>
      <c r="J11" s="85"/>
      <c r="K11" s="87"/>
    </row>
    <row r="12" spans="2:11">
      <c r="B12" s="8" t="s">
        <v>3</v>
      </c>
      <c r="C12" s="85"/>
      <c r="D12" s="85"/>
      <c r="E12" s="85"/>
      <c r="F12" s="85"/>
      <c r="G12" s="85"/>
      <c r="H12" s="85"/>
      <c r="I12" s="85"/>
      <c r="J12" s="85"/>
      <c r="K12" s="87"/>
    </row>
    <row r="13" spans="2:11">
      <c r="B13" s="8" t="s">
        <v>7</v>
      </c>
      <c r="C13" s="85"/>
      <c r="D13" s="85"/>
      <c r="E13" s="85"/>
      <c r="F13" s="85"/>
      <c r="G13" s="85"/>
      <c r="H13" s="85"/>
      <c r="I13" s="85"/>
      <c r="J13" s="85"/>
      <c r="K13" s="87"/>
    </row>
    <row r="14" spans="2:11">
      <c r="B14" s="8" t="s">
        <v>2</v>
      </c>
      <c r="C14" s="85"/>
      <c r="D14" s="85"/>
      <c r="E14" s="85"/>
      <c r="F14" s="85"/>
      <c r="G14" s="85"/>
      <c r="H14" s="85"/>
      <c r="I14" s="85"/>
      <c r="J14" s="85"/>
      <c r="K14" s="87"/>
    </row>
    <row r="15" spans="2:11">
      <c r="B15" s="8" t="s">
        <v>9</v>
      </c>
      <c r="C15" s="85"/>
      <c r="D15" s="85"/>
      <c r="E15" s="85"/>
      <c r="F15" s="85"/>
      <c r="G15" s="85"/>
      <c r="H15" s="85"/>
      <c r="I15" s="85"/>
      <c r="J15" s="85"/>
      <c r="K15" s="87"/>
    </row>
    <row r="16" spans="2:11">
      <c r="B16" s="8" t="s">
        <v>1</v>
      </c>
      <c r="C16" s="85"/>
      <c r="D16" s="85"/>
      <c r="E16" s="85"/>
      <c r="F16" s="85"/>
      <c r="G16" s="85"/>
      <c r="H16" s="85"/>
      <c r="I16" s="85"/>
      <c r="J16" s="85"/>
      <c r="K16" s="87"/>
    </row>
    <row r="17" spans="2:11">
      <c r="B17" s="8" t="s">
        <v>27</v>
      </c>
      <c r="C17" s="85"/>
      <c r="D17" s="85"/>
      <c r="E17" s="85"/>
      <c r="F17" s="85"/>
      <c r="G17" s="85"/>
      <c r="H17" s="85"/>
      <c r="I17" s="85"/>
      <c r="J17" s="85"/>
      <c r="K17" s="87"/>
    </row>
    <row r="18" spans="2:11">
      <c r="B18" s="8" t="s">
        <v>16</v>
      </c>
      <c r="C18" s="85"/>
      <c r="D18" s="85"/>
      <c r="E18" s="85"/>
      <c r="F18" s="85"/>
      <c r="G18" s="85"/>
      <c r="H18" s="85"/>
      <c r="I18" s="85"/>
      <c r="J18" s="85"/>
      <c r="K18" s="87"/>
    </row>
    <row r="19" spans="2:11">
      <c r="B19" s="8" t="s">
        <v>4</v>
      </c>
      <c r="C19" s="85"/>
      <c r="D19" s="85"/>
      <c r="E19" s="85"/>
      <c r="F19" s="85"/>
      <c r="G19" s="85"/>
      <c r="H19" s="85"/>
      <c r="I19" s="85"/>
      <c r="J19" s="85"/>
      <c r="K19" s="87"/>
    </row>
    <row r="20" spans="2:11">
      <c r="B20" s="8" t="s">
        <v>14</v>
      </c>
      <c r="C20" s="85"/>
      <c r="D20" s="85"/>
      <c r="E20" s="85"/>
      <c r="F20" s="85"/>
      <c r="G20" s="85"/>
      <c r="H20" s="85"/>
      <c r="I20" s="85"/>
      <c r="J20" s="85"/>
      <c r="K20" s="87"/>
    </row>
    <row r="21" spans="2:11">
      <c r="B21" s="8" t="s">
        <v>11</v>
      </c>
      <c r="C21" s="85"/>
      <c r="D21" s="85"/>
      <c r="E21" s="85"/>
      <c r="F21" s="85"/>
      <c r="G21" s="85"/>
      <c r="H21" s="85"/>
      <c r="I21" s="85"/>
      <c r="J21" s="85"/>
      <c r="K21" s="87"/>
    </row>
    <row r="22" spans="2:11">
      <c r="B22" s="8" t="s">
        <v>15</v>
      </c>
      <c r="C22" s="85"/>
      <c r="D22" s="85"/>
      <c r="E22" s="85"/>
      <c r="F22" s="85"/>
      <c r="G22" s="85"/>
      <c r="H22" s="85"/>
      <c r="I22" s="85"/>
      <c r="J22" s="85"/>
      <c r="K22" s="87"/>
    </row>
    <row r="23" spans="2:11">
      <c r="B23" s="8" t="s">
        <v>91</v>
      </c>
      <c r="C23" s="85"/>
      <c r="D23" s="85"/>
      <c r="E23" s="85"/>
      <c r="F23" s="85"/>
      <c r="G23" s="85"/>
      <c r="H23" s="85"/>
      <c r="I23" s="85"/>
      <c r="J23" s="85"/>
      <c r="K23" s="87"/>
    </row>
    <row r="24" spans="2:11">
      <c r="B24" s="8" t="s">
        <v>12</v>
      </c>
      <c r="C24" s="85"/>
      <c r="D24" s="85"/>
      <c r="E24" s="85"/>
      <c r="F24" s="85"/>
      <c r="G24" s="85"/>
      <c r="H24" s="85"/>
      <c r="I24" s="85"/>
      <c r="J24" s="85"/>
      <c r="K24" s="87"/>
    </row>
    <row r="25" spans="2:11">
      <c r="B25" s="8" t="s">
        <v>5</v>
      </c>
      <c r="C25" s="85"/>
      <c r="D25" s="85"/>
      <c r="E25" s="85"/>
      <c r="F25" s="85"/>
      <c r="G25" s="85"/>
      <c r="H25" s="85"/>
      <c r="I25" s="85"/>
      <c r="J25" s="85"/>
      <c r="K25" s="87"/>
    </row>
    <row r="26" spans="2:11">
      <c r="B26" s="8" t="s">
        <v>6</v>
      </c>
      <c r="C26" s="85"/>
      <c r="D26" s="85"/>
      <c r="E26" s="85"/>
      <c r="F26" s="85"/>
      <c r="G26" s="85"/>
      <c r="H26" s="85"/>
      <c r="I26" s="85"/>
      <c r="J26" s="85"/>
      <c r="K26" s="87"/>
    </row>
    <row r="27" spans="2:11">
      <c r="B27" s="8" t="s">
        <v>102</v>
      </c>
      <c r="C27" s="85"/>
      <c r="D27" s="85"/>
      <c r="E27" s="85"/>
      <c r="F27" s="85"/>
      <c r="G27" s="85"/>
      <c r="H27" s="85"/>
      <c r="I27" s="85"/>
      <c r="J27" s="85"/>
      <c r="K27" s="87"/>
    </row>
    <row r="28" spans="2:11">
      <c r="B28" s="8" t="s">
        <v>17</v>
      </c>
      <c r="C28" s="85"/>
      <c r="D28" s="85"/>
      <c r="E28" s="85"/>
      <c r="F28" s="85"/>
      <c r="G28" s="85"/>
      <c r="H28" s="85"/>
      <c r="I28" s="85"/>
      <c r="J28" s="85"/>
      <c r="K28" s="87"/>
    </row>
    <row r="29" spans="2:11">
      <c r="B29" s="8"/>
      <c r="C29" s="89"/>
      <c r="D29" s="89"/>
      <c r="E29" s="90"/>
      <c r="F29" s="90"/>
      <c r="G29" s="90"/>
      <c r="H29" s="90"/>
      <c r="I29" s="89"/>
      <c r="J29" s="89"/>
      <c r="K29" s="94"/>
    </row>
    <row r="30" spans="2:11">
      <c r="B30" s="53" t="s">
        <v>29</v>
      </c>
      <c r="C30" s="91"/>
      <c r="D30" s="91"/>
      <c r="E30" s="91"/>
      <c r="F30" s="91"/>
      <c r="G30" s="91"/>
      <c r="H30" s="91"/>
      <c r="I30" s="91"/>
      <c r="J30" s="85"/>
      <c r="K30" s="92"/>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dimension ref="B1:H66"/>
  <sheetViews>
    <sheetView zoomScale="110" zoomScaleNormal="110" zoomScaleSheetLayoutView="100" zoomScalePageLayoutView="110" workbookViewId="0">
      <selection activeCell="B12" sqref="B12"/>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83</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2.1064814814814817E-3</v>
      </c>
      <c r="D7" s="96">
        <f>C7/C$30</f>
        <v>5.1638530287984059E-3</v>
      </c>
      <c r="E7" s="98"/>
      <c r="F7" s="96"/>
      <c r="G7" s="98">
        <f t="shared" ref="G7:G28" si="0">C7+E7</f>
        <v>2.1064814814814817E-3</v>
      </c>
      <c r="H7" s="97">
        <f t="shared" ref="H7:H28" si="1">G7/$G$30</f>
        <v>4.9965682910089182E-3</v>
      </c>
    </row>
    <row r="8" spans="2:8" s="1" customFormat="1">
      <c r="B8" s="8" t="s">
        <v>13</v>
      </c>
      <c r="C8" s="98">
        <v>1.1539351851851848E-2</v>
      </c>
      <c r="D8" s="96">
        <f t="shared" ref="D8:D28" si="2">C8/C$30</f>
        <v>2.8287700383033014E-2</v>
      </c>
      <c r="E8" s="98"/>
      <c r="F8" s="96"/>
      <c r="G8" s="98">
        <f t="shared" si="0"/>
        <v>1.1539351851851848E-2</v>
      </c>
      <c r="H8" s="97">
        <f t="shared" si="1"/>
        <v>2.7371310912834554E-2</v>
      </c>
    </row>
    <row r="9" spans="2:8" s="1" customFormat="1">
      <c r="B9" s="8" t="s">
        <v>0</v>
      </c>
      <c r="C9" s="98">
        <v>3.1504629629629598E-2</v>
      </c>
      <c r="D9" s="96">
        <f t="shared" si="2"/>
        <v>7.7230812881259589E-2</v>
      </c>
      <c r="E9" s="98"/>
      <c r="F9" s="96"/>
      <c r="G9" s="98">
        <f t="shared" si="0"/>
        <v>3.1504629629629598E-2</v>
      </c>
      <c r="H9" s="97">
        <f t="shared" si="1"/>
        <v>7.4728894989704725E-2</v>
      </c>
    </row>
    <row r="10" spans="2:8" s="1" customFormat="1">
      <c r="B10" s="8" t="s">
        <v>8</v>
      </c>
      <c r="C10" s="98">
        <v>9.9074074074074064E-3</v>
      </c>
      <c r="D10" s="96">
        <f t="shared" si="2"/>
        <v>2.4287132926656234E-2</v>
      </c>
      <c r="E10" s="98"/>
      <c r="F10" s="96"/>
      <c r="G10" s="98">
        <f t="shared" si="0"/>
        <v>9.9074074074074064E-3</v>
      </c>
      <c r="H10" s="97">
        <f t="shared" si="1"/>
        <v>2.350034317089908E-2</v>
      </c>
    </row>
    <row r="11" spans="2:8" s="1" customFormat="1">
      <c r="B11" s="8" t="s">
        <v>26</v>
      </c>
      <c r="C11" s="98">
        <v>4.6875000000000007E-3</v>
      </c>
      <c r="D11" s="96">
        <f t="shared" si="2"/>
        <v>1.1490991630018432E-2</v>
      </c>
      <c r="E11" s="98"/>
      <c r="F11" s="96"/>
      <c r="G11" s="98">
        <f t="shared" si="0"/>
        <v>4.6875000000000007E-3</v>
      </c>
      <c r="H11" s="97">
        <f t="shared" si="1"/>
        <v>1.1118737131091273E-2</v>
      </c>
    </row>
    <row r="12" spans="2:8" s="1" customFormat="1">
      <c r="B12" s="8" t="s">
        <v>3</v>
      </c>
      <c r="C12" s="98">
        <v>9.1956018518518964E-2</v>
      </c>
      <c r="D12" s="96">
        <f t="shared" si="2"/>
        <v>0.22542204568023919</v>
      </c>
      <c r="E12" s="98"/>
      <c r="F12" s="96"/>
      <c r="G12" s="98">
        <f t="shared" si="0"/>
        <v>9.1956018518518964E-2</v>
      </c>
      <c r="H12" s="97">
        <f t="shared" si="1"/>
        <v>0.21811942347289034</v>
      </c>
    </row>
    <row r="13" spans="2:8" s="1" customFormat="1">
      <c r="B13" s="8" t="s">
        <v>7</v>
      </c>
      <c r="C13" s="98">
        <v>7.5810185185185121E-3</v>
      </c>
      <c r="D13" s="96">
        <f t="shared" si="2"/>
        <v>1.8584196339906333E-2</v>
      </c>
      <c r="E13" s="98"/>
      <c r="F13" s="96"/>
      <c r="G13" s="98">
        <f t="shared" si="0"/>
        <v>7.5810185185185121E-3</v>
      </c>
      <c r="H13" s="97">
        <f t="shared" si="1"/>
        <v>1.7982155113246363E-2</v>
      </c>
    </row>
    <row r="14" spans="2:8" s="1" customFormat="1">
      <c r="B14" s="8" t="s">
        <v>2</v>
      </c>
      <c r="C14" s="98">
        <v>2.3750000000000007E-2</v>
      </c>
      <c r="D14" s="96">
        <f t="shared" si="2"/>
        <v>5.8221024258760058E-2</v>
      </c>
      <c r="E14" s="98"/>
      <c r="F14" s="96"/>
      <c r="G14" s="98">
        <f t="shared" si="0"/>
        <v>2.3750000000000007E-2</v>
      </c>
      <c r="H14" s="97">
        <f t="shared" si="1"/>
        <v>5.6334934797529129E-2</v>
      </c>
    </row>
    <row r="15" spans="2:8" s="1" customFormat="1">
      <c r="B15" s="8" t="s">
        <v>9</v>
      </c>
      <c r="C15" s="98">
        <v>2.6481481481481477E-2</v>
      </c>
      <c r="D15" s="96">
        <f t="shared" si="2"/>
        <v>6.4917009504894235E-2</v>
      </c>
      <c r="E15" s="98"/>
      <c r="F15" s="96"/>
      <c r="G15" s="98">
        <f t="shared" si="0"/>
        <v>2.6481481481481477E-2</v>
      </c>
      <c r="H15" s="97">
        <f t="shared" si="1"/>
        <v>6.2814001372683517E-2</v>
      </c>
    </row>
    <row r="16" spans="2:8" s="1" customFormat="1">
      <c r="B16" s="8" t="s">
        <v>1</v>
      </c>
      <c r="C16" s="98">
        <v>8.6574074074074071E-3</v>
      </c>
      <c r="D16" s="96">
        <f t="shared" si="2"/>
        <v>2.1222868491984653E-2</v>
      </c>
      <c r="E16" s="98"/>
      <c r="F16" s="96"/>
      <c r="G16" s="98">
        <f t="shared" si="0"/>
        <v>8.6574074074074071E-3</v>
      </c>
      <c r="H16" s="97">
        <f t="shared" si="1"/>
        <v>2.0535346602608077E-2</v>
      </c>
    </row>
    <row r="17" spans="2:8" s="1" customFormat="1">
      <c r="B17" s="8" t="s">
        <v>27</v>
      </c>
      <c r="C17" s="98">
        <v>3.9814814814814808E-3</v>
      </c>
      <c r="D17" s="96">
        <f t="shared" si="2"/>
        <v>9.760249680805775E-3</v>
      </c>
      <c r="E17" s="98"/>
      <c r="F17" s="96"/>
      <c r="G17" s="98">
        <f t="shared" si="0"/>
        <v>3.9814814814814808E-3</v>
      </c>
      <c r="H17" s="97">
        <f t="shared" si="1"/>
        <v>9.4440631434454247E-3</v>
      </c>
    </row>
    <row r="18" spans="2:8" s="1" customFormat="1">
      <c r="B18" s="8" t="s">
        <v>16</v>
      </c>
      <c r="C18" s="98">
        <v>7.9861111111111116E-4</v>
      </c>
      <c r="D18" s="96">
        <f t="shared" si="2"/>
        <v>1.9577244999290661E-3</v>
      </c>
      <c r="E18" s="98"/>
      <c r="F18" s="96"/>
      <c r="G18" s="98">
        <f t="shared" si="0"/>
        <v>7.9861111111111116E-4</v>
      </c>
      <c r="H18" s="97">
        <f t="shared" si="1"/>
        <v>1.8943033630748093E-3</v>
      </c>
    </row>
    <row r="19" spans="2:8" s="1" customFormat="1">
      <c r="B19" s="8" t="s">
        <v>4</v>
      </c>
      <c r="C19" s="98">
        <v>9.2476851851851852E-3</v>
      </c>
      <c r="D19" s="96">
        <f t="shared" si="2"/>
        <v>2.2669882252801792E-2</v>
      </c>
      <c r="E19" s="98"/>
      <c r="F19" s="96"/>
      <c r="G19" s="98">
        <f t="shared" si="0"/>
        <v>9.2476851851851852E-3</v>
      </c>
      <c r="H19" s="97">
        <f t="shared" si="1"/>
        <v>2.193548387096772E-2</v>
      </c>
    </row>
    <row r="20" spans="2:8" s="1" customFormat="1">
      <c r="B20" s="8" t="s">
        <v>14</v>
      </c>
      <c r="C20" s="98">
        <v>8.1365740740740704E-3</v>
      </c>
      <c r="D20" s="96">
        <f t="shared" si="2"/>
        <v>1.9946091644204821E-2</v>
      </c>
      <c r="E20" s="98"/>
      <c r="F20" s="96"/>
      <c r="G20" s="98">
        <f t="shared" si="0"/>
        <v>8.1365740740740704E-3</v>
      </c>
      <c r="H20" s="97">
        <f t="shared" si="1"/>
        <v>1.9299931365820151E-2</v>
      </c>
    </row>
    <row r="21" spans="2:8" s="1" customFormat="1">
      <c r="B21" s="8" t="s">
        <v>11</v>
      </c>
      <c r="C21" s="98">
        <v>1.0416666666666667E-3</v>
      </c>
      <c r="D21" s="96">
        <f t="shared" si="2"/>
        <v>2.5535536955596512E-3</v>
      </c>
      <c r="E21" s="117">
        <v>1.3657407407407406E-2</v>
      </c>
      <c r="F21" s="96">
        <v>1</v>
      </c>
      <c r="G21" s="98">
        <f t="shared" ref="G21:G26" si="3">C21+E21</f>
        <v>1.4699074074074073E-2</v>
      </c>
      <c r="H21" s="97">
        <f t="shared" ref="H21:H26" si="4">G21/$G$30</f>
        <v>3.4866163349347938E-2</v>
      </c>
    </row>
    <row r="22" spans="2:8" s="1" customFormat="1">
      <c r="B22" s="8" t="s">
        <v>15</v>
      </c>
      <c r="C22" s="98">
        <v>1.238425925925926E-3</v>
      </c>
      <c r="D22" s="96">
        <f t="shared" si="2"/>
        <v>3.0358916158320297E-3</v>
      </c>
      <c r="E22" s="98"/>
      <c r="F22" s="96"/>
      <c r="G22" s="98">
        <f t="shared" si="3"/>
        <v>1.238425925925926E-3</v>
      </c>
      <c r="H22" s="97">
        <f t="shared" si="4"/>
        <v>2.9375428963623858E-3</v>
      </c>
    </row>
    <row r="23" spans="2:8" s="1" customFormat="1">
      <c r="B23" s="8" t="s">
        <v>91</v>
      </c>
      <c r="C23" s="98">
        <v>1.1689814814814816E-3</v>
      </c>
      <c r="D23" s="96">
        <f t="shared" si="2"/>
        <v>2.8656547027947196E-3</v>
      </c>
      <c r="E23" s="98"/>
      <c r="F23" s="96"/>
      <c r="G23" s="98">
        <f t="shared" si="3"/>
        <v>1.1689814814814816E-3</v>
      </c>
      <c r="H23" s="97">
        <f t="shared" si="4"/>
        <v>2.7728208647906632E-3</v>
      </c>
    </row>
    <row r="24" spans="2:8" s="1" customFormat="1">
      <c r="B24" s="8" t="s">
        <v>12</v>
      </c>
      <c r="C24" s="98">
        <v>8.3333333333333339E-4</v>
      </c>
      <c r="D24" s="96">
        <f t="shared" si="2"/>
        <v>2.0428429564477209E-3</v>
      </c>
      <c r="E24" s="98"/>
      <c r="F24" s="96"/>
      <c r="G24" s="98">
        <f t="shared" si="3"/>
        <v>8.3333333333333339E-4</v>
      </c>
      <c r="H24" s="97">
        <f t="shared" si="4"/>
        <v>1.9766643788606706E-3</v>
      </c>
    </row>
    <row r="25" spans="2:8" s="1" customFormat="1">
      <c r="B25" s="8" t="s">
        <v>5</v>
      </c>
      <c r="C25" s="98">
        <v>7.6273148148148133E-3</v>
      </c>
      <c r="D25" s="96">
        <f t="shared" si="2"/>
        <v>1.8697687615264552E-2</v>
      </c>
      <c r="E25" s="98"/>
      <c r="F25" s="96"/>
      <c r="G25" s="98">
        <f t="shared" si="3"/>
        <v>7.6273148148148133E-3</v>
      </c>
      <c r="H25" s="97">
        <f t="shared" si="4"/>
        <v>1.8091969800960856E-2</v>
      </c>
    </row>
    <row r="26" spans="2:8" s="1" customFormat="1">
      <c r="B26" s="8" t="s">
        <v>6</v>
      </c>
      <c r="C26" s="98">
        <v>7.3645833333333341E-2</v>
      </c>
      <c r="D26" s="96">
        <f t="shared" si="2"/>
        <v>0.18053624627606735</v>
      </c>
      <c r="E26" s="98"/>
      <c r="F26" s="96"/>
      <c r="G26" s="98">
        <f t="shared" si="3"/>
        <v>7.3645833333333341E-2</v>
      </c>
      <c r="H26" s="97">
        <f t="shared" si="4"/>
        <v>0.17468771448181178</v>
      </c>
    </row>
    <row r="27" spans="2:8" s="1" customFormat="1">
      <c r="B27" s="8" t="s">
        <v>102</v>
      </c>
      <c r="C27" s="98">
        <v>6.9108796296296376E-2</v>
      </c>
      <c r="D27" s="96">
        <f t="shared" si="2"/>
        <v>0.16941410129096326</v>
      </c>
      <c r="E27" s="98"/>
      <c r="F27" s="96"/>
      <c r="G27" s="98">
        <f t="shared" si="0"/>
        <v>6.9108796296296376E-2</v>
      </c>
      <c r="H27" s="97">
        <f t="shared" si="1"/>
        <v>0.16392587508579273</v>
      </c>
    </row>
    <row r="28" spans="2:8" s="1" customFormat="1">
      <c r="B28" s="36" t="s">
        <v>17</v>
      </c>
      <c r="C28" s="108">
        <v>1.2928240740740737E-2</v>
      </c>
      <c r="D28" s="96">
        <f t="shared" si="2"/>
        <v>3.1692438643779214E-2</v>
      </c>
      <c r="E28" s="108"/>
      <c r="F28" s="96"/>
      <c r="G28" s="98">
        <f t="shared" si="0"/>
        <v>1.2928240740740737E-2</v>
      </c>
      <c r="H28" s="97">
        <f t="shared" si="1"/>
        <v>3.0665751544269003E-2</v>
      </c>
    </row>
    <row r="29" spans="2:8" s="1" customFormat="1">
      <c r="B29" s="8"/>
      <c r="C29" s="99"/>
      <c r="D29" s="110"/>
      <c r="E29" s="99"/>
      <c r="F29" s="99"/>
      <c r="G29" s="99"/>
      <c r="H29" s="100"/>
    </row>
    <row r="30" spans="2:8" s="1" customFormat="1">
      <c r="B30" s="37" t="s">
        <v>29</v>
      </c>
      <c r="C30" s="111">
        <f t="shared" ref="C30:H30" si="5">SUM(C7:C28)</f>
        <v>0.40792824074074119</v>
      </c>
      <c r="D30" s="112">
        <f t="shared" si="5"/>
        <v>1</v>
      </c>
      <c r="E30" s="111">
        <f t="shared" si="5"/>
        <v>1.3657407407407406E-2</v>
      </c>
      <c r="F30" s="112">
        <f t="shared" si="5"/>
        <v>1</v>
      </c>
      <c r="G30" s="111">
        <f t="shared" si="5"/>
        <v>0.42158564814814858</v>
      </c>
      <c r="H30" s="115">
        <f t="shared" si="5"/>
        <v>1.0000000000000002</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dimension ref="B2:K32"/>
  <sheetViews>
    <sheetView zoomScale="110" zoomScaleNormal="110" zoomScaleSheetLayoutView="100" zoomScalePageLayoutView="110" workbookViewId="0">
      <selection activeCell="K27" sqref="K27"/>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113</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5"/>
      <c r="F7" s="85"/>
      <c r="G7" s="85"/>
      <c r="H7" s="85"/>
      <c r="I7" s="85"/>
      <c r="J7" s="85"/>
      <c r="K7" s="87"/>
    </row>
    <row r="8" spans="2:11">
      <c r="B8" s="8" t="s">
        <v>13</v>
      </c>
      <c r="C8" s="85"/>
      <c r="D8" s="85"/>
      <c r="E8" s="85"/>
      <c r="F8" s="85"/>
      <c r="G8" s="85"/>
      <c r="H8" s="85"/>
      <c r="I8" s="85"/>
      <c r="J8" s="85"/>
      <c r="K8" s="87"/>
    </row>
    <row r="9" spans="2:11">
      <c r="B9" s="8" t="s">
        <v>0</v>
      </c>
      <c r="C9" s="85">
        <v>3.5648148148148154E-3</v>
      </c>
      <c r="D9" s="85"/>
      <c r="E9" s="85">
        <v>7.3495370370370364E-3</v>
      </c>
      <c r="F9" s="85"/>
      <c r="G9" s="85"/>
      <c r="H9" s="85"/>
      <c r="I9" s="85"/>
      <c r="J9" s="85"/>
      <c r="K9" s="87">
        <f t="shared" ref="K9:K28" si="0">SUM(C9:J9)</f>
        <v>1.0914351851851852E-2</v>
      </c>
    </row>
    <row r="10" spans="2:11">
      <c r="B10" s="8" t="s">
        <v>8</v>
      </c>
      <c r="C10" s="85">
        <v>1.2800925925925927E-2</v>
      </c>
      <c r="D10" s="85"/>
      <c r="E10" s="85"/>
      <c r="F10" s="85"/>
      <c r="G10" s="85"/>
      <c r="H10" s="85"/>
      <c r="I10" s="85"/>
      <c r="J10" s="85"/>
      <c r="K10" s="87">
        <f t="shared" si="0"/>
        <v>1.2800925925925927E-2</v>
      </c>
    </row>
    <row r="11" spans="2:11">
      <c r="B11" s="8" t="s">
        <v>26</v>
      </c>
      <c r="C11" s="85"/>
      <c r="D11" s="85"/>
      <c r="E11" s="85"/>
      <c r="F11" s="85"/>
      <c r="G11" s="85"/>
      <c r="H11" s="85"/>
      <c r="I11" s="85"/>
      <c r="J11" s="85"/>
      <c r="K11" s="87"/>
    </row>
    <row r="12" spans="2:11">
      <c r="B12" s="8" t="s">
        <v>3</v>
      </c>
      <c r="C12" s="85">
        <v>4.9849537037037053E-2</v>
      </c>
      <c r="D12" s="85">
        <v>7.8009259259259256E-3</v>
      </c>
      <c r="E12" s="85">
        <v>5.3009259259259259E-3</v>
      </c>
      <c r="F12" s="85"/>
      <c r="G12" s="85">
        <v>9.0162037037037034E-3</v>
      </c>
      <c r="H12" s="85">
        <v>2.8935185185185189E-4</v>
      </c>
      <c r="I12" s="85">
        <v>3.5532407407407414E-3</v>
      </c>
      <c r="J12" s="85">
        <v>1.5856481481481481E-3</v>
      </c>
      <c r="K12" s="87">
        <f t="shared" si="0"/>
        <v>7.7395833333333344E-2</v>
      </c>
    </row>
    <row r="13" spans="2:11">
      <c r="B13" s="8" t="s">
        <v>7</v>
      </c>
      <c r="C13" s="85"/>
      <c r="D13" s="85"/>
      <c r="E13" s="85"/>
      <c r="F13" s="85"/>
      <c r="G13" s="85"/>
      <c r="H13" s="85"/>
      <c r="I13" s="85"/>
      <c r="J13" s="85"/>
      <c r="K13" s="87"/>
    </row>
    <row r="14" spans="2:11">
      <c r="B14" s="8" t="s">
        <v>2</v>
      </c>
      <c r="C14" s="85"/>
      <c r="D14" s="85"/>
      <c r="E14" s="85"/>
      <c r="F14" s="85"/>
      <c r="G14" s="85"/>
      <c r="H14" s="85"/>
      <c r="I14" s="85"/>
      <c r="J14" s="85"/>
      <c r="K14" s="87"/>
    </row>
    <row r="15" spans="2:11">
      <c r="B15" s="8" t="s">
        <v>9</v>
      </c>
      <c r="C15" s="85">
        <v>2.9722222222222219E-2</v>
      </c>
      <c r="D15" s="85"/>
      <c r="E15" s="85"/>
      <c r="F15" s="85"/>
      <c r="G15" s="85"/>
      <c r="H15" s="85"/>
      <c r="I15" s="85"/>
      <c r="J15" s="85"/>
      <c r="K15" s="87">
        <f t="shared" si="0"/>
        <v>2.9722222222222219E-2</v>
      </c>
    </row>
    <row r="16" spans="2:11">
      <c r="B16" s="8" t="s">
        <v>1</v>
      </c>
      <c r="C16" s="85">
        <v>1.3414351851851853E-2</v>
      </c>
      <c r="D16" s="85"/>
      <c r="E16" s="85"/>
      <c r="F16" s="85"/>
      <c r="G16" s="85"/>
      <c r="H16" s="85"/>
      <c r="I16" s="85"/>
      <c r="J16" s="85"/>
      <c r="K16" s="87">
        <f t="shared" si="0"/>
        <v>1.3414351851851853E-2</v>
      </c>
    </row>
    <row r="17" spans="2:11">
      <c r="B17" s="8" t="s">
        <v>27</v>
      </c>
      <c r="C17" s="85">
        <v>1.2268518518518521E-2</v>
      </c>
      <c r="D17" s="85"/>
      <c r="E17" s="85"/>
      <c r="F17" s="85"/>
      <c r="G17" s="85"/>
      <c r="H17" s="85"/>
      <c r="I17" s="85"/>
      <c r="J17" s="85"/>
      <c r="K17" s="87">
        <f t="shared" si="0"/>
        <v>1.2268518518518521E-2</v>
      </c>
    </row>
    <row r="18" spans="2:11">
      <c r="B18" s="8" t="s">
        <v>16</v>
      </c>
      <c r="C18" s="85"/>
      <c r="D18" s="85"/>
      <c r="E18" s="85"/>
      <c r="F18" s="85"/>
      <c r="G18" s="85"/>
      <c r="H18" s="85"/>
      <c r="I18" s="85"/>
      <c r="J18" s="85"/>
      <c r="K18" s="87"/>
    </row>
    <row r="19" spans="2:11">
      <c r="B19" s="8" t="s">
        <v>4</v>
      </c>
      <c r="C19" s="85">
        <v>5.8819444444444459E-2</v>
      </c>
      <c r="D19" s="85"/>
      <c r="E19" s="85"/>
      <c r="F19" s="85"/>
      <c r="G19" s="85"/>
      <c r="H19" s="85">
        <v>2.5462962962962965E-3</v>
      </c>
      <c r="I19" s="85"/>
      <c r="J19" s="85"/>
      <c r="K19" s="87">
        <f t="shared" si="0"/>
        <v>6.1365740740740755E-2</v>
      </c>
    </row>
    <row r="20" spans="2:11">
      <c r="B20" s="8" t="s">
        <v>14</v>
      </c>
      <c r="C20" s="85">
        <v>2.270833333333333E-2</v>
      </c>
      <c r="D20" s="85"/>
      <c r="E20" s="85"/>
      <c r="F20" s="85"/>
      <c r="G20" s="85"/>
      <c r="H20" s="85"/>
      <c r="I20" s="85"/>
      <c r="J20" s="85"/>
      <c r="K20" s="87">
        <f t="shared" si="0"/>
        <v>2.270833333333333E-2</v>
      </c>
    </row>
    <row r="21" spans="2:11">
      <c r="B21" s="8" t="s">
        <v>11</v>
      </c>
      <c r="C21" s="85">
        <v>0.17662037037037048</v>
      </c>
      <c r="D21" s="85"/>
      <c r="E21" s="85"/>
      <c r="F21" s="85"/>
      <c r="G21" s="85"/>
      <c r="H21" s="85">
        <v>1.7592592592592592E-3</v>
      </c>
      <c r="I21" s="85">
        <v>1.1226851851851852E-2</v>
      </c>
      <c r="J21" s="85">
        <v>5.7870370370370378E-4</v>
      </c>
      <c r="K21" s="87">
        <f t="shared" si="0"/>
        <v>0.19018518518518529</v>
      </c>
    </row>
    <row r="22" spans="2:11">
      <c r="B22" s="8" t="s">
        <v>15</v>
      </c>
      <c r="C22" s="85">
        <v>2.1458333333333333E-2</v>
      </c>
      <c r="D22" s="85"/>
      <c r="E22" s="85"/>
      <c r="F22" s="85"/>
      <c r="G22" s="85"/>
      <c r="H22" s="85"/>
      <c r="I22" s="85"/>
      <c r="J22" s="85"/>
      <c r="K22" s="87">
        <f t="shared" si="0"/>
        <v>2.1458333333333333E-2</v>
      </c>
    </row>
    <row r="23" spans="2:11">
      <c r="B23" s="8" t="s">
        <v>91</v>
      </c>
      <c r="C23" s="85">
        <v>5.4039351851851852E-2</v>
      </c>
      <c r="D23" s="85"/>
      <c r="E23" s="85"/>
      <c r="F23" s="85"/>
      <c r="G23" s="85"/>
      <c r="H23" s="85"/>
      <c r="I23" s="85"/>
      <c r="J23" s="85"/>
      <c r="K23" s="87">
        <f t="shared" si="0"/>
        <v>5.4039351851851852E-2</v>
      </c>
    </row>
    <row r="24" spans="2:11">
      <c r="B24" s="8" t="s">
        <v>12</v>
      </c>
      <c r="C24" s="85">
        <v>9.0625000000000011E-3</v>
      </c>
      <c r="D24" s="85"/>
      <c r="E24" s="85"/>
      <c r="F24" s="85"/>
      <c r="G24" s="85"/>
      <c r="H24" s="85"/>
      <c r="I24" s="85"/>
      <c r="J24" s="85"/>
      <c r="K24" s="87">
        <f t="shared" si="0"/>
        <v>9.0625000000000011E-3</v>
      </c>
    </row>
    <row r="25" spans="2:11">
      <c r="B25" s="8" t="s">
        <v>5</v>
      </c>
      <c r="C25" s="85">
        <v>1.5046296296296295E-2</v>
      </c>
      <c r="D25" s="85"/>
      <c r="E25" s="85"/>
      <c r="F25" s="85"/>
      <c r="G25" s="85"/>
      <c r="H25" s="85">
        <v>6.2500000000000001E-4</v>
      </c>
      <c r="I25" s="85"/>
      <c r="J25" s="85"/>
      <c r="K25" s="87">
        <f t="shared" si="0"/>
        <v>1.5671296296296294E-2</v>
      </c>
    </row>
    <row r="26" spans="2:11">
      <c r="B26" s="8" t="s">
        <v>6</v>
      </c>
      <c r="C26" s="85">
        <v>7.1180555555555554E-3</v>
      </c>
      <c r="D26" s="85"/>
      <c r="E26" s="85"/>
      <c r="F26" s="85"/>
      <c r="G26" s="85"/>
      <c r="H26" s="85"/>
      <c r="I26" s="85"/>
      <c r="J26" s="85"/>
      <c r="K26" s="87">
        <f t="shared" si="0"/>
        <v>7.1180555555555554E-3</v>
      </c>
    </row>
    <row r="27" spans="2:11">
      <c r="B27" s="8" t="s">
        <v>102</v>
      </c>
      <c r="C27" s="85"/>
      <c r="D27" s="85"/>
      <c r="E27" s="85"/>
      <c r="F27" s="85"/>
      <c r="G27" s="85"/>
      <c r="H27" s="85"/>
      <c r="I27" s="85"/>
      <c r="J27" s="85"/>
      <c r="K27" s="87"/>
    </row>
    <row r="28" spans="2:11">
      <c r="B28" s="8" t="s">
        <v>17</v>
      </c>
      <c r="C28" s="85">
        <v>1.7731481481481483E-2</v>
      </c>
      <c r="D28" s="85"/>
      <c r="E28" s="85"/>
      <c r="F28" s="85"/>
      <c r="G28" s="85"/>
      <c r="H28" s="85">
        <v>2.5462962962962965E-3</v>
      </c>
      <c r="I28" s="85">
        <v>2.0509259259259265E-2</v>
      </c>
      <c r="J28" s="85">
        <v>1.8587962962962962E-2</v>
      </c>
      <c r="K28" s="87">
        <f t="shared" si="0"/>
        <v>5.9375000000000011E-2</v>
      </c>
    </row>
    <row r="29" spans="2:11">
      <c r="B29" s="8"/>
      <c r="C29" s="89"/>
      <c r="D29" s="89"/>
      <c r="E29" s="90"/>
      <c r="F29" s="90"/>
      <c r="G29" s="90"/>
      <c r="H29" s="90"/>
      <c r="I29" s="89"/>
      <c r="J29" s="89"/>
      <c r="K29" s="94"/>
    </row>
    <row r="30" spans="2:11">
      <c r="B30" s="53" t="s">
        <v>29</v>
      </c>
      <c r="C30" s="91">
        <f>SUM(C7:C28)</f>
        <v>0.50422453703703718</v>
      </c>
      <c r="D30" s="91">
        <f>SUM(D7:D28)</f>
        <v>7.8009259259259256E-3</v>
      </c>
      <c r="E30" s="91">
        <f>SUM(E7:E28)</f>
        <v>1.2650462962962962E-2</v>
      </c>
      <c r="F30" s="91"/>
      <c r="G30" s="91">
        <f>SUM(G7:G28)</f>
        <v>9.0162037037037034E-3</v>
      </c>
      <c r="H30" s="91">
        <f>SUM(H7:H28)</f>
        <v>7.766203703703704E-3</v>
      </c>
      <c r="I30" s="91">
        <f>SUM(I7:I28)</f>
        <v>3.5289351851851863E-2</v>
      </c>
      <c r="J30" s="91">
        <f>SUM(J7:J28)</f>
        <v>2.0752314814814814E-2</v>
      </c>
      <c r="K30" s="92">
        <f t="shared" ref="K30" si="1">SUM(K7:K28)</f>
        <v>0.59750000000000014</v>
      </c>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C16" sqref="C16"/>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114</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6"/>
      <c r="F7" s="85"/>
      <c r="G7" s="85"/>
      <c r="H7" s="85"/>
      <c r="I7" s="85"/>
      <c r="J7" s="85"/>
      <c r="K7" s="87"/>
    </row>
    <row r="8" spans="2:11">
      <c r="B8" s="8" t="s">
        <v>13</v>
      </c>
      <c r="C8" s="85"/>
      <c r="D8" s="85"/>
      <c r="E8" s="85"/>
      <c r="F8" s="85"/>
      <c r="G8" s="85"/>
      <c r="H8" s="85"/>
      <c r="I8" s="85"/>
      <c r="J8" s="85"/>
      <c r="K8" s="87"/>
    </row>
    <row r="9" spans="2:11">
      <c r="B9" s="8" t="s">
        <v>0</v>
      </c>
      <c r="C9" s="85"/>
      <c r="D9" s="85"/>
      <c r="E9" s="85"/>
      <c r="F9" s="85"/>
      <c r="G9" s="85"/>
      <c r="H9" s="85"/>
      <c r="I9" s="85"/>
      <c r="J9" s="85"/>
      <c r="K9" s="87"/>
    </row>
    <row r="10" spans="2:11">
      <c r="B10" s="8" t="s">
        <v>8</v>
      </c>
      <c r="C10" s="85"/>
      <c r="D10" s="85"/>
      <c r="E10" s="85"/>
      <c r="F10" s="85"/>
      <c r="G10" s="85"/>
      <c r="H10" s="85"/>
      <c r="I10" s="85"/>
      <c r="J10" s="85"/>
      <c r="K10" s="87"/>
    </row>
    <row r="11" spans="2:11">
      <c r="B11" s="8" t="s">
        <v>26</v>
      </c>
      <c r="C11" s="85"/>
      <c r="D11" s="85"/>
      <c r="E11" s="85"/>
      <c r="F11" s="85"/>
      <c r="G11" s="85"/>
      <c r="H11" s="85"/>
      <c r="I11" s="85"/>
      <c r="J11" s="85"/>
      <c r="K11" s="87"/>
    </row>
    <row r="12" spans="2:11">
      <c r="B12" s="8" t="s">
        <v>3</v>
      </c>
      <c r="C12" s="85"/>
      <c r="D12" s="85"/>
      <c r="E12" s="85"/>
      <c r="F12" s="85"/>
      <c r="G12" s="85"/>
      <c r="H12" s="85"/>
      <c r="I12" s="85"/>
      <c r="J12" s="85"/>
      <c r="K12" s="87"/>
    </row>
    <row r="13" spans="2:11">
      <c r="B13" s="8" t="s">
        <v>7</v>
      </c>
      <c r="C13" s="85"/>
      <c r="D13" s="85"/>
      <c r="E13" s="85"/>
      <c r="F13" s="85"/>
      <c r="G13" s="85"/>
      <c r="H13" s="85"/>
      <c r="I13" s="85"/>
      <c r="J13" s="85"/>
      <c r="K13" s="87"/>
    </row>
    <row r="14" spans="2:11">
      <c r="B14" s="8" t="s">
        <v>2</v>
      </c>
      <c r="C14" s="85"/>
      <c r="D14" s="85"/>
      <c r="E14" s="85"/>
      <c r="F14" s="85"/>
      <c r="G14" s="85"/>
      <c r="H14" s="85"/>
      <c r="I14" s="85"/>
      <c r="J14" s="85"/>
      <c r="K14" s="87"/>
    </row>
    <row r="15" spans="2:11">
      <c r="B15" s="8" t="s">
        <v>9</v>
      </c>
      <c r="C15" s="85"/>
      <c r="D15" s="85"/>
      <c r="E15" s="85"/>
      <c r="F15" s="85"/>
      <c r="G15" s="85"/>
      <c r="H15" s="85"/>
      <c r="I15" s="85"/>
      <c r="J15" s="85"/>
      <c r="K15" s="87"/>
    </row>
    <row r="16" spans="2:11">
      <c r="B16" s="8" t="s">
        <v>1</v>
      </c>
      <c r="C16" s="85"/>
      <c r="D16" s="85"/>
      <c r="E16" s="85"/>
      <c r="F16" s="85"/>
      <c r="G16" s="85"/>
      <c r="H16" s="85"/>
      <c r="I16" s="85"/>
      <c r="J16" s="85"/>
      <c r="K16" s="87"/>
    </row>
    <row r="17" spans="2:11">
      <c r="B17" s="8" t="s">
        <v>27</v>
      </c>
      <c r="C17" s="85"/>
      <c r="D17" s="85"/>
      <c r="E17" s="85"/>
      <c r="F17" s="85"/>
      <c r="G17" s="85"/>
      <c r="H17" s="85"/>
      <c r="I17" s="85"/>
      <c r="J17" s="85"/>
      <c r="K17" s="87"/>
    </row>
    <row r="18" spans="2:11">
      <c r="B18" s="8" t="s">
        <v>16</v>
      </c>
      <c r="C18" s="85"/>
      <c r="D18" s="85"/>
      <c r="E18" s="85"/>
      <c r="F18" s="85"/>
      <c r="G18" s="85"/>
      <c r="H18" s="85"/>
      <c r="I18" s="85"/>
      <c r="J18" s="85"/>
      <c r="K18" s="87"/>
    </row>
    <row r="19" spans="2:11">
      <c r="B19" s="8" t="s">
        <v>4</v>
      </c>
      <c r="C19" s="85"/>
      <c r="D19" s="85"/>
      <c r="E19" s="85"/>
      <c r="F19" s="85"/>
      <c r="G19" s="85"/>
      <c r="H19" s="85"/>
      <c r="I19" s="85"/>
      <c r="J19" s="85"/>
      <c r="K19" s="87"/>
    </row>
    <row r="20" spans="2:11">
      <c r="B20" s="8" t="s">
        <v>14</v>
      </c>
      <c r="C20" s="85"/>
      <c r="D20" s="85"/>
      <c r="E20" s="85"/>
      <c r="F20" s="85"/>
      <c r="G20" s="85"/>
      <c r="H20" s="85"/>
      <c r="I20" s="85"/>
      <c r="J20" s="85"/>
      <c r="K20" s="87"/>
    </row>
    <row r="21" spans="2:11">
      <c r="B21" s="8" t="s">
        <v>11</v>
      </c>
      <c r="C21" s="85"/>
      <c r="D21" s="85"/>
      <c r="E21" s="85"/>
      <c r="F21" s="85"/>
      <c r="G21" s="85"/>
      <c r="H21" s="85"/>
      <c r="I21" s="85"/>
      <c r="J21" s="85"/>
      <c r="K21" s="87"/>
    </row>
    <row r="22" spans="2:11">
      <c r="B22" s="8" t="s">
        <v>15</v>
      </c>
      <c r="C22" s="85"/>
      <c r="D22" s="85"/>
      <c r="E22" s="85"/>
      <c r="F22" s="85"/>
      <c r="G22" s="85"/>
      <c r="H22" s="85"/>
      <c r="I22" s="85"/>
      <c r="J22" s="85"/>
      <c r="K22" s="87"/>
    </row>
    <row r="23" spans="2:11">
      <c r="B23" s="8" t="s">
        <v>91</v>
      </c>
      <c r="C23" s="85"/>
      <c r="D23" s="85"/>
      <c r="E23" s="85"/>
      <c r="F23" s="85"/>
      <c r="G23" s="85"/>
      <c r="H23" s="85"/>
      <c r="I23" s="85"/>
      <c r="J23" s="85"/>
      <c r="K23" s="87"/>
    </row>
    <row r="24" spans="2:11">
      <c r="B24" s="8" t="s">
        <v>12</v>
      </c>
      <c r="C24" s="85"/>
      <c r="D24" s="85"/>
      <c r="E24" s="85"/>
      <c r="F24" s="85"/>
      <c r="G24" s="85"/>
      <c r="H24" s="85"/>
      <c r="I24" s="85"/>
      <c r="J24" s="85"/>
      <c r="K24" s="87"/>
    </row>
    <row r="25" spans="2:11">
      <c r="B25" s="8" t="s">
        <v>5</v>
      </c>
      <c r="C25" s="85"/>
      <c r="D25" s="85"/>
      <c r="E25" s="85"/>
      <c r="F25" s="85"/>
      <c r="G25" s="85"/>
      <c r="H25" s="85"/>
      <c r="I25" s="85"/>
      <c r="J25" s="85"/>
      <c r="K25" s="87"/>
    </row>
    <row r="26" spans="2:11">
      <c r="B26" s="8" t="s">
        <v>6</v>
      </c>
      <c r="C26" s="85"/>
      <c r="D26" s="85"/>
      <c r="E26" s="85"/>
      <c r="F26" s="85"/>
      <c r="G26" s="85"/>
      <c r="H26" s="85"/>
      <c r="I26" s="85"/>
      <c r="J26" s="85"/>
      <c r="K26" s="87"/>
    </row>
    <row r="27" spans="2:11">
      <c r="B27" s="8" t="s">
        <v>102</v>
      </c>
      <c r="C27" s="85"/>
      <c r="D27" s="85"/>
      <c r="E27" s="85"/>
      <c r="F27" s="85"/>
      <c r="G27" s="85"/>
      <c r="H27" s="85"/>
      <c r="I27" s="85"/>
      <c r="J27" s="85"/>
      <c r="K27" s="87"/>
    </row>
    <row r="28" spans="2:11">
      <c r="B28" s="8" t="s">
        <v>17</v>
      </c>
      <c r="C28" s="85"/>
      <c r="D28" s="85"/>
      <c r="E28" s="85"/>
      <c r="F28" s="85"/>
      <c r="G28" s="85"/>
      <c r="H28" s="85"/>
      <c r="I28" s="85"/>
      <c r="J28" s="85"/>
      <c r="K28" s="87"/>
    </row>
    <row r="29" spans="2:11">
      <c r="B29" s="8"/>
      <c r="C29" s="89"/>
      <c r="D29" s="89"/>
      <c r="E29" s="90"/>
      <c r="F29" s="90"/>
      <c r="G29" s="90"/>
      <c r="H29" s="90"/>
      <c r="I29" s="89"/>
      <c r="J29" s="89"/>
      <c r="K29" s="94"/>
    </row>
    <row r="30" spans="2:11">
      <c r="B30" s="53" t="s">
        <v>29</v>
      </c>
      <c r="C30" s="91"/>
      <c r="D30" s="91"/>
      <c r="E30" s="91"/>
      <c r="F30" s="91"/>
      <c r="G30" s="91"/>
      <c r="H30" s="91"/>
      <c r="I30" s="91"/>
      <c r="J30" s="85"/>
      <c r="K30" s="92"/>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dimension ref="B2:K32"/>
  <sheetViews>
    <sheetView topLeftCell="B1" zoomScale="110" zoomScaleNormal="110" zoomScaleSheetLayoutView="100" zoomScalePageLayoutView="110" workbookViewId="0">
      <selection activeCell="N15" sqref="N15"/>
    </sheetView>
  </sheetViews>
  <sheetFormatPr defaultColWidth="8.85546875" defaultRowHeight="15"/>
  <cols>
    <col min="1" max="1" width="6.140625" style="34" customWidth="1"/>
    <col min="2" max="2" width="51" style="34" bestFit="1" customWidth="1"/>
    <col min="3" max="11" width="11.28515625" style="34" customWidth="1"/>
    <col min="12" max="16384" width="8.85546875" style="34"/>
  </cols>
  <sheetData>
    <row r="2" spans="2:11" ht="15.75" thickBot="1"/>
    <row r="3" spans="2:11">
      <c r="B3" s="188" t="s">
        <v>115</v>
      </c>
      <c r="C3" s="189"/>
      <c r="D3" s="189"/>
      <c r="E3" s="189"/>
      <c r="F3" s="189"/>
      <c r="G3" s="189"/>
      <c r="H3" s="189"/>
      <c r="I3" s="189"/>
      <c r="J3" s="189"/>
      <c r="K3" s="190"/>
    </row>
    <row r="4" spans="2:11">
      <c r="B4" s="191" t="s">
        <v>127</v>
      </c>
      <c r="C4" s="192"/>
      <c r="D4" s="192"/>
      <c r="E4" s="192"/>
      <c r="F4" s="192"/>
      <c r="G4" s="192"/>
      <c r="H4" s="192"/>
      <c r="I4" s="192"/>
      <c r="J4" s="192"/>
      <c r="K4" s="193"/>
    </row>
    <row r="5" spans="2:11">
      <c r="B5" s="42"/>
      <c r="C5" s="43" t="s">
        <v>74</v>
      </c>
      <c r="D5" s="43" t="s">
        <v>75</v>
      </c>
      <c r="E5" s="43" t="s">
        <v>76</v>
      </c>
      <c r="F5" s="43" t="s">
        <v>77</v>
      </c>
      <c r="G5" s="43" t="s">
        <v>78</v>
      </c>
      <c r="H5" s="43" t="s">
        <v>79</v>
      </c>
      <c r="I5" s="43" t="s">
        <v>80</v>
      </c>
      <c r="J5" s="43" t="s">
        <v>81</v>
      </c>
      <c r="K5" s="81" t="s">
        <v>22</v>
      </c>
    </row>
    <row r="6" spans="2:11">
      <c r="B6" s="3" t="s">
        <v>23</v>
      </c>
      <c r="C6" s="43" t="s">
        <v>24</v>
      </c>
      <c r="D6" s="43" t="s">
        <v>24</v>
      </c>
      <c r="E6" s="43" t="s">
        <v>24</v>
      </c>
      <c r="F6" s="43" t="s">
        <v>24</v>
      </c>
      <c r="G6" s="43" t="s">
        <v>24</v>
      </c>
      <c r="H6" s="43" t="s">
        <v>24</v>
      </c>
      <c r="I6" s="43" t="s">
        <v>24</v>
      </c>
      <c r="J6" s="43" t="s">
        <v>24</v>
      </c>
      <c r="K6" s="81" t="s">
        <v>24</v>
      </c>
    </row>
    <row r="7" spans="2:11">
      <c r="B7" s="8" t="s">
        <v>10</v>
      </c>
      <c r="C7" s="85"/>
      <c r="D7" s="85"/>
      <c r="E7" s="85"/>
      <c r="F7" s="85"/>
      <c r="G7" s="85"/>
      <c r="H7" s="85"/>
      <c r="I7" s="85"/>
      <c r="J7" s="85"/>
      <c r="K7" s="87"/>
    </row>
    <row r="8" spans="2:11">
      <c r="B8" s="8" t="s">
        <v>13</v>
      </c>
      <c r="C8" s="85"/>
      <c r="D8" s="85"/>
      <c r="E8" s="85"/>
      <c r="F8" s="85"/>
      <c r="G8" s="85"/>
      <c r="H8" s="85"/>
      <c r="I8" s="85"/>
      <c r="J8" s="85"/>
      <c r="K8" s="87"/>
    </row>
    <row r="9" spans="2:11">
      <c r="B9" s="8" t="s">
        <v>0</v>
      </c>
      <c r="C9" s="85"/>
      <c r="D9" s="85"/>
      <c r="E9" s="85"/>
      <c r="F9" s="85"/>
      <c r="G9" s="85"/>
      <c r="H9" s="85"/>
      <c r="I9" s="85"/>
      <c r="J9" s="85"/>
      <c r="K9" s="87"/>
    </row>
    <row r="10" spans="2:11">
      <c r="B10" s="8" t="s">
        <v>8</v>
      </c>
      <c r="C10" s="85"/>
      <c r="D10" s="85"/>
      <c r="E10" s="85"/>
      <c r="F10" s="85"/>
      <c r="G10" s="85"/>
      <c r="H10" s="85"/>
      <c r="I10" s="85"/>
      <c r="J10" s="85"/>
      <c r="K10" s="87"/>
    </row>
    <row r="11" spans="2:11">
      <c r="B11" s="8" t="s">
        <v>26</v>
      </c>
      <c r="C11" s="85"/>
      <c r="D11" s="85"/>
      <c r="E11" s="85"/>
      <c r="F11" s="85"/>
      <c r="G11" s="85"/>
      <c r="H11" s="85"/>
      <c r="I11" s="85"/>
      <c r="J11" s="85"/>
      <c r="K11" s="87"/>
    </row>
    <row r="12" spans="2:11">
      <c r="B12" s="8" t="s">
        <v>3</v>
      </c>
      <c r="C12" s="85"/>
      <c r="D12" s="85"/>
      <c r="E12" s="85"/>
      <c r="F12" s="85"/>
      <c r="G12" s="85"/>
      <c r="H12" s="85"/>
      <c r="I12" s="85"/>
      <c r="J12" s="85"/>
      <c r="K12" s="87"/>
    </row>
    <row r="13" spans="2:11">
      <c r="B13" s="8" t="s">
        <v>7</v>
      </c>
      <c r="C13" s="85"/>
      <c r="D13" s="85"/>
      <c r="E13" s="85">
        <v>2.7314814814814814E-3</v>
      </c>
      <c r="F13" s="85"/>
      <c r="G13" s="85"/>
      <c r="H13" s="85"/>
      <c r="I13" s="85"/>
      <c r="J13" s="85"/>
      <c r="K13" s="87">
        <f t="shared" ref="K13" si="0">SUM(C13:J13)</f>
        <v>2.7314814814814814E-3</v>
      </c>
    </row>
    <row r="14" spans="2:11">
      <c r="B14" s="8" t="s">
        <v>2</v>
      </c>
      <c r="C14" s="85"/>
      <c r="D14" s="85"/>
      <c r="E14" s="85"/>
      <c r="F14" s="85"/>
      <c r="G14" s="85"/>
      <c r="H14" s="85"/>
      <c r="I14" s="85"/>
      <c r="J14" s="85"/>
      <c r="K14" s="87"/>
    </row>
    <row r="15" spans="2:11">
      <c r="B15" s="8" t="s">
        <v>9</v>
      </c>
      <c r="C15" s="85"/>
      <c r="D15" s="85"/>
      <c r="E15" s="85"/>
      <c r="F15" s="85"/>
      <c r="G15" s="85"/>
      <c r="H15" s="85"/>
      <c r="I15" s="85"/>
      <c r="J15" s="85"/>
      <c r="K15" s="87"/>
    </row>
    <row r="16" spans="2:11">
      <c r="B16" s="8" t="s">
        <v>1</v>
      </c>
      <c r="C16" s="85"/>
      <c r="D16" s="85"/>
      <c r="E16" s="85"/>
      <c r="F16" s="85"/>
      <c r="G16" s="85"/>
      <c r="H16" s="85"/>
      <c r="I16" s="85"/>
      <c r="J16" s="85"/>
      <c r="K16" s="87"/>
    </row>
    <row r="17" spans="2:11">
      <c r="B17" s="8" t="s">
        <v>27</v>
      </c>
      <c r="C17" s="85"/>
      <c r="D17" s="85"/>
      <c r="E17" s="85"/>
      <c r="F17" s="85"/>
      <c r="G17" s="85"/>
      <c r="H17" s="85"/>
      <c r="I17" s="85"/>
      <c r="J17" s="85"/>
      <c r="K17" s="87"/>
    </row>
    <row r="18" spans="2:11">
      <c r="B18" s="8" t="s">
        <v>16</v>
      </c>
      <c r="C18" s="85"/>
      <c r="D18" s="85"/>
      <c r="E18" s="85"/>
      <c r="F18" s="85"/>
      <c r="G18" s="85"/>
      <c r="H18" s="85"/>
      <c r="I18" s="85"/>
      <c r="J18" s="85"/>
      <c r="K18" s="87"/>
    </row>
    <row r="19" spans="2:11">
      <c r="B19" s="8" t="s">
        <v>4</v>
      </c>
      <c r="C19" s="85"/>
      <c r="D19" s="85"/>
      <c r="E19" s="85">
        <v>7.7546296296296293E-4</v>
      </c>
      <c r="F19" s="85"/>
      <c r="G19" s="85">
        <v>1.1574074074074073E-3</v>
      </c>
      <c r="H19" s="85">
        <v>1.0069444444444444E-3</v>
      </c>
      <c r="I19" s="85"/>
      <c r="J19" s="85"/>
      <c r="K19" s="87">
        <f t="shared" ref="K19:K22" si="1">SUM(C19:J19)</f>
        <v>2.9398148148148148E-3</v>
      </c>
    </row>
    <row r="20" spans="2:11">
      <c r="B20" s="8" t="s">
        <v>14</v>
      </c>
      <c r="C20" s="85"/>
      <c r="D20" s="85"/>
      <c r="E20" s="85"/>
      <c r="F20" s="85"/>
      <c r="G20" s="85"/>
      <c r="H20" s="85"/>
      <c r="I20" s="85"/>
      <c r="J20" s="85"/>
      <c r="K20" s="87"/>
    </row>
    <row r="21" spans="2:11">
      <c r="B21" s="8" t="s">
        <v>11</v>
      </c>
      <c r="C21" s="85"/>
      <c r="D21" s="85"/>
      <c r="E21" s="85"/>
      <c r="F21" s="85"/>
      <c r="G21" s="85"/>
      <c r="H21" s="85"/>
      <c r="I21" s="85"/>
      <c r="J21" s="85"/>
      <c r="K21" s="87"/>
    </row>
    <row r="22" spans="2:11">
      <c r="B22" s="8" t="s">
        <v>15</v>
      </c>
      <c r="C22" s="85"/>
      <c r="D22" s="85"/>
      <c r="E22" s="85">
        <v>6.4814814814814813E-4</v>
      </c>
      <c r="F22" s="85">
        <v>1.1689814814814816E-3</v>
      </c>
      <c r="G22" s="85"/>
      <c r="H22" s="85"/>
      <c r="I22" s="85"/>
      <c r="J22" s="85"/>
      <c r="K22" s="87">
        <f t="shared" si="1"/>
        <v>1.8171296296296297E-3</v>
      </c>
    </row>
    <row r="23" spans="2:11">
      <c r="B23" s="8" t="s">
        <v>91</v>
      </c>
      <c r="C23" s="85"/>
      <c r="D23" s="85"/>
      <c r="E23" s="85"/>
      <c r="F23" s="85"/>
      <c r="G23" s="85"/>
      <c r="H23" s="85"/>
      <c r="I23" s="85"/>
      <c r="J23" s="85"/>
      <c r="K23" s="87"/>
    </row>
    <row r="24" spans="2:11">
      <c r="B24" s="8" t="s">
        <v>12</v>
      </c>
      <c r="C24" s="85"/>
      <c r="D24" s="85"/>
      <c r="E24" s="85"/>
      <c r="F24" s="85"/>
      <c r="G24" s="85"/>
      <c r="H24" s="85">
        <v>1.25E-3</v>
      </c>
      <c r="I24" s="85"/>
      <c r="J24" s="85"/>
      <c r="K24" s="87">
        <f t="shared" ref="K24:K25" si="2">SUM(C24:J24)</f>
        <v>1.25E-3</v>
      </c>
    </row>
    <row r="25" spans="2:11">
      <c r="B25" s="8" t="s">
        <v>5</v>
      </c>
      <c r="C25" s="85"/>
      <c r="D25" s="85"/>
      <c r="E25" s="85">
        <v>2.4444444444444449E-2</v>
      </c>
      <c r="F25" s="85"/>
      <c r="G25" s="85"/>
      <c r="H25" s="85">
        <v>2.6273148148148146E-2</v>
      </c>
      <c r="I25" s="85"/>
      <c r="J25" s="85"/>
      <c r="K25" s="87">
        <f t="shared" si="2"/>
        <v>5.0717592592592592E-2</v>
      </c>
    </row>
    <row r="26" spans="2:11">
      <c r="B26" s="8" t="s">
        <v>6</v>
      </c>
      <c r="C26" s="85"/>
      <c r="D26" s="85"/>
      <c r="E26" s="85"/>
      <c r="F26" s="85"/>
      <c r="G26" s="85"/>
      <c r="H26" s="85"/>
      <c r="I26" s="85"/>
      <c r="J26" s="85"/>
      <c r="K26" s="87"/>
    </row>
    <row r="27" spans="2:11">
      <c r="B27" s="8" t="s">
        <v>102</v>
      </c>
      <c r="C27" s="85"/>
      <c r="D27" s="85"/>
      <c r="E27" s="85"/>
      <c r="F27" s="85"/>
      <c r="G27" s="85"/>
      <c r="H27" s="85"/>
      <c r="I27" s="85"/>
      <c r="J27" s="85"/>
      <c r="K27" s="87"/>
    </row>
    <row r="28" spans="2:11">
      <c r="B28" s="8" t="s">
        <v>17</v>
      </c>
      <c r="C28" s="85"/>
      <c r="D28" s="85"/>
      <c r="E28" s="85"/>
      <c r="F28" s="85"/>
      <c r="G28" s="85"/>
      <c r="H28" s="85"/>
      <c r="I28" s="85"/>
      <c r="J28" s="85"/>
      <c r="K28" s="87"/>
    </row>
    <row r="29" spans="2:11">
      <c r="B29" s="53"/>
      <c r="C29" s="89"/>
      <c r="D29" s="89"/>
      <c r="E29" s="90"/>
      <c r="F29" s="90"/>
      <c r="G29" s="89"/>
      <c r="H29" s="89"/>
      <c r="I29" s="89"/>
      <c r="J29" s="89"/>
      <c r="K29" s="87"/>
    </row>
    <row r="30" spans="2:11">
      <c r="B30" s="53" t="s">
        <v>29</v>
      </c>
      <c r="C30" s="91"/>
      <c r="D30" s="91"/>
      <c r="E30" s="91">
        <f t="shared" ref="E30:H30" si="3">SUM(E7:E28)</f>
        <v>2.8599537037037041E-2</v>
      </c>
      <c r="F30" s="91">
        <f t="shared" si="3"/>
        <v>1.1689814814814816E-3</v>
      </c>
      <c r="G30" s="91">
        <f t="shared" si="3"/>
        <v>1.1574074074074073E-3</v>
      </c>
      <c r="H30" s="91">
        <f t="shared" si="3"/>
        <v>2.853009259259259E-2</v>
      </c>
      <c r="I30" s="91"/>
      <c r="J30" s="91"/>
      <c r="K30" s="92">
        <f>SUM(K7:K28)</f>
        <v>5.9456018518518519E-2</v>
      </c>
    </row>
    <row r="31" spans="2:11">
      <c r="B31" s="53"/>
      <c r="C31" s="52"/>
      <c r="D31" s="52"/>
      <c r="E31" s="51"/>
      <c r="F31" s="51"/>
      <c r="G31" s="51"/>
      <c r="H31" s="51"/>
      <c r="I31" s="52"/>
      <c r="J31" s="52"/>
      <c r="K31" s="48"/>
    </row>
    <row r="32" spans="2:11" ht="66" customHeight="1" thickBot="1">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dimension ref="B1:H66"/>
  <sheetViews>
    <sheetView zoomScale="110" zoomScaleNormal="110" zoomScaleSheetLayoutView="100" zoomScalePageLayoutView="110" workbookViewId="0">
      <selection activeCell="J25" sqref="J25"/>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84</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5.4398148148148144E-4</v>
      </c>
      <c r="D7" s="96">
        <f>C7/C$30</f>
        <v>3.7833051597842733E-3</v>
      </c>
      <c r="E7" s="98"/>
      <c r="F7" s="96"/>
      <c r="G7" s="98">
        <f>E7+C7</f>
        <v>5.4398148148148144E-4</v>
      </c>
      <c r="H7" s="97">
        <f>G7/$G$30</f>
        <v>3.7833051597842733E-3</v>
      </c>
    </row>
    <row r="8" spans="2:8" s="1" customFormat="1">
      <c r="B8" s="8" t="s">
        <v>13</v>
      </c>
      <c r="C8" s="98">
        <v>3.0555555555555557E-3</v>
      </c>
      <c r="D8" s="96">
        <f t="shared" ref="D8:D27" si="0">C8/C$30</f>
        <v>2.125090557836273E-2</v>
      </c>
      <c r="E8" s="98"/>
      <c r="F8" s="96"/>
      <c r="G8" s="98">
        <f t="shared" ref="G8:G10" si="1">E8+C8</f>
        <v>3.0555555555555557E-3</v>
      </c>
      <c r="H8" s="97">
        <f t="shared" ref="H8:H10" si="2">G8/$G$30</f>
        <v>2.125090557836273E-2</v>
      </c>
    </row>
    <row r="9" spans="2:8" s="1" customFormat="1">
      <c r="B9" s="8" t="s">
        <v>0</v>
      </c>
      <c r="C9" s="98">
        <v>1.2499999999999989E-2</v>
      </c>
      <c r="D9" s="96">
        <f t="shared" si="0"/>
        <v>8.693552282057472E-2</v>
      </c>
      <c r="E9" s="98"/>
      <c r="F9" s="96"/>
      <c r="G9" s="98">
        <f t="shared" si="1"/>
        <v>1.2499999999999989E-2</v>
      </c>
      <c r="H9" s="97">
        <f t="shared" si="2"/>
        <v>8.693552282057472E-2</v>
      </c>
    </row>
    <row r="10" spans="2:8" s="1" customFormat="1">
      <c r="B10" s="8" t="s">
        <v>8</v>
      </c>
      <c r="C10" s="98">
        <v>5.3587962962962973E-3</v>
      </c>
      <c r="D10" s="96">
        <f t="shared" si="0"/>
        <v>3.7269580616598276E-2</v>
      </c>
      <c r="E10" s="98"/>
      <c r="F10" s="96"/>
      <c r="G10" s="98">
        <f t="shared" si="1"/>
        <v>5.3587962962962973E-3</v>
      </c>
      <c r="H10" s="97">
        <f t="shared" si="2"/>
        <v>3.7269580616598276E-2</v>
      </c>
    </row>
    <row r="11" spans="2:8" s="1" customFormat="1">
      <c r="B11" s="8" t="s">
        <v>26</v>
      </c>
      <c r="C11" s="98"/>
      <c r="D11" s="96"/>
      <c r="E11" s="98"/>
      <c r="F11" s="96"/>
      <c r="G11" s="98"/>
      <c r="H11" s="97"/>
    </row>
    <row r="12" spans="2:8" s="1" customFormat="1">
      <c r="B12" s="8" t="s">
        <v>3</v>
      </c>
      <c r="C12" s="98">
        <v>3.6793981481481393E-2</v>
      </c>
      <c r="D12" s="96">
        <f t="shared" ref="D12:D22" si="3">C12/C$30</f>
        <v>0.25589632133945056</v>
      </c>
      <c r="E12" s="98"/>
      <c r="F12" s="96"/>
      <c r="G12" s="98">
        <f t="shared" ref="G12:G23" si="4">E12+C12</f>
        <v>3.6793981481481393E-2</v>
      </c>
      <c r="H12" s="97">
        <f t="shared" ref="H12:H23" si="5">G12/$G$30</f>
        <v>0.25589632133945056</v>
      </c>
    </row>
    <row r="13" spans="2:8" s="1" customFormat="1">
      <c r="B13" s="8" t="s">
        <v>7</v>
      </c>
      <c r="C13" s="98">
        <v>1.7824074074074075E-3</v>
      </c>
      <c r="D13" s="96">
        <f t="shared" si="3"/>
        <v>1.2396361587378259E-2</v>
      </c>
      <c r="E13" s="98"/>
      <c r="F13" s="96"/>
      <c r="G13" s="98">
        <f t="shared" si="4"/>
        <v>1.7824074074074075E-3</v>
      </c>
      <c r="H13" s="97">
        <f t="shared" si="5"/>
        <v>1.2396361587378259E-2</v>
      </c>
    </row>
    <row r="14" spans="2:8" s="1" customFormat="1">
      <c r="B14" s="8" t="s">
        <v>2</v>
      </c>
      <c r="C14" s="98">
        <v>7.5347222222222196E-3</v>
      </c>
      <c r="D14" s="96">
        <f t="shared" si="3"/>
        <v>5.2402801255735341E-2</v>
      </c>
      <c r="E14" s="98"/>
      <c r="F14" s="96"/>
      <c r="G14" s="98">
        <f t="shared" si="4"/>
        <v>7.5347222222222196E-3</v>
      </c>
      <c r="H14" s="97">
        <f t="shared" si="5"/>
        <v>5.2402801255735341E-2</v>
      </c>
    </row>
    <row r="15" spans="2:8" s="1" customFormat="1">
      <c r="B15" s="8" t="s">
        <v>9</v>
      </c>
      <c r="C15" s="98">
        <v>9.4560185185185164E-3</v>
      </c>
      <c r="D15" s="96">
        <f t="shared" si="3"/>
        <v>6.5765113096675543E-2</v>
      </c>
      <c r="E15" s="98"/>
      <c r="F15" s="96"/>
      <c r="G15" s="98">
        <f t="shared" si="4"/>
        <v>9.4560185185185164E-3</v>
      </c>
      <c r="H15" s="97">
        <f t="shared" si="5"/>
        <v>6.5765113096675543E-2</v>
      </c>
    </row>
    <row r="16" spans="2:8" s="1" customFormat="1">
      <c r="B16" s="8" t="s">
        <v>1</v>
      </c>
      <c r="C16" s="98">
        <v>2.9976851851851848E-3</v>
      </c>
      <c r="D16" s="96">
        <f t="shared" si="3"/>
        <v>2.0848426306045248E-2</v>
      </c>
      <c r="E16" s="98"/>
      <c r="F16" s="96"/>
      <c r="G16" s="98">
        <f t="shared" si="4"/>
        <v>2.9976851851851848E-3</v>
      </c>
      <c r="H16" s="97">
        <f t="shared" si="5"/>
        <v>2.0848426306045248E-2</v>
      </c>
    </row>
    <row r="17" spans="2:8" s="1" customFormat="1">
      <c r="B17" s="8" t="s">
        <v>27</v>
      </c>
      <c r="C17" s="98">
        <v>3.2407407407407406E-4</v>
      </c>
      <c r="D17" s="96">
        <f t="shared" si="3"/>
        <v>2.2538839249778651E-3</v>
      </c>
      <c r="E17" s="98"/>
      <c r="F17" s="96"/>
      <c r="G17" s="98">
        <f t="shared" si="4"/>
        <v>3.2407407407407406E-4</v>
      </c>
      <c r="H17" s="97">
        <f t="shared" si="5"/>
        <v>2.2538839249778651E-3</v>
      </c>
    </row>
    <row r="18" spans="2:8" s="1" customFormat="1">
      <c r="B18" s="8" t="s">
        <v>16</v>
      </c>
      <c r="C18" s="98">
        <v>3.3564814814814818E-4</v>
      </c>
      <c r="D18" s="96">
        <f t="shared" si="3"/>
        <v>2.3343797794413606E-3</v>
      </c>
      <c r="E18" s="98"/>
      <c r="F18" s="96"/>
      <c r="G18" s="98">
        <f t="shared" si="4"/>
        <v>3.3564814814814818E-4</v>
      </c>
      <c r="H18" s="97">
        <f t="shared" si="5"/>
        <v>2.3343797794413606E-3</v>
      </c>
    </row>
    <row r="19" spans="2:8" s="1" customFormat="1">
      <c r="B19" s="8" t="s">
        <v>4</v>
      </c>
      <c r="C19" s="98">
        <v>2.0833333333333333E-3</v>
      </c>
      <c r="D19" s="96">
        <f t="shared" si="3"/>
        <v>1.4489253803429133E-2</v>
      </c>
      <c r="E19" s="98"/>
      <c r="F19" s="96"/>
      <c r="G19" s="98">
        <f t="shared" si="4"/>
        <v>2.0833333333333333E-3</v>
      </c>
      <c r="H19" s="97">
        <f t="shared" si="5"/>
        <v>1.4489253803429133E-2</v>
      </c>
    </row>
    <row r="20" spans="2:8" s="1" customFormat="1">
      <c r="B20" s="8" t="s">
        <v>14</v>
      </c>
      <c r="C20" s="98">
        <v>2.8587962962962959E-3</v>
      </c>
      <c r="D20" s="96">
        <f t="shared" si="3"/>
        <v>1.9882476052483306E-2</v>
      </c>
      <c r="E20" s="98"/>
      <c r="F20" s="96"/>
      <c r="G20" s="98">
        <f t="shared" si="4"/>
        <v>2.8587962962962959E-3</v>
      </c>
      <c r="H20" s="97">
        <f t="shared" si="5"/>
        <v>1.9882476052483306E-2</v>
      </c>
    </row>
    <row r="21" spans="2:8" s="1" customFormat="1">
      <c r="B21" s="8" t="s">
        <v>11</v>
      </c>
      <c r="C21" s="98"/>
      <c r="D21" s="96"/>
      <c r="E21" s="98"/>
      <c r="F21" s="96"/>
      <c r="G21" s="98"/>
      <c r="H21" s="97"/>
    </row>
    <row r="22" spans="2:8" s="1" customFormat="1">
      <c r="B22" s="8" t="s">
        <v>15</v>
      </c>
      <c r="C22" s="98">
        <v>3.8194444444444441E-4</v>
      </c>
      <c r="D22" s="96">
        <f t="shared" si="3"/>
        <v>2.6563631972953408E-3</v>
      </c>
      <c r="E22" s="98"/>
      <c r="F22" s="96"/>
      <c r="G22" s="98">
        <f t="shared" si="4"/>
        <v>3.8194444444444441E-4</v>
      </c>
      <c r="H22" s="97">
        <f t="shared" si="5"/>
        <v>2.6563631972953408E-3</v>
      </c>
    </row>
    <row r="23" spans="2:8" s="1" customFormat="1">
      <c r="B23" s="8" t="s">
        <v>91</v>
      </c>
      <c r="C23" s="98"/>
      <c r="D23" s="96"/>
      <c r="E23" s="98"/>
      <c r="F23" s="96"/>
      <c r="G23" s="98"/>
      <c r="H23" s="97"/>
    </row>
    <row r="24" spans="2:8" s="1" customFormat="1">
      <c r="B24" s="8" t="s">
        <v>12</v>
      </c>
      <c r="C24" s="98"/>
      <c r="D24" s="96"/>
      <c r="E24" s="98"/>
      <c r="F24" s="96"/>
      <c r="G24" s="98"/>
      <c r="H24" s="97"/>
    </row>
    <row r="25" spans="2:8" s="1" customFormat="1">
      <c r="B25" s="8" t="s">
        <v>5</v>
      </c>
      <c r="C25" s="98">
        <v>3.6342592592592585E-3</v>
      </c>
      <c r="D25" s="96">
        <f t="shared" si="0"/>
        <v>2.5275698301537482E-2</v>
      </c>
      <c r="E25" s="98"/>
      <c r="F25" s="96"/>
      <c r="G25" s="98">
        <f t="shared" ref="G25:G27" si="6">E25+C25</f>
        <v>3.6342592592592585E-3</v>
      </c>
      <c r="H25" s="97">
        <f t="shared" ref="H25:H27" si="7">G25/$G$30</f>
        <v>2.5275698301537482E-2</v>
      </c>
    </row>
    <row r="26" spans="2:8" s="1" customFormat="1">
      <c r="B26" s="8" t="s">
        <v>6</v>
      </c>
      <c r="C26" s="98">
        <v>2.8946759259259262E-2</v>
      </c>
      <c r="D26" s="96">
        <f t="shared" si="0"/>
        <v>0.20132013201320145</v>
      </c>
      <c r="E26" s="98"/>
      <c r="F26" s="96"/>
      <c r="G26" s="98">
        <f t="shared" si="6"/>
        <v>2.8946759259259262E-2</v>
      </c>
      <c r="H26" s="97">
        <f t="shared" si="7"/>
        <v>0.20132013201320145</v>
      </c>
    </row>
    <row r="27" spans="2:8" s="1" customFormat="1">
      <c r="B27" s="8" t="s">
        <v>102</v>
      </c>
      <c r="C27" s="98">
        <v>2.5196759259259262E-2</v>
      </c>
      <c r="D27" s="96">
        <f t="shared" si="0"/>
        <v>0.17523947516702904</v>
      </c>
      <c r="E27" s="98"/>
      <c r="F27" s="96"/>
      <c r="G27" s="98">
        <f t="shared" si="6"/>
        <v>2.5196759259259262E-2</v>
      </c>
      <c r="H27" s="97">
        <f t="shared" si="7"/>
        <v>0.17523947516702904</v>
      </c>
    </row>
    <row r="28" spans="2:8" s="1" customFormat="1">
      <c r="B28" s="36" t="s">
        <v>17</v>
      </c>
      <c r="C28" s="108"/>
      <c r="D28" s="96"/>
      <c r="E28" s="108"/>
      <c r="F28" s="96"/>
      <c r="G28" s="98"/>
      <c r="H28" s="97"/>
    </row>
    <row r="29" spans="2:8" s="1" customFormat="1">
      <c r="B29" s="8"/>
      <c r="C29" s="99"/>
      <c r="D29" s="110"/>
      <c r="E29" s="99"/>
      <c r="F29" s="99"/>
      <c r="G29" s="98"/>
      <c r="H29" s="97"/>
    </row>
    <row r="30" spans="2:8" s="1" customFormat="1">
      <c r="B30" s="37" t="s">
        <v>29</v>
      </c>
      <c r="C30" s="111">
        <f>SUM(C7:C28)</f>
        <v>0.14378472222222213</v>
      </c>
      <c r="D30" s="112">
        <f t="shared" ref="D30:H30" si="8">SUM(D7:D28)</f>
        <v>1</v>
      </c>
      <c r="E30" s="111"/>
      <c r="F30" s="112"/>
      <c r="G30" s="111">
        <f>SUM(G7:G28)</f>
        <v>0.14378472222222213</v>
      </c>
      <c r="H30" s="115">
        <f t="shared" si="8"/>
        <v>1</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dimension ref="B1:H66"/>
  <sheetViews>
    <sheetView topLeftCell="B1" zoomScale="110" zoomScaleNormal="110" zoomScaleSheetLayoutView="100" zoomScalePageLayoutView="110" workbookViewId="0">
      <selection activeCell="B17" sqref="B17"/>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123</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1.5162037037037039E-3</v>
      </c>
      <c r="D7" s="96">
        <f t="shared" ref="D7:D27" si="0">C7/C$30</f>
        <v>1.321763696902432E-2</v>
      </c>
      <c r="E7" s="98"/>
      <c r="F7" s="96"/>
      <c r="G7" s="98">
        <f>C7+E7</f>
        <v>1.5162037037037039E-3</v>
      </c>
      <c r="H7" s="97">
        <f>G7/$G$30</f>
        <v>1.321763696902432E-2</v>
      </c>
    </row>
    <row r="8" spans="2:8" s="1" customFormat="1">
      <c r="B8" s="8" t="s">
        <v>13</v>
      </c>
      <c r="C8" s="98">
        <v>5.3009259259259268E-3</v>
      </c>
      <c r="D8" s="96">
        <f t="shared" si="0"/>
        <v>4.6211280395520152E-2</v>
      </c>
      <c r="E8" s="98"/>
      <c r="F8" s="96"/>
      <c r="G8" s="98">
        <f t="shared" ref="G8:G27" si="1">C8+E8</f>
        <v>5.3009259259259268E-3</v>
      </c>
      <c r="H8" s="97">
        <f t="shared" ref="H8:H27" si="2">G8/$G$30</f>
        <v>4.6211280395520152E-2</v>
      </c>
    </row>
    <row r="9" spans="2:8" s="1" customFormat="1">
      <c r="B9" s="8" t="s">
        <v>0</v>
      </c>
      <c r="C9" s="98">
        <v>6.9212962962962961E-3</v>
      </c>
      <c r="D9" s="96">
        <f t="shared" si="0"/>
        <v>6.0336999293714069E-2</v>
      </c>
      <c r="E9" s="98"/>
      <c r="F9" s="96"/>
      <c r="G9" s="98">
        <f t="shared" si="1"/>
        <v>6.9212962962962961E-3</v>
      </c>
      <c r="H9" s="97">
        <f t="shared" si="2"/>
        <v>6.0336999293714069E-2</v>
      </c>
    </row>
    <row r="10" spans="2:8" s="1" customFormat="1">
      <c r="B10" s="8" t="s">
        <v>8</v>
      </c>
      <c r="C10" s="98">
        <v>2.9166666666666668E-3</v>
      </c>
      <c r="D10" s="96">
        <f t="shared" si="0"/>
        <v>2.5426294016749076E-2</v>
      </c>
      <c r="E10" s="98"/>
      <c r="F10" s="96"/>
      <c r="G10" s="98">
        <f t="shared" si="1"/>
        <v>2.9166666666666668E-3</v>
      </c>
      <c r="H10" s="97">
        <f t="shared" si="2"/>
        <v>2.5426294016749076E-2</v>
      </c>
    </row>
    <row r="11" spans="2:8" s="1" customFormat="1">
      <c r="B11" s="8" t="s">
        <v>26</v>
      </c>
      <c r="C11" s="98">
        <v>2.3263888888888887E-3</v>
      </c>
      <c r="D11" s="96">
        <f t="shared" si="0"/>
        <v>2.0280496418121283E-2</v>
      </c>
      <c r="E11" s="98"/>
      <c r="F11" s="96"/>
      <c r="G11" s="98">
        <f t="shared" si="1"/>
        <v>2.3263888888888887E-3</v>
      </c>
      <c r="H11" s="97">
        <f t="shared" si="2"/>
        <v>2.0280496418121283E-2</v>
      </c>
    </row>
    <row r="12" spans="2:8" s="1" customFormat="1">
      <c r="B12" s="8" t="s">
        <v>3</v>
      </c>
      <c r="C12" s="98">
        <v>2.9745370370370346E-2</v>
      </c>
      <c r="D12" s="96">
        <f t="shared" si="0"/>
        <v>0.25930783977398836</v>
      </c>
      <c r="E12" s="98"/>
      <c r="F12" s="96"/>
      <c r="G12" s="98">
        <f t="shared" si="1"/>
        <v>2.9745370370370346E-2</v>
      </c>
      <c r="H12" s="97">
        <f t="shared" si="2"/>
        <v>0.25930783977398836</v>
      </c>
    </row>
    <row r="13" spans="2:8" s="1" customFormat="1">
      <c r="B13" s="8" t="s">
        <v>7</v>
      </c>
      <c r="C13" s="98">
        <v>2.1296296296296298E-3</v>
      </c>
      <c r="D13" s="96">
        <f t="shared" si="0"/>
        <v>1.8565230551912022E-2</v>
      </c>
      <c r="E13" s="98"/>
      <c r="F13" s="96"/>
      <c r="G13" s="98">
        <f t="shared" si="1"/>
        <v>2.1296296296296298E-3</v>
      </c>
      <c r="H13" s="97">
        <f t="shared" si="2"/>
        <v>1.8565230551912022E-2</v>
      </c>
    </row>
    <row r="14" spans="2:8" s="1" customFormat="1">
      <c r="B14" s="8" t="s">
        <v>2</v>
      </c>
      <c r="C14" s="98">
        <v>2.9745370370370364E-3</v>
      </c>
      <c r="D14" s="96">
        <f t="shared" si="0"/>
        <v>2.5930783977398852E-2</v>
      </c>
      <c r="E14" s="98"/>
      <c r="F14" s="96"/>
      <c r="G14" s="98">
        <f t="shared" si="1"/>
        <v>2.9745370370370364E-3</v>
      </c>
      <c r="H14" s="97">
        <f t="shared" si="2"/>
        <v>2.5930783977398852E-2</v>
      </c>
    </row>
    <row r="15" spans="2:8" s="1" customFormat="1">
      <c r="B15" s="8" t="s">
        <v>9</v>
      </c>
      <c r="C15" s="98">
        <v>5.7060185185185183E-3</v>
      </c>
      <c r="D15" s="96">
        <f t="shared" si="0"/>
        <v>4.9742710120068624E-2</v>
      </c>
      <c r="E15" s="98"/>
      <c r="F15" s="96"/>
      <c r="G15" s="98">
        <f t="shared" si="1"/>
        <v>5.7060185185185183E-3</v>
      </c>
      <c r="H15" s="97">
        <f t="shared" si="2"/>
        <v>4.9742710120068624E-2</v>
      </c>
    </row>
    <row r="16" spans="2:8" s="1" customFormat="1">
      <c r="B16" s="8" t="s">
        <v>1</v>
      </c>
      <c r="C16" s="98">
        <v>2.5115740740740736E-3</v>
      </c>
      <c r="D16" s="96">
        <f t="shared" si="0"/>
        <v>2.1894864292200587E-2</v>
      </c>
      <c r="E16" s="98"/>
      <c r="F16" s="96"/>
      <c r="G16" s="98">
        <f t="shared" si="1"/>
        <v>2.5115740740740736E-3</v>
      </c>
      <c r="H16" s="97">
        <f t="shared" si="2"/>
        <v>2.1894864292200587E-2</v>
      </c>
    </row>
    <row r="17" spans="2:8" s="1" customFormat="1">
      <c r="B17" s="8" t="s">
        <v>27</v>
      </c>
      <c r="C17" s="98">
        <v>2.8935185185185184E-4</v>
      </c>
      <c r="D17" s="96">
        <f t="shared" si="0"/>
        <v>2.5224498032489157E-3</v>
      </c>
      <c r="E17" s="98"/>
      <c r="F17" s="96"/>
      <c r="G17" s="98">
        <f t="shared" si="1"/>
        <v>2.8935185185185184E-4</v>
      </c>
      <c r="H17" s="97">
        <f t="shared" si="2"/>
        <v>2.5224498032489157E-3</v>
      </c>
    </row>
    <row r="18" spans="2:8" s="1" customFormat="1">
      <c r="B18" s="8" t="s">
        <v>16</v>
      </c>
      <c r="C18" s="98">
        <v>2.3726851851851856E-3</v>
      </c>
      <c r="D18" s="96">
        <f t="shared" si="0"/>
        <v>2.0684088386641115E-2</v>
      </c>
      <c r="E18" s="98"/>
      <c r="F18" s="96"/>
      <c r="G18" s="98">
        <f t="shared" si="1"/>
        <v>2.3726851851851856E-3</v>
      </c>
      <c r="H18" s="97">
        <f t="shared" si="2"/>
        <v>2.0684088386641115E-2</v>
      </c>
    </row>
    <row r="19" spans="2:8" s="1" customFormat="1">
      <c r="B19" s="8" t="s">
        <v>4</v>
      </c>
      <c r="C19" s="98">
        <v>1.9791666666666664E-3</v>
      </c>
      <c r="D19" s="96">
        <f t="shared" si="0"/>
        <v>1.7253556654222582E-2</v>
      </c>
      <c r="E19" s="98"/>
      <c r="F19" s="96"/>
      <c r="G19" s="98">
        <f t="shared" si="1"/>
        <v>1.9791666666666664E-3</v>
      </c>
      <c r="H19" s="97">
        <f t="shared" si="2"/>
        <v>1.7253556654222582E-2</v>
      </c>
    </row>
    <row r="20" spans="2:8" s="1" customFormat="1">
      <c r="B20" s="8" t="s">
        <v>14</v>
      </c>
      <c r="C20" s="98">
        <v>1.7129629629629632E-3</v>
      </c>
      <c r="D20" s="96">
        <f t="shared" si="0"/>
        <v>1.4932902835233585E-2</v>
      </c>
      <c r="E20" s="98"/>
      <c r="F20" s="96"/>
      <c r="G20" s="98">
        <f t="shared" si="1"/>
        <v>1.7129629629629632E-3</v>
      </c>
      <c r="H20" s="97">
        <f t="shared" si="2"/>
        <v>1.4932902835233585E-2</v>
      </c>
    </row>
    <row r="21" spans="2:8" s="1" customFormat="1">
      <c r="B21" s="8" t="s">
        <v>11</v>
      </c>
      <c r="C21" s="98">
        <v>4.861111111111111E-4</v>
      </c>
      <c r="D21" s="96">
        <f t="shared" ref="D21" si="3">C21/C$30</f>
        <v>4.2377156694581785E-3</v>
      </c>
      <c r="E21" s="98"/>
      <c r="F21" s="96"/>
      <c r="G21" s="98">
        <f t="shared" ref="G21" si="4">C21+E21</f>
        <v>4.861111111111111E-4</v>
      </c>
      <c r="H21" s="97">
        <f t="shared" ref="H21" si="5">G21/$G$30</f>
        <v>4.2377156694581785E-3</v>
      </c>
    </row>
    <row r="22" spans="2:8" s="1" customFormat="1">
      <c r="B22" s="8" t="s">
        <v>15</v>
      </c>
      <c r="C22" s="98">
        <v>1.0185185185185184E-3</v>
      </c>
      <c r="D22" s="96">
        <f t="shared" ref="D22:D23" si="6">C22/C$30</f>
        <v>8.8790233074361839E-3</v>
      </c>
      <c r="E22" s="98"/>
      <c r="F22" s="96"/>
      <c r="G22" s="98">
        <f t="shared" ref="G22" si="7">C22+E22</f>
        <v>1.0185185185185184E-3</v>
      </c>
      <c r="H22" s="97">
        <f t="shared" ref="H22" si="8">G22/$G$30</f>
        <v>8.8790233074361839E-3</v>
      </c>
    </row>
    <row r="23" spans="2:8" s="1" customFormat="1">
      <c r="B23" s="8" t="s">
        <v>91</v>
      </c>
      <c r="C23" s="98">
        <v>1.5046296296296297E-4</v>
      </c>
      <c r="D23" s="96">
        <f t="shared" si="6"/>
        <v>1.3116738976894364E-3</v>
      </c>
      <c r="E23" s="98"/>
      <c r="F23" s="96"/>
      <c r="G23" s="98">
        <f t="shared" ref="G23" si="9">C23+E23</f>
        <v>1.5046296296296297E-4</v>
      </c>
      <c r="H23" s="97">
        <f t="shared" ref="H23" si="10">G23/$G$30</f>
        <v>1.3116738976894364E-3</v>
      </c>
    </row>
    <row r="24" spans="2:8" s="1" customFormat="1">
      <c r="B24" s="8" t="s">
        <v>12</v>
      </c>
      <c r="C24" s="98"/>
      <c r="D24" s="96"/>
      <c r="E24" s="98"/>
      <c r="F24" s="96"/>
      <c r="G24" s="98"/>
      <c r="H24" s="97"/>
    </row>
    <row r="25" spans="2:8" s="1" customFormat="1">
      <c r="B25" s="8" t="s">
        <v>5</v>
      </c>
      <c r="C25" s="98">
        <v>2.1412037037037033E-3</v>
      </c>
      <c r="D25" s="96">
        <f t="shared" si="0"/>
        <v>1.8666128544041975E-2</v>
      </c>
      <c r="E25" s="98"/>
      <c r="F25" s="96"/>
      <c r="G25" s="98">
        <f t="shared" ref="G25" si="11">C25+E25</f>
        <v>2.1412037037037033E-3</v>
      </c>
      <c r="H25" s="97">
        <f t="shared" ref="H25" si="12">G25/$G$30</f>
        <v>1.8666128544041975E-2</v>
      </c>
    </row>
    <row r="26" spans="2:8" s="1" customFormat="1">
      <c r="B26" s="8" t="s">
        <v>6</v>
      </c>
      <c r="C26" s="98">
        <v>2.1469907407407403E-2</v>
      </c>
      <c r="D26" s="96">
        <f t="shared" si="0"/>
        <v>0.18716577540106952</v>
      </c>
      <c r="E26" s="98"/>
      <c r="F26" s="96"/>
      <c r="G26" s="98">
        <f t="shared" ref="G26" si="13">C26+E26</f>
        <v>2.1469907407407403E-2</v>
      </c>
      <c r="H26" s="97">
        <f t="shared" ref="H26" si="14">G26/$G$30</f>
        <v>0.18716577540106952</v>
      </c>
    </row>
    <row r="27" spans="2:8" s="1" customFormat="1">
      <c r="B27" s="8" t="s">
        <v>102</v>
      </c>
      <c r="C27" s="98">
        <v>2.1041666666666663E-2</v>
      </c>
      <c r="D27" s="96">
        <f t="shared" si="0"/>
        <v>0.18343254969226114</v>
      </c>
      <c r="E27" s="98"/>
      <c r="F27" s="96"/>
      <c r="G27" s="98">
        <f t="shared" si="1"/>
        <v>2.1041666666666663E-2</v>
      </c>
      <c r="H27" s="97">
        <f t="shared" si="2"/>
        <v>0.18343254969226114</v>
      </c>
    </row>
    <row r="28" spans="2:8" s="1" customFormat="1">
      <c r="B28" s="36" t="s">
        <v>17</v>
      </c>
      <c r="C28" s="108"/>
      <c r="D28" s="114"/>
      <c r="E28" s="108"/>
      <c r="F28" s="114"/>
      <c r="G28" s="108"/>
      <c r="H28" s="109"/>
    </row>
    <row r="29" spans="2:8" s="1" customFormat="1">
      <c r="B29" s="8"/>
      <c r="C29" s="99"/>
      <c r="D29" s="110"/>
      <c r="E29" s="99"/>
      <c r="F29" s="99"/>
      <c r="G29" s="99"/>
      <c r="H29" s="100"/>
    </row>
    <row r="30" spans="2:8" s="1" customFormat="1">
      <c r="B30" s="37" t="s">
        <v>29</v>
      </c>
      <c r="C30" s="111">
        <f t="shared" ref="C30:H30" si="15">SUM(C7:C28)</f>
        <v>0.11471064814814812</v>
      </c>
      <c r="D30" s="112">
        <f t="shared" si="15"/>
        <v>1</v>
      </c>
      <c r="E30" s="111"/>
      <c r="F30" s="112"/>
      <c r="G30" s="111">
        <f t="shared" si="15"/>
        <v>0.11471064814814812</v>
      </c>
      <c r="H30" s="115">
        <f t="shared" si="15"/>
        <v>1</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dimension ref="B1:H66"/>
  <sheetViews>
    <sheetView topLeftCell="B1" zoomScale="110" zoomScaleNormal="110" zoomScaleSheetLayoutView="100" zoomScalePageLayoutView="110" workbookViewId="0">
      <selection activeCell="B4" sqref="B4:H4"/>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124</v>
      </c>
      <c r="C3" s="161"/>
      <c r="D3" s="161"/>
      <c r="E3" s="161"/>
      <c r="F3" s="162"/>
      <c r="G3" s="161"/>
      <c r="H3" s="162"/>
    </row>
    <row r="4" spans="2:8" s="1" customFormat="1">
      <c r="B4" s="163" t="s">
        <v>127</v>
      </c>
      <c r="C4" s="164"/>
      <c r="D4" s="164"/>
      <c r="E4" s="164"/>
      <c r="F4" s="164"/>
      <c r="G4" s="164"/>
      <c r="H4" s="165"/>
    </row>
    <row r="5" spans="2:8" s="1" customFormat="1">
      <c r="B5" s="2"/>
      <c r="C5" s="166" t="s">
        <v>36</v>
      </c>
      <c r="D5" s="164"/>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1.0069444444444444E-3</v>
      </c>
      <c r="D7" s="96">
        <f t="shared" ref="D7:F28" si="0">C7/C$30</f>
        <v>1.7022775299366045E-3</v>
      </c>
      <c r="E7" s="98"/>
      <c r="F7" s="96"/>
      <c r="G7" s="98">
        <f>C7+E7</f>
        <v>1.0069444444444444E-3</v>
      </c>
      <c r="H7" s="97">
        <f>G7/$G$30</f>
        <v>1.4854274445525784E-3</v>
      </c>
    </row>
    <row r="8" spans="2:8" s="1" customFormat="1">
      <c r="B8" s="8" t="s">
        <v>13</v>
      </c>
      <c r="C8" s="98">
        <v>9.6527777777777792E-3</v>
      </c>
      <c r="D8" s="96">
        <f t="shared" si="0"/>
        <v>1.6318384597323314E-2</v>
      </c>
      <c r="E8" s="98">
        <v>1.0185185185185184E-3</v>
      </c>
      <c r="F8" s="96">
        <f t="shared" si="0"/>
        <v>1.1794665594424341E-2</v>
      </c>
      <c r="G8" s="98">
        <f t="shared" ref="G8:G28" si="1">C8+E8</f>
        <v>1.0671296296296297E-2</v>
      </c>
      <c r="H8" s="97">
        <f t="shared" ref="H8:H28" si="2">G8/$G$30</f>
        <v>1.5742116136522728E-2</v>
      </c>
    </row>
    <row r="9" spans="2:8" s="1" customFormat="1">
      <c r="B9" s="8" t="s">
        <v>0</v>
      </c>
      <c r="C9" s="98">
        <v>6.8518518518518548E-2</v>
      </c>
      <c r="D9" s="96">
        <f t="shared" si="0"/>
        <v>0.11583313766924946</v>
      </c>
      <c r="E9" s="98">
        <v>5.8333333333333327E-3</v>
      </c>
      <c r="F9" s="96">
        <f t="shared" si="0"/>
        <v>6.7551266586248493E-2</v>
      </c>
      <c r="G9" s="98">
        <f t="shared" si="1"/>
        <v>7.4351851851851877E-2</v>
      </c>
      <c r="H9" s="97">
        <f t="shared" si="2"/>
        <v>0.10968259659546858</v>
      </c>
    </row>
    <row r="10" spans="2:8" s="1" customFormat="1">
      <c r="B10" s="8" t="s">
        <v>8</v>
      </c>
      <c r="C10" s="98">
        <v>1.2256944444444445E-2</v>
      </c>
      <c r="D10" s="96">
        <f t="shared" si="0"/>
        <v>2.0720826485090396E-2</v>
      </c>
      <c r="E10" s="98">
        <v>2.5462962962962961E-4</v>
      </c>
      <c r="F10" s="96">
        <f t="shared" si="0"/>
        <v>2.9486663986060852E-3</v>
      </c>
      <c r="G10" s="98">
        <f t="shared" si="1"/>
        <v>1.2511574074074074E-2</v>
      </c>
      <c r="H10" s="97">
        <f t="shared" si="2"/>
        <v>1.8456862845532614E-2</v>
      </c>
    </row>
    <row r="11" spans="2:8" s="1" customFormat="1">
      <c r="B11" s="8" t="s">
        <v>26</v>
      </c>
      <c r="C11" s="98">
        <v>2.2569444444444442E-3</v>
      </c>
      <c r="D11" s="96">
        <f t="shared" si="0"/>
        <v>3.8154496360648031E-3</v>
      </c>
      <c r="E11" s="98"/>
      <c r="F11" s="96"/>
      <c r="G11" s="98">
        <f t="shared" si="1"/>
        <v>2.2569444444444442E-3</v>
      </c>
      <c r="H11" s="97">
        <f t="shared" si="2"/>
        <v>3.3294063412385375E-3</v>
      </c>
    </row>
    <row r="12" spans="2:8" s="1" customFormat="1">
      <c r="B12" s="8" t="s">
        <v>3</v>
      </c>
      <c r="C12" s="98">
        <v>0.1444675925925929</v>
      </c>
      <c r="D12" s="96">
        <f t="shared" si="0"/>
        <v>0.24422790952492807</v>
      </c>
      <c r="E12" s="98">
        <v>3.6678240740740733E-2</v>
      </c>
      <c r="F12" s="96">
        <f t="shared" si="0"/>
        <v>0.42474199169012194</v>
      </c>
      <c r="G12" s="98">
        <f t="shared" si="1"/>
        <v>0.18114583333333362</v>
      </c>
      <c r="H12" s="97">
        <f t="shared" si="2"/>
        <v>0.26722327511140737</v>
      </c>
    </row>
    <row r="13" spans="2:8" s="1" customFormat="1">
      <c r="B13" s="8" t="s">
        <v>7</v>
      </c>
      <c r="C13" s="98">
        <v>8.9351851851851884E-3</v>
      </c>
      <c r="D13" s="96">
        <f t="shared" si="0"/>
        <v>1.5105267277138611E-2</v>
      </c>
      <c r="E13" s="98">
        <v>1.7939814814814815E-3</v>
      </c>
      <c r="F13" s="96">
        <f t="shared" si="0"/>
        <v>2.077469508108833E-2</v>
      </c>
      <c r="G13" s="98">
        <f t="shared" si="1"/>
        <v>1.072916666666667E-2</v>
      </c>
      <c r="H13" s="97">
        <f t="shared" si="2"/>
        <v>1.5827485529887823E-2</v>
      </c>
    </row>
    <row r="14" spans="2:8" s="1" customFormat="1">
      <c r="B14" s="8" t="s">
        <v>2</v>
      </c>
      <c r="C14" s="98">
        <v>2.4363425925925917E-2</v>
      </c>
      <c r="D14" s="96">
        <f t="shared" si="0"/>
        <v>4.1187289661109787E-2</v>
      </c>
      <c r="E14" s="98">
        <v>6.4814814814814824E-4</v>
      </c>
      <c r="F14" s="96">
        <f t="shared" si="0"/>
        <v>7.5056962873609459E-3</v>
      </c>
      <c r="G14" s="98">
        <f t="shared" si="1"/>
        <v>2.5011574074074065E-2</v>
      </c>
      <c r="H14" s="97">
        <f t="shared" si="2"/>
        <v>3.6896651812392191E-2</v>
      </c>
    </row>
    <row r="15" spans="2:8" s="1" customFormat="1">
      <c r="B15" s="8" t="s">
        <v>9</v>
      </c>
      <c r="C15" s="98">
        <v>4.8703703703703721E-2</v>
      </c>
      <c r="D15" s="96">
        <f t="shared" si="0"/>
        <v>8.2335446505439475E-2</v>
      </c>
      <c r="E15" s="98">
        <v>4.108796296296297E-3</v>
      </c>
      <c r="F15" s="96">
        <f t="shared" si="0"/>
        <v>4.7580753250234573E-2</v>
      </c>
      <c r="G15" s="98">
        <f t="shared" si="1"/>
        <v>5.2812500000000019E-2</v>
      </c>
      <c r="H15" s="97">
        <f t="shared" si="2"/>
        <v>7.7908108384981814E-2</v>
      </c>
    </row>
    <row r="16" spans="2:8" s="1" customFormat="1">
      <c r="B16" s="8" t="s">
        <v>1</v>
      </c>
      <c r="C16" s="98">
        <v>1.3368055555555555E-2</v>
      </c>
      <c r="D16" s="96">
        <f t="shared" si="0"/>
        <v>2.2599201690537678E-2</v>
      </c>
      <c r="E16" s="98">
        <v>3.8541666666666663E-3</v>
      </c>
      <c r="F16" s="96">
        <f t="shared" si="0"/>
        <v>4.4632086851628471E-2</v>
      </c>
      <c r="G16" s="98">
        <f t="shared" si="1"/>
        <v>1.7222222222222222E-2</v>
      </c>
      <c r="H16" s="97">
        <f t="shared" si="2"/>
        <v>2.5405931465450997E-2</v>
      </c>
    </row>
    <row r="17" spans="2:8" s="1" customFormat="1">
      <c r="B17" s="8" t="s">
        <v>27</v>
      </c>
      <c r="C17" s="98">
        <v>3.8425925925925923E-3</v>
      </c>
      <c r="D17" s="96">
        <f t="shared" si="0"/>
        <v>6.4960475855052029E-3</v>
      </c>
      <c r="E17" s="98">
        <v>2.9629629629629628E-3</v>
      </c>
      <c r="F17" s="96">
        <f t="shared" si="0"/>
        <v>3.4311754456507179E-2</v>
      </c>
      <c r="G17" s="98">
        <f t="shared" si="1"/>
        <v>6.8055555555555551E-3</v>
      </c>
      <c r="H17" s="97">
        <f t="shared" si="2"/>
        <v>1.0039440659734668E-2</v>
      </c>
    </row>
    <row r="18" spans="2:8" s="1" customFormat="1">
      <c r="B18" s="8" t="s">
        <v>16</v>
      </c>
      <c r="C18" s="98">
        <v>3.1134259259259257E-3</v>
      </c>
      <c r="D18" s="96">
        <f t="shared" si="0"/>
        <v>5.2633638569304208E-3</v>
      </c>
      <c r="E18" s="98"/>
      <c r="F18" s="96"/>
      <c r="G18" s="98">
        <f t="shared" si="1"/>
        <v>3.1134259259259257E-3</v>
      </c>
      <c r="H18" s="97">
        <f t="shared" si="2"/>
        <v>4.5928733630418803E-3</v>
      </c>
    </row>
    <row r="19" spans="2:8" s="1" customFormat="1">
      <c r="B19" s="8" t="s">
        <v>4</v>
      </c>
      <c r="C19" s="98">
        <v>1.0995370370370374E-2</v>
      </c>
      <c r="D19" s="96">
        <f t="shared" si="0"/>
        <v>1.8588087970572126E-2</v>
      </c>
      <c r="E19" s="98">
        <v>1.5277777777777779E-3</v>
      </c>
      <c r="F19" s="96">
        <f t="shared" si="0"/>
        <v>1.7691998391636515E-2</v>
      </c>
      <c r="G19" s="98">
        <f t="shared" si="1"/>
        <v>1.2523148148148151E-2</v>
      </c>
      <c r="H19" s="97">
        <f t="shared" si="2"/>
        <v>1.8473936724205636E-2</v>
      </c>
    </row>
    <row r="20" spans="2:8" s="1" customFormat="1">
      <c r="B20" s="8" t="s">
        <v>14</v>
      </c>
      <c r="C20" s="98">
        <v>1.2141203703703697E-2</v>
      </c>
      <c r="D20" s="96">
        <f t="shared" si="0"/>
        <v>2.0525162401189623E-2</v>
      </c>
      <c r="E20" s="98">
        <v>3.2754629629629627E-3</v>
      </c>
      <c r="F20" s="96">
        <f t="shared" si="0"/>
        <v>3.7930572309341916E-2</v>
      </c>
      <c r="G20" s="98">
        <f t="shared" si="1"/>
        <v>1.541666666666666E-2</v>
      </c>
      <c r="H20" s="97">
        <f t="shared" si="2"/>
        <v>2.2742406392460158E-2</v>
      </c>
    </row>
    <row r="21" spans="2:8" s="1" customFormat="1">
      <c r="B21" s="8" t="s">
        <v>11</v>
      </c>
      <c r="C21" s="98">
        <v>2.5000000000000001E-3</v>
      </c>
      <c r="D21" s="96">
        <f t="shared" si="0"/>
        <v>4.2263442122563973E-3</v>
      </c>
      <c r="E21" s="98">
        <v>3.2638888888888887E-3</v>
      </c>
      <c r="F21" s="96">
        <f t="shared" si="0"/>
        <v>3.7796542018496186E-2</v>
      </c>
      <c r="G21" s="98">
        <f t="shared" si="1"/>
        <v>5.7638888888888887E-3</v>
      </c>
      <c r="H21" s="97">
        <f t="shared" si="2"/>
        <v>8.5027915791630344E-3</v>
      </c>
    </row>
    <row r="22" spans="2:8" s="1" customFormat="1">
      <c r="B22" s="8" t="s">
        <v>15</v>
      </c>
      <c r="C22" s="98">
        <v>3.1481481481481486E-3</v>
      </c>
      <c r="D22" s="96">
        <f t="shared" si="0"/>
        <v>5.3220630821006493E-3</v>
      </c>
      <c r="E22" s="98">
        <v>1.7592592592592595E-3</v>
      </c>
      <c r="F22" s="96">
        <f t="shared" si="0"/>
        <v>2.0372604208551141E-2</v>
      </c>
      <c r="G22" s="98">
        <f t="shared" si="1"/>
        <v>4.9074074074074081E-3</v>
      </c>
      <c r="H22" s="97">
        <f t="shared" si="2"/>
        <v>7.2393245573596932E-3</v>
      </c>
    </row>
    <row r="23" spans="2:8" s="1" customFormat="1">
      <c r="B23" s="8" t="s">
        <v>91</v>
      </c>
      <c r="C23" s="98">
        <v>5.9027777777777768E-3</v>
      </c>
      <c r="D23" s="96">
        <f t="shared" si="0"/>
        <v>9.9788682789387143E-3</v>
      </c>
      <c r="E23" s="98">
        <v>7.2569444444444443E-3</v>
      </c>
      <c r="F23" s="96">
        <f t="shared" si="0"/>
        <v>8.4036992360273441E-2</v>
      </c>
      <c r="G23" s="98">
        <f t="shared" si="1"/>
        <v>1.3159722222222222E-2</v>
      </c>
      <c r="H23" s="97">
        <f t="shared" si="2"/>
        <v>1.9413000051221627E-2</v>
      </c>
    </row>
    <row r="24" spans="2:8" s="1" customFormat="1">
      <c r="B24" s="8" t="s">
        <v>12</v>
      </c>
      <c r="C24" s="98">
        <v>1.4120370370370369E-3</v>
      </c>
      <c r="D24" s="96">
        <f t="shared" si="0"/>
        <v>2.3871018235892614E-3</v>
      </c>
      <c r="E24" s="98">
        <v>2.3148148148148147E-3</v>
      </c>
      <c r="F24" s="96">
        <f t="shared" si="0"/>
        <v>2.6806058169146232E-2</v>
      </c>
      <c r="G24" s="98">
        <f t="shared" si="1"/>
        <v>3.7268518518518519E-3</v>
      </c>
      <c r="H24" s="97">
        <f t="shared" si="2"/>
        <v>5.4977889327118418E-3</v>
      </c>
    </row>
    <row r="25" spans="2:8" s="1" customFormat="1">
      <c r="B25" s="8" t="s">
        <v>5</v>
      </c>
      <c r="C25" s="98">
        <v>2.5972222222222223E-2</v>
      </c>
      <c r="D25" s="96">
        <f t="shared" si="0"/>
        <v>4.3907020427330357E-2</v>
      </c>
      <c r="E25" s="98">
        <v>5.8564814814814816E-3</v>
      </c>
      <c r="F25" s="96">
        <f t="shared" si="0"/>
        <v>6.7819327167939966E-2</v>
      </c>
      <c r="G25" s="98">
        <f t="shared" si="1"/>
        <v>3.1828703703703706E-2</v>
      </c>
      <c r="H25" s="97">
        <f t="shared" si="2"/>
        <v>4.6953166350799894E-2</v>
      </c>
    </row>
    <row r="26" spans="2:8" s="1" customFormat="1">
      <c r="B26" s="8" t="s">
        <v>6</v>
      </c>
      <c r="C26" s="98">
        <v>0.11885416666666659</v>
      </c>
      <c r="D26" s="96">
        <f t="shared" si="0"/>
        <v>0.20092744775768945</v>
      </c>
      <c r="E26" s="98">
        <v>2.604166666666667E-3</v>
      </c>
      <c r="F26" s="96">
        <f t="shared" si="0"/>
        <v>3.0156815440289517E-2</v>
      </c>
      <c r="G26" s="98">
        <f t="shared" si="1"/>
        <v>0.12145833333333327</v>
      </c>
      <c r="H26" s="97">
        <f t="shared" si="2"/>
        <v>0.17917328279465228</v>
      </c>
    </row>
    <row r="27" spans="2:8" s="1" customFormat="1">
      <c r="B27" s="8" t="s">
        <v>102</v>
      </c>
      <c r="C27" s="98">
        <v>7.0115740740740715E-2</v>
      </c>
      <c r="D27" s="96">
        <f t="shared" si="0"/>
        <v>0.11853330202707985</v>
      </c>
      <c r="E27" s="98">
        <v>1.1458333333333333E-3</v>
      </c>
      <c r="F27" s="96">
        <f t="shared" si="0"/>
        <v>1.3268998793727385E-2</v>
      </c>
      <c r="G27" s="98">
        <f t="shared" si="1"/>
        <v>7.1261574074074047E-2</v>
      </c>
      <c r="H27" s="97">
        <f t="shared" si="2"/>
        <v>0.10512387098977266</v>
      </c>
    </row>
    <row r="28" spans="2:8" s="1" customFormat="1">
      <c r="B28" s="36" t="s">
        <v>17</v>
      </c>
      <c r="C28" s="108"/>
      <c r="D28" s="96"/>
      <c r="E28" s="108">
        <v>1.9675925925925926E-4</v>
      </c>
      <c r="F28" s="96">
        <f t="shared" si="0"/>
        <v>2.2785149443774297E-3</v>
      </c>
      <c r="G28" s="98">
        <f t="shared" si="1"/>
        <v>1.9675925925925926E-4</v>
      </c>
      <c r="H28" s="97">
        <f t="shared" si="2"/>
        <v>2.9025593744130845E-4</v>
      </c>
    </row>
    <row r="29" spans="2:8" s="1" customFormat="1">
      <c r="B29" s="8"/>
      <c r="C29" s="99"/>
      <c r="D29" s="110"/>
      <c r="E29" s="99"/>
      <c r="F29" s="99"/>
      <c r="G29" s="99"/>
      <c r="H29" s="100"/>
    </row>
    <row r="30" spans="2:8" s="1" customFormat="1">
      <c r="B30" s="37" t="s">
        <v>29</v>
      </c>
      <c r="C30" s="111">
        <f t="shared" ref="C30:H30" si="3">SUM(C7:C28)</f>
        <v>0.59152777777777787</v>
      </c>
      <c r="D30" s="112">
        <f t="shared" si="3"/>
        <v>1</v>
      </c>
      <c r="E30" s="111">
        <f t="shared" si="3"/>
        <v>8.6354166666666649E-2</v>
      </c>
      <c r="F30" s="112">
        <f t="shared" si="3"/>
        <v>0.99999999999999989</v>
      </c>
      <c r="G30" s="111">
        <f t="shared" si="3"/>
        <v>0.67788194444444472</v>
      </c>
      <c r="H30" s="115">
        <f t="shared" si="3"/>
        <v>1</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dimension ref="B1:H66"/>
  <sheetViews>
    <sheetView zoomScale="110" zoomScaleNormal="110" zoomScaleSheetLayoutView="100" zoomScalePageLayoutView="110" workbookViewId="0">
      <selection activeCell="B15" sqref="B15"/>
    </sheetView>
  </sheetViews>
  <sheetFormatPr defaultColWidth="8.85546875" defaultRowHeight="15"/>
  <cols>
    <col min="1" max="1" width="6.140625" customWidth="1"/>
    <col min="2" max="2" width="51" bestFit="1" customWidth="1"/>
    <col min="3" max="6" width="15.140625" style="38" customWidth="1"/>
    <col min="7" max="8" width="15.140625" customWidth="1"/>
  </cols>
  <sheetData>
    <row r="1" spans="2:8" s="1" customFormat="1">
      <c r="C1" s="35"/>
      <c r="D1" s="35"/>
      <c r="E1" s="35"/>
      <c r="F1" s="35"/>
    </row>
    <row r="2" spans="2:8" s="1" customFormat="1" ht="15.75" thickBot="1">
      <c r="C2" s="35"/>
      <c r="D2" s="35"/>
      <c r="E2" s="35"/>
      <c r="F2" s="35"/>
    </row>
    <row r="3" spans="2:8" s="1" customFormat="1">
      <c r="B3" s="160" t="s">
        <v>85</v>
      </c>
      <c r="C3" s="161"/>
      <c r="D3" s="161"/>
      <c r="E3" s="161"/>
      <c r="F3" s="162"/>
      <c r="G3" s="161"/>
      <c r="H3" s="162"/>
    </row>
    <row r="4" spans="2:8" s="1" customFormat="1">
      <c r="B4" s="163" t="s">
        <v>127</v>
      </c>
      <c r="C4" s="164"/>
      <c r="D4" s="164"/>
      <c r="E4" s="164"/>
      <c r="F4" s="164"/>
      <c r="G4" s="164"/>
      <c r="H4" s="165"/>
    </row>
    <row r="5" spans="2:8" s="1" customFormat="1">
      <c r="B5" s="2"/>
      <c r="C5" s="166" t="s">
        <v>36</v>
      </c>
      <c r="D5" s="181"/>
      <c r="E5" s="166" t="s">
        <v>37</v>
      </c>
      <c r="F5" s="181"/>
      <c r="G5" s="164" t="s">
        <v>38</v>
      </c>
      <c r="H5" s="165"/>
    </row>
    <row r="6" spans="2:8" s="1" customFormat="1">
      <c r="B6" s="3" t="s">
        <v>23</v>
      </c>
      <c r="C6" s="5" t="s">
        <v>24</v>
      </c>
      <c r="D6" s="5" t="s">
        <v>25</v>
      </c>
      <c r="E6" s="5" t="s">
        <v>24</v>
      </c>
      <c r="F6" s="5" t="s">
        <v>25</v>
      </c>
      <c r="G6" s="5" t="s">
        <v>24</v>
      </c>
      <c r="H6" s="39" t="s">
        <v>25</v>
      </c>
    </row>
    <row r="7" spans="2:8" s="1" customFormat="1">
      <c r="B7" s="8" t="s">
        <v>10</v>
      </c>
      <c r="C7" s="98">
        <v>8.1018518518518516E-5</v>
      </c>
      <c r="D7" s="96">
        <f t="shared" ref="D7:D27" si="0">C7/C$30</f>
        <v>1.4175779667881731E-3</v>
      </c>
      <c r="E7" s="98"/>
      <c r="F7" s="96"/>
      <c r="G7" s="98">
        <f t="shared" ref="G7" si="1">C7+E7</f>
        <v>8.1018518518518516E-5</v>
      </c>
      <c r="H7" s="97">
        <f t="shared" ref="H7" si="2">G7/$G$30</f>
        <v>1.4175779667881731E-3</v>
      </c>
    </row>
    <row r="8" spans="2:8" s="1" customFormat="1">
      <c r="B8" s="8" t="s">
        <v>13</v>
      </c>
      <c r="C8" s="98">
        <v>3.7037037037037035E-4</v>
      </c>
      <c r="D8" s="96">
        <f t="shared" si="0"/>
        <v>6.4803564196030776E-3</v>
      </c>
      <c r="E8" s="98"/>
      <c r="F8" s="96"/>
      <c r="G8" s="98">
        <f t="shared" ref="G8" si="3">C8+E8</f>
        <v>3.7037037037037035E-4</v>
      </c>
      <c r="H8" s="97">
        <f t="shared" ref="H8" si="4">G8/$G$30</f>
        <v>6.4803564196030776E-3</v>
      </c>
    </row>
    <row r="9" spans="2:8" s="1" customFormat="1">
      <c r="B9" s="8" t="s">
        <v>0</v>
      </c>
      <c r="C9" s="98">
        <v>1.4351851851851852E-3</v>
      </c>
      <c r="D9" s="96">
        <f t="shared" si="0"/>
        <v>2.5111381125961927E-2</v>
      </c>
      <c r="E9" s="98"/>
      <c r="F9" s="96"/>
      <c r="G9" s="98">
        <f t="shared" ref="G9:G26" si="5">C9+E9</f>
        <v>1.4351851851851852E-3</v>
      </c>
      <c r="H9" s="97">
        <f t="shared" ref="H9:H26" si="6">G9/$G$30</f>
        <v>2.5111381125961927E-2</v>
      </c>
    </row>
    <row r="10" spans="2:8" s="1" customFormat="1">
      <c r="B10" s="8" t="s">
        <v>8</v>
      </c>
      <c r="C10" s="98"/>
      <c r="D10" s="96"/>
      <c r="E10" s="98"/>
      <c r="F10" s="96"/>
      <c r="G10" s="98"/>
      <c r="H10" s="97"/>
    </row>
    <row r="11" spans="2:8" s="1" customFormat="1">
      <c r="B11" s="8" t="s">
        <v>26</v>
      </c>
      <c r="C11" s="98">
        <v>1.3888888888888889E-4</v>
      </c>
      <c r="D11" s="96">
        <f t="shared" si="0"/>
        <v>2.4301336573511541E-3</v>
      </c>
      <c r="E11" s="98"/>
      <c r="F11" s="96"/>
      <c r="G11" s="98">
        <f t="shared" ref="G11" si="7">C11+E11</f>
        <v>1.3888888888888889E-4</v>
      </c>
      <c r="H11" s="97">
        <f t="shared" ref="H11" si="8">G11/$G$30</f>
        <v>2.4301336573511541E-3</v>
      </c>
    </row>
    <row r="12" spans="2:8" s="1" customFormat="1">
      <c r="B12" s="8" t="s">
        <v>3</v>
      </c>
      <c r="C12" s="98">
        <v>4.9074074074074046E-3</v>
      </c>
      <c r="D12" s="96">
        <f t="shared" si="0"/>
        <v>8.586472255974073E-2</v>
      </c>
      <c r="E12" s="98"/>
      <c r="F12" s="96"/>
      <c r="G12" s="98">
        <f t="shared" si="5"/>
        <v>4.9074074074074046E-3</v>
      </c>
      <c r="H12" s="97">
        <f t="shared" si="6"/>
        <v>8.586472255974073E-2</v>
      </c>
    </row>
    <row r="13" spans="2:8" s="1" customFormat="1">
      <c r="B13" s="8" t="s">
        <v>7</v>
      </c>
      <c r="C13" s="98">
        <v>3.1250000000000001E-4</v>
      </c>
      <c r="D13" s="96">
        <f t="shared" si="0"/>
        <v>5.4678007290400966E-3</v>
      </c>
      <c r="E13" s="98"/>
      <c r="F13" s="96"/>
      <c r="G13" s="98">
        <f t="shared" si="5"/>
        <v>3.1250000000000001E-4</v>
      </c>
      <c r="H13" s="97">
        <f t="shared" si="6"/>
        <v>5.4678007290400966E-3</v>
      </c>
    </row>
    <row r="14" spans="2:8" s="1" customFormat="1">
      <c r="B14" s="8" t="s">
        <v>2</v>
      </c>
      <c r="C14" s="98"/>
      <c r="D14" s="96"/>
      <c r="E14" s="98"/>
      <c r="F14" s="96"/>
      <c r="G14" s="98"/>
      <c r="H14" s="97"/>
    </row>
    <row r="15" spans="2:8" s="1" customFormat="1">
      <c r="B15" s="8" t="s">
        <v>9</v>
      </c>
      <c r="C15" s="98">
        <v>9.2592592592592596E-4</v>
      </c>
      <c r="D15" s="96">
        <f t="shared" si="0"/>
        <v>1.6200891049007696E-2</v>
      </c>
      <c r="E15" s="98"/>
      <c r="F15" s="96"/>
      <c r="G15" s="98">
        <f t="shared" si="5"/>
        <v>9.2592592592592596E-4</v>
      </c>
      <c r="H15" s="97">
        <f t="shared" si="6"/>
        <v>1.6200891049007696E-2</v>
      </c>
    </row>
    <row r="16" spans="2:8" s="1" customFormat="1">
      <c r="B16" s="8" t="s">
        <v>1</v>
      </c>
      <c r="C16" s="98">
        <v>5.2083333333333333E-4</v>
      </c>
      <c r="D16" s="96">
        <f t="shared" si="0"/>
        <v>9.113001215066828E-3</v>
      </c>
      <c r="E16" s="98"/>
      <c r="F16" s="96"/>
      <c r="G16" s="98">
        <f t="shared" ref="G16" si="9">C16+E16</f>
        <v>5.2083333333333333E-4</v>
      </c>
      <c r="H16" s="97">
        <f t="shared" ref="H16" si="10">G16/$G$30</f>
        <v>9.113001215066828E-3</v>
      </c>
    </row>
    <row r="17" spans="2:8" s="1" customFormat="1">
      <c r="B17" s="8" t="s">
        <v>27</v>
      </c>
      <c r="C17" s="98"/>
      <c r="D17" s="96"/>
      <c r="E17" s="98"/>
      <c r="F17" s="96"/>
      <c r="G17" s="98"/>
      <c r="H17" s="97"/>
    </row>
    <row r="18" spans="2:8" s="1" customFormat="1">
      <c r="B18" s="8" t="s">
        <v>16</v>
      </c>
      <c r="C18" s="98">
        <v>9.0277777777777784E-4</v>
      </c>
      <c r="D18" s="96">
        <f t="shared" si="0"/>
        <v>1.5795868772782502E-2</v>
      </c>
      <c r="E18" s="98"/>
      <c r="F18" s="96"/>
      <c r="G18" s="98">
        <f t="shared" si="5"/>
        <v>9.0277777777777784E-4</v>
      </c>
      <c r="H18" s="97">
        <f t="shared" si="6"/>
        <v>1.5795868772782502E-2</v>
      </c>
    </row>
    <row r="19" spans="2:8" s="1" customFormat="1">
      <c r="B19" s="8" t="s">
        <v>4</v>
      </c>
      <c r="C19" s="98">
        <v>8.564814814814815E-4</v>
      </c>
      <c r="D19" s="96">
        <f t="shared" si="0"/>
        <v>1.4985824220332117E-2</v>
      </c>
      <c r="E19" s="98"/>
      <c r="F19" s="96"/>
      <c r="G19" s="98">
        <f t="shared" si="5"/>
        <v>8.564814814814815E-4</v>
      </c>
      <c r="H19" s="97">
        <f t="shared" si="6"/>
        <v>1.4985824220332117E-2</v>
      </c>
    </row>
    <row r="20" spans="2:8" s="1" customFormat="1">
      <c r="B20" s="8" t="s">
        <v>14</v>
      </c>
      <c r="C20" s="98"/>
      <c r="D20" s="96"/>
      <c r="E20" s="98"/>
      <c r="F20" s="96"/>
      <c r="G20" s="98"/>
      <c r="H20" s="97"/>
    </row>
    <row r="21" spans="2:8" s="1" customFormat="1">
      <c r="B21" s="8" t="s">
        <v>11</v>
      </c>
      <c r="C21" s="98">
        <v>2.6620370370370372E-4</v>
      </c>
      <c r="D21" s="96">
        <f t="shared" si="0"/>
        <v>4.6577561765897123E-3</v>
      </c>
      <c r="E21" s="98"/>
      <c r="F21" s="96"/>
      <c r="G21" s="98">
        <v>2.6620370370370372E-4</v>
      </c>
      <c r="H21" s="97">
        <f t="shared" si="6"/>
        <v>4.6577561765897123E-3</v>
      </c>
    </row>
    <row r="22" spans="2:8" s="1" customFormat="1">
      <c r="B22" s="8" t="s">
        <v>15</v>
      </c>
      <c r="C22" s="98">
        <v>2.4305555555555555E-4</v>
      </c>
      <c r="D22" s="96">
        <f t="shared" si="0"/>
        <v>4.2527339003645198E-3</v>
      </c>
      <c r="E22" s="98"/>
      <c r="F22" s="96"/>
      <c r="G22" s="98">
        <v>2.4305555555555555E-4</v>
      </c>
      <c r="H22" s="97">
        <f t="shared" si="6"/>
        <v>4.2527339003645198E-3</v>
      </c>
    </row>
    <row r="23" spans="2:8" s="1" customFormat="1">
      <c r="B23" s="8" t="s">
        <v>91</v>
      </c>
      <c r="C23" s="98">
        <v>1.3888888888888889E-4</v>
      </c>
      <c r="D23" s="96">
        <f t="shared" si="0"/>
        <v>2.4301336573511541E-3</v>
      </c>
      <c r="E23" s="98"/>
      <c r="F23" s="96"/>
      <c r="G23" s="98">
        <v>1.3888888888888889E-4</v>
      </c>
      <c r="H23" s="97">
        <f t="shared" si="6"/>
        <v>2.4301336573511541E-3</v>
      </c>
    </row>
    <row r="24" spans="2:8" s="1" customFormat="1">
      <c r="B24" s="8" t="s">
        <v>12</v>
      </c>
      <c r="C24" s="98"/>
      <c r="D24" s="96"/>
      <c r="E24" s="116"/>
      <c r="F24" s="116"/>
      <c r="G24" s="98"/>
      <c r="H24" s="97"/>
    </row>
    <row r="25" spans="2:8" s="1" customFormat="1">
      <c r="B25" s="8" t="s">
        <v>5</v>
      </c>
      <c r="C25" s="98">
        <v>9.6064814814814819E-4</v>
      </c>
      <c r="D25" s="96">
        <f t="shared" si="0"/>
        <v>1.6808424463345482E-2</v>
      </c>
      <c r="E25" s="84"/>
      <c r="F25" s="84"/>
      <c r="G25" s="98">
        <f t="shared" si="5"/>
        <v>9.6064814814814819E-4</v>
      </c>
      <c r="H25" s="97">
        <f t="shared" si="6"/>
        <v>1.6808424463345482E-2</v>
      </c>
    </row>
    <row r="26" spans="2:8" s="1" customFormat="1">
      <c r="B26" s="8" t="s">
        <v>6</v>
      </c>
      <c r="C26" s="98">
        <v>4.1562500000000009E-2</v>
      </c>
      <c r="D26" s="96">
        <f t="shared" si="0"/>
        <v>0.72721749696233307</v>
      </c>
      <c r="E26" s="98"/>
      <c r="F26" s="96"/>
      <c r="G26" s="98">
        <f t="shared" si="5"/>
        <v>4.1562500000000009E-2</v>
      </c>
      <c r="H26" s="97">
        <f t="shared" si="6"/>
        <v>0.72721749696233307</v>
      </c>
    </row>
    <row r="27" spans="2:8" s="1" customFormat="1">
      <c r="B27" s="8" t="s">
        <v>102</v>
      </c>
      <c r="C27" s="98">
        <v>3.530092592592592E-3</v>
      </c>
      <c r="D27" s="96">
        <f t="shared" si="0"/>
        <v>6.1765897124341829E-2</v>
      </c>
      <c r="E27" s="98"/>
      <c r="F27" s="96"/>
      <c r="G27" s="98">
        <v>3.530092592592592E-3</v>
      </c>
      <c r="H27" s="97">
        <f t="shared" ref="H27" si="11">G27/G$30</f>
        <v>6.1765897124341829E-2</v>
      </c>
    </row>
    <row r="28" spans="2:8" s="1" customFormat="1">
      <c r="B28" s="36" t="s">
        <v>17</v>
      </c>
      <c r="C28" s="108"/>
      <c r="D28" s="96"/>
      <c r="E28" s="108"/>
      <c r="F28" s="114"/>
      <c r="G28" s="98"/>
      <c r="H28" s="97"/>
    </row>
    <row r="29" spans="2:8" s="1" customFormat="1">
      <c r="B29" s="8"/>
      <c r="C29" s="99"/>
      <c r="D29" s="110"/>
      <c r="E29" s="99"/>
      <c r="F29" s="99"/>
      <c r="G29" s="98"/>
      <c r="H29" s="97"/>
    </row>
    <row r="30" spans="2:8" s="1" customFormat="1">
      <c r="B30" s="37" t="s">
        <v>29</v>
      </c>
      <c r="C30" s="111">
        <f>SUM(C7:C28)</f>
        <v>5.7152777777777782E-2</v>
      </c>
      <c r="D30" s="112">
        <f>SUM(D7:D28)</f>
        <v>1</v>
      </c>
      <c r="E30" s="111"/>
      <c r="F30" s="112"/>
      <c r="G30" s="111">
        <f>SUM(G7:G28)</f>
        <v>5.7152777777777782E-2</v>
      </c>
      <c r="H30" s="113">
        <f t="shared" ref="H30" si="12">SUM(H7:H28)</f>
        <v>1</v>
      </c>
    </row>
    <row r="31" spans="2:8" s="1" customFormat="1" ht="66" customHeight="1" thickBot="1">
      <c r="B31" s="157" t="s">
        <v>39</v>
      </c>
      <c r="C31" s="158"/>
      <c r="D31" s="158"/>
      <c r="E31" s="158"/>
      <c r="F31" s="159"/>
      <c r="G31" s="158"/>
      <c r="H31" s="159"/>
    </row>
    <row r="32" spans="2:8" s="1" customFormat="1">
      <c r="C32" s="35"/>
      <c r="D32" s="35"/>
      <c r="E32" s="35"/>
      <c r="F32" s="35"/>
    </row>
    <row r="33" spans="3:6" s="1" customFormat="1">
      <c r="C33" s="35"/>
      <c r="D33" s="35"/>
      <c r="E33" s="35"/>
      <c r="F33" s="35"/>
    </row>
    <row r="34" spans="3:6" s="1" customFormat="1">
      <c r="C34" s="35"/>
      <c r="D34" s="35"/>
      <c r="E34" s="35"/>
      <c r="F34" s="35"/>
    </row>
    <row r="35" spans="3:6" s="1" customFormat="1">
      <c r="C35" s="35"/>
      <c r="D35" s="35"/>
      <c r="E35" s="35"/>
      <c r="F35" s="35"/>
    </row>
    <row r="36" spans="3:6" s="1" customFormat="1">
      <c r="C36" s="35"/>
      <c r="D36" s="35"/>
      <c r="E36" s="35"/>
      <c r="F36" s="35"/>
    </row>
    <row r="37" spans="3:6" s="1" customFormat="1">
      <c r="C37" s="35"/>
      <c r="D37" s="35"/>
      <c r="E37" s="35"/>
      <c r="F37" s="35"/>
    </row>
    <row r="38" spans="3:6" s="1" customFormat="1">
      <c r="C38" s="35"/>
      <c r="D38" s="35"/>
      <c r="E38" s="35"/>
      <c r="F38" s="35"/>
    </row>
    <row r="39" spans="3:6" s="1" customFormat="1">
      <c r="C39" s="35"/>
      <c r="D39" s="35"/>
      <c r="E39" s="35"/>
      <c r="F39" s="35"/>
    </row>
    <row r="40" spans="3:6" s="1" customFormat="1">
      <c r="C40" s="35"/>
      <c r="D40" s="35"/>
      <c r="E40" s="35"/>
      <c r="F40" s="35"/>
    </row>
    <row r="41" spans="3:6" s="1" customFormat="1">
      <c r="C41" s="35"/>
      <c r="D41" s="35"/>
      <c r="E41" s="35"/>
      <c r="F41" s="35"/>
    </row>
    <row r="42" spans="3:6" s="1" customFormat="1">
      <c r="C42" s="35"/>
      <c r="D42" s="35"/>
      <c r="E42" s="35"/>
      <c r="F42" s="35"/>
    </row>
    <row r="43" spans="3:6" s="1" customFormat="1">
      <c r="C43" s="35"/>
      <c r="D43" s="35"/>
      <c r="E43" s="35"/>
      <c r="F43" s="35"/>
    </row>
    <row r="44" spans="3:6" s="1" customFormat="1">
      <c r="C44" s="35"/>
      <c r="D44" s="35"/>
      <c r="E44" s="35"/>
      <c r="F44" s="35"/>
    </row>
    <row r="45" spans="3:6" s="1" customFormat="1">
      <c r="C45" s="35"/>
      <c r="D45" s="35"/>
      <c r="E45" s="35"/>
      <c r="F45" s="35"/>
    </row>
    <row r="46" spans="3:6" s="1" customFormat="1">
      <c r="C46" s="35"/>
      <c r="D46" s="35"/>
      <c r="E46" s="35"/>
      <c r="F46" s="35"/>
    </row>
    <row r="47" spans="3:6" s="1" customFormat="1">
      <c r="C47" s="35"/>
      <c r="D47" s="35"/>
      <c r="E47" s="35"/>
      <c r="F47" s="35"/>
    </row>
    <row r="48" spans="3:6" s="1" customFormat="1">
      <c r="C48" s="35"/>
      <c r="D48" s="35"/>
      <c r="E48" s="35"/>
      <c r="F48" s="35"/>
    </row>
    <row r="49" spans="3:6" s="1" customFormat="1">
      <c r="C49" s="35"/>
      <c r="D49" s="35"/>
      <c r="E49" s="35"/>
      <c r="F49" s="35"/>
    </row>
    <row r="50" spans="3:6" s="1" customFormat="1">
      <c r="C50" s="35"/>
      <c r="D50" s="35"/>
      <c r="E50" s="35"/>
      <c r="F50" s="35"/>
    </row>
    <row r="51" spans="3:6" s="1" customFormat="1">
      <c r="C51" s="35"/>
      <c r="D51" s="35"/>
      <c r="E51" s="35"/>
      <c r="F51" s="35"/>
    </row>
    <row r="52" spans="3:6" s="1" customFormat="1">
      <c r="C52" s="35"/>
      <c r="D52" s="35"/>
      <c r="E52" s="35"/>
      <c r="F52" s="35"/>
    </row>
    <row r="53" spans="3:6" s="1" customFormat="1">
      <c r="C53" s="35"/>
      <c r="D53" s="35"/>
      <c r="E53" s="35"/>
      <c r="F53" s="35"/>
    </row>
    <row r="54" spans="3:6" s="1" customFormat="1">
      <c r="C54" s="35"/>
      <c r="D54" s="35"/>
      <c r="E54" s="35"/>
      <c r="F54" s="35"/>
    </row>
    <row r="55" spans="3:6" s="1" customFormat="1">
      <c r="C55" s="35"/>
      <c r="D55" s="35"/>
      <c r="E55" s="35"/>
      <c r="F55" s="35"/>
    </row>
    <row r="56" spans="3:6" s="1" customFormat="1">
      <c r="C56" s="35"/>
      <c r="D56" s="35"/>
      <c r="E56" s="35"/>
      <c r="F56" s="35"/>
    </row>
    <row r="57" spans="3:6" s="1" customFormat="1">
      <c r="C57" s="35"/>
      <c r="D57" s="35"/>
      <c r="E57" s="35"/>
      <c r="F57" s="35"/>
    </row>
    <row r="58" spans="3:6" s="1" customFormat="1">
      <c r="C58" s="35"/>
      <c r="D58" s="35"/>
      <c r="E58" s="35"/>
      <c r="F58" s="35"/>
    </row>
    <row r="59" spans="3:6" s="1" customFormat="1">
      <c r="C59" s="35"/>
      <c r="D59" s="35"/>
      <c r="E59" s="35"/>
      <c r="F59" s="35"/>
    </row>
    <row r="60" spans="3:6" s="1" customFormat="1">
      <c r="C60" s="35"/>
      <c r="D60" s="35"/>
      <c r="E60" s="35"/>
      <c r="F60" s="35"/>
    </row>
    <row r="61" spans="3:6" s="1" customFormat="1">
      <c r="C61" s="35"/>
      <c r="D61" s="35"/>
      <c r="E61" s="35"/>
      <c r="F61" s="35"/>
    </row>
    <row r="62" spans="3:6" s="1" customFormat="1">
      <c r="C62" s="35"/>
      <c r="D62" s="35"/>
      <c r="E62" s="35"/>
      <c r="F62" s="35"/>
    </row>
    <row r="63" spans="3:6" s="1" customFormat="1">
      <c r="C63" s="35"/>
      <c r="D63" s="35"/>
      <c r="E63" s="35"/>
      <c r="F63" s="35"/>
    </row>
    <row r="64" spans="3:6" s="1" customFormat="1">
      <c r="C64" s="35"/>
      <c r="D64" s="35"/>
      <c r="E64" s="35"/>
      <c r="F64" s="35"/>
    </row>
    <row r="65" spans="3:6" s="1" customFormat="1">
      <c r="C65" s="35"/>
      <c r="D65" s="35"/>
      <c r="E65" s="35"/>
      <c r="F65" s="35"/>
    </row>
    <row r="66" spans="3:6" s="1" customFormat="1">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52</vt:i4>
      </vt:variant>
    </vt:vector>
  </HeadingPairs>
  <TitlesOfParts>
    <vt:vector size="52"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 Roscini</cp:lastModifiedBy>
  <cp:lastPrinted>2017-12-14T14:22:19Z</cp:lastPrinted>
  <dcterms:created xsi:type="dcterms:W3CDTF">2016-01-08T16:06:43Z</dcterms:created>
  <dcterms:modified xsi:type="dcterms:W3CDTF">2018-04-24T23:29:31Z</dcterms:modified>
</cp:coreProperties>
</file>