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872" yWindow="468" windowWidth="21840" windowHeight="13176" tabRatio="770" firstSheet="21" activeTab="26"/>
  </bookViews>
  <sheets>
    <sheet name="E1" sheetId="3" r:id="rId1"/>
    <sheet name="E2" sheetId="4" r:id="rId2"/>
    <sheet name="E3" sheetId="5" r:id="rId3"/>
    <sheet name="E4" sheetId="6" r:id="rId4"/>
    <sheet name="E5" sheetId="9" r:id="rId5"/>
    <sheet name="E6" sheetId="13" r:id="rId6"/>
    <sheet name="E7" sheetId="14" r:id="rId7"/>
    <sheet name="E8" sheetId="16"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14" i="39" l="1"/>
  <c r="D15" i="39"/>
  <c r="D16" i="39"/>
  <c r="D17" i="39"/>
  <c r="D20" i="39"/>
  <c r="D21" i="39"/>
  <c r="D22" i="39"/>
  <c r="D23" i="39"/>
  <c r="D24" i="39"/>
  <c r="D25" i="39"/>
  <c r="D26" i="39"/>
  <c r="D9" i="39"/>
  <c r="D10" i="39"/>
  <c r="D12" i="39"/>
  <c r="D7" i="23"/>
  <c r="D23" i="23"/>
  <c r="G30" i="5"/>
  <c r="K26" i="55"/>
  <c r="K25" i="55"/>
  <c r="G30" i="55"/>
  <c r="F30" i="55"/>
  <c r="E30" i="55"/>
  <c r="I30" i="50"/>
  <c r="K30" i="50"/>
  <c r="K19" i="50"/>
  <c r="K12" i="48"/>
  <c r="K13" i="48"/>
  <c r="K15" i="48"/>
  <c r="K16" i="48"/>
  <c r="K17" i="48"/>
  <c r="K19" i="48"/>
  <c r="K20" i="48"/>
  <c r="K21" i="48"/>
  <c r="K23" i="48"/>
  <c r="K24" i="48"/>
  <c r="K25" i="48"/>
  <c r="K28" i="48"/>
  <c r="K7" i="48"/>
  <c r="G30" i="48"/>
  <c r="H30" i="48"/>
  <c r="I30" i="48"/>
  <c r="E30" i="48"/>
  <c r="F30" i="48"/>
  <c r="D30" i="53"/>
  <c r="E30" i="53"/>
  <c r="F30" i="53"/>
  <c r="G30" i="53"/>
  <c r="K9" i="53"/>
  <c r="K12" i="53"/>
  <c r="K13" i="53"/>
  <c r="K14" i="53"/>
  <c r="K15" i="53"/>
  <c r="K16" i="53"/>
  <c r="K17" i="53"/>
  <c r="K19" i="53"/>
  <c r="K20" i="53"/>
  <c r="K21" i="53"/>
  <c r="K22" i="53"/>
  <c r="K23" i="53"/>
  <c r="K24" i="53"/>
  <c r="K25" i="53"/>
  <c r="K28" i="53"/>
  <c r="K8" i="53"/>
  <c r="K10" i="54"/>
  <c r="K12" i="54"/>
  <c r="K13" i="54"/>
  <c r="K14" i="54"/>
  <c r="K15" i="54"/>
  <c r="K16" i="54"/>
  <c r="K17" i="54"/>
  <c r="K20" i="54"/>
  <c r="K21" i="54"/>
  <c r="K22" i="54"/>
  <c r="K23" i="54"/>
  <c r="K24" i="54"/>
  <c r="K25" i="54"/>
  <c r="K26" i="54"/>
  <c r="K8" i="52"/>
  <c r="K9" i="52"/>
  <c r="K11" i="52"/>
  <c r="K12" i="52"/>
  <c r="K13" i="52"/>
  <c r="K14" i="52"/>
  <c r="K17" i="52"/>
  <c r="K20" i="52"/>
  <c r="K22" i="52"/>
  <c r="K23" i="52"/>
  <c r="K25" i="52"/>
  <c r="K26" i="52"/>
  <c r="K28" i="52"/>
  <c r="K30" i="52"/>
  <c r="D30" i="52"/>
  <c r="C30" i="52"/>
  <c r="J30" i="47"/>
  <c r="K25" i="47"/>
  <c r="K9" i="47"/>
  <c r="K14" i="47"/>
  <c r="K15" i="47"/>
  <c r="K17" i="47"/>
  <c r="K22" i="47"/>
  <c r="K30" i="47"/>
  <c r="D30" i="47"/>
  <c r="E30" i="47"/>
  <c r="F30" i="47"/>
  <c r="G30" i="47"/>
  <c r="H30" i="47"/>
  <c r="C30" i="47"/>
  <c r="K8" i="44"/>
  <c r="K9" i="44"/>
  <c r="K10" i="44"/>
  <c r="K11" i="44"/>
  <c r="K12" i="44"/>
  <c r="K13" i="44"/>
  <c r="K14" i="44"/>
  <c r="K15" i="44"/>
  <c r="K16" i="44"/>
  <c r="K17" i="44"/>
  <c r="K19" i="44"/>
  <c r="K20" i="44"/>
  <c r="K21" i="44"/>
  <c r="K22" i="44"/>
  <c r="K23" i="44"/>
  <c r="K24" i="44"/>
  <c r="K25" i="44"/>
  <c r="K27" i="44"/>
  <c r="K28" i="44"/>
  <c r="K7" i="44"/>
  <c r="H30" i="44"/>
  <c r="K10" i="43"/>
  <c r="K11" i="43"/>
  <c r="K12" i="43"/>
  <c r="K13" i="43"/>
  <c r="K14" i="43"/>
  <c r="K16" i="43"/>
  <c r="K17" i="43"/>
  <c r="K19" i="43"/>
  <c r="K20" i="43"/>
  <c r="K21" i="43"/>
  <c r="K22" i="43"/>
  <c r="K23" i="43"/>
  <c r="K24" i="43"/>
  <c r="K25" i="43"/>
  <c r="K27" i="43"/>
  <c r="K8" i="43"/>
  <c r="K9" i="43"/>
  <c r="K7" i="43"/>
  <c r="G30" i="42"/>
  <c r="F30" i="42"/>
  <c r="E30" i="42"/>
  <c r="D30" i="42"/>
  <c r="C30" i="42"/>
  <c r="K13" i="42"/>
  <c r="K14" i="42"/>
  <c r="K15" i="42"/>
  <c r="K17" i="42"/>
  <c r="K18" i="42"/>
  <c r="K20" i="42"/>
  <c r="K21" i="42"/>
  <c r="K22" i="42"/>
  <c r="K23" i="42"/>
  <c r="K24" i="42"/>
  <c r="K25" i="42"/>
  <c r="K26" i="42"/>
  <c r="K28" i="42"/>
  <c r="K9" i="42"/>
  <c r="K10" i="41"/>
  <c r="K11" i="41"/>
  <c r="K12" i="41"/>
  <c r="K13" i="41"/>
  <c r="K14" i="41"/>
  <c r="K15" i="41"/>
  <c r="K16" i="41"/>
  <c r="K17" i="41"/>
  <c r="K18" i="41"/>
  <c r="K19" i="41"/>
  <c r="K20" i="41"/>
  <c r="K21" i="41"/>
  <c r="K22" i="41"/>
  <c r="K23" i="41"/>
  <c r="K24" i="41"/>
  <c r="K25" i="41"/>
  <c r="K26" i="41"/>
  <c r="K27" i="41"/>
  <c r="K28" i="41"/>
  <c r="K7" i="41"/>
  <c r="K8" i="41"/>
  <c r="I30" i="41"/>
  <c r="J30" i="41"/>
  <c r="E30" i="37"/>
  <c r="F8" i="37"/>
  <c r="F9" i="37"/>
  <c r="F11" i="37"/>
  <c r="F12" i="37"/>
  <c r="F13" i="37"/>
  <c r="F14" i="37"/>
  <c r="F17" i="37"/>
  <c r="F20" i="37"/>
  <c r="F22" i="37"/>
  <c r="F23" i="37"/>
  <c r="F25" i="37"/>
  <c r="F26" i="37"/>
  <c r="F28" i="37"/>
  <c r="F30" i="37"/>
  <c r="C30" i="40"/>
  <c r="D26" i="40"/>
  <c r="D25" i="40"/>
  <c r="C30" i="35"/>
  <c r="D19" i="35"/>
  <c r="D30" i="35"/>
  <c r="E30" i="33"/>
  <c r="F28" i="33"/>
  <c r="F20" i="33"/>
  <c r="F7" i="33"/>
  <c r="C30" i="33"/>
  <c r="D24" i="33"/>
  <c r="D16" i="33"/>
  <c r="D12" i="33"/>
  <c r="E30" i="38"/>
  <c r="F8" i="38"/>
  <c r="F9" i="38"/>
  <c r="F12" i="38"/>
  <c r="F13" i="38"/>
  <c r="F14" i="38"/>
  <c r="F15" i="38"/>
  <c r="F16" i="38"/>
  <c r="F17" i="38"/>
  <c r="F19" i="38"/>
  <c r="F20" i="38"/>
  <c r="F21" i="38"/>
  <c r="F22" i="38"/>
  <c r="F23" i="38"/>
  <c r="F24" i="38"/>
  <c r="F25" i="38"/>
  <c r="F28" i="38"/>
  <c r="F30" i="38"/>
  <c r="C30" i="38"/>
  <c r="D12" i="38"/>
  <c r="C30" i="39"/>
  <c r="C30" i="32"/>
  <c r="D9" i="32"/>
  <c r="D14" i="32"/>
  <c r="D15" i="32"/>
  <c r="D17" i="32"/>
  <c r="D22" i="32"/>
  <c r="D25" i="32"/>
  <c r="D30" i="32"/>
  <c r="E30" i="29"/>
  <c r="F8" i="29"/>
  <c r="F9" i="29"/>
  <c r="F10" i="29"/>
  <c r="F11" i="29"/>
  <c r="F12" i="29"/>
  <c r="F13" i="29"/>
  <c r="F14" i="29"/>
  <c r="F15" i="29"/>
  <c r="F16" i="29"/>
  <c r="F17" i="29"/>
  <c r="F19" i="29"/>
  <c r="F20" i="29"/>
  <c r="F21" i="29"/>
  <c r="F22" i="29"/>
  <c r="F23" i="29"/>
  <c r="F24" i="29"/>
  <c r="F25" i="29"/>
  <c r="F27" i="29"/>
  <c r="F28" i="29"/>
  <c r="F7" i="29"/>
  <c r="I8" i="28"/>
  <c r="I9" i="28"/>
  <c r="I10" i="28"/>
  <c r="I11" i="28"/>
  <c r="I12" i="28"/>
  <c r="I13" i="28"/>
  <c r="I14" i="28"/>
  <c r="I15" i="28"/>
  <c r="I16" i="28"/>
  <c r="I17" i="28"/>
  <c r="I18" i="28"/>
  <c r="I19" i="28"/>
  <c r="I20" i="28"/>
  <c r="I21" i="28"/>
  <c r="I22" i="28"/>
  <c r="I23" i="28"/>
  <c r="I24" i="28"/>
  <c r="I25" i="28"/>
  <c r="I26" i="28"/>
  <c r="I27" i="28"/>
  <c r="I28" i="28"/>
  <c r="I7" i="28"/>
  <c r="I30" i="28"/>
  <c r="J8" i="28"/>
  <c r="J9" i="28"/>
  <c r="J10" i="28"/>
  <c r="J11" i="28"/>
  <c r="J12" i="28"/>
  <c r="J13" i="28"/>
  <c r="J14" i="28"/>
  <c r="J15" i="28"/>
  <c r="J16" i="28"/>
  <c r="J17" i="28"/>
  <c r="J18" i="28"/>
  <c r="J19" i="28"/>
  <c r="J20" i="28"/>
  <c r="J21" i="28"/>
  <c r="J22" i="28"/>
  <c r="J23" i="28"/>
  <c r="J24" i="28"/>
  <c r="J25" i="28"/>
  <c r="J26" i="28"/>
  <c r="J27" i="28"/>
  <c r="J28" i="28"/>
  <c r="J7" i="28"/>
  <c r="G30" i="28"/>
  <c r="H28" i="28"/>
  <c r="H23" i="28"/>
  <c r="H20" i="28"/>
  <c r="H17" i="28"/>
  <c r="H14" i="28"/>
  <c r="H30" i="28"/>
  <c r="E30" i="28"/>
  <c r="F21" i="28"/>
  <c r="F13" i="28"/>
  <c r="F30" i="28"/>
  <c r="C30" i="28"/>
  <c r="D11" i="28"/>
  <c r="D12" i="28"/>
  <c r="D13" i="28"/>
  <c r="D14" i="28"/>
  <c r="D15" i="28"/>
  <c r="D16" i="28"/>
  <c r="D17" i="28"/>
  <c r="D18" i="28"/>
  <c r="D19" i="28"/>
  <c r="D20" i="28"/>
  <c r="D21" i="28"/>
  <c r="D22" i="28"/>
  <c r="D23" i="28"/>
  <c r="D24" i="28"/>
  <c r="D25" i="28"/>
  <c r="D26" i="28"/>
  <c r="D27" i="28"/>
  <c r="D28" i="28"/>
  <c r="D7" i="28"/>
  <c r="D8" i="28"/>
  <c r="I8" i="27"/>
  <c r="I9" i="27"/>
  <c r="I10" i="27"/>
  <c r="I11" i="27"/>
  <c r="I12" i="27"/>
  <c r="I13" i="27"/>
  <c r="I14" i="27"/>
  <c r="I15" i="27"/>
  <c r="I16" i="27"/>
  <c r="I17" i="27"/>
  <c r="I18" i="27"/>
  <c r="I19" i="27"/>
  <c r="I20" i="27"/>
  <c r="I21" i="27"/>
  <c r="I22" i="27"/>
  <c r="I23" i="27"/>
  <c r="I24" i="27"/>
  <c r="I25" i="27"/>
  <c r="I26" i="27"/>
  <c r="I28" i="27"/>
  <c r="I7" i="27"/>
  <c r="I30" i="27"/>
  <c r="J8" i="27"/>
  <c r="J9" i="27"/>
  <c r="J10" i="27"/>
  <c r="J11" i="27"/>
  <c r="J12" i="27"/>
  <c r="J13" i="27"/>
  <c r="J14" i="27"/>
  <c r="J15" i="27"/>
  <c r="J16" i="27"/>
  <c r="J17" i="27"/>
  <c r="J18" i="27"/>
  <c r="J19" i="27"/>
  <c r="J20" i="27"/>
  <c r="J21" i="27"/>
  <c r="J22" i="27"/>
  <c r="J23" i="27"/>
  <c r="J24" i="27"/>
  <c r="J25" i="27"/>
  <c r="J26" i="27"/>
  <c r="J28" i="27"/>
  <c r="G30" i="27"/>
  <c r="H11" i="27"/>
  <c r="H12" i="27"/>
  <c r="H13" i="27"/>
  <c r="H14" i="27"/>
  <c r="H16" i="27"/>
  <c r="H17" i="27"/>
  <c r="E30" i="27"/>
  <c r="F18" i="27"/>
  <c r="F14" i="27"/>
  <c r="F15" i="27"/>
  <c r="F9" i="27"/>
  <c r="G23" i="23"/>
  <c r="G7" i="23"/>
  <c r="G8" i="23"/>
  <c r="G9" i="23"/>
  <c r="G10" i="23"/>
  <c r="G11" i="23"/>
  <c r="G12" i="23"/>
  <c r="G13" i="23"/>
  <c r="G14" i="23"/>
  <c r="G15" i="23"/>
  <c r="G16" i="23"/>
  <c r="G17" i="23"/>
  <c r="G18" i="23"/>
  <c r="G19" i="23"/>
  <c r="G20" i="23"/>
  <c r="G21" i="23"/>
  <c r="G22" i="23"/>
  <c r="G24" i="23"/>
  <c r="G25" i="23"/>
  <c r="G26" i="23"/>
  <c r="G27" i="23"/>
  <c r="G30" i="23"/>
  <c r="H23" i="23"/>
  <c r="H7" i="23"/>
  <c r="E30" i="23"/>
  <c r="F9" i="23"/>
  <c r="F11" i="23"/>
  <c r="F12" i="23"/>
  <c r="F13" i="23"/>
  <c r="F14" i="23"/>
  <c r="F15" i="23"/>
  <c r="F16" i="23"/>
  <c r="F21" i="23"/>
  <c r="F22" i="23"/>
  <c r="F23" i="23"/>
  <c r="F25" i="23"/>
  <c r="F8" i="23"/>
  <c r="E30" i="25"/>
  <c r="F9" i="25"/>
  <c r="F10" i="25"/>
  <c r="F11" i="25"/>
  <c r="F12" i="25"/>
  <c r="F13" i="25"/>
  <c r="F14" i="25"/>
  <c r="F15" i="25"/>
  <c r="F16" i="25"/>
  <c r="F17" i="25"/>
  <c r="F18" i="25"/>
  <c r="F19" i="25"/>
  <c r="F20" i="25"/>
  <c r="F21" i="25"/>
  <c r="F22" i="25"/>
  <c r="F23" i="25"/>
  <c r="F24" i="25"/>
  <c r="F25" i="25"/>
  <c r="F26" i="25"/>
  <c r="F27" i="25"/>
  <c r="F28" i="25"/>
  <c r="F8" i="25"/>
  <c r="E30" i="24"/>
  <c r="F9" i="24"/>
  <c r="F10" i="24"/>
  <c r="F12" i="24"/>
  <c r="F13" i="24"/>
  <c r="F14" i="24"/>
  <c r="F15" i="24"/>
  <c r="F16" i="24"/>
  <c r="F17" i="24"/>
  <c r="F20" i="24"/>
  <c r="F21" i="24"/>
  <c r="F22" i="24"/>
  <c r="F23" i="24"/>
  <c r="F25" i="24"/>
  <c r="F28" i="24"/>
  <c r="F8" i="24"/>
  <c r="G8" i="21"/>
  <c r="G9" i="21"/>
  <c r="G10" i="21"/>
  <c r="G11" i="21"/>
  <c r="G12" i="21"/>
  <c r="G13" i="21"/>
  <c r="G14" i="21"/>
  <c r="G15" i="21"/>
  <c r="G16" i="21"/>
  <c r="G17" i="21"/>
  <c r="G18" i="21"/>
  <c r="G19" i="21"/>
  <c r="G20" i="21"/>
  <c r="G21" i="21"/>
  <c r="G22" i="21"/>
  <c r="G23" i="21"/>
  <c r="G24" i="21"/>
  <c r="G25" i="21"/>
  <c r="G26" i="21"/>
  <c r="G27" i="21"/>
  <c r="G28" i="21"/>
  <c r="G7" i="21"/>
  <c r="G30" i="21"/>
  <c r="H8" i="21"/>
  <c r="H9" i="21"/>
  <c r="H10" i="21"/>
  <c r="H11" i="21"/>
  <c r="H12" i="21"/>
  <c r="H13" i="21"/>
  <c r="H14" i="21"/>
  <c r="H15" i="21"/>
  <c r="H16" i="21"/>
  <c r="H17" i="21"/>
  <c r="H18" i="21"/>
  <c r="H19" i="21"/>
  <c r="H20" i="21"/>
  <c r="H21" i="21"/>
  <c r="H22" i="21"/>
  <c r="H23" i="21"/>
  <c r="H24" i="21"/>
  <c r="H25" i="21"/>
  <c r="H26" i="21"/>
  <c r="H27" i="21"/>
  <c r="H28" i="21"/>
  <c r="E30" i="21"/>
  <c r="F28" i="21"/>
  <c r="F9" i="21"/>
  <c r="F10" i="21"/>
  <c r="F11" i="21"/>
  <c r="F12" i="21"/>
  <c r="F13" i="21"/>
  <c r="F14" i="21"/>
  <c r="F15" i="21"/>
  <c r="F16" i="21"/>
  <c r="F17" i="21"/>
  <c r="F19" i="21"/>
  <c r="F20" i="21"/>
  <c r="F21" i="21"/>
  <c r="F22" i="21"/>
  <c r="F23" i="21"/>
  <c r="F24" i="21"/>
  <c r="F25" i="21"/>
  <c r="F8" i="21"/>
  <c r="G30" i="18"/>
  <c r="H8" i="18"/>
  <c r="H9" i="18"/>
  <c r="H10" i="18"/>
  <c r="H11" i="18"/>
  <c r="H12" i="18"/>
  <c r="H13" i="18"/>
  <c r="H14" i="18"/>
  <c r="H15" i="18"/>
  <c r="H16" i="18"/>
  <c r="H17" i="18"/>
  <c r="H18" i="18"/>
  <c r="G8" i="12"/>
  <c r="G9" i="12"/>
  <c r="G10" i="12"/>
  <c r="G11" i="12"/>
  <c r="G12" i="12"/>
  <c r="G13" i="12"/>
  <c r="G14" i="12"/>
  <c r="G15" i="12"/>
  <c r="G16" i="12"/>
  <c r="G17" i="12"/>
  <c r="G18" i="12"/>
  <c r="G19" i="12"/>
  <c r="G20" i="12"/>
  <c r="G21" i="12"/>
  <c r="G22" i="12"/>
  <c r="G23" i="12"/>
  <c r="G24" i="12"/>
  <c r="G25" i="12"/>
  <c r="G26" i="12"/>
  <c r="G27" i="12"/>
  <c r="G28" i="12"/>
  <c r="G7" i="12"/>
  <c r="G30" i="12"/>
  <c r="H8" i="12"/>
  <c r="H9" i="12"/>
  <c r="H10" i="12"/>
  <c r="H11" i="12"/>
  <c r="H12" i="12"/>
  <c r="H13" i="12"/>
  <c r="H14" i="12"/>
  <c r="H15" i="12"/>
  <c r="H16" i="12"/>
  <c r="H17" i="12"/>
  <c r="H18" i="12"/>
  <c r="H19" i="12"/>
  <c r="H20" i="12"/>
  <c r="H21" i="12"/>
  <c r="H22" i="12"/>
  <c r="H23" i="12"/>
  <c r="H24" i="12"/>
  <c r="H25" i="12"/>
  <c r="H26" i="12"/>
  <c r="H27" i="12"/>
  <c r="H28" i="12"/>
  <c r="E30" i="12"/>
  <c r="F8" i="12"/>
  <c r="F9" i="12"/>
  <c r="F10" i="12"/>
  <c r="F11" i="12"/>
  <c r="F12" i="12"/>
  <c r="F13" i="12"/>
  <c r="F14" i="12"/>
  <c r="F15" i="12"/>
  <c r="F16" i="12"/>
  <c r="F17" i="12"/>
  <c r="F19" i="12"/>
  <c r="F20" i="12"/>
  <c r="F21" i="12"/>
  <c r="F22" i="12"/>
  <c r="F23" i="12"/>
  <c r="F24" i="12"/>
  <c r="F25" i="12"/>
  <c r="F26" i="12"/>
  <c r="F28" i="12"/>
  <c r="C30" i="12"/>
  <c r="D22" i="12"/>
  <c r="G7" i="10"/>
  <c r="G8" i="10"/>
  <c r="G9" i="10"/>
  <c r="G10" i="10"/>
  <c r="G11" i="10"/>
  <c r="G12" i="10"/>
  <c r="G13" i="10"/>
  <c r="G14" i="10"/>
  <c r="G15" i="10"/>
  <c r="G16" i="10"/>
  <c r="G17" i="10"/>
  <c r="G18" i="10"/>
  <c r="G19" i="10"/>
  <c r="G20" i="10"/>
  <c r="G21" i="10"/>
  <c r="G22" i="10"/>
  <c r="G23" i="10"/>
  <c r="G24" i="10"/>
  <c r="G25" i="10"/>
  <c r="G26" i="10"/>
  <c r="G27" i="10"/>
  <c r="G28" i="10"/>
  <c r="G30" i="10"/>
  <c r="H7" i="10"/>
  <c r="E30" i="10"/>
  <c r="F19" i="10"/>
  <c r="F24" i="10"/>
  <c r="F25" i="10"/>
  <c r="F11" i="10"/>
  <c r="F7" i="10"/>
  <c r="F8" i="10"/>
  <c r="C30" i="10"/>
  <c r="D7" i="10"/>
  <c r="G8" i="15"/>
  <c r="G9" i="15"/>
  <c r="G10" i="15"/>
  <c r="G11" i="15"/>
  <c r="G12" i="15"/>
  <c r="G13" i="15"/>
  <c r="G14" i="15"/>
  <c r="G15" i="15"/>
  <c r="G16" i="15"/>
  <c r="G17" i="15"/>
  <c r="G18" i="15"/>
  <c r="G19" i="15"/>
  <c r="G20" i="15"/>
  <c r="G21" i="15"/>
  <c r="G22" i="15"/>
  <c r="G23" i="15"/>
  <c r="G24" i="15"/>
  <c r="G25" i="15"/>
  <c r="G26" i="15"/>
  <c r="G27" i="15"/>
  <c r="G28" i="15"/>
  <c r="G7" i="15"/>
  <c r="G30" i="15"/>
  <c r="H8" i="15"/>
  <c r="H9" i="15"/>
  <c r="H10" i="15"/>
  <c r="H11" i="15"/>
  <c r="H12" i="15"/>
  <c r="H13" i="15"/>
  <c r="H14" i="15"/>
  <c r="H15" i="15"/>
  <c r="H16" i="15"/>
  <c r="H17" i="15"/>
  <c r="H18" i="15"/>
  <c r="H19" i="15"/>
  <c r="H20" i="15"/>
  <c r="H21" i="15"/>
  <c r="H22" i="15"/>
  <c r="H23" i="15"/>
  <c r="H24" i="15"/>
  <c r="H25" i="15"/>
  <c r="H26" i="15"/>
  <c r="H27" i="15"/>
  <c r="H28" i="15"/>
  <c r="E30" i="15"/>
  <c r="F24" i="15"/>
  <c r="F8" i="15"/>
  <c r="G8" i="11"/>
  <c r="G9" i="11"/>
  <c r="G10" i="11"/>
  <c r="G11" i="11"/>
  <c r="G12" i="11"/>
  <c r="G13" i="11"/>
  <c r="G14" i="11"/>
  <c r="G15" i="11"/>
  <c r="G16" i="11"/>
  <c r="G17" i="11"/>
  <c r="G18" i="11"/>
  <c r="G19" i="11"/>
  <c r="G20" i="11"/>
  <c r="G21" i="11"/>
  <c r="G22" i="11"/>
  <c r="G23" i="11"/>
  <c r="G24" i="11"/>
  <c r="G25" i="11"/>
  <c r="G26" i="11"/>
  <c r="G27" i="11"/>
  <c r="G28" i="11"/>
  <c r="G7" i="11"/>
  <c r="G30" i="11"/>
  <c r="H8" i="11"/>
  <c r="H9" i="11"/>
  <c r="H10" i="11"/>
  <c r="H11" i="11"/>
  <c r="H12" i="11"/>
  <c r="H13" i="11"/>
  <c r="H14" i="11"/>
  <c r="H15" i="11"/>
  <c r="H16" i="11"/>
  <c r="H17" i="11"/>
  <c r="H18" i="11"/>
  <c r="H19" i="11"/>
  <c r="H20" i="11"/>
  <c r="H21" i="11"/>
  <c r="H22" i="11"/>
  <c r="H23" i="11"/>
  <c r="H24" i="11"/>
  <c r="H25" i="11"/>
  <c r="H26" i="11"/>
  <c r="H27" i="11"/>
  <c r="H28" i="11"/>
  <c r="E30" i="11"/>
  <c r="F10" i="11"/>
  <c r="F25" i="11"/>
  <c r="F24" i="11"/>
  <c r="F21" i="11"/>
  <c r="F9" i="11"/>
  <c r="F12" i="11"/>
  <c r="F13" i="11"/>
  <c r="F15" i="11"/>
  <c r="F16" i="11"/>
  <c r="F22" i="11"/>
  <c r="F27" i="11"/>
  <c r="F30" i="11"/>
  <c r="G8" i="7"/>
  <c r="G9" i="7"/>
  <c r="G10" i="7"/>
  <c r="G12" i="7"/>
  <c r="G13" i="7"/>
  <c r="G14" i="7"/>
  <c r="G15" i="7"/>
  <c r="G16" i="7"/>
  <c r="G17" i="7"/>
  <c r="G18" i="7"/>
  <c r="G19" i="7"/>
  <c r="G21" i="7"/>
  <c r="G22" i="7"/>
  <c r="G23" i="7"/>
  <c r="G24" i="7"/>
  <c r="G25" i="7"/>
  <c r="G27" i="7"/>
  <c r="G28" i="7"/>
  <c r="G7" i="7"/>
  <c r="G30" i="7"/>
  <c r="H8" i="7"/>
  <c r="H9" i="7"/>
  <c r="H10" i="7"/>
  <c r="H12" i="7"/>
  <c r="H13" i="7"/>
  <c r="H14" i="7"/>
  <c r="H15" i="7"/>
  <c r="H16" i="7"/>
  <c r="H17" i="7"/>
  <c r="H18" i="7"/>
  <c r="H19" i="7"/>
  <c r="H21" i="7"/>
  <c r="H22" i="7"/>
  <c r="H23" i="7"/>
  <c r="H24" i="7"/>
  <c r="H25" i="7"/>
  <c r="H27" i="7"/>
  <c r="H28" i="7"/>
  <c r="C30" i="7"/>
  <c r="D8" i="7"/>
  <c r="D9" i="7"/>
  <c r="D10" i="7"/>
  <c r="D12" i="7"/>
  <c r="D13" i="7"/>
  <c r="D14" i="7"/>
  <c r="D15" i="7"/>
  <c r="D16" i="7"/>
  <c r="D17" i="7"/>
  <c r="D18" i="7"/>
  <c r="D19" i="7"/>
  <c r="D21" i="7"/>
  <c r="D22" i="7"/>
  <c r="D23" i="7"/>
  <c r="D24" i="7"/>
  <c r="D25" i="7"/>
  <c r="D27" i="7"/>
  <c r="D28" i="7"/>
  <c r="G8" i="14"/>
  <c r="G9" i="14"/>
  <c r="G10" i="14"/>
  <c r="G11" i="14"/>
  <c r="G12" i="14"/>
  <c r="G13" i="14"/>
  <c r="G14" i="14"/>
  <c r="G15" i="14"/>
  <c r="G16" i="14"/>
  <c r="G17" i="14"/>
  <c r="G18" i="14"/>
  <c r="G19" i="14"/>
  <c r="G20" i="14"/>
  <c r="G21" i="14"/>
  <c r="G22" i="14"/>
  <c r="G23" i="14"/>
  <c r="G24" i="14"/>
  <c r="G25" i="14"/>
  <c r="G26" i="14"/>
  <c r="G27" i="14"/>
  <c r="G28" i="14"/>
  <c r="G7" i="14"/>
  <c r="G30" i="14"/>
  <c r="H8" i="14"/>
  <c r="H9" i="14"/>
  <c r="H10" i="14"/>
  <c r="H11" i="14"/>
  <c r="H12" i="14"/>
  <c r="H13" i="14"/>
  <c r="H14" i="14"/>
  <c r="H15" i="14"/>
  <c r="H16" i="14"/>
  <c r="H17" i="14"/>
  <c r="H18" i="14"/>
  <c r="H19" i="14"/>
  <c r="H20" i="14"/>
  <c r="H21" i="14"/>
  <c r="H22" i="14"/>
  <c r="H23" i="14"/>
  <c r="H24" i="14"/>
  <c r="H25" i="14"/>
  <c r="H26" i="14"/>
  <c r="H27" i="14"/>
  <c r="H28" i="14"/>
  <c r="E30" i="14"/>
  <c r="F8" i="14"/>
  <c r="F9" i="14"/>
  <c r="F10" i="14"/>
  <c r="F12" i="14"/>
  <c r="F13" i="14"/>
  <c r="F14" i="14"/>
  <c r="F15" i="14"/>
  <c r="F16" i="14"/>
  <c r="F17" i="14"/>
  <c r="F19" i="14"/>
  <c r="G7" i="13"/>
  <c r="G8" i="13"/>
  <c r="G9" i="13"/>
  <c r="G10" i="13"/>
  <c r="G11" i="13"/>
  <c r="G12" i="13"/>
  <c r="G13" i="13"/>
  <c r="G14" i="13"/>
  <c r="G15" i="13"/>
  <c r="G16" i="13"/>
  <c r="G17" i="13"/>
  <c r="G18" i="13"/>
  <c r="G19" i="13"/>
  <c r="G20" i="13"/>
  <c r="G21" i="13"/>
  <c r="G23" i="13"/>
  <c r="G25" i="13"/>
  <c r="G26" i="13"/>
  <c r="G27" i="13"/>
  <c r="G30" i="13"/>
  <c r="H8" i="13"/>
  <c r="H9" i="13"/>
  <c r="H10" i="13"/>
  <c r="H11" i="13"/>
  <c r="H12" i="13"/>
  <c r="H13" i="13"/>
  <c r="H14" i="13"/>
  <c r="H15" i="13"/>
  <c r="H16" i="13"/>
  <c r="H17" i="13"/>
  <c r="H18" i="13"/>
  <c r="H19" i="13"/>
  <c r="H20" i="13"/>
  <c r="H21" i="13"/>
  <c r="H23" i="13"/>
  <c r="H25" i="13"/>
  <c r="H26" i="13"/>
  <c r="H27" i="13"/>
  <c r="C30" i="13"/>
  <c r="D25" i="13"/>
  <c r="D23" i="13"/>
  <c r="G8" i="9"/>
  <c r="G9" i="9"/>
  <c r="G10" i="9"/>
  <c r="G11" i="9"/>
  <c r="G12" i="9"/>
  <c r="G13" i="9"/>
  <c r="G14" i="9"/>
  <c r="G15" i="9"/>
  <c r="G16" i="9"/>
  <c r="G17" i="9"/>
  <c r="G18" i="9"/>
  <c r="G19" i="9"/>
  <c r="G20" i="9"/>
  <c r="G21" i="9"/>
  <c r="G22" i="9"/>
  <c r="G23" i="9"/>
  <c r="G24" i="9"/>
  <c r="G25" i="9"/>
  <c r="G26" i="9"/>
  <c r="G27" i="9"/>
  <c r="G28" i="9"/>
  <c r="G7" i="9"/>
  <c r="G30" i="9"/>
  <c r="H8" i="9"/>
  <c r="H9" i="9"/>
  <c r="H10" i="9"/>
  <c r="H11" i="9"/>
  <c r="H12" i="9"/>
  <c r="H13" i="9"/>
  <c r="H14" i="9"/>
  <c r="H15" i="9"/>
  <c r="H16" i="9"/>
  <c r="H17" i="9"/>
  <c r="H18" i="9"/>
  <c r="H19" i="9"/>
  <c r="H20" i="9"/>
  <c r="H21" i="9"/>
  <c r="H22" i="9"/>
  <c r="H23" i="9"/>
  <c r="H24" i="9"/>
  <c r="H25" i="9"/>
  <c r="H26" i="9"/>
  <c r="H27" i="9"/>
  <c r="H28" i="9"/>
  <c r="E30" i="9"/>
  <c r="F8" i="9"/>
  <c r="F10" i="9"/>
  <c r="F12" i="9"/>
  <c r="F13" i="9"/>
  <c r="F14" i="9"/>
  <c r="F15" i="9"/>
  <c r="F16" i="9"/>
  <c r="F17" i="9"/>
  <c r="F19" i="9"/>
  <c r="F20" i="9"/>
  <c r="F21" i="9"/>
  <c r="F22" i="9"/>
  <c r="F23" i="9"/>
  <c r="F26" i="9"/>
  <c r="F27" i="9"/>
  <c r="F28" i="9"/>
  <c r="G8" i="6"/>
  <c r="G9" i="6"/>
  <c r="G10" i="6"/>
  <c r="G11" i="6"/>
  <c r="G12" i="6"/>
  <c r="G13" i="6"/>
  <c r="G14" i="6"/>
  <c r="G15" i="6"/>
  <c r="G16" i="6"/>
  <c r="G17" i="6"/>
  <c r="G18" i="6"/>
  <c r="G19" i="6"/>
  <c r="G20" i="6"/>
  <c r="G21" i="6"/>
  <c r="G22" i="6"/>
  <c r="G23" i="6"/>
  <c r="G24" i="6"/>
  <c r="G25" i="6"/>
  <c r="G26" i="6"/>
  <c r="G27" i="6"/>
  <c r="G28" i="6"/>
  <c r="G7" i="6"/>
  <c r="G30" i="6"/>
  <c r="H8" i="6"/>
  <c r="H9" i="6"/>
  <c r="H10" i="6"/>
  <c r="H11" i="6"/>
  <c r="H12" i="6"/>
  <c r="H13" i="6"/>
  <c r="H14" i="6"/>
  <c r="H15" i="6"/>
  <c r="H16" i="6"/>
  <c r="H17" i="6"/>
  <c r="H18" i="6"/>
  <c r="H19" i="6"/>
  <c r="H20" i="6"/>
  <c r="H21" i="6"/>
  <c r="H22" i="6"/>
  <c r="H23" i="6"/>
  <c r="H24" i="6"/>
  <c r="H25" i="6"/>
  <c r="H26" i="6"/>
  <c r="H27" i="6"/>
  <c r="H28" i="6"/>
  <c r="E30" i="6"/>
  <c r="F8" i="6"/>
  <c r="F9" i="6"/>
  <c r="F10" i="6"/>
  <c r="F11" i="6"/>
  <c r="F12" i="6"/>
  <c r="F13" i="6"/>
  <c r="F14" i="6"/>
  <c r="F15" i="6"/>
  <c r="F16" i="6"/>
  <c r="F17" i="6"/>
  <c r="F19" i="6"/>
  <c r="F20" i="6"/>
  <c r="F21" i="6"/>
  <c r="F22" i="6"/>
  <c r="F23" i="6"/>
  <c r="F24" i="6"/>
  <c r="F25" i="6"/>
  <c r="F27" i="6"/>
  <c r="F28" i="6"/>
  <c r="F30" i="6"/>
  <c r="C30" i="6"/>
  <c r="G30" i="3"/>
  <c r="H8" i="3"/>
  <c r="H7" i="3"/>
  <c r="H9" i="3"/>
  <c r="H10" i="3"/>
  <c r="H11" i="3"/>
  <c r="H12" i="3"/>
  <c r="H13" i="3"/>
  <c r="H14" i="3"/>
  <c r="H15" i="3"/>
  <c r="H16" i="3"/>
  <c r="H17" i="3"/>
  <c r="H18" i="3"/>
  <c r="H19" i="3"/>
  <c r="H20" i="3"/>
  <c r="H21" i="3"/>
  <c r="H22" i="3"/>
  <c r="H23" i="3"/>
  <c r="H24" i="3"/>
  <c r="H25" i="3"/>
  <c r="H27" i="3"/>
  <c r="H28" i="3"/>
  <c r="H30" i="3"/>
  <c r="K9" i="54"/>
  <c r="C30" i="43"/>
  <c r="K12" i="42"/>
  <c r="C30" i="23"/>
  <c r="D18" i="23"/>
  <c r="D8" i="23"/>
  <c r="D9" i="23"/>
  <c r="D10" i="23"/>
  <c r="D11" i="23"/>
  <c r="D12" i="23"/>
  <c r="D13" i="23"/>
  <c r="D14" i="23"/>
  <c r="D15" i="23"/>
  <c r="D16" i="23"/>
  <c r="D17" i="23"/>
  <c r="D19" i="23"/>
  <c r="D20" i="23"/>
  <c r="D21" i="23"/>
  <c r="D22" i="23"/>
  <c r="D24" i="23"/>
  <c r="D25" i="23"/>
  <c r="D26" i="23"/>
  <c r="D27" i="23"/>
  <c r="D30" i="23"/>
  <c r="F30" i="24"/>
  <c r="I8" i="18"/>
  <c r="I9" i="18"/>
  <c r="I10" i="18"/>
  <c r="I11" i="18"/>
  <c r="I12" i="18"/>
  <c r="I13" i="18"/>
  <c r="I14" i="18"/>
  <c r="I15" i="18"/>
  <c r="I16" i="18"/>
  <c r="I17" i="18"/>
  <c r="I18" i="18"/>
  <c r="I19" i="18"/>
  <c r="I20" i="18"/>
  <c r="I21" i="18"/>
  <c r="I22" i="18"/>
  <c r="I23" i="18"/>
  <c r="I24" i="18"/>
  <c r="I25" i="18"/>
  <c r="I26" i="18"/>
  <c r="I27" i="18"/>
  <c r="I28" i="18"/>
  <c r="I7" i="18"/>
  <c r="H28" i="10"/>
  <c r="F7" i="15"/>
  <c r="F9" i="15"/>
  <c r="F10" i="15"/>
  <c r="F11" i="15"/>
  <c r="F12" i="15"/>
  <c r="F13" i="15"/>
  <c r="F14" i="15"/>
  <c r="F15" i="15"/>
  <c r="F16" i="15"/>
  <c r="F17" i="15"/>
  <c r="F18" i="15"/>
  <c r="F19" i="15"/>
  <c r="F20" i="15"/>
  <c r="F21" i="15"/>
  <c r="F22" i="15"/>
  <c r="F23" i="15"/>
  <c r="F25" i="15"/>
  <c r="F26" i="15"/>
  <c r="F27" i="15"/>
  <c r="F28" i="15"/>
  <c r="F30" i="15"/>
  <c r="G8" i="16"/>
  <c r="G9" i="16"/>
  <c r="G10" i="16"/>
  <c r="G11" i="16"/>
  <c r="G12" i="16"/>
  <c r="G13" i="16"/>
  <c r="G14" i="16"/>
  <c r="G15" i="16"/>
  <c r="G16" i="16"/>
  <c r="G17" i="16"/>
  <c r="G18" i="16"/>
  <c r="G19" i="16"/>
  <c r="G20" i="16"/>
  <c r="G21" i="16"/>
  <c r="G22" i="16"/>
  <c r="G23" i="16"/>
  <c r="G25" i="16"/>
  <c r="G26" i="16"/>
  <c r="G27" i="16"/>
  <c r="I18" i="3"/>
  <c r="F30" i="54"/>
  <c r="F23" i="33"/>
  <c r="F24" i="33"/>
  <c r="D21" i="38"/>
  <c r="D23" i="38"/>
  <c r="D25" i="38"/>
  <c r="D13" i="39"/>
  <c r="C30" i="29"/>
  <c r="D24" i="29"/>
  <c r="G21" i="26"/>
  <c r="G22" i="22"/>
  <c r="G23" i="22"/>
  <c r="G24" i="22"/>
  <c r="G28" i="25"/>
  <c r="G27" i="24"/>
  <c r="G28" i="24"/>
  <c r="G24" i="8"/>
  <c r="C30" i="54"/>
  <c r="E30" i="43"/>
  <c r="G24" i="25"/>
  <c r="G25" i="25"/>
  <c r="G23" i="24"/>
  <c r="G25" i="24"/>
  <c r="I19" i="3"/>
  <c r="K9" i="48"/>
  <c r="I28" i="19"/>
  <c r="I28" i="4"/>
  <c r="K9" i="41"/>
  <c r="G8" i="25"/>
  <c r="G9" i="25"/>
  <c r="G10" i="25"/>
  <c r="G11" i="25"/>
  <c r="G12" i="25"/>
  <c r="G13" i="25"/>
  <c r="G14" i="25"/>
  <c r="G15" i="25"/>
  <c r="G16" i="25"/>
  <c r="G17" i="25"/>
  <c r="G18" i="25"/>
  <c r="G19" i="25"/>
  <c r="G20" i="25"/>
  <c r="G21" i="25"/>
  <c r="G22" i="25"/>
  <c r="G23" i="25"/>
  <c r="G26" i="25"/>
  <c r="G27" i="25"/>
  <c r="G7" i="25"/>
  <c r="G8" i="24"/>
  <c r="G7" i="24"/>
  <c r="G9" i="24"/>
  <c r="G10" i="24"/>
  <c r="G11" i="24"/>
  <c r="G12" i="24"/>
  <c r="G13" i="24"/>
  <c r="G14" i="24"/>
  <c r="G15" i="24"/>
  <c r="G16" i="24"/>
  <c r="G17" i="24"/>
  <c r="G18" i="24"/>
  <c r="G19" i="24"/>
  <c r="G20" i="24"/>
  <c r="G21" i="24"/>
  <c r="G22" i="24"/>
  <c r="G26" i="24"/>
  <c r="C30" i="24"/>
  <c r="D28" i="24"/>
  <c r="D7" i="24"/>
  <c r="D8" i="24"/>
  <c r="D9" i="24"/>
  <c r="D10" i="24"/>
  <c r="D11" i="24"/>
  <c r="D12" i="24"/>
  <c r="D13" i="24"/>
  <c r="D14" i="24"/>
  <c r="D15" i="24"/>
  <c r="D16" i="24"/>
  <c r="D17" i="24"/>
  <c r="D18" i="24"/>
  <c r="D19" i="24"/>
  <c r="D20" i="24"/>
  <c r="D21" i="24"/>
  <c r="D22" i="24"/>
  <c r="D23" i="24"/>
  <c r="D25" i="24"/>
  <c r="D26" i="24"/>
  <c r="D27" i="24"/>
  <c r="D30" i="24"/>
  <c r="C30" i="21"/>
  <c r="D11" i="21"/>
  <c r="D7" i="21"/>
  <c r="D8" i="21"/>
  <c r="D9" i="21"/>
  <c r="D10" i="21"/>
  <c r="D12" i="21"/>
  <c r="D13" i="21"/>
  <c r="D14" i="21"/>
  <c r="D15" i="21"/>
  <c r="D16" i="21"/>
  <c r="D17" i="21"/>
  <c r="D18" i="21"/>
  <c r="D19" i="21"/>
  <c r="D20" i="21"/>
  <c r="D21" i="21"/>
  <c r="D22" i="21"/>
  <c r="D23" i="21"/>
  <c r="D24" i="21"/>
  <c r="D25" i="21"/>
  <c r="D26" i="21"/>
  <c r="D27" i="21"/>
  <c r="D30" i="21"/>
  <c r="E30" i="19"/>
  <c r="E30" i="18"/>
  <c r="F9" i="18"/>
  <c r="F10" i="18"/>
  <c r="F12" i="18"/>
  <c r="F13" i="18"/>
  <c r="F14" i="18"/>
  <c r="F15" i="18"/>
  <c r="F16" i="18"/>
  <c r="F17" i="18"/>
  <c r="F19" i="18"/>
  <c r="F20" i="18"/>
  <c r="F21" i="18"/>
  <c r="F22" i="18"/>
  <c r="F23" i="18"/>
  <c r="F24" i="18"/>
  <c r="F25" i="18"/>
  <c r="F27" i="18"/>
  <c r="F28" i="18"/>
  <c r="F30" i="18"/>
  <c r="C30" i="18"/>
  <c r="D8" i="18"/>
  <c r="D7" i="18"/>
  <c r="D9" i="18"/>
  <c r="D10" i="18"/>
  <c r="D11" i="18"/>
  <c r="D12" i="18"/>
  <c r="D13" i="18"/>
  <c r="D14" i="18"/>
  <c r="D15" i="18"/>
  <c r="D16" i="18"/>
  <c r="D17" i="18"/>
  <c r="D19" i="18"/>
  <c r="D20" i="18"/>
  <c r="D21" i="18"/>
  <c r="D22" i="18"/>
  <c r="D23" i="18"/>
  <c r="D24" i="18"/>
  <c r="D25" i="18"/>
  <c r="D26" i="18"/>
  <c r="D27" i="18"/>
  <c r="D28" i="18"/>
  <c r="D30" i="18"/>
  <c r="E30" i="16"/>
  <c r="F7" i="14"/>
  <c r="F20" i="14"/>
  <c r="F21" i="14"/>
  <c r="F22" i="14"/>
  <c r="F23" i="14"/>
  <c r="F24" i="14"/>
  <c r="F25" i="14"/>
  <c r="F26" i="14"/>
  <c r="F27" i="14"/>
  <c r="F28" i="14"/>
  <c r="F30" i="14"/>
  <c r="C30" i="11"/>
  <c r="D20" i="11"/>
  <c r="I7" i="4"/>
  <c r="I7" i="3"/>
  <c r="I8" i="3"/>
  <c r="I9" i="3"/>
  <c r="I10" i="3"/>
  <c r="I11" i="3"/>
  <c r="I12" i="3"/>
  <c r="I13" i="3"/>
  <c r="I14" i="3"/>
  <c r="I15" i="3"/>
  <c r="I16" i="3"/>
  <c r="I17" i="3"/>
  <c r="I20" i="3"/>
  <c r="I21" i="3"/>
  <c r="I22" i="3"/>
  <c r="I23" i="3"/>
  <c r="I24" i="3"/>
  <c r="I25" i="3"/>
  <c r="I26" i="3"/>
  <c r="I27" i="3"/>
  <c r="I28" i="3"/>
  <c r="E30" i="3"/>
  <c r="F7" i="3"/>
  <c r="F9" i="3"/>
  <c r="F10" i="3"/>
  <c r="F11" i="3"/>
  <c r="F12" i="3"/>
  <c r="F13" i="3"/>
  <c r="F14" i="3"/>
  <c r="F15" i="3"/>
  <c r="F16" i="3"/>
  <c r="F17" i="3"/>
  <c r="F19" i="3"/>
  <c r="F20" i="3"/>
  <c r="F21" i="3"/>
  <c r="F22" i="3"/>
  <c r="F23" i="3"/>
  <c r="F24" i="3"/>
  <c r="F25" i="3"/>
  <c r="F27" i="3"/>
  <c r="F28" i="3"/>
  <c r="F30" i="3"/>
  <c r="C30" i="3"/>
  <c r="I11" i="19"/>
  <c r="I7" i="19"/>
  <c r="I8" i="19"/>
  <c r="I9" i="19"/>
  <c r="I10" i="19"/>
  <c r="I12" i="19"/>
  <c r="I13" i="19"/>
  <c r="I14" i="19"/>
  <c r="I15" i="19"/>
  <c r="I16" i="19"/>
  <c r="I17" i="19"/>
  <c r="I18" i="19"/>
  <c r="I19" i="19"/>
  <c r="I20" i="19"/>
  <c r="I21" i="19"/>
  <c r="I22" i="19"/>
  <c r="I23" i="19"/>
  <c r="I24" i="19"/>
  <c r="I25" i="19"/>
  <c r="I26" i="19"/>
  <c r="I27" i="19"/>
  <c r="C30" i="19"/>
  <c r="H28" i="18"/>
  <c r="H7" i="18"/>
  <c r="H19" i="18"/>
  <c r="H20" i="18"/>
  <c r="H21" i="18"/>
  <c r="H22" i="18"/>
  <c r="H23" i="18"/>
  <c r="H24" i="18"/>
  <c r="H25" i="18"/>
  <c r="H27" i="18"/>
  <c r="H30" i="18"/>
  <c r="C30" i="14"/>
  <c r="D28" i="14"/>
  <c r="D7" i="14"/>
  <c r="D8" i="14"/>
  <c r="D9" i="14"/>
  <c r="D10" i="14"/>
  <c r="D11" i="14"/>
  <c r="D12" i="14"/>
  <c r="D13" i="14"/>
  <c r="D14" i="14"/>
  <c r="D15" i="14"/>
  <c r="D16" i="14"/>
  <c r="D17" i="14"/>
  <c r="D18" i="14"/>
  <c r="D19" i="14"/>
  <c r="D20" i="14"/>
  <c r="D21" i="14"/>
  <c r="D22" i="14"/>
  <c r="D23" i="14"/>
  <c r="D24" i="14"/>
  <c r="D25" i="14"/>
  <c r="D26" i="14"/>
  <c r="D27" i="14"/>
  <c r="D30" i="14"/>
  <c r="F9" i="10"/>
  <c r="F12" i="10"/>
  <c r="F13" i="10"/>
  <c r="F14" i="10"/>
  <c r="F15" i="10"/>
  <c r="F16" i="10"/>
  <c r="F21" i="10"/>
  <c r="F22" i="10"/>
  <c r="F23" i="10"/>
  <c r="F26" i="10"/>
  <c r="F30" i="10"/>
  <c r="G8" i="8"/>
  <c r="G9" i="8"/>
  <c r="G10" i="8"/>
  <c r="G11" i="8"/>
  <c r="G12" i="8"/>
  <c r="G13" i="8"/>
  <c r="G14" i="8"/>
  <c r="G15" i="8"/>
  <c r="G16" i="8"/>
  <c r="G17" i="8"/>
  <c r="G18" i="8"/>
  <c r="G19" i="8"/>
  <c r="G20" i="8"/>
  <c r="G21" i="8"/>
  <c r="G22" i="8"/>
  <c r="G23" i="8"/>
  <c r="G25" i="8"/>
  <c r="G26" i="8"/>
  <c r="G27" i="8"/>
  <c r="G28" i="8"/>
  <c r="G7" i="8"/>
  <c r="I28" i="5"/>
  <c r="E30" i="4"/>
  <c r="C30" i="4"/>
  <c r="D30" i="48"/>
  <c r="C30" i="48"/>
  <c r="G28" i="22"/>
  <c r="G7" i="22"/>
  <c r="G8" i="22"/>
  <c r="G9" i="22"/>
  <c r="G10" i="22"/>
  <c r="G11" i="22"/>
  <c r="G12" i="22"/>
  <c r="G13" i="22"/>
  <c r="G14" i="22"/>
  <c r="G15" i="22"/>
  <c r="G16" i="22"/>
  <c r="G17" i="22"/>
  <c r="G18" i="22"/>
  <c r="G19" i="22"/>
  <c r="G20" i="22"/>
  <c r="G21" i="22"/>
  <c r="G25" i="22"/>
  <c r="G26" i="22"/>
  <c r="G27" i="22"/>
  <c r="C30" i="22"/>
  <c r="F21" i="19"/>
  <c r="C30" i="8"/>
  <c r="D30" i="40"/>
  <c r="H7" i="27"/>
  <c r="G7" i="16"/>
  <c r="D30" i="55"/>
  <c r="G30" i="54"/>
  <c r="D30" i="54"/>
  <c r="C30" i="53"/>
  <c r="G30" i="44"/>
  <c r="F30" i="44"/>
  <c r="E30" i="44"/>
  <c r="D30" i="44"/>
  <c r="C30" i="44"/>
  <c r="H30" i="43"/>
  <c r="G30" i="43"/>
  <c r="F30" i="43"/>
  <c r="D30" i="43"/>
  <c r="H30" i="41"/>
  <c r="G30" i="41"/>
  <c r="F30" i="41"/>
  <c r="E30" i="41"/>
  <c r="D30" i="41"/>
  <c r="C30" i="41"/>
  <c r="D10" i="28"/>
  <c r="G7" i="26"/>
  <c r="G8" i="26"/>
  <c r="G9" i="26"/>
  <c r="G10" i="26"/>
  <c r="G11" i="26"/>
  <c r="G12" i="26"/>
  <c r="G13" i="26"/>
  <c r="G14" i="26"/>
  <c r="G15" i="26"/>
  <c r="G16" i="26"/>
  <c r="G17" i="26"/>
  <c r="G18" i="26"/>
  <c r="G19" i="26"/>
  <c r="G20" i="26"/>
  <c r="G22" i="26"/>
  <c r="G23" i="26"/>
  <c r="G25" i="26"/>
  <c r="G26" i="26"/>
  <c r="G27" i="26"/>
  <c r="G28" i="26"/>
  <c r="C30" i="26"/>
  <c r="C30" i="25"/>
  <c r="D27" i="25"/>
  <c r="I7" i="20"/>
  <c r="I8" i="20"/>
  <c r="I9" i="20"/>
  <c r="I10" i="20"/>
  <c r="I11" i="20"/>
  <c r="I12" i="20"/>
  <c r="I13" i="20"/>
  <c r="I14" i="20"/>
  <c r="I15" i="20"/>
  <c r="I16" i="20"/>
  <c r="I17" i="20"/>
  <c r="I18" i="20"/>
  <c r="I19" i="20"/>
  <c r="I20" i="20"/>
  <c r="I21" i="20"/>
  <c r="I22" i="20"/>
  <c r="I23" i="20"/>
  <c r="I24" i="20"/>
  <c r="I25" i="20"/>
  <c r="I26" i="20"/>
  <c r="I27" i="20"/>
  <c r="I28" i="20"/>
  <c r="G30" i="20"/>
  <c r="E30" i="20"/>
  <c r="F9" i="20"/>
  <c r="C30" i="20"/>
  <c r="D18" i="20"/>
  <c r="G30" i="19"/>
  <c r="H7" i="19"/>
  <c r="F9" i="19"/>
  <c r="D7" i="19"/>
  <c r="D8" i="19"/>
  <c r="D9" i="19"/>
  <c r="D12" i="19"/>
  <c r="D13" i="19"/>
  <c r="D14" i="19"/>
  <c r="D17" i="19"/>
  <c r="D18" i="19"/>
  <c r="D20" i="19"/>
  <c r="D22" i="19"/>
  <c r="D23" i="19"/>
  <c r="D24" i="19"/>
  <c r="D25" i="19"/>
  <c r="D26" i="19"/>
  <c r="D27" i="19"/>
  <c r="G7" i="17"/>
  <c r="G8" i="17"/>
  <c r="G9" i="17"/>
  <c r="G10" i="17"/>
  <c r="G11" i="17"/>
  <c r="G12" i="17"/>
  <c r="G13" i="17"/>
  <c r="G14" i="17"/>
  <c r="G15" i="17"/>
  <c r="G16" i="17"/>
  <c r="G17" i="17"/>
  <c r="G18" i="17"/>
  <c r="G19" i="17"/>
  <c r="G20" i="17"/>
  <c r="G21" i="17"/>
  <c r="G22" i="17"/>
  <c r="G23" i="17"/>
  <c r="G24" i="17"/>
  <c r="G25" i="17"/>
  <c r="G26" i="17"/>
  <c r="G27" i="17"/>
  <c r="G28" i="17"/>
  <c r="C30" i="17"/>
  <c r="D7" i="17"/>
  <c r="D8" i="17"/>
  <c r="D9" i="17"/>
  <c r="D10" i="17"/>
  <c r="D11" i="17"/>
  <c r="D12" i="17"/>
  <c r="D13" i="17"/>
  <c r="D14" i="17"/>
  <c r="D15" i="17"/>
  <c r="D16" i="17"/>
  <c r="D17" i="17"/>
  <c r="D18" i="17"/>
  <c r="D19" i="17"/>
  <c r="D20" i="17"/>
  <c r="D21" i="17"/>
  <c r="D22" i="17"/>
  <c r="D23" i="17"/>
  <c r="D24" i="17"/>
  <c r="D25" i="17"/>
  <c r="D26" i="17"/>
  <c r="D27" i="17"/>
  <c r="D28" i="17"/>
  <c r="D30" i="17"/>
  <c r="C30" i="16"/>
  <c r="D10" i="16"/>
  <c r="D7" i="16"/>
  <c r="D8" i="16"/>
  <c r="D9" i="16"/>
  <c r="D11" i="16"/>
  <c r="D12" i="16"/>
  <c r="D13" i="16"/>
  <c r="D14" i="16"/>
  <c r="D15" i="16"/>
  <c r="D16" i="16"/>
  <c r="D17" i="16"/>
  <c r="D18" i="16"/>
  <c r="D19" i="16"/>
  <c r="D20" i="16"/>
  <c r="D21" i="16"/>
  <c r="D22" i="16"/>
  <c r="D23" i="16"/>
  <c r="D25" i="16"/>
  <c r="D26" i="16"/>
  <c r="D27" i="16"/>
  <c r="D30" i="16"/>
  <c r="C30" i="15"/>
  <c r="D16" i="15"/>
  <c r="D7" i="11"/>
  <c r="D11" i="11"/>
  <c r="D15" i="11"/>
  <c r="D26" i="11"/>
  <c r="D17" i="10"/>
  <c r="D18" i="10"/>
  <c r="C30" i="9"/>
  <c r="D22" i="9"/>
  <c r="D8" i="6"/>
  <c r="D9" i="6"/>
  <c r="D11" i="6"/>
  <c r="D13" i="6"/>
  <c r="D14" i="6"/>
  <c r="I7" i="5"/>
  <c r="I8" i="5"/>
  <c r="I9" i="5"/>
  <c r="I10" i="5"/>
  <c r="I11" i="5"/>
  <c r="I12" i="5"/>
  <c r="I13" i="5"/>
  <c r="I14" i="5"/>
  <c r="I15" i="5"/>
  <c r="I16" i="5"/>
  <c r="I17" i="5"/>
  <c r="I18" i="5"/>
  <c r="I19" i="5"/>
  <c r="I20" i="5"/>
  <c r="I21" i="5"/>
  <c r="I22" i="5"/>
  <c r="I23" i="5"/>
  <c r="I24" i="5"/>
  <c r="I25" i="5"/>
  <c r="I26" i="5"/>
  <c r="I27" i="5"/>
  <c r="E30" i="5"/>
  <c r="F7" i="5"/>
  <c r="C30" i="5"/>
  <c r="D11" i="5"/>
  <c r="I8" i="4"/>
  <c r="I9" i="4"/>
  <c r="I10" i="4"/>
  <c r="I11" i="4"/>
  <c r="I12" i="4"/>
  <c r="I13" i="4"/>
  <c r="I14" i="4"/>
  <c r="I15" i="4"/>
  <c r="I16" i="4"/>
  <c r="I17" i="4"/>
  <c r="I18" i="4"/>
  <c r="I19" i="4"/>
  <c r="I20" i="4"/>
  <c r="I21" i="4"/>
  <c r="I22" i="4"/>
  <c r="I23" i="4"/>
  <c r="I24" i="4"/>
  <c r="I25" i="4"/>
  <c r="I26" i="4"/>
  <c r="I27" i="4"/>
  <c r="G30" i="4"/>
  <c r="H16" i="4"/>
  <c r="H7" i="4"/>
  <c r="H8" i="4"/>
  <c r="H9" i="4"/>
  <c r="H10" i="4"/>
  <c r="H11" i="4"/>
  <c r="H12" i="4"/>
  <c r="H13" i="4"/>
  <c r="H14" i="4"/>
  <c r="H15" i="4"/>
  <c r="H17" i="4"/>
  <c r="H18" i="4"/>
  <c r="H19" i="4"/>
  <c r="H20" i="4"/>
  <c r="H21" i="4"/>
  <c r="H22" i="4"/>
  <c r="H23" i="4"/>
  <c r="H24" i="4"/>
  <c r="H25" i="4"/>
  <c r="H26" i="4"/>
  <c r="H27" i="4"/>
  <c r="H30" i="4"/>
  <c r="F8" i="4"/>
  <c r="F12" i="4"/>
  <c r="F16" i="4"/>
  <c r="F20" i="4"/>
  <c r="F26" i="4"/>
  <c r="D9" i="4"/>
  <c r="D12" i="4"/>
  <c r="D17" i="4"/>
  <c r="D18" i="4"/>
  <c r="D24" i="4"/>
  <c r="D25" i="4"/>
  <c r="F25" i="4"/>
  <c r="F19" i="4"/>
  <c r="F15" i="4"/>
  <c r="F11" i="4"/>
  <c r="F7" i="4"/>
  <c r="D18" i="9"/>
  <c r="D26" i="10"/>
  <c r="D10" i="10"/>
  <c r="D25" i="11"/>
  <c r="D14" i="11"/>
  <c r="D10" i="11"/>
  <c r="D21" i="15"/>
  <c r="D10" i="15"/>
  <c r="H22" i="19"/>
  <c r="F28" i="20"/>
  <c r="F7" i="20"/>
  <c r="D9" i="28"/>
  <c r="D22" i="20"/>
  <c r="F24" i="4"/>
  <c r="F18" i="4"/>
  <c r="F14" i="4"/>
  <c r="F10" i="4"/>
  <c r="D9" i="10"/>
  <c r="D13" i="11"/>
  <c r="D9" i="11"/>
  <c r="D7" i="7"/>
  <c r="K30" i="43"/>
  <c r="D22" i="3"/>
  <c r="F27" i="4"/>
  <c r="F23" i="4"/>
  <c r="F17" i="4"/>
  <c r="F13" i="4"/>
  <c r="F9" i="4"/>
  <c r="D26" i="9"/>
  <c r="D27" i="11"/>
  <c r="D16" i="11"/>
  <c r="D12" i="11"/>
  <c r="D8" i="11"/>
  <c r="D22" i="11"/>
  <c r="D17" i="29"/>
  <c r="D9" i="13"/>
  <c r="K30" i="55"/>
  <c r="K30" i="48"/>
  <c r="K30" i="42"/>
  <c r="K30" i="41"/>
  <c r="D17" i="38"/>
  <c r="D27" i="26"/>
  <c r="D23" i="26"/>
  <c r="D19" i="26"/>
  <c r="D15" i="26"/>
  <c r="D11" i="26"/>
  <c r="D7" i="26"/>
  <c r="D28" i="26"/>
  <c r="D20" i="26"/>
  <c r="D16" i="26"/>
  <c r="D12" i="26"/>
  <c r="D11" i="25"/>
  <c r="D7" i="25"/>
  <c r="G30" i="25"/>
  <c r="D25" i="25"/>
  <c r="D19" i="22"/>
  <c r="D9" i="22"/>
  <c r="D13" i="22"/>
  <c r="D14" i="8"/>
  <c r="D9" i="8"/>
  <c r="D27" i="8"/>
  <c r="D11" i="8"/>
  <c r="D26" i="8"/>
  <c r="D10" i="8"/>
  <c r="D14" i="22"/>
  <c r="D10" i="22"/>
  <c r="D20" i="22"/>
  <c r="D28" i="22"/>
  <c r="G30" i="22"/>
  <c r="H14" i="22"/>
  <c r="H7" i="22"/>
  <c r="H8" i="22"/>
  <c r="H9" i="22"/>
  <c r="H10" i="22"/>
  <c r="H11" i="22"/>
  <c r="H12" i="22"/>
  <c r="H13" i="22"/>
  <c r="H15" i="22"/>
  <c r="H16" i="22"/>
  <c r="H17" i="22"/>
  <c r="H18" i="22"/>
  <c r="H19" i="22"/>
  <c r="H20" i="22"/>
  <c r="H21" i="22"/>
  <c r="H22" i="22"/>
  <c r="H23" i="22"/>
  <c r="H24" i="22"/>
  <c r="H25" i="22"/>
  <c r="H26" i="22"/>
  <c r="H27" i="22"/>
  <c r="H28" i="22"/>
  <c r="H30" i="22"/>
  <c r="D27" i="22"/>
  <c r="D16" i="22"/>
  <c r="D12" i="22"/>
  <c r="D8" i="22"/>
  <c r="D25" i="22"/>
  <c r="D18" i="22"/>
  <c r="D26" i="22"/>
  <c r="D15" i="22"/>
  <c r="D11" i="22"/>
  <c r="D7" i="22"/>
  <c r="D21" i="22"/>
  <c r="H14" i="20"/>
  <c r="H19" i="20"/>
  <c r="H24" i="20"/>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G30" i="16"/>
  <c r="H7" i="16"/>
  <c r="H8" i="16"/>
  <c r="H9" i="16"/>
  <c r="H10" i="16"/>
  <c r="H11" i="16"/>
  <c r="H12" i="16"/>
  <c r="H13" i="16"/>
  <c r="H14" i="16"/>
  <c r="H15" i="16"/>
  <c r="H16" i="16"/>
  <c r="H17" i="16"/>
  <c r="H18" i="16"/>
  <c r="H19" i="16"/>
  <c r="H20" i="16"/>
  <c r="H21" i="16"/>
  <c r="H22" i="16"/>
  <c r="H23" i="16"/>
  <c r="H25" i="16"/>
  <c r="H26" i="16"/>
  <c r="H27" i="16"/>
  <c r="H30" i="16"/>
  <c r="D19" i="15"/>
  <c r="D11" i="15"/>
  <c r="D8" i="13"/>
  <c r="D27" i="13"/>
  <c r="D10" i="13"/>
  <c r="D26" i="13"/>
  <c r="D7" i="12"/>
  <c r="D25" i="10"/>
  <c r="D14" i="10"/>
  <c r="D21" i="10"/>
  <c r="D13" i="10"/>
  <c r="D20" i="10"/>
  <c r="D16" i="10"/>
  <c r="D12" i="10"/>
  <c r="D8" i="10"/>
  <c r="D27" i="10"/>
  <c r="D23" i="10"/>
  <c r="D19" i="10"/>
  <c r="D15" i="10"/>
  <c r="D11" i="10"/>
  <c r="D27" i="9"/>
  <c r="D23" i="9"/>
  <c r="D19" i="9"/>
  <c r="D11" i="9"/>
  <c r="D7" i="9"/>
  <c r="D28" i="9"/>
  <c r="D24" i="9"/>
  <c r="D20" i="9"/>
  <c r="D16" i="9"/>
  <c r="D12" i="9"/>
  <c r="D8" i="9"/>
  <c r="D14" i="9"/>
  <c r="D10" i="9"/>
  <c r="D15" i="9"/>
  <c r="D25" i="9"/>
  <c r="D21" i="9"/>
  <c r="D17" i="9"/>
  <c r="D13" i="9"/>
  <c r="D28" i="8"/>
  <c r="D12" i="8"/>
  <c r="D10" i="6"/>
  <c r="H7" i="6"/>
  <c r="H30" i="6"/>
  <c r="H19" i="5"/>
  <c r="H15" i="5"/>
  <c r="H25" i="5"/>
  <c r="H21" i="5"/>
  <c r="H13" i="5"/>
  <c r="H9" i="5"/>
  <c r="H24" i="5"/>
  <c r="H16" i="5"/>
  <c r="H12" i="5"/>
  <c r="F25" i="5"/>
  <c r="F21" i="5"/>
  <c r="F17" i="5"/>
  <c r="F13" i="5"/>
  <c r="D28" i="5"/>
  <c r="D24" i="5"/>
  <c r="D20" i="5"/>
  <c r="D16" i="5"/>
  <c r="D12" i="5"/>
  <c r="D26" i="4"/>
  <c r="D21" i="4"/>
  <c r="D16" i="4"/>
  <c r="D10" i="4"/>
  <c r="D27" i="4"/>
  <c r="D23" i="4"/>
  <c r="D19" i="4"/>
  <c r="D15" i="4"/>
  <c r="D11" i="4"/>
  <c r="D26" i="3"/>
  <c r="D14" i="3"/>
  <c r="D10" i="3"/>
  <c r="D24" i="3"/>
  <c r="D12" i="3"/>
  <c r="D27" i="3"/>
  <c r="D23" i="3"/>
  <c r="D11" i="3"/>
  <c r="D7" i="3"/>
  <c r="D28" i="3"/>
  <c r="D20" i="3"/>
  <c r="D8" i="3"/>
  <c r="D25" i="3"/>
  <c r="D21" i="3"/>
  <c r="D13" i="3"/>
  <c r="H18" i="25"/>
  <c r="K30" i="53"/>
  <c r="K30" i="54"/>
  <c r="F9" i="33"/>
  <c r="D9" i="38"/>
  <c r="D18" i="15"/>
  <c r="D20" i="15"/>
  <c r="H10" i="5"/>
  <c r="H28" i="5"/>
  <c r="D8" i="26"/>
  <c r="D21" i="26"/>
  <c r="D17" i="22"/>
  <c r="D22" i="22"/>
  <c r="D23" i="22"/>
  <c r="D24" i="22"/>
  <c r="D30" i="22"/>
  <c r="H8" i="20"/>
  <c r="H28" i="20"/>
  <c r="F22" i="4"/>
  <c r="F28" i="4"/>
  <c r="D17" i="11"/>
  <c r="D18" i="11"/>
  <c r="D28" i="11"/>
  <c r="F11" i="19"/>
  <c r="F28" i="19"/>
  <c r="D8" i="12"/>
  <c r="H9" i="19"/>
  <c r="G30" i="26"/>
  <c r="H21" i="26"/>
  <c r="D8" i="8"/>
  <c r="D16" i="8"/>
  <c r="D20" i="8"/>
  <c r="D24" i="8"/>
  <c r="D17" i="8"/>
  <c r="D21" i="8"/>
  <c r="D25" i="8"/>
  <c r="D18" i="8"/>
  <c r="D22" i="8"/>
  <c r="D15" i="8"/>
  <c r="D19" i="8"/>
  <c r="D23" i="8"/>
  <c r="H16" i="26"/>
  <c r="H17" i="26"/>
  <c r="H25" i="26"/>
  <c r="H9" i="26"/>
  <c r="H15" i="25"/>
  <c r="H28" i="25"/>
  <c r="H17" i="25"/>
  <c r="H16" i="25"/>
  <c r="D13" i="25"/>
  <c r="D12" i="25"/>
  <c r="D8" i="25"/>
  <c r="H11" i="20"/>
  <c r="H22" i="20"/>
  <c r="H16" i="20"/>
  <c r="H27" i="20"/>
  <c r="D27" i="15"/>
  <c r="D13" i="15"/>
  <c r="D12" i="15"/>
  <c r="D9" i="15"/>
  <c r="D15" i="15"/>
  <c r="D24" i="15"/>
  <c r="D25" i="15"/>
  <c r="D7" i="13"/>
  <c r="H20" i="5"/>
  <c r="H17" i="5"/>
  <c r="H11" i="5"/>
  <c r="H27" i="5"/>
  <c r="H14" i="5"/>
  <c r="H7" i="5"/>
  <c r="H23" i="5"/>
  <c r="D7" i="5"/>
  <c r="D9" i="5"/>
  <c r="D14" i="25"/>
  <c r="D18" i="25"/>
  <c r="D22" i="25"/>
  <c r="D15" i="25"/>
  <c r="D16" i="25"/>
  <c r="D21" i="25"/>
  <c r="D19" i="25"/>
  <c r="D23" i="25"/>
  <c r="D24" i="25"/>
  <c r="D17" i="25"/>
  <c r="D20" i="25"/>
  <c r="D16" i="3"/>
  <c r="D17" i="3"/>
  <c r="D19" i="3"/>
  <c r="D15" i="3"/>
  <c r="D22" i="10"/>
  <c r="D24" i="10"/>
  <c r="F24" i="5"/>
  <c r="D13" i="29"/>
  <c r="F19" i="5"/>
  <c r="H23" i="19"/>
  <c r="H26" i="20"/>
  <c r="D26" i="25"/>
  <c r="K30" i="44"/>
  <c r="H10" i="27"/>
  <c r="H22" i="27"/>
  <c r="H9" i="27"/>
  <c r="H21" i="27"/>
  <c r="H25" i="27"/>
  <c r="H8" i="27"/>
  <c r="H20" i="27"/>
  <c r="H24" i="27"/>
  <c r="H19" i="27"/>
  <c r="H23" i="27"/>
  <c r="H26" i="26"/>
  <c r="H10" i="26"/>
  <c r="H20" i="26"/>
  <c r="H13" i="26"/>
  <c r="H7" i="26"/>
  <c r="H12" i="26"/>
  <c r="H19" i="25"/>
  <c r="H25" i="25"/>
  <c r="H24" i="25"/>
  <c r="H21" i="25"/>
  <c r="H10" i="25"/>
  <c r="H8" i="25"/>
  <c r="H22" i="25"/>
  <c r="H11" i="25"/>
  <c r="D10" i="25"/>
  <c r="H12" i="20"/>
  <c r="H7" i="20"/>
  <c r="H23" i="20"/>
  <c r="H18" i="20"/>
  <c r="H17" i="20"/>
  <c r="H21" i="20"/>
  <c r="H20" i="20"/>
  <c r="H15" i="20"/>
  <c r="H10" i="20"/>
  <c r="H25" i="20"/>
  <c r="H14" i="19"/>
  <c r="H21" i="19"/>
  <c r="H27" i="19"/>
  <c r="H13" i="19"/>
  <c r="F9" i="9"/>
  <c r="F26" i="5"/>
  <c r="F20" i="5"/>
  <c r="F10" i="5"/>
  <c r="F27" i="5"/>
  <c r="F22" i="5"/>
  <c r="F15" i="5"/>
  <c r="F28" i="5"/>
  <c r="F23" i="5"/>
  <c r="F18" i="5"/>
  <c r="D14" i="5"/>
  <c r="D13" i="5"/>
  <c r="D21" i="5"/>
  <c r="D27" i="5"/>
  <c r="D30" i="19"/>
  <c r="F16" i="5"/>
  <c r="F11" i="5"/>
  <c r="F9" i="5"/>
  <c r="H8" i="5"/>
  <c r="G30" i="17"/>
  <c r="H13" i="17"/>
  <c r="H7" i="17"/>
  <c r="H8" i="17"/>
  <c r="H9" i="17"/>
  <c r="H10" i="17"/>
  <c r="H11" i="17"/>
  <c r="H12" i="17"/>
  <c r="H14" i="17"/>
  <c r="H15" i="17"/>
  <c r="H16" i="17"/>
  <c r="H17" i="17"/>
  <c r="H18" i="17"/>
  <c r="H19" i="17"/>
  <c r="H20" i="17"/>
  <c r="H21" i="17"/>
  <c r="H22" i="17"/>
  <c r="H23" i="17"/>
  <c r="H24" i="17"/>
  <c r="H25" i="17"/>
  <c r="H26" i="17"/>
  <c r="H27" i="17"/>
  <c r="H28" i="17"/>
  <c r="H30" i="17"/>
  <c r="D7" i="6"/>
  <c r="D17" i="6"/>
  <c r="D23" i="6"/>
  <c r="D18" i="6"/>
  <c r="D19" i="6"/>
  <c r="D15" i="6"/>
  <c r="D16" i="6"/>
  <c r="D20" i="6"/>
  <c r="D24" i="6"/>
  <c r="D21" i="6"/>
  <c r="D25" i="6"/>
  <c r="D22" i="6"/>
  <c r="D26" i="6"/>
  <c r="D27" i="6"/>
  <c r="G30" i="8"/>
  <c r="D24" i="11"/>
  <c r="D19" i="38"/>
  <c r="D9" i="12"/>
  <c r="D10" i="12"/>
  <c r="D11" i="12"/>
  <c r="D12" i="12"/>
  <c r="D13" i="12"/>
  <c r="D14" i="12"/>
  <c r="D15" i="12"/>
  <c r="D16" i="12"/>
  <c r="D17" i="12"/>
  <c r="D18" i="12"/>
  <c r="D19" i="12"/>
  <c r="D20" i="12"/>
  <c r="D21" i="12"/>
  <c r="D23" i="12"/>
  <c r="D25" i="12"/>
  <c r="D26" i="12"/>
  <c r="D27" i="12"/>
  <c r="D30" i="12"/>
  <c r="H18" i="19"/>
  <c r="H10" i="19"/>
  <c r="F26" i="20"/>
  <c r="H13" i="20"/>
  <c r="D8" i="4"/>
  <c r="D28" i="4"/>
  <c r="D23" i="11"/>
  <c r="F17" i="27"/>
  <c r="F26" i="27"/>
  <c r="F23" i="27"/>
  <c r="F24" i="27"/>
  <c r="F28" i="27"/>
  <c r="F21" i="27"/>
  <c r="F25" i="27"/>
  <c r="F22" i="27"/>
  <c r="F12" i="33"/>
  <c r="F17" i="33"/>
  <c r="F21" i="33"/>
  <c r="F13" i="33"/>
  <c r="F19" i="33"/>
  <c r="F16" i="33"/>
  <c r="F15" i="33"/>
  <c r="F14" i="5"/>
  <c r="F8" i="5"/>
  <c r="H26" i="5"/>
  <c r="H26" i="19"/>
  <c r="H17" i="19"/>
  <c r="F19" i="20"/>
  <c r="H9" i="20"/>
  <c r="D13" i="26"/>
  <c r="D11" i="13"/>
  <c r="D16" i="13"/>
  <c r="D17" i="13"/>
  <c r="D13" i="13"/>
  <c r="D14" i="13"/>
  <c r="D18" i="13"/>
  <c r="D15" i="13"/>
  <c r="D19" i="13"/>
  <c r="D12" i="13"/>
  <c r="D20" i="13"/>
  <c r="D21" i="13"/>
  <c r="F12" i="5"/>
  <c r="H22" i="5"/>
  <c r="D7" i="15"/>
  <c r="F11" i="20"/>
  <c r="D26" i="26"/>
  <c r="D18" i="26"/>
  <c r="D10" i="26"/>
  <c r="D25" i="26"/>
  <c r="D17" i="26"/>
  <c r="D9" i="26"/>
  <c r="D22" i="26"/>
  <c r="D14" i="26"/>
  <c r="H17" i="23"/>
  <c r="H7" i="25"/>
  <c r="H20" i="25"/>
  <c r="H13" i="25"/>
  <c r="H23" i="25"/>
  <c r="H12" i="25"/>
  <c r="H26" i="25"/>
  <c r="H27" i="25"/>
  <c r="H9" i="25"/>
  <c r="H14" i="25"/>
  <c r="D9" i="25"/>
  <c r="G30" i="24"/>
  <c r="H7" i="21"/>
  <c r="F21" i="20"/>
  <c r="F12" i="20"/>
  <c r="F24" i="20"/>
  <c r="F16" i="20"/>
  <c r="F10" i="20"/>
  <c r="F25" i="20"/>
  <c r="F18" i="20"/>
  <c r="F22" i="20"/>
  <c r="F15" i="20"/>
  <c r="F8" i="20"/>
  <c r="I30" i="20"/>
  <c r="J19" i="20"/>
  <c r="J7" i="20"/>
  <c r="J8" i="20"/>
  <c r="J9" i="20"/>
  <c r="J10" i="20"/>
  <c r="J11" i="20"/>
  <c r="J12" i="20"/>
  <c r="J13" i="20"/>
  <c r="J14" i="20"/>
  <c r="J15" i="20"/>
  <c r="J16" i="20"/>
  <c r="J17" i="20"/>
  <c r="J18" i="20"/>
  <c r="J20" i="20"/>
  <c r="J21" i="20"/>
  <c r="J22" i="20"/>
  <c r="J23" i="20"/>
  <c r="J24" i="20"/>
  <c r="J25" i="20"/>
  <c r="J26" i="20"/>
  <c r="J27" i="20"/>
  <c r="J28" i="20"/>
  <c r="J30" i="20"/>
  <c r="F13" i="20"/>
  <c r="F23" i="20"/>
  <c r="F27" i="20"/>
  <c r="F20" i="20"/>
  <c r="F14" i="20"/>
  <c r="D21" i="20"/>
  <c r="D12" i="20"/>
  <c r="D28" i="20"/>
  <c r="D15" i="20"/>
  <c r="D10" i="20"/>
  <c r="D26" i="20"/>
  <c r="D14" i="20"/>
  <c r="D9" i="20"/>
  <c r="I30" i="19"/>
  <c r="J26" i="19"/>
  <c r="F30" i="19"/>
  <c r="I30" i="18"/>
  <c r="J18" i="18"/>
  <c r="J7" i="18"/>
  <c r="J8" i="18"/>
  <c r="J9" i="18"/>
  <c r="J10" i="18"/>
  <c r="J11" i="18"/>
  <c r="J12" i="18"/>
  <c r="J13" i="18"/>
  <c r="J14" i="18"/>
  <c r="J15" i="18"/>
  <c r="J16" i="18"/>
  <c r="J17" i="18"/>
  <c r="J19" i="18"/>
  <c r="J20" i="18"/>
  <c r="J21" i="18"/>
  <c r="J22" i="18"/>
  <c r="J23" i="18"/>
  <c r="J24" i="18"/>
  <c r="J25" i="18"/>
  <c r="J26" i="18"/>
  <c r="J27" i="18"/>
  <c r="J28" i="18"/>
  <c r="J30" i="18"/>
  <c r="H7" i="12"/>
  <c r="F7" i="12"/>
  <c r="H15" i="8"/>
  <c r="H27" i="8"/>
  <c r="H7" i="8"/>
  <c r="H13" i="8"/>
  <c r="H28" i="8"/>
  <c r="D13" i="8"/>
  <c r="D7" i="8"/>
  <c r="H7" i="15"/>
  <c r="H30" i="15"/>
  <c r="D23" i="15"/>
  <c r="D8" i="15"/>
  <c r="D14" i="15"/>
  <c r="D26" i="15"/>
  <c r="D17" i="15"/>
  <c r="D22" i="15"/>
  <c r="H7" i="14"/>
  <c r="H30" i="14"/>
  <c r="H7" i="9"/>
  <c r="D9" i="9"/>
  <c r="D30" i="9"/>
  <c r="D12" i="6"/>
  <c r="H18" i="5"/>
  <c r="H30" i="5"/>
  <c r="I30" i="5"/>
  <c r="J13" i="5"/>
  <c r="D19" i="5"/>
  <c r="D23" i="5"/>
  <c r="D17" i="5"/>
  <c r="D10" i="5"/>
  <c r="D25" i="5"/>
  <c r="D22" i="5"/>
  <c r="D15" i="5"/>
  <c r="D8" i="5"/>
  <c r="D26" i="5"/>
  <c r="D18" i="5"/>
  <c r="F21" i="4"/>
  <c r="F30" i="4"/>
  <c r="I30" i="4"/>
  <c r="J14" i="4"/>
  <c r="D20" i="4"/>
  <c r="D13" i="4"/>
  <c r="D7" i="4"/>
  <c r="D22" i="4"/>
  <c r="D14" i="4"/>
  <c r="H23" i="26"/>
  <c r="D30" i="10"/>
  <c r="H8" i="26"/>
  <c r="H22" i="26"/>
  <c r="H27" i="26"/>
  <c r="H18" i="26"/>
  <c r="H15" i="26"/>
  <c r="H11" i="26"/>
  <c r="H14" i="26"/>
  <c r="H19" i="26"/>
  <c r="H28" i="26"/>
  <c r="H30" i="26"/>
  <c r="D30" i="25"/>
  <c r="H28" i="24"/>
  <c r="H27" i="24"/>
  <c r="H14" i="8"/>
  <c r="H24" i="8"/>
  <c r="H23" i="8"/>
  <c r="H25" i="8"/>
  <c r="H19" i="8"/>
  <c r="H16" i="8"/>
  <c r="D30" i="6"/>
  <c r="D30" i="4"/>
  <c r="H30" i="27"/>
  <c r="H20" i="24"/>
  <c r="H25" i="24"/>
  <c r="H23" i="24"/>
  <c r="H30" i="20"/>
  <c r="H30" i="19"/>
  <c r="J24" i="19"/>
  <c r="J11" i="19"/>
  <c r="F30" i="12"/>
  <c r="H10" i="8"/>
  <c r="H8" i="8"/>
  <c r="H12" i="8"/>
  <c r="H9" i="8"/>
  <c r="H21" i="8"/>
  <c r="H18" i="8"/>
  <c r="D30" i="8"/>
  <c r="H17" i="8"/>
  <c r="H11" i="8"/>
  <c r="H20" i="8"/>
  <c r="H22" i="8"/>
  <c r="H26" i="8"/>
  <c r="F30" i="16"/>
  <c r="D30" i="13"/>
  <c r="J15" i="5"/>
  <c r="J16" i="5"/>
  <c r="J18" i="5"/>
  <c r="J26" i="5"/>
  <c r="F30" i="9"/>
  <c r="J7" i="19"/>
  <c r="J8" i="19"/>
  <c r="F30" i="5"/>
  <c r="J20" i="4"/>
  <c r="J15" i="19"/>
  <c r="J12" i="19"/>
  <c r="D30" i="26"/>
  <c r="J18" i="19"/>
  <c r="D30" i="20"/>
  <c r="F30" i="20"/>
  <c r="J7" i="27"/>
  <c r="H13" i="23"/>
  <c r="H9" i="23"/>
  <c r="H11" i="23"/>
  <c r="H12" i="23"/>
  <c r="H8" i="23"/>
  <c r="H14" i="23"/>
  <c r="H10" i="23"/>
  <c r="H30" i="25"/>
  <c r="H15" i="24"/>
  <c r="H11" i="24"/>
  <c r="H17" i="24"/>
  <c r="H18" i="24"/>
  <c r="H21" i="24"/>
  <c r="H22" i="24"/>
  <c r="H7" i="24"/>
  <c r="H8" i="24"/>
  <c r="H12" i="24"/>
  <c r="H9" i="24"/>
  <c r="H10" i="24"/>
  <c r="H26" i="24"/>
  <c r="H19" i="24"/>
  <c r="H16" i="24"/>
  <c r="H13" i="24"/>
  <c r="H14" i="24"/>
  <c r="F30" i="21"/>
  <c r="H30" i="21"/>
  <c r="J27" i="19"/>
  <c r="J28" i="19"/>
  <c r="J21" i="19"/>
  <c r="J22" i="19"/>
  <c r="J16" i="19"/>
  <c r="J23" i="19"/>
  <c r="J9" i="19"/>
  <c r="J14" i="19"/>
  <c r="J13" i="19"/>
  <c r="J19" i="19"/>
  <c r="J25" i="19"/>
  <c r="J20" i="19"/>
  <c r="J10" i="19"/>
  <c r="J17" i="19"/>
  <c r="H30" i="12"/>
  <c r="H7" i="11"/>
  <c r="H30" i="9"/>
  <c r="J20" i="5"/>
  <c r="J23" i="5"/>
  <c r="J7" i="5"/>
  <c r="J21" i="5"/>
  <c r="J8" i="5"/>
  <c r="J17" i="5"/>
  <c r="J9" i="5"/>
  <c r="J11" i="5"/>
  <c r="J19" i="5"/>
  <c r="J12" i="5"/>
  <c r="J14" i="5"/>
  <c r="J25" i="5"/>
  <c r="J28" i="5"/>
  <c r="J27" i="5"/>
  <c r="J10" i="5"/>
  <c r="J22" i="5"/>
  <c r="J24" i="5"/>
  <c r="J9" i="4"/>
  <c r="J26" i="4"/>
  <c r="J28" i="4"/>
  <c r="J13" i="4"/>
  <c r="J17" i="4"/>
  <c r="J18" i="4"/>
  <c r="J10" i="4"/>
  <c r="J27" i="4"/>
  <c r="J8" i="4"/>
  <c r="J21" i="4"/>
  <c r="J19" i="4"/>
  <c r="J24" i="4"/>
  <c r="J11" i="4"/>
  <c r="J23" i="4"/>
  <c r="J25" i="4"/>
  <c r="J7" i="4"/>
  <c r="J15" i="4"/>
  <c r="J12" i="4"/>
  <c r="J22" i="4"/>
  <c r="J16" i="4"/>
  <c r="H30" i="8"/>
  <c r="J30" i="28"/>
  <c r="J30" i="19"/>
  <c r="J30" i="27"/>
  <c r="H30" i="24"/>
  <c r="H30" i="11"/>
  <c r="H7" i="7"/>
  <c r="H7" i="13"/>
  <c r="H24" i="10"/>
  <c r="H13" i="10"/>
  <c r="H14" i="10"/>
  <c r="H19" i="10"/>
  <c r="H20" i="10"/>
  <c r="H18" i="10"/>
  <c r="H8" i="10"/>
  <c r="H17" i="10"/>
  <c r="H12" i="10"/>
  <c r="H22" i="10"/>
  <c r="H21" i="10"/>
  <c r="H9" i="10"/>
  <c r="H15" i="10"/>
  <c r="H10" i="10"/>
  <c r="H23" i="10"/>
  <c r="H16" i="10"/>
  <c r="H27" i="10"/>
  <c r="H26" i="10"/>
  <c r="H11" i="10"/>
  <c r="H25" i="10"/>
  <c r="D19" i="11"/>
  <c r="D28" i="15"/>
  <c r="D30" i="15"/>
  <c r="F30" i="23"/>
  <c r="F20" i="27"/>
  <c r="D21" i="11"/>
  <c r="D30" i="28"/>
  <c r="D9" i="33"/>
  <c r="F25" i="33"/>
  <c r="D30" i="7"/>
  <c r="F13" i="27"/>
  <c r="D17" i="33"/>
  <c r="D25" i="33"/>
  <c r="J30" i="4"/>
  <c r="F30" i="29"/>
  <c r="F12" i="27"/>
  <c r="F30" i="27"/>
  <c r="D20" i="33"/>
  <c r="D24" i="38"/>
  <c r="F30" i="33"/>
  <c r="F30" i="25"/>
  <c r="D13" i="33"/>
  <c r="D30" i="5"/>
  <c r="J30" i="5"/>
  <c r="D9" i="3"/>
  <c r="D30" i="3"/>
  <c r="D23" i="29"/>
  <c r="D8" i="29"/>
  <c r="D20" i="29"/>
  <c r="D10" i="29"/>
  <c r="D19" i="29"/>
  <c r="H27" i="23"/>
  <c r="H22" i="23"/>
  <c r="H18" i="23"/>
  <c r="H24" i="23"/>
  <c r="H19" i="23"/>
  <c r="H15" i="23"/>
  <c r="H25" i="23"/>
  <c r="H20" i="23"/>
  <c r="H16" i="23"/>
  <c r="H26" i="23"/>
  <c r="H21" i="23"/>
  <c r="I30" i="3"/>
  <c r="J8" i="3"/>
  <c r="D30" i="39"/>
  <c r="H30" i="13"/>
  <c r="D30" i="33"/>
  <c r="H30" i="7"/>
  <c r="D30" i="38"/>
  <c r="D30" i="11"/>
  <c r="H30" i="10"/>
  <c r="D30" i="29"/>
  <c r="H30" i="23"/>
  <c r="J12" i="3"/>
  <c r="J22" i="3"/>
  <c r="J21" i="3"/>
  <c r="J17" i="3"/>
  <c r="J14" i="3"/>
  <c r="J15" i="3"/>
  <c r="J28" i="3"/>
  <c r="J27" i="3"/>
  <c r="J26" i="3"/>
  <c r="J24" i="3"/>
  <c r="J7" i="3"/>
  <c r="J19" i="3"/>
  <c r="J13" i="3"/>
  <c r="J16" i="3"/>
  <c r="J11" i="3"/>
  <c r="J18" i="3"/>
  <c r="J20" i="3"/>
  <c r="J10" i="3"/>
  <c r="J9" i="3"/>
  <c r="J23" i="3"/>
  <c r="J25" i="3"/>
  <c r="J30" i="3"/>
</calcChain>
</file>

<file path=xl/sharedStrings.xml><?xml version="1.0" encoding="utf-8"?>
<sst xmlns="http://schemas.openxmlformats.org/spreadsheetml/2006/main" count="2029" uniqueCount="143">
  <si>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</si>
  <si>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</si>
  <si>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</si>
  <si>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</si>
  <si>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</si>
  <si>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</si>
  <si>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</si>
  <si>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</si>
  <si>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</si>
  <si>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</si>
  <si>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</si>
  <si>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</si>
  <si>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</si>
  <si>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</si>
  <si>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</si>
  <si>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</si>
  <si>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</si>
  <si>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</si>
  <si>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</si>
  <si>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</si>
  <si>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</si>
  <si>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</si>
  <si>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</si>
  <si>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</si>
  <si>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</si>
  <si>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</si>
  <si>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</si>
  <si>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</si>
  <si>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</si>
  <si>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</si>
  <si>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</si>
  <si>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</si>
  <si>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</si>
  <si>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</si>
  <si>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</si>
  <si>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</si>
  <si>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</si>
  <si>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</si>
  <si>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</si>
  <si>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</si>
  <si>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</si>
  <si>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</si>
  <si>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</si>
  <si>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</si>
  <si>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</si>
  <si>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</si>
  <si>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</si>
  <si>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</si>
  <si>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</si>
  <si>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</si>
  <si>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</si>
  <si>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</si>
  <si>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</si>
  <si>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</si>
  <si>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</si>
  <si>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</si>
  <si>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</si>
  <si>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</si>
  <si>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</si>
  <si>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</si>
  <si>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</si>
  <si>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</si>
  <si>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</si>
  <si>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</si>
  <si>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</si>
  <si>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</si>
  <si>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</si>
  <si>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</si>
  <si>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</si>
  <si>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</si>
  <si>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</si>
  <si>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</si>
  <si>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</si>
  <si>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</si>
  <si>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</si>
  <si>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</si>
  <si>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</si>
  <si>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</si>
  <si>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</si>
  <si>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</si>
  <si>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</si>
  <si>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</si>
  <si>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</si>
  <si>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</si>
  <si>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</si>
  <si>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</si>
  <si>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E7 - Tempo di notizia, parola e antenna  dei soggetti del pluralismo sociale nei Radiogiornali di Radio Montecarlo  - tutte le edizioni</t>
  </si>
  <si>
    <t>Tab. E8 - Tempo di notizia, parola e antenna  dei soggetti del pluralismo sociale nei Radiogiornali di Radio 105 -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</si>
  <si>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</si>
  <si>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</si>
  <si>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</si>
  <si>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</si>
  <si>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</si>
  <si>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</si>
  <si>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</si>
  <si>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</si>
  <si>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</si>
  <si>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</si>
  <si>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</si>
  <si>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</si>
  <si>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</si>
  <si>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</si>
  <si>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</si>
  <si>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</si>
  <si>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</si>
  <si>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</si>
  <si>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</si>
  <si>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</si>
  <si>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</si>
  <si>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</si>
  <si>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</si>
  <si>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</si>
  <si>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</si>
  <si>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</si>
  <si>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</si>
  <si>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</si>
  <si>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</si>
  <si>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</si>
  <si>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</si>
  <si>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</si>
  <si>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</si>
  <si>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E20 - Tempo di notizia, parola e antenna dei soggetti del pluralismo sociale nei Radiogiornali di Radio Montecarlo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</si>
  <si>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</si>
  <si>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</si>
  <si>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</si>
  <si>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</si>
  <si>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</si>
  <si>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Testata Radio Deejay:</t>
  </si>
  <si>
    <t>Periodo dal 01.12.2016 al 31.12.2016</t>
  </si>
  <si>
    <t>Tempo di Parola: indica il tempo in cui il soggetto politico/istituzionale parla direttamente in voce
Rete Radio Monte Carlo: 
Testata Radio Monte Carlo: Primo mattino, RMC economia</t>
  </si>
  <si>
    <t xml:space="preserve">Tempo di Parola: indica il tempo in cui il soggetto politico/istituzionale parla direttamente in voce
Rete RDS: Corrado Trisoglio
Testata RDS:
</t>
  </si>
  <si>
    <t>Tempo di Parola: indica il tempo in cui il soggetto politico/istituzionale parla direttamente in voce
Rete Radio 24:  #autotrasporti, Cuore e denari 
Testata Radio 24: 2024, 24 Mattino, 24 Mattino - Attenti a noi due, America 24, Effetto giorno, Effetto notte, Europa 24, EU-Zone - incontro con gli europarlamentari, Focus economia,  I conti della belva, La versione di Oscar, La zanzara, L'altra Europa, Melog - cronache meridiane,  Mix 24, Nessuna è perfetta, Si può fare</t>
  </si>
  <si>
    <t>Tempo di Parola: indica il tempo in cui il soggetto politico/istituzionale parla direttamente in voce
Rete Radio 101: Alberto Davoli, Aspettando la banda di R101 con Riccardo Russo, Chiara Tortella &amp; Stefano Mastrolitti , Davide Lentini, Davide Lentini &amp; Lucilla Agosti, Francesco Allegretti, Ilaria Cappelluti, Isabella Eleodori, La banda di R101: Cristiamo Militello, Paolo Dini e Lester, Marina Minetti</t>
  </si>
  <si>
    <t>Tab. F7 - Tempo di parola dei soggetti del pluralismo sociale nei programmi extra - gr di rete e di testata. Rete Radio Monte Carlo - Testata Radio Monte Carlo</t>
  </si>
  <si>
    <t xml:space="preserve">Tempo di Parola: indica il tempo in cui il soggetto politico/istituzionale parla direttamente in voce
Rete Radio 105 : 105 friends, 105 weekend, Avanti c'è posto, Benvenuti nella giungla, Tutto esaurito
Testata Rete 105: </t>
  </si>
  <si>
    <t>Tab. F6 - Tempo di parola dei soggetti del pluralismo sociale nei programmi extra - gr di rete e di testata. Rete Radio 105 network - Testata Rete 105</t>
  </si>
  <si>
    <t>Tempo di Parola: indica il tempo in cui il soggetto politico/istituzionale parla direttamente in voce
Rete Radio Capital: 42, Brunch per duo, Capital weekend, Ladies and Capital, Pet carpet, Red Carpet
Testata Radio Capital: Bla bla Capital, Il geco e la farfalla, Lateral, Non c'è duo senza tè, TG zero</t>
  </si>
  <si>
    <t>Tempo di Parola: indica il tempo in cui il soggetto politico/istituzionale parla direttamente in voce
Rete RTL 102.5: Cervellini, La discoteca nazionale, Miseria e nobiltà, Miseria e nobiltà weekend, Nessun dorma, Password, Shaker, W l'Italia
Testata RTL 102.5: Non stop news, Messaggio del Presidente della repubblica</t>
  </si>
  <si>
    <t>Tempo di Parola: indica il tempo in cui il soggetto politico/istituzionale parla direttamente in voce
Rete Radio Italia: In compagnia di…Fiorella Felisatti, In compagnia di…Manola Moslehi &amp; Mauro Marino, In compagnia di…Paola Gallo, In compagnia di...Paoletta &amp; Patrick
Testata Radio Italia Notizie:</t>
  </si>
  <si>
    <t>Tab. G8 - Tempo di parola dei soggetti del pluralismo sociale nei programmi extra-gr per fasce di programmazione. Radio Monte Carlo</t>
  </si>
  <si>
    <t>Tab. G7 - Tempo di parola dei soggetti del pluralismo sociale nei programmi extra-gr per fasce di programmazione. Radio 105</t>
  </si>
  <si>
    <t>Tempo di Parola: indica il tempo in cui il soggetto politico/istituzionale parla direttamente in voce
Radio Uno:
Radio Due: Caterpillar (dal 5 dicembre), Caterpillar AM, Decanter, I provinciali (dal 5 dicembre), I sociopatici, Messaggio del Presidente della Repubblica, Miracolo italiano, Non è un paese per giovani, Ovunque6, Radio2 come voi, Radio2 social club
Radio Tre: A3. Il formato dell'arte, Ad alta voce, Fahrenheit,  Hollywood party, Il teatro di Radio3, La lingua batte, Messaggio del Presidente della Repubblica, Passioni, Prima pagina (dal 5 dicembre), Radio3 mondo, Radio3 scienza, Radio3 suite, Radio3.Rai.it, Sei gradi, Tutta la città ne parla (dal 5 dicembre), Uomini e profeti, Wikiradio, Zazà Arte, musica e spettacolo</t>
  </si>
  <si>
    <t>Tempo di Parola: indica il tempo in cui il soggetto politico/istituzionale parla direttamente in voce
Radio Uno: Best of Inviato speciale, Capodanno di Radio1, Culto evangelico, Dialogo con l'islam, Est-Ovest, Eta Beta, Il pensiero del giorno, Imbarco immediato, Inviato speciale, Italia sotto inchiesta, La radio ne parla, Life - obiettivo benessere, L'ora di religione, Manuale d'Europa,  Messaggio de Presidente della Repubblica, Radio anch'io,  Radio anch'io speciale referendum, Radio1 Music club, Radio1 news economy, Radio1 news economy magazine, Restate scomodi, Speciale GR1, Tra poco in edicola, Un giorno da pecora, Voci dal mondo, Voci del mattino,  Voci del mattino - speciale weekend,  Zapping Radio1
Radio Due: Caterpillar (fino al 4 dicembre)
Radio Tre: Prima pagina (fino al 4 dicembre), Tutta la città ne parla (fino al 4 dicembre)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</si>
</sst>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17">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view="pageBreakPreview" topLeftCell="A10" zoomScaleNormal="110" zoomScaleSheetLayoutView="100" zoomScalePageLayoutView="110" workbookViewId="0"/>
  </sheetViews>
  <sheetFormatPr defaultColWidth="8.88671875" defaultRowHeight="14.4" x14ac:dyDescent="0.3"/>
  <cols>
    <col min="1" max="1" width="6.109375" style="1" customWidth="1"/>
    <col min="2" max="2" width="51" style="1" bestFit="1" customWidth="1"/>
    <col min="3" max="10" width="10.88671875" style="1" customWidth="1"/>
    <col min="11" max="16384" width="8.88671875" style="1"/>
  </cols>
  <sheetData>
    <row r="2" spans="2:10" ht="15" thickBot="1" x14ac:dyDescent="0.35"/>
    <row r="3" spans="2:10" x14ac:dyDescent="0.3">
      <c r="B3" s="153" t="s">
        <v>18</v>
      </c>
      <c r="C3" s="154"/>
      <c r="D3" s="154"/>
      <c r="E3" s="154"/>
      <c r="F3" s="154"/>
      <c r="G3" s="154"/>
      <c r="H3" s="154"/>
      <c r="I3" s="154"/>
      <c r="J3" s="155"/>
    </row>
    <row r="4" spans="2:10" x14ac:dyDescent="0.3">
      <c r="B4" s="156" t="s">
        <v>128</v>
      </c>
      <c r="C4" s="157"/>
      <c r="D4" s="157"/>
      <c r="E4" s="157"/>
      <c r="F4" s="157"/>
      <c r="G4" s="157"/>
      <c r="H4" s="157"/>
      <c r="I4" s="157"/>
      <c r="J4" s="158"/>
    </row>
    <row r="5" spans="2:10" x14ac:dyDescent="0.3">
      <c r="B5" s="2"/>
      <c r="C5" s="159" t="s">
        <v>19</v>
      </c>
      <c r="D5" s="157"/>
      <c r="E5" s="159" t="s">
        <v>20</v>
      </c>
      <c r="F5" s="157"/>
      <c r="G5" s="157" t="s">
        <v>21</v>
      </c>
      <c r="H5" s="157"/>
      <c r="I5" s="159" t="s">
        <v>22</v>
      </c>
      <c r="J5" s="158"/>
    </row>
    <row r="6" spans="2:10" x14ac:dyDescent="0.3">
      <c r="B6" s="3" t="s">
        <v>23</v>
      </c>
      <c r="C6" s="4" t="s">
        <v>24</v>
      </c>
      <c r="D6" s="5" t="s">
        <v>25</v>
      </c>
      <c r="E6" s="4" t="s">
        <v>24</v>
      </c>
      <c r="F6" s="5" t="s">
        <v>25</v>
      </c>
      <c r="G6" s="6" t="s">
        <v>24</v>
      </c>
      <c r="H6" s="5" t="s">
        <v>25</v>
      </c>
      <c r="I6" s="4" t="s">
        <v>24</v>
      </c>
      <c r="J6" s="7" t="s">
        <v>25</v>
      </c>
    </row>
    <row r="7" spans="2:10" x14ac:dyDescent="0.3">
      <c r="B7" s="8" t="s">
        <v>10</v>
      </c>
      <c r="C7" s="96">
        <v>6.1226851851851859E-3</v>
      </c>
      <c r="D7" s="97">
        <f t="shared" ref="D7:D28" si="0">C7/$C$30</f>
        <v>1.2345390898483086E-2</v>
      </c>
      <c r="E7" s="96">
        <v>9.7222222222222219E-4</v>
      </c>
      <c r="F7" s="97">
        <f>E7/$E$30</f>
        <v>9.2766427388183362E-3</v>
      </c>
      <c r="G7" s="96">
        <v>1.9328703703703704E-3</v>
      </c>
      <c r="H7" s="97">
        <f t="shared" ref="H7:H25" si="1">G7/$G$30</f>
        <v>1.1630336374399334E-2</v>
      </c>
      <c r="I7" s="96">
        <f t="shared" ref="I7:I17" si="2">C7+E7+G7</f>
        <v>9.0277777777777787E-3</v>
      </c>
      <c r="J7" s="98">
        <f>I7/$I$30</f>
        <v>1.1771097428467948E-2</v>
      </c>
    </row>
    <row r="8" spans="2:10" x14ac:dyDescent="0.3">
      <c r="B8" s="8" t="s">
        <v>13</v>
      </c>
      <c r="C8" s="96">
        <v>1.1574074074074073E-3</v>
      </c>
      <c r="D8" s="97">
        <f t="shared" si="0"/>
        <v>2.333722287047842E-3</v>
      </c>
      <c r="E8" s="96"/>
      <c r="F8" s="97"/>
      <c r="G8" s="96">
        <v>1.7361111111111112E-4</v>
      </c>
      <c r="H8" s="97">
        <f t="shared" si="1"/>
        <v>1.0446409917125152E-3</v>
      </c>
      <c r="I8" s="96">
        <f t="shared" si="2"/>
        <v>1.3310185185185185E-3</v>
      </c>
      <c r="J8" s="98">
        <f t="shared" ref="J8:J28" si="3">I8/$I$30</f>
        <v>1.7354823131715562E-3</v>
      </c>
    </row>
    <row r="9" spans="2:10" x14ac:dyDescent="0.3">
      <c r="B9" s="8" t="s">
        <v>0</v>
      </c>
      <c r="C9" s="96">
        <v>9.0173611111111149E-2</v>
      </c>
      <c r="D9" s="97">
        <f t="shared" si="0"/>
        <v>0.18182030338389746</v>
      </c>
      <c r="E9" s="96">
        <v>2.4999999999999967E-2</v>
      </c>
      <c r="F9" s="97">
        <f t="shared" ref="F9:F17" si="4">E9/$E$30</f>
        <v>0.23854224185532832</v>
      </c>
      <c r="G9" s="96">
        <v>2.0428240740740729E-2</v>
      </c>
      <c r="H9" s="97">
        <f t="shared" si="1"/>
        <v>0.12291942335817253</v>
      </c>
      <c r="I9" s="96">
        <f t="shared" si="2"/>
        <v>0.13560185185185183</v>
      </c>
      <c r="J9" s="98">
        <f t="shared" si="3"/>
        <v>0.17680791983580826</v>
      </c>
    </row>
    <row r="10" spans="2:10" x14ac:dyDescent="0.3">
      <c r="B10" s="8" t="s">
        <v>8</v>
      </c>
      <c r="C10" s="96">
        <v>1.3564814814814814E-2</v>
      </c>
      <c r="D10" s="97">
        <f t="shared" si="0"/>
        <v>2.7351225204200708E-2</v>
      </c>
      <c r="E10" s="96">
        <v>2.3726851851851851E-3</v>
      </c>
      <c r="F10" s="97">
        <f t="shared" si="4"/>
        <v>2.2639425731639986E-2</v>
      </c>
      <c r="G10" s="96">
        <v>5.1504629629629626E-3</v>
      </c>
      <c r="H10" s="97">
        <f t="shared" si="1"/>
        <v>3.0991016087471276E-2</v>
      </c>
      <c r="I10" s="96">
        <f t="shared" si="2"/>
        <v>2.1087962962962961E-2</v>
      </c>
      <c r="J10" s="98">
        <f t="shared" si="3"/>
        <v>2.7496076300857177E-2</v>
      </c>
    </row>
    <row r="11" spans="2:10" x14ac:dyDescent="0.3">
      <c r="B11" s="8" t="s">
        <v>26</v>
      </c>
      <c r="C11" s="96">
        <v>7.5231481481481482E-4</v>
      </c>
      <c r="D11" s="97">
        <f t="shared" si="0"/>
        <v>1.5169194865810973E-3</v>
      </c>
      <c r="E11" s="96">
        <v>6.9444444444444444E-5</v>
      </c>
      <c r="F11" s="97">
        <f t="shared" si="4"/>
        <v>6.62617338487024E-4</v>
      </c>
      <c r="G11" s="96">
        <v>3.4722222222222222E-5</v>
      </c>
      <c r="H11" s="97">
        <f t="shared" si="1"/>
        <v>2.08928198342503E-4</v>
      </c>
      <c r="I11" s="96">
        <f t="shared" si="2"/>
        <v>8.564814814814815E-4</v>
      </c>
      <c r="J11" s="98">
        <f t="shared" si="3"/>
        <v>1.1167451406495232E-3</v>
      </c>
    </row>
    <row r="12" spans="2:10" x14ac:dyDescent="0.3">
      <c r="B12" s="8" t="s">
        <v>3</v>
      </c>
      <c r="C12" s="96">
        <v>0.10997685185185173</v>
      </c>
      <c r="D12" s="97">
        <f t="shared" si="0"/>
        <v>0.22175029171528571</v>
      </c>
      <c r="E12" s="96">
        <v>2.2662037037037033E-2</v>
      </c>
      <c r="F12" s="97">
        <f t="shared" si="4"/>
        <v>0.21623412479293214</v>
      </c>
      <c r="G12" s="96">
        <v>2.2488425925925919E-2</v>
      </c>
      <c r="H12" s="97">
        <f t="shared" si="1"/>
        <v>0.13531582979316106</v>
      </c>
      <c r="I12" s="96">
        <f t="shared" si="2"/>
        <v>0.15512731481481468</v>
      </c>
      <c r="J12" s="98">
        <f t="shared" si="3"/>
        <v>0.20226669081250737</v>
      </c>
    </row>
    <row r="13" spans="2:10" x14ac:dyDescent="0.3">
      <c r="B13" s="8" t="s">
        <v>7</v>
      </c>
      <c r="C13" s="96">
        <v>1.8379629629629617E-2</v>
      </c>
      <c r="D13" s="97">
        <f t="shared" si="0"/>
        <v>3.7059509918319709E-2</v>
      </c>
      <c r="E13" s="96">
        <v>4.3749999999999995E-3</v>
      </c>
      <c r="F13" s="97">
        <f t="shared" si="4"/>
        <v>4.1744892324682509E-2</v>
      </c>
      <c r="G13" s="96">
        <v>4.4444444444444453E-3</v>
      </c>
      <c r="H13" s="97">
        <f t="shared" si="1"/>
        <v>2.6742809387840391E-2</v>
      </c>
      <c r="I13" s="96">
        <f t="shared" si="2"/>
        <v>2.7199074074074063E-2</v>
      </c>
      <c r="J13" s="98">
        <f t="shared" si="3"/>
        <v>3.5464203790897007E-2</v>
      </c>
    </row>
    <row r="14" spans="2:10" x14ac:dyDescent="0.3">
      <c r="B14" s="8" t="s">
        <v>2</v>
      </c>
      <c r="C14" s="96">
        <v>1.5115740740740739E-2</v>
      </c>
      <c r="D14" s="97">
        <f t="shared" si="0"/>
        <v>3.0478413068844815E-2</v>
      </c>
      <c r="E14" s="96">
        <v>4.0162037037037033E-3</v>
      </c>
      <c r="F14" s="97">
        <f t="shared" si="4"/>
        <v>3.8321369409166216E-2</v>
      </c>
      <c r="G14" s="96">
        <v>3.5879629629629621E-3</v>
      </c>
      <c r="H14" s="97">
        <f t="shared" si="1"/>
        <v>2.158924716205864E-2</v>
      </c>
      <c r="I14" s="96">
        <f t="shared" si="2"/>
        <v>2.2719907407407404E-2</v>
      </c>
      <c r="J14" s="98">
        <f t="shared" si="3"/>
        <v>2.9623928528310993E-2</v>
      </c>
    </row>
    <row r="15" spans="2:10" x14ac:dyDescent="0.3">
      <c r="B15" s="8" t="s">
        <v>9</v>
      </c>
      <c r="C15" s="96">
        <v>2.5405092592592587E-2</v>
      </c>
      <c r="D15" s="97">
        <f t="shared" si="0"/>
        <v>5.122520420070012E-2</v>
      </c>
      <c r="E15" s="96">
        <v>5.7754629629629614E-3</v>
      </c>
      <c r="F15" s="97">
        <f t="shared" si="4"/>
        <v>5.510767531750415E-2</v>
      </c>
      <c r="G15" s="96">
        <v>5.2546296296296291E-3</v>
      </c>
      <c r="H15" s="97">
        <f t="shared" si="1"/>
        <v>3.1617800682498788E-2</v>
      </c>
      <c r="I15" s="96">
        <f t="shared" si="2"/>
        <v>3.6435185185185175E-2</v>
      </c>
      <c r="J15" s="98">
        <f t="shared" si="3"/>
        <v>4.7506941929252672E-2</v>
      </c>
    </row>
    <row r="16" spans="2:10" x14ac:dyDescent="0.3">
      <c r="B16" s="8" t="s">
        <v>1</v>
      </c>
      <c r="C16" s="96">
        <v>3.4189814814814826E-2</v>
      </c>
      <c r="D16" s="97">
        <f t="shared" si="0"/>
        <v>6.8938156359393279E-2</v>
      </c>
      <c r="E16" s="96">
        <v>1.0798611111111111E-2</v>
      </c>
      <c r="F16" s="97">
        <f t="shared" si="4"/>
        <v>0.10303699613473223</v>
      </c>
      <c r="G16" s="96">
        <v>7.8356481481481489E-3</v>
      </c>
      <c r="H16" s="97">
        <f t="shared" si="1"/>
        <v>4.7148130092624849E-2</v>
      </c>
      <c r="I16" s="96">
        <f t="shared" si="2"/>
        <v>5.2824074074074086E-2</v>
      </c>
      <c r="J16" s="98">
        <f t="shared" si="3"/>
        <v>6.8876011107086826E-2</v>
      </c>
    </row>
    <row r="17" spans="2:10" x14ac:dyDescent="0.3">
      <c r="B17" s="8" t="s">
        <v>27</v>
      </c>
      <c r="C17" s="96">
        <v>1.4699074074074074E-2</v>
      </c>
      <c r="D17" s="97">
        <f t="shared" si="0"/>
        <v>2.9638273045507594E-2</v>
      </c>
      <c r="E17" s="96">
        <v>3.1481481481481482E-3</v>
      </c>
      <c r="F17" s="97">
        <f t="shared" si="4"/>
        <v>3.0038652678078422E-2</v>
      </c>
      <c r="G17" s="96">
        <v>4.1666666666666666E-3</v>
      </c>
      <c r="H17" s="97">
        <f t="shared" si="1"/>
        <v>2.5071383801100359E-2</v>
      </c>
      <c r="I17" s="96">
        <f t="shared" si="2"/>
        <v>2.2013888888888888E-2</v>
      </c>
      <c r="J17" s="98">
        <f t="shared" si="3"/>
        <v>2.8703368344802607E-2</v>
      </c>
    </row>
    <row r="18" spans="2:10" x14ac:dyDescent="0.3">
      <c r="B18" s="8" t="s">
        <v>16</v>
      </c>
      <c r="C18" s="96"/>
      <c r="D18" s="97"/>
      <c r="E18" s="96"/>
      <c r="F18" s="97"/>
      <c r="G18" s="96">
        <v>9.2592592592592585E-4</v>
      </c>
      <c r="H18" s="97">
        <f t="shared" si="1"/>
        <v>5.5714186224667464E-3</v>
      </c>
      <c r="I18" s="96">
        <f>G18+E18+C18</f>
        <v>9.2592592592592585E-4</v>
      </c>
      <c r="J18" s="98">
        <f t="shared" si="3"/>
        <v>1.2072920439454304E-3</v>
      </c>
    </row>
    <row r="19" spans="2:10" x14ac:dyDescent="0.3">
      <c r="B19" s="8" t="s">
        <v>4</v>
      </c>
      <c r="C19" s="96">
        <v>1.0023148148148151E-2</v>
      </c>
      <c r="D19" s="97">
        <f t="shared" si="0"/>
        <v>2.0210035005834317E-2</v>
      </c>
      <c r="E19" s="96">
        <v>1.8287037037037037E-3</v>
      </c>
      <c r="F19" s="97">
        <f t="shared" ref="F19:F25" si="5">E19/$E$30</f>
        <v>1.7448923246824965E-2</v>
      </c>
      <c r="G19" s="96">
        <v>7.175925925925925E-3</v>
      </c>
      <c r="H19" s="97">
        <f t="shared" si="1"/>
        <v>4.3178494324117279E-2</v>
      </c>
      <c r="I19" s="96">
        <f t="shared" ref="I19:I28" si="6">C19+E19+G19</f>
        <v>1.9027777777777779E-2</v>
      </c>
      <c r="J19" s="98">
        <f t="shared" ref="J19" si="7">I19/$I$30</f>
        <v>2.4809851503078597E-2</v>
      </c>
    </row>
    <row r="20" spans="2:10" x14ac:dyDescent="0.3">
      <c r="B20" s="8" t="s">
        <v>14</v>
      </c>
      <c r="C20" s="96">
        <v>1.2905092592592591E-2</v>
      </c>
      <c r="D20" s="97">
        <f t="shared" si="0"/>
        <v>2.6021003500583437E-2</v>
      </c>
      <c r="E20" s="96">
        <v>1.6435185185185185E-3</v>
      </c>
      <c r="F20" s="97">
        <f t="shared" si="5"/>
        <v>1.5681943677526237E-2</v>
      </c>
      <c r="G20" s="96">
        <v>7.0833333333333321E-3</v>
      </c>
      <c r="H20" s="97">
        <f t="shared" si="1"/>
        <v>4.2621352461870605E-2</v>
      </c>
      <c r="I20" s="96">
        <f t="shared" si="6"/>
        <v>2.163194444444444E-2</v>
      </c>
      <c r="J20" s="98">
        <f t="shared" si="3"/>
        <v>2.8205360376675113E-2</v>
      </c>
    </row>
    <row r="21" spans="2:10" x14ac:dyDescent="0.3">
      <c r="B21" s="8" t="s">
        <v>11</v>
      </c>
      <c r="C21" s="96">
        <v>1.5706018518518518E-2</v>
      </c>
      <c r="D21" s="97">
        <f t="shared" si="0"/>
        <v>3.1668611435239219E-2</v>
      </c>
      <c r="E21" s="96">
        <v>1.0069444444444444E-3</v>
      </c>
      <c r="F21" s="97">
        <f t="shared" si="5"/>
        <v>9.6079514080618482E-3</v>
      </c>
      <c r="G21" s="96">
        <v>1.579861111111111E-2</v>
      </c>
      <c r="H21" s="97">
        <f t="shared" si="1"/>
        <v>9.5062330245838864E-2</v>
      </c>
      <c r="I21" s="96">
        <f t="shared" si="6"/>
        <v>3.2511574074074075E-2</v>
      </c>
      <c r="J21" s="98">
        <f t="shared" si="3"/>
        <v>4.2391041893033929E-2</v>
      </c>
    </row>
    <row r="22" spans="2:10" x14ac:dyDescent="0.3">
      <c r="B22" s="8" t="s">
        <v>15</v>
      </c>
      <c r="C22" s="96">
        <v>1.3252314814814816E-2</v>
      </c>
      <c r="D22" s="97">
        <f t="shared" si="0"/>
        <v>2.6721120186697794E-2</v>
      </c>
      <c r="E22" s="96">
        <v>4.0740740740740746E-3</v>
      </c>
      <c r="F22" s="97">
        <f t="shared" si="5"/>
        <v>3.887355052457208E-2</v>
      </c>
      <c r="G22" s="96">
        <v>4.386574074074074E-3</v>
      </c>
      <c r="H22" s="97">
        <f t="shared" si="1"/>
        <v>2.6394595723936213E-2</v>
      </c>
      <c r="I22" s="96">
        <f t="shared" si="6"/>
        <v>2.1712962962962965E-2</v>
      </c>
      <c r="J22" s="98">
        <f t="shared" si="3"/>
        <v>2.8310998430520345E-2</v>
      </c>
    </row>
    <row r="23" spans="2:10" x14ac:dyDescent="0.3">
      <c r="B23" s="8" t="s">
        <v>28</v>
      </c>
      <c r="C23" s="96">
        <v>4.445601851851852E-2</v>
      </c>
      <c r="D23" s="97">
        <f t="shared" si="0"/>
        <v>8.9638273045507616E-2</v>
      </c>
      <c r="E23" s="96">
        <v>7.9166666666666673E-3</v>
      </c>
      <c r="F23" s="97">
        <f t="shared" si="5"/>
        <v>7.5538376587520745E-2</v>
      </c>
      <c r="G23" s="96">
        <v>3.6076388888888894E-2</v>
      </c>
      <c r="H23" s="97">
        <f t="shared" si="1"/>
        <v>0.21707639807786067</v>
      </c>
      <c r="I23" s="96">
        <f t="shared" si="6"/>
        <v>8.8449074074074083E-2</v>
      </c>
      <c r="J23" s="98">
        <f t="shared" si="3"/>
        <v>0.11532657249788725</v>
      </c>
    </row>
    <row r="24" spans="2:10" x14ac:dyDescent="0.3">
      <c r="B24" s="8" t="s">
        <v>12</v>
      </c>
      <c r="C24" s="96">
        <v>8.2060185185185187E-3</v>
      </c>
      <c r="D24" s="97">
        <f t="shared" si="0"/>
        <v>1.6546091015169202E-2</v>
      </c>
      <c r="E24" s="96">
        <v>1.5393518518518519E-3</v>
      </c>
      <c r="F24" s="97">
        <f t="shared" si="5"/>
        <v>1.4688017669795699E-2</v>
      </c>
      <c r="G24" s="96">
        <v>1.0810185185185185E-2</v>
      </c>
      <c r="H24" s="97">
        <f t="shared" si="1"/>
        <v>6.5046312417299273E-2</v>
      </c>
      <c r="I24" s="96">
        <f t="shared" si="6"/>
        <v>2.0555555555555556E-2</v>
      </c>
      <c r="J24" s="98">
        <f t="shared" si="3"/>
        <v>2.6801883375588555E-2</v>
      </c>
    </row>
    <row r="25" spans="2:10" x14ac:dyDescent="0.3">
      <c r="B25" s="8" t="s">
        <v>5</v>
      </c>
      <c r="C25" s="96">
        <v>1.9224537037037037E-2</v>
      </c>
      <c r="D25" s="97">
        <f t="shared" si="0"/>
        <v>3.8763127187864656E-2</v>
      </c>
      <c r="E25" s="96">
        <v>5.1388888888888882E-3</v>
      </c>
      <c r="F25" s="97">
        <f t="shared" si="5"/>
        <v>4.9033683048039768E-2</v>
      </c>
      <c r="G25" s="96">
        <v>6.2962962962962964E-3</v>
      </c>
      <c r="H25" s="97">
        <f t="shared" si="1"/>
        <v>3.7885646632773877E-2</v>
      </c>
      <c r="I25" s="96">
        <f t="shared" si="6"/>
        <v>3.065972222222222E-2</v>
      </c>
      <c r="J25" s="98">
        <f t="shared" si="3"/>
        <v>3.9976457805143063E-2</v>
      </c>
    </row>
    <row r="26" spans="2:10" x14ac:dyDescent="0.3">
      <c r="B26" s="8" t="s">
        <v>6</v>
      </c>
      <c r="C26" s="96">
        <v>1.6296296296296295E-2</v>
      </c>
      <c r="D26" s="97">
        <f t="shared" si="0"/>
        <v>3.2858809801633616E-2</v>
      </c>
      <c r="E26" s="96"/>
      <c r="F26" s="97"/>
      <c r="G26" s="99"/>
      <c r="H26" s="97"/>
      <c r="I26" s="96">
        <f t="shared" si="6"/>
        <v>1.6296296296296295E-2</v>
      </c>
      <c r="J26" s="98">
        <f t="shared" si="3"/>
        <v>2.1248339973439574E-2</v>
      </c>
    </row>
    <row r="27" spans="2:10" x14ac:dyDescent="0.3">
      <c r="B27" s="8" t="s">
        <v>105</v>
      </c>
      <c r="C27" s="96">
        <v>5.8564814814814816E-3</v>
      </c>
      <c r="D27" s="97">
        <f t="shared" si="0"/>
        <v>1.1808634772462081E-2</v>
      </c>
      <c r="E27" s="96">
        <v>6.134259259259259E-4</v>
      </c>
      <c r="F27" s="97">
        <f>E27/$E$30</f>
        <v>5.853119823302045E-3</v>
      </c>
      <c r="G27" s="99">
        <v>4.7453703703703709E-4</v>
      </c>
      <c r="H27" s="97">
        <f>G27/$G$30</f>
        <v>2.8553520440142079E-3</v>
      </c>
      <c r="I27" s="96">
        <f t="shared" si="6"/>
        <v>6.9444444444444449E-3</v>
      </c>
      <c r="J27" s="98">
        <f t="shared" si="3"/>
        <v>9.0546903295907286E-3</v>
      </c>
    </row>
    <row r="28" spans="2:10" x14ac:dyDescent="0.3">
      <c r="B28" s="8" t="s">
        <v>17</v>
      </c>
      <c r="C28" s="96">
        <v>2.0486111111111111E-2</v>
      </c>
      <c r="D28" s="97">
        <f t="shared" si="0"/>
        <v>4.1306884480746806E-2</v>
      </c>
      <c r="E28" s="96">
        <v>1.8518518518518517E-3</v>
      </c>
      <c r="F28" s="97">
        <f>E28/$E$30</f>
        <v>1.7669795692987305E-2</v>
      </c>
      <c r="G28" s="99">
        <v>1.6666666666666668E-3</v>
      </c>
      <c r="H28" s="97">
        <f>G28/$G$30</f>
        <v>1.0028553520440145E-2</v>
      </c>
      <c r="I28" s="96">
        <f t="shared" si="6"/>
        <v>2.4004629629629629E-2</v>
      </c>
      <c r="J28" s="98">
        <f t="shared" si="3"/>
        <v>3.1299046239285283E-2</v>
      </c>
    </row>
    <row r="29" spans="2:10" x14ac:dyDescent="0.3">
      <c r="B29" s="8"/>
      <c r="C29" s="100"/>
      <c r="D29" s="100"/>
      <c r="E29" s="100"/>
      <c r="F29" s="100"/>
      <c r="G29" s="100"/>
      <c r="H29" s="100"/>
      <c r="I29" s="100"/>
      <c r="J29" s="101"/>
    </row>
    <row r="30" spans="2:10" x14ac:dyDescent="0.3">
      <c r="B30" s="11" t="s">
        <v>29</v>
      </c>
      <c r="C30" s="102">
        <f t="shared" ref="C30:J30" si="8">SUM(C7:C28)</f>
        <v>0.4959490740740739</v>
      </c>
      <c r="D30" s="103">
        <f t="shared" si="8"/>
        <v>1.0000000000000002</v>
      </c>
      <c r="E30" s="102">
        <f>SUM(E7:E28)</f>
        <v>0.1048032407407407</v>
      </c>
      <c r="F30" s="103">
        <f t="shared" si="8"/>
        <v>1</v>
      </c>
      <c r="G30" s="102">
        <f>SUM(G7:G28)</f>
        <v>0.16619212962962959</v>
      </c>
      <c r="H30" s="103">
        <f>SUM(H7:H28)</f>
        <v>1.0000000000000002</v>
      </c>
      <c r="I30" s="102">
        <f>SUM(I7:I28)</f>
        <v>0.76694444444444443</v>
      </c>
      <c r="J30" s="104">
        <f t="shared" si="8"/>
        <v>0.99999999999999956</v>
      </c>
    </row>
    <row r="31" spans="2:10" x14ac:dyDescent="0.3">
      <c r="B31" s="12"/>
      <c r="C31" s="13"/>
      <c r="D31" s="14"/>
      <c r="E31" s="13"/>
      <c r="F31" s="14"/>
      <c r="G31" s="13"/>
      <c r="H31" s="14"/>
      <c r="I31" s="13"/>
      <c r="J31" s="15"/>
    </row>
    <row r="32" spans="2:10" ht="66" customHeight="1" thickBot="1" x14ac:dyDescent="0.35">
      <c r="B32" s="150" t="s">
        <v>30</v>
      </c>
      <c r="C32" s="151"/>
      <c r="D32" s="151"/>
      <c r="E32" s="151"/>
      <c r="F32" s="151"/>
      <c r="G32" s="151"/>
      <c r="H32" s="151"/>
      <c r="I32" s="151"/>
      <c r="J32" s="152"/>
    </row>
    <row r="34" spans="7:7" x14ac:dyDescent="0.3">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view="pageBreakPreview" zoomScaleNormal="117" zoomScaleSheetLayoutView="100" zoomScalePageLayoutView="117" workbookViewId="0">
      <selection activeCell="E30" sqref="E30"/>
    </sheetView>
  </sheetViews>
  <sheetFormatPr defaultColWidth="8.88671875" defaultRowHeight="14.4" x14ac:dyDescent="0.3"/>
  <cols>
    <col min="1" max="1" width="6.109375" customWidth="1"/>
    <col min="2" max="2" width="51" bestFit="1" customWidth="1"/>
    <col min="3" max="10" width="10.88671875" customWidth="1"/>
  </cols>
  <sheetData>
    <row r="2" spans="2:10" ht="15" thickBot="1" x14ac:dyDescent="0.35"/>
    <row r="3" spans="2:10" x14ac:dyDescent="0.3">
      <c r="B3" s="153" t="s">
        <v>31</v>
      </c>
      <c r="C3" s="154"/>
      <c r="D3" s="154"/>
      <c r="E3" s="154"/>
      <c r="F3" s="154"/>
      <c r="G3" s="154"/>
      <c r="H3" s="154"/>
      <c r="I3" s="154"/>
      <c r="J3" s="155"/>
    </row>
    <row r="4" spans="2:10" x14ac:dyDescent="0.3">
      <c r="B4" s="156" t="s">
        <v>128</v>
      </c>
      <c r="C4" s="157"/>
      <c r="D4" s="157"/>
      <c r="E4" s="157"/>
      <c r="F4" s="157"/>
      <c r="G4" s="157"/>
      <c r="H4" s="157"/>
      <c r="I4" s="157"/>
      <c r="J4" s="158"/>
    </row>
    <row r="5" spans="2:10" x14ac:dyDescent="0.3">
      <c r="B5" s="2"/>
      <c r="C5" s="163" t="s">
        <v>19</v>
      </c>
      <c r="D5" s="163"/>
      <c r="E5" s="163" t="s">
        <v>20</v>
      </c>
      <c r="F5" s="163"/>
      <c r="G5" s="163" t="s">
        <v>21</v>
      </c>
      <c r="H5" s="163"/>
      <c r="I5" s="163" t="s">
        <v>22</v>
      </c>
      <c r="J5" s="164"/>
    </row>
    <row r="6" spans="2:10" x14ac:dyDescent="0.3">
      <c r="B6" s="3" t="s">
        <v>23</v>
      </c>
      <c r="C6" s="5" t="s">
        <v>24</v>
      </c>
      <c r="D6" s="5" t="s">
        <v>25</v>
      </c>
      <c r="E6" s="5" t="s">
        <v>24</v>
      </c>
      <c r="F6" s="5" t="s">
        <v>25</v>
      </c>
      <c r="G6" s="5" t="s">
        <v>24</v>
      </c>
      <c r="H6" s="5" t="s">
        <v>25</v>
      </c>
      <c r="I6" s="5" t="s">
        <v>24</v>
      </c>
      <c r="J6" s="7" t="s">
        <v>25</v>
      </c>
    </row>
    <row r="7" spans="2:10" x14ac:dyDescent="0.3">
      <c r="B7" s="8" t="s">
        <v>10</v>
      </c>
      <c r="C7" s="99">
        <v>6.6736111111111149E-2</v>
      </c>
      <c r="D7" s="97">
        <f>C7/$C$30</f>
        <v>2.3531812431130863E-2</v>
      </c>
      <c r="E7" s="99">
        <v>1.517361111111111E-2</v>
      </c>
      <c r="F7" s="97">
        <f>E7/$E$30</f>
        <v>1.5718859033847708E-2</v>
      </c>
      <c r="G7" s="99">
        <v>1.407407407407407E-2</v>
      </c>
      <c r="H7" s="97">
        <f>G7/$G$30</f>
        <v>2.6943785867807032E-2</v>
      </c>
      <c r="I7" s="99">
        <f>C7+E7+G7</f>
        <v>9.5983796296296331E-2</v>
      </c>
      <c r="J7" s="98">
        <f>I7/$I$30</f>
        <v>2.219967662836889E-2</v>
      </c>
    </row>
    <row r="8" spans="2:10" x14ac:dyDescent="0.3">
      <c r="B8" s="8" t="s">
        <v>13</v>
      </c>
      <c r="C8" s="99">
        <v>5.8900462962963029E-2</v>
      </c>
      <c r="D8" s="97">
        <f t="shared" ref="D8:D28" si="0">C8/$C$30</f>
        <v>2.0768885442598858E-2</v>
      </c>
      <c r="E8" s="99">
        <v>1.8194444444444447E-2</v>
      </c>
      <c r="F8" s="97">
        <f t="shared" ref="F8:F28" si="1">E8/$E$30</f>
        <v>1.8848242868961557E-2</v>
      </c>
      <c r="G8" s="99">
        <v>1.5868055555555555E-2</v>
      </c>
      <c r="H8" s="97">
        <f t="shared" ref="H8:H27" si="2">G8/$G$30</f>
        <v>3.0378232257206785E-2</v>
      </c>
      <c r="I8" s="99">
        <f t="shared" ref="I8:I27" si="3">C8+E8+G8</f>
        <v>9.2962962962963025E-2</v>
      </c>
      <c r="J8" s="98">
        <f t="shared" ref="J8:J27" si="4">I8/$I$30</f>
        <v>2.1501001167136016E-2</v>
      </c>
    </row>
    <row r="9" spans="2:10" x14ac:dyDescent="0.3">
      <c r="B9" s="8" t="s">
        <v>0</v>
      </c>
      <c r="C9" s="99">
        <v>0.47848379629629756</v>
      </c>
      <c r="D9" s="97">
        <f t="shared" si="0"/>
        <v>0.16871811614904317</v>
      </c>
      <c r="E9" s="99">
        <v>0.19002314814814789</v>
      </c>
      <c r="F9" s="97">
        <f t="shared" si="1"/>
        <v>0.19685143220267837</v>
      </c>
      <c r="G9" s="99">
        <v>0.12134259259259275</v>
      </c>
      <c r="H9" s="97">
        <f t="shared" si="2"/>
        <v>0.23230152223527087</v>
      </c>
      <c r="I9" s="99">
        <f t="shared" si="3"/>
        <v>0.7898495370370382</v>
      </c>
      <c r="J9" s="98">
        <f t="shared" si="4"/>
        <v>0.18268087931385263</v>
      </c>
    </row>
    <row r="10" spans="2:10" x14ac:dyDescent="0.3">
      <c r="B10" s="8" t="s">
        <v>8</v>
      </c>
      <c r="C10" s="99">
        <v>7.7465277777777758E-2</v>
      </c>
      <c r="D10" s="97">
        <f t="shared" si="0"/>
        <v>2.7315022650287672E-2</v>
      </c>
      <c r="E10" s="99">
        <v>2.3657407407407412E-2</v>
      </c>
      <c r="F10" s="97">
        <f t="shared" si="1"/>
        <v>2.4507511720201925E-2</v>
      </c>
      <c r="G10" s="99">
        <v>1.6435185185185181E-2</v>
      </c>
      <c r="H10" s="97">
        <f t="shared" si="2"/>
        <v>3.1463960470629923E-2</v>
      </c>
      <c r="I10" s="99">
        <f t="shared" si="3"/>
        <v>0.11755787037037034</v>
      </c>
      <c r="J10" s="98">
        <f t="shared" si="4"/>
        <v>2.7189450803610599E-2</v>
      </c>
    </row>
    <row r="11" spans="2:10" x14ac:dyDescent="0.3">
      <c r="B11" s="8" t="s">
        <v>26</v>
      </c>
      <c r="C11" s="99">
        <v>1.1493055555555557E-2</v>
      </c>
      <c r="D11" s="97">
        <f t="shared" si="0"/>
        <v>4.0525649920417853E-3</v>
      </c>
      <c r="E11" s="99">
        <v>4.0509259259259257E-3</v>
      </c>
      <c r="F11" s="97">
        <f t="shared" si="1"/>
        <v>4.1964917329112873E-3</v>
      </c>
      <c r="G11" s="99">
        <v>8.726851851851852E-3</v>
      </c>
      <c r="H11" s="97">
        <f t="shared" si="2"/>
        <v>1.6706919855531667E-2</v>
      </c>
      <c r="I11" s="99">
        <f t="shared" si="3"/>
        <v>2.4270833333333332E-2</v>
      </c>
      <c r="J11" s="98">
        <f t="shared" si="4"/>
        <v>5.6134959471469369E-3</v>
      </c>
    </row>
    <row r="12" spans="2:10" x14ac:dyDescent="0.3">
      <c r="B12" s="8" t="s">
        <v>3</v>
      </c>
      <c r="C12" s="99">
        <v>0.36466435185185442</v>
      </c>
      <c r="D12" s="97">
        <f t="shared" si="0"/>
        <v>0.12858425498918571</v>
      </c>
      <c r="E12" s="99">
        <v>8.9884259259259219E-2</v>
      </c>
      <c r="F12" s="97">
        <f t="shared" si="1"/>
        <v>9.3114156565111558E-2</v>
      </c>
      <c r="G12" s="99">
        <v>9.8240740740740809E-2</v>
      </c>
      <c r="H12" s="97">
        <f t="shared" si="2"/>
        <v>0.18807471582725849</v>
      </c>
      <c r="I12" s="99">
        <f t="shared" si="3"/>
        <v>0.55278935185185452</v>
      </c>
      <c r="J12" s="98">
        <f t="shared" si="4"/>
        <v>0.12785225557066579</v>
      </c>
    </row>
    <row r="13" spans="2:10" x14ac:dyDescent="0.3">
      <c r="B13" s="8" t="s">
        <v>7</v>
      </c>
      <c r="C13" s="99">
        <v>0.13615740740740756</v>
      </c>
      <c r="D13" s="97">
        <f t="shared" si="0"/>
        <v>4.801044770028158E-2</v>
      </c>
      <c r="E13" s="99">
        <v>4.5370370370370373E-2</v>
      </c>
      <c r="F13" s="97">
        <f t="shared" si="1"/>
        <v>4.7000707408606422E-2</v>
      </c>
      <c r="G13" s="99">
        <v>3.5960648148148144E-2</v>
      </c>
      <c r="H13" s="97">
        <f t="shared" si="2"/>
        <v>6.8844031818483933E-2</v>
      </c>
      <c r="I13" s="99">
        <f t="shared" si="3"/>
        <v>0.21748842592592607</v>
      </c>
      <c r="J13" s="98">
        <f t="shared" si="4"/>
        <v>5.0301956291291444E-2</v>
      </c>
    </row>
    <row r="14" spans="2:10" x14ac:dyDescent="0.3">
      <c r="B14" s="8" t="s">
        <v>2</v>
      </c>
      <c r="C14" s="99">
        <v>0.16718749999999988</v>
      </c>
      <c r="D14" s="97">
        <f t="shared" si="0"/>
        <v>5.8951965065502057E-2</v>
      </c>
      <c r="E14" s="99">
        <v>4.6979166666666634E-2</v>
      </c>
      <c r="F14" s="97">
        <f t="shared" si="1"/>
        <v>4.8667314125391152E-2</v>
      </c>
      <c r="G14" s="99">
        <v>2.1539351851851844E-2</v>
      </c>
      <c r="H14" s="97">
        <f t="shared" si="2"/>
        <v>4.123551439143823E-2</v>
      </c>
      <c r="I14" s="99">
        <f t="shared" si="3"/>
        <v>0.23570601851851836</v>
      </c>
      <c r="J14" s="98">
        <f t="shared" si="4"/>
        <v>5.4515424398496562E-2</v>
      </c>
    </row>
    <row r="15" spans="2:10" x14ac:dyDescent="0.3">
      <c r="B15" s="8" t="s">
        <v>9</v>
      </c>
      <c r="C15" s="99">
        <v>0.19893518518518519</v>
      </c>
      <c r="D15" s="97">
        <f t="shared" si="0"/>
        <v>7.0146512671917627E-2</v>
      </c>
      <c r="E15" s="99">
        <v>3.4884259259259247E-2</v>
      </c>
      <c r="F15" s="97">
        <f t="shared" si="1"/>
        <v>3.6137788808556046E-2</v>
      </c>
      <c r="G15" s="99">
        <v>3.0324074074074066E-2</v>
      </c>
      <c r="H15" s="97">
        <f t="shared" si="2"/>
        <v>5.805322284017634E-2</v>
      </c>
      <c r="I15" s="99">
        <f t="shared" si="3"/>
        <v>0.26414351851851853</v>
      </c>
      <c r="J15" s="98">
        <f t="shared" si="4"/>
        <v>6.1092610636999237E-2</v>
      </c>
    </row>
    <row r="16" spans="2:10" x14ac:dyDescent="0.3">
      <c r="B16" s="8" t="s">
        <v>1</v>
      </c>
      <c r="C16" s="99">
        <v>6.3969907407407392E-2</v>
      </c>
      <c r="D16" s="97">
        <f t="shared" si="0"/>
        <v>2.2556421662653516E-2</v>
      </c>
      <c r="E16" s="99">
        <v>2.1979166666666678E-2</v>
      </c>
      <c r="F16" s="97">
        <f t="shared" si="1"/>
        <v>2.2768965145138684E-2</v>
      </c>
      <c r="G16" s="99">
        <v>1.2210648148148151E-2</v>
      </c>
      <c r="H16" s="97">
        <f t="shared" si="2"/>
        <v>2.3376393166559567E-2</v>
      </c>
      <c r="I16" s="99">
        <f t="shared" si="3"/>
        <v>9.8159722222222218E-2</v>
      </c>
      <c r="J16" s="98">
        <f t="shared" si="4"/>
        <v>2.2702937113854637E-2</v>
      </c>
    </row>
    <row r="17" spans="2:10" x14ac:dyDescent="0.3">
      <c r="B17" s="8" t="s">
        <v>27</v>
      </c>
      <c r="C17" s="99">
        <v>1.7986111111111105E-2</v>
      </c>
      <c r="D17" s="97">
        <f t="shared" si="0"/>
        <v>6.3420805615638795E-3</v>
      </c>
      <c r="E17" s="99">
        <v>4.1666666666666657E-3</v>
      </c>
      <c r="F17" s="97">
        <f t="shared" si="1"/>
        <v>4.3163914967087515E-3</v>
      </c>
      <c r="G17" s="99">
        <v>1.701388888888889E-3</v>
      </c>
      <c r="H17" s="97">
        <f t="shared" si="2"/>
        <v>3.2571846402694366E-3</v>
      </c>
      <c r="I17" s="99">
        <f t="shared" si="3"/>
        <v>2.3854166666666659E-2</v>
      </c>
      <c r="J17" s="98">
        <f t="shared" si="4"/>
        <v>5.5171269180113655E-3</v>
      </c>
    </row>
    <row r="18" spans="2:10" x14ac:dyDescent="0.3">
      <c r="B18" s="8" t="s">
        <v>16</v>
      </c>
      <c r="C18" s="99">
        <v>1.0706018518518521E-2</v>
      </c>
      <c r="D18" s="97">
        <f t="shared" si="0"/>
        <v>3.775047953311835E-3</v>
      </c>
      <c r="E18" s="99">
        <v>2.0717592592592593E-3</v>
      </c>
      <c r="F18" s="97">
        <f t="shared" si="1"/>
        <v>2.14620577197463E-3</v>
      </c>
      <c r="G18" s="99">
        <v>2.5115740740740741E-3</v>
      </c>
      <c r="H18" s="97">
        <f t="shared" si="2"/>
        <v>4.8082249451596448E-3</v>
      </c>
      <c r="I18" s="99">
        <f t="shared" si="3"/>
        <v>1.5289351851851854E-2</v>
      </c>
      <c r="J18" s="98">
        <f t="shared" si="4"/>
        <v>3.5362079857802122E-3</v>
      </c>
    </row>
    <row r="19" spans="2:10" x14ac:dyDescent="0.3">
      <c r="B19" s="8" t="s">
        <v>4</v>
      </c>
      <c r="C19" s="99">
        <v>0.18951388888888901</v>
      </c>
      <c r="D19" s="97">
        <f t="shared" si="0"/>
        <v>6.6824470473003258E-2</v>
      </c>
      <c r="E19" s="99">
        <v>6.8287037037037049E-2</v>
      </c>
      <c r="F19" s="97">
        <f t="shared" si="1"/>
        <v>7.0740860640504569E-2</v>
      </c>
      <c r="G19" s="99">
        <v>5.1342592592592592E-2</v>
      </c>
      <c r="H19" s="97">
        <f t="shared" si="2"/>
        <v>9.8291639892756605E-2</v>
      </c>
      <c r="I19" s="99">
        <f t="shared" si="3"/>
        <v>0.30914351851851868</v>
      </c>
      <c r="J19" s="98">
        <f t="shared" si="4"/>
        <v>7.1500465783640804E-2</v>
      </c>
    </row>
    <row r="20" spans="2:10" x14ac:dyDescent="0.3">
      <c r="B20" s="8" t="s">
        <v>14</v>
      </c>
      <c r="C20" s="99">
        <v>4.0590277777777774E-2</v>
      </c>
      <c r="D20" s="97">
        <f t="shared" si="0"/>
        <v>1.4312533159204973E-2</v>
      </c>
      <c r="E20" s="99">
        <v>6.9444444444444441E-3</v>
      </c>
      <c r="F20" s="97">
        <f t="shared" si="1"/>
        <v>7.1939858278479213E-3</v>
      </c>
      <c r="G20" s="99">
        <v>6.5972222222222213E-3</v>
      </c>
      <c r="H20" s="97">
        <f t="shared" si="2"/>
        <v>1.2629899625534548E-2</v>
      </c>
      <c r="I20" s="99">
        <f t="shared" si="3"/>
        <v>5.4131944444444434E-2</v>
      </c>
      <c r="J20" s="98">
        <f t="shared" si="4"/>
        <v>1.2519943035196098E-2</v>
      </c>
    </row>
    <row r="21" spans="2:10" x14ac:dyDescent="0.3">
      <c r="B21" s="8" t="s">
        <v>11</v>
      </c>
      <c r="C21" s="99">
        <v>3.5625000000000032E-2</v>
      </c>
      <c r="D21" s="97">
        <f t="shared" si="0"/>
        <v>1.2561727135452795E-2</v>
      </c>
      <c r="E21" s="99">
        <v>7.1759259259259241E-3</v>
      </c>
      <c r="F21" s="97">
        <f t="shared" si="1"/>
        <v>7.4337853554428505E-3</v>
      </c>
      <c r="G21" s="99">
        <v>9.8379629629629615E-3</v>
      </c>
      <c r="H21" s="97">
        <f t="shared" si="2"/>
        <v>1.8834060845095379E-2</v>
      </c>
      <c r="I21" s="99">
        <f t="shared" si="3"/>
        <v>5.2638888888888916E-2</v>
      </c>
      <c r="J21" s="98">
        <f t="shared" si="4"/>
        <v>1.2174620680793649E-2</v>
      </c>
    </row>
    <row r="22" spans="2:10" x14ac:dyDescent="0.3">
      <c r="B22" s="8" t="s">
        <v>15</v>
      </c>
      <c r="C22" s="99">
        <v>2.8472222222222223E-3</v>
      </c>
      <c r="D22" s="97">
        <f t="shared" si="0"/>
        <v>1.0039586989348229E-3</v>
      </c>
      <c r="E22" s="99">
        <v>9.9537037037037042E-4</v>
      </c>
      <c r="F22" s="97">
        <f t="shared" si="1"/>
        <v>1.0311379686582022E-3</v>
      </c>
      <c r="G22" s="99">
        <v>1.5277777777777776E-3</v>
      </c>
      <c r="H22" s="97">
        <f t="shared" si="2"/>
        <v>2.9248188606501059E-3</v>
      </c>
      <c r="I22" s="99">
        <f t="shared" si="3"/>
        <v>5.3703703703703708E-3</v>
      </c>
      <c r="J22" s="98">
        <f t="shared" si="4"/>
        <v>1.2420897088584544E-3</v>
      </c>
    </row>
    <row r="23" spans="2:10" s="17" customFormat="1" x14ac:dyDescent="0.3">
      <c r="B23" s="8" t="s">
        <v>94</v>
      </c>
      <c r="C23" s="99">
        <v>3.0023148148148153E-2</v>
      </c>
      <c r="D23" s="97">
        <f t="shared" si="0"/>
        <v>1.0586458800963134E-2</v>
      </c>
      <c r="E23" s="99">
        <v>7.9745370370370369E-3</v>
      </c>
      <c r="F23" s="97">
        <f t="shared" si="1"/>
        <v>8.2610937256453638E-3</v>
      </c>
      <c r="G23" s="99">
        <v>7.8009259259259273E-3</v>
      </c>
      <c r="H23" s="97">
        <f t="shared" si="2"/>
        <v>1.4934302364228576E-2</v>
      </c>
      <c r="I23" s="99">
        <f t="shared" si="3"/>
        <v>4.5798611111111116E-2</v>
      </c>
      <c r="J23" s="98">
        <f t="shared" si="4"/>
        <v>1.0592562452484707E-2</v>
      </c>
    </row>
    <row r="24" spans="2:10" x14ac:dyDescent="0.3">
      <c r="B24" s="8" t="s">
        <v>12</v>
      </c>
      <c r="C24" s="99">
        <v>5.0381944444444465E-2</v>
      </c>
      <c r="D24" s="97">
        <f t="shared" si="0"/>
        <v>1.7765171611639374E-2</v>
      </c>
      <c r="E24" s="99">
        <v>4.5925925925925939E-2</v>
      </c>
      <c r="F24" s="97">
        <f t="shared" si="1"/>
        <v>4.7576226274834266E-2</v>
      </c>
      <c r="G24" s="99">
        <v>1.7152777777777774E-2</v>
      </c>
      <c r="H24" s="97">
        <f t="shared" si="2"/>
        <v>3.2837739026389826E-2</v>
      </c>
      <c r="I24" s="99">
        <f t="shared" si="3"/>
        <v>0.11346064814814819</v>
      </c>
      <c r="J24" s="98">
        <f t="shared" si="4"/>
        <v>2.6241822017110845E-2</v>
      </c>
    </row>
    <row r="25" spans="2:10" x14ac:dyDescent="0.3">
      <c r="B25" s="8" t="s">
        <v>5</v>
      </c>
      <c r="C25" s="99">
        <v>0.14719907407407418</v>
      </c>
      <c r="D25" s="97">
        <f t="shared" si="0"/>
        <v>5.1903848508345882E-2</v>
      </c>
      <c r="E25" s="99">
        <v>2.6701388888888886E-2</v>
      </c>
      <c r="F25" s="97">
        <f t="shared" si="1"/>
        <v>2.7660875508075253E-2</v>
      </c>
      <c r="G25" s="99">
        <v>1.6122685185185184E-2</v>
      </c>
      <c r="H25" s="97">
        <f t="shared" si="2"/>
        <v>3.0865702067315134E-2</v>
      </c>
      <c r="I25" s="99">
        <f t="shared" si="3"/>
        <v>0.19002314814814825</v>
      </c>
      <c r="J25" s="98">
        <f t="shared" si="4"/>
        <v>4.3949631120771798E-2</v>
      </c>
    </row>
    <row r="26" spans="2:10" x14ac:dyDescent="0.3">
      <c r="B26" s="8" t="s">
        <v>6</v>
      </c>
      <c r="C26" s="99">
        <v>0.42532407407407358</v>
      </c>
      <c r="D26" s="97">
        <f t="shared" si="0"/>
        <v>0.14997347263600336</v>
      </c>
      <c r="E26" s="99">
        <v>0.2068287037037039</v>
      </c>
      <c r="F26" s="97">
        <f t="shared" si="1"/>
        <v>0.21426087790607079</v>
      </c>
      <c r="G26" s="99">
        <v>1.3194444444444445E-3</v>
      </c>
      <c r="H26" s="97">
        <f t="shared" si="2"/>
        <v>2.5259799251069102E-3</v>
      </c>
      <c r="I26" s="99">
        <f t="shared" si="3"/>
        <v>0.63347222222222188</v>
      </c>
      <c r="J26" s="98">
        <f t="shared" si="4"/>
        <v>0.14651304729577777</v>
      </c>
    </row>
    <row r="27" spans="2:10" x14ac:dyDescent="0.3">
      <c r="B27" s="8" t="s">
        <v>105</v>
      </c>
      <c r="C27" s="99">
        <v>0.26090277777777776</v>
      </c>
      <c r="D27" s="97">
        <f t="shared" si="0"/>
        <v>9.1996898338978769E-2</v>
      </c>
      <c r="E27" s="99">
        <v>9.4826388888888849E-2</v>
      </c>
      <c r="F27" s="97">
        <f t="shared" si="1"/>
        <v>9.8233876479263321E-2</v>
      </c>
      <c r="G27" s="99">
        <v>3.171296296296295E-2</v>
      </c>
      <c r="H27" s="97">
        <f t="shared" si="2"/>
        <v>6.0712149077130968E-2</v>
      </c>
      <c r="I27" s="99">
        <f t="shared" si="3"/>
        <v>0.38744212962962954</v>
      </c>
      <c r="J27" s="98">
        <f t="shared" si="4"/>
        <v>8.9609812508699885E-2</v>
      </c>
    </row>
    <row r="28" spans="2:10" x14ac:dyDescent="0.3">
      <c r="B28" s="8" t="s">
        <v>17</v>
      </c>
      <c r="C28" s="99">
        <v>9.0277777777777774E-4</v>
      </c>
      <c r="D28" s="97">
        <f t="shared" si="0"/>
        <v>3.1832836795494385E-4</v>
      </c>
      <c r="E28" s="99">
        <v>3.2175925925925922E-3</v>
      </c>
      <c r="F28" s="97">
        <f t="shared" si="1"/>
        <v>3.3332134335695364E-3</v>
      </c>
      <c r="G28" s="99"/>
      <c r="H28" s="97"/>
      <c r="I28" s="99">
        <f t="shared" ref="I28" si="5">C28+E28+G28</f>
        <v>4.1203703703703697E-3</v>
      </c>
      <c r="J28" s="98">
        <f t="shared" ref="J28" si="6">I28/$I$30</f>
        <v>9.5298262145174499E-4</v>
      </c>
    </row>
    <row r="29" spans="2:10" x14ac:dyDescent="0.3">
      <c r="B29" s="18"/>
      <c r="C29" s="107"/>
      <c r="D29" s="107"/>
      <c r="E29" s="107"/>
      <c r="F29" s="107"/>
      <c r="G29" s="107"/>
      <c r="H29" s="107"/>
      <c r="I29" s="107"/>
      <c r="J29" s="108"/>
    </row>
    <row r="30" spans="2:10" x14ac:dyDescent="0.3">
      <c r="B30" s="11" t="s">
        <v>29</v>
      </c>
      <c r="C30" s="102">
        <f t="shared" ref="C30:J30" si="7">SUM(C7:C28)</f>
        <v>2.8359953703703744</v>
      </c>
      <c r="D30" s="103">
        <f t="shared" si="7"/>
        <v>0.99999999999999967</v>
      </c>
      <c r="E30" s="102">
        <f t="shared" si="7"/>
        <v>0.96531249999999968</v>
      </c>
      <c r="F30" s="103">
        <f t="shared" si="7"/>
        <v>1.0000000000000002</v>
      </c>
      <c r="G30" s="102">
        <f t="shared" si="7"/>
        <v>0.52234953703703724</v>
      </c>
      <c r="H30" s="103">
        <f t="shared" si="7"/>
        <v>1.0000000000000002</v>
      </c>
      <c r="I30" s="102">
        <f t="shared" si="7"/>
        <v>4.3236574074074108</v>
      </c>
      <c r="J30" s="104">
        <f t="shared" si="7"/>
        <v>1</v>
      </c>
    </row>
    <row r="31" spans="2:10" x14ac:dyDescent="0.3">
      <c r="B31" s="12"/>
      <c r="C31" s="13"/>
      <c r="D31" s="14"/>
      <c r="E31" s="13"/>
      <c r="F31" s="14"/>
      <c r="G31" s="13"/>
      <c r="H31" s="13"/>
      <c r="I31" s="13"/>
      <c r="J31" s="19"/>
    </row>
    <row r="32" spans="2:10" ht="66" customHeight="1" thickBot="1" x14ac:dyDescent="0.35">
      <c r="B32" s="160" t="s">
        <v>32</v>
      </c>
      <c r="C32" s="161"/>
      <c r="D32" s="161"/>
      <c r="E32" s="161"/>
      <c r="F32" s="161"/>
      <c r="G32" s="161"/>
      <c r="H32" s="161"/>
      <c r="I32" s="161"/>
      <c r="J32" s="162"/>
    </row>
    <row r="34" spans="9:9" x14ac:dyDescent="0.3">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0" width="10.88671875" style="34" customWidth="1"/>
    <col min="11" max="16384" width="8.88671875" style="34"/>
  </cols>
  <sheetData>
    <row r="1" spans="2:10" s="21" customFormat="1" x14ac:dyDescent="0.3"/>
    <row r="2" spans="2:10" s="21" customFormat="1" ht="15" thickBot="1" x14ac:dyDescent="0.35"/>
    <row r="3" spans="2:10" s="21" customFormat="1" x14ac:dyDescent="0.3">
      <c r="B3" s="168" t="s">
        <v>33</v>
      </c>
      <c r="C3" s="169"/>
      <c r="D3" s="169"/>
      <c r="E3" s="169"/>
      <c r="F3" s="170"/>
      <c r="G3" s="169"/>
      <c r="H3" s="169"/>
      <c r="I3" s="169"/>
      <c r="J3" s="170"/>
    </row>
    <row r="4" spans="2:10" s="21" customFormat="1" x14ac:dyDescent="0.3">
      <c r="B4" s="156" t="s">
        <v>128</v>
      </c>
      <c r="C4" s="157"/>
      <c r="D4" s="157"/>
      <c r="E4" s="157"/>
      <c r="F4" s="157"/>
      <c r="G4" s="157"/>
      <c r="H4" s="157"/>
      <c r="I4" s="157"/>
      <c r="J4" s="158"/>
    </row>
    <row r="5" spans="2:10" s="21" customFormat="1" x14ac:dyDescent="0.3">
      <c r="B5" s="22"/>
      <c r="C5" s="171" t="s">
        <v>19</v>
      </c>
      <c r="D5" s="171"/>
      <c r="E5" s="171" t="s">
        <v>20</v>
      </c>
      <c r="F5" s="171"/>
      <c r="G5" s="171" t="s">
        <v>21</v>
      </c>
      <c r="H5" s="171"/>
      <c r="I5" s="172" t="s">
        <v>22</v>
      </c>
      <c r="J5" s="173"/>
    </row>
    <row r="6" spans="2:10" s="21" customFormat="1" x14ac:dyDescent="0.3">
      <c r="B6" s="3" t="s">
        <v>23</v>
      </c>
      <c r="C6" s="23" t="s">
        <v>24</v>
      </c>
      <c r="D6" s="23" t="s">
        <v>25</v>
      </c>
      <c r="E6" s="23" t="s">
        <v>24</v>
      </c>
      <c r="F6" s="23" t="s">
        <v>25</v>
      </c>
      <c r="G6" s="23" t="s">
        <v>24</v>
      </c>
      <c r="H6" s="23" t="s">
        <v>25</v>
      </c>
      <c r="I6" s="24" t="s">
        <v>24</v>
      </c>
      <c r="J6" s="25" t="s">
        <v>25</v>
      </c>
    </row>
    <row r="7" spans="2:10" s="21" customFormat="1" x14ac:dyDescent="0.3">
      <c r="B7" s="8" t="s">
        <v>10</v>
      </c>
      <c r="C7" s="105">
        <v>7.285879629629631E-2</v>
      </c>
      <c r="D7" s="97">
        <f>C7/$C$30</f>
        <v>2.1866750034736673E-2</v>
      </c>
      <c r="E7" s="105">
        <v>1.6145833333333331E-2</v>
      </c>
      <c r="F7" s="97">
        <f>E7/$E$30</f>
        <v>1.5087931817690197E-2</v>
      </c>
      <c r="G7" s="105">
        <v>1.6006944444444442E-2</v>
      </c>
      <c r="H7" s="97">
        <f>G7/$G$30</f>
        <v>2.324760463943519E-2</v>
      </c>
      <c r="I7" s="106">
        <f>C7+E7+G7</f>
        <v>0.10501157407407408</v>
      </c>
      <c r="J7" s="98">
        <f>I7/$I$30</f>
        <v>2.0628518420837218E-2</v>
      </c>
    </row>
    <row r="8" spans="2:10" s="21" customFormat="1" x14ac:dyDescent="0.3">
      <c r="B8" s="8" t="s">
        <v>13</v>
      </c>
      <c r="C8" s="105">
        <v>6.0057870370370442E-2</v>
      </c>
      <c r="D8" s="97">
        <f t="shared" ref="D8:D28" si="0">C8/$C$30</f>
        <v>1.8024871474225372E-2</v>
      </c>
      <c r="E8" s="105">
        <v>1.8194444444444447E-2</v>
      </c>
      <c r="F8" s="97">
        <f t="shared" ref="F8:F28" si="1">E8/$E$30</f>
        <v>1.7002314564450893E-2</v>
      </c>
      <c r="G8" s="105">
        <v>1.6041666666666666E-2</v>
      </c>
      <c r="H8" s="97">
        <f t="shared" ref="H8:H28" si="2">G8/$G$30</f>
        <v>2.3298033282904682E-2</v>
      </c>
      <c r="I8" s="106">
        <f t="shared" ref="I8:I27" si="3">C8+E8+G8</f>
        <v>9.4293981481481548E-2</v>
      </c>
      <c r="J8" s="98">
        <f t="shared" ref="J8:J28" si="4">I8/$I$30</f>
        <v>1.8523149958620182E-2</v>
      </c>
    </row>
    <row r="9" spans="2:10" s="21" customFormat="1" x14ac:dyDescent="0.3">
      <c r="B9" s="8" t="s">
        <v>0</v>
      </c>
      <c r="C9" s="105">
        <v>0.56865740740740922</v>
      </c>
      <c r="D9" s="97">
        <f t="shared" si="0"/>
        <v>0.17066833402806758</v>
      </c>
      <c r="E9" s="105">
        <v>0.21502314814814791</v>
      </c>
      <c r="F9" s="97">
        <f t="shared" si="1"/>
        <v>0.20093447835774064</v>
      </c>
      <c r="G9" s="105">
        <v>0.14177083333333335</v>
      </c>
      <c r="H9" s="97">
        <f t="shared" si="2"/>
        <v>0.20590015128593037</v>
      </c>
      <c r="I9" s="106">
        <f t="shared" si="3"/>
        <v>0.92545138888889045</v>
      </c>
      <c r="J9" s="98">
        <f t="shared" si="4"/>
        <v>0.18179606573478735</v>
      </c>
    </row>
    <row r="10" spans="2:10" s="21" customFormat="1" x14ac:dyDescent="0.3">
      <c r="B10" s="8" t="s">
        <v>8</v>
      </c>
      <c r="C10" s="105">
        <v>9.1030092592592565E-2</v>
      </c>
      <c r="D10" s="97">
        <f t="shared" si="0"/>
        <v>2.7320411282478769E-2</v>
      </c>
      <c r="E10" s="105">
        <v>2.6030092592592598E-2</v>
      </c>
      <c r="F10" s="97">
        <f t="shared" si="1"/>
        <v>2.4324558177767214E-2</v>
      </c>
      <c r="G10" s="105">
        <v>2.1585648148148156E-2</v>
      </c>
      <c r="H10" s="97">
        <f t="shared" si="2"/>
        <v>3.1349806690200037E-2</v>
      </c>
      <c r="I10" s="106">
        <f t="shared" si="3"/>
        <v>0.1386458333333333</v>
      </c>
      <c r="J10" s="98">
        <f t="shared" si="4"/>
        <v>2.7235646661876882E-2</v>
      </c>
    </row>
    <row r="11" spans="2:10" s="21" customFormat="1" x14ac:dyDescent="0.3">
      <c r="B11" s="8" t="s">
        <v>26</v>
      </c>
      <c r="C11" s="105">
        <v>1.2245370370370372E-2</v>
      </c>
      <c r="D11" s="97">
        <f t="shared" si="0"/>
        <v>3.6751424204529625E-3</v>
      </c>
      <c r="E11" s="105">
        <v>4.1203703703703697E-3</v>
      </c>
      <c r="F11" s="97">
        <f t="shared" si="1"/>
        <v>3.8503969369876054E-3</v>
      </c>
      <c r="G11" s="105">
        <v>8.7615740740740744E-3</v>
      </c>
      <c r="H11" s="97">
        <f t="shared" si="2"/>
        <v>1.272482770213481E-2</v>
      </c>
      <c r="I11" s="106">
        <f t="shared" si="3"/>
        <v>2.5127314814814818E-2</v>
      </c>
      <c r="J11" s="98">
        <f t="shared" si="4"/>
        <v>4.9360204443555161E-3</v>
      </c>
    </row>
    <row r="12" spans="2:10" s="21" customFormat="1" x14ac:dyDescent="0.3">
      <c r="B12" s="8" t="s">
        <v>3</v>
      </c>
      <c r="C12" s="105">
        <v>0.47464120370370633</v>
      </c>
      <c r="D12" s="97">
        <f t="shared" si="0"/>
        <v>0.1424517159927754</v>
      </c>
      <c r="E12" s="105">
        <v>0.11254629629629627</v>
      </c>
      <c r="F12" s="97">
        <f t="shared" si="1"/>
        <v>0.10517207813277381</v>
      </c>
      <c r="G12" s="105">
        <v>0.12072916666666673</v>
      </c>
      <c r="H12" s="97">
        <f t="shared" si="2"/>
        <v>0.17534039334341911</v>
      </c>
      <c r="I12" s="106">
        <f t="shared" si="3"/>
        <v>0.70791666666666941</v>
      </c>
      <c r="J12" s="98">
        <f t="shared" si="4"/>
        <v>0.1390634520767213</v>
      </c>
    </row>
    <row r="13" spans="2:10" s="21" customFormat="1" x14ac:dyDescent="0.3">
      <c r="B13" s="8" t="s">
        <v>7</v>
      </c>
      <c r="C13" s="105">
        <v>0.15453703703703714</v>
      </c>
      <c r="D13" s="97">
        <f t="shared" si="0"/>
        <v>4.6380436292899799E-2</v>
      </c>
      <c r="E13" s="105">
        <v>4.974537037037037E-2</v>
      </c>
      <c r="F13" s="97">
        <f t="shared" si="1"/>
        <v>4.648597200891217E-2</v>
      </c>
      <c r="G13" s="105">
        <v>4.0405092592592597E-2</v>
      </c>
      <c r="H13" s="97">
        <f t="shared" si="2"/>
        <v>5.868213145066397E-2</v>
      </c>
      <c r="I13" s="106">
        <f t="shared" si="3"/>
        <v>0.24468750000000009</v>
      </c>
      <c r="J13" s="98">
        <f t="shared" si="4"/>
        <v>4.8066516911156147E-2</v>
      </c>
    </row>
    <row r="14" spans="2:10" s="21" customFormat="1" x14ac:dyDescent="0.3">
      <c r="B14" s="8" t="s">
        <v>2</v>
      </c>
      <c r="C14" s="105">
        <v>0.18230324074074061</v>
      </c>
      <c r="D14" s="97">
        <f t="shared" si="0"/>
        <v>5.4713769626233047E-2</v>
      </c>
      <c r="E14" s="105">
        <v>5.0995370370370351E-2</v>
      </c>
      <c r="F14" s="97">
        <f t="shared" si="1"/>
        <v>4.7654069956088167E-2</v>
      </c>
      <c r="G14" s="105">
        <v>2.5127314814814807E-2</v>
      </c>
      <c r="H14" s="97">
        <f t="shared" si="2"/>
        <v>3.6493528324088059E-2</v>
      </c>
      <c r="I14" s="106">
        <f t="shared" si="3"/>
        <v>0.25842592592592578</v>
      </c>
      <c r="J14" s="98">
        <f t="shared" si="4"/>
        <v>5.0765299162399767E-2</v>
      </c>
    </row>
    <row r="15" spans="2:10" s="21" customFormat="1" x14ac:dyDescent="0.3">
      <c r="B15" s="8" t="s">
        <v>9</v>
      </c>
      <c r="C15" s="105">
        <v>0.22434027777777774</v>
      </c>
      <c r="D15" s="97">
        <f t="shared" si="0"/>
        <v>6.7330137557315456E-2</v>
      </c>
      <c r="E15" s="105">
        <v>4.0659722222222208E-2</v>
      </c>
      <c r="F15" s="97">
        <f t="shared" si="1"/>
        <v>3.7995630448419818E-2</v>
      </c>
      <c r="G15" s="105">
        <v>3.5578703703703703E-2</v>
      </c>
      <c r="H15" s="97">
        <f t="shared" si="2"/>
        <v>5.1672550008404761E-2</v>
      </c>
      <c r="I15" s="106">
        <f t="shared" si="3"/>
        <v>0.30057870370370365</v>
      </c>
      <c r="J15" s="98">
        <f t="shared" si="4"/>
        <v>5.9045808816173523E-2</v>
      </c>
    </row>
    <row r="16" spans="2:10" s="21" customFormat="1" x14ac:dyDescent="0.3">
      <c r="B16" s="8" t="s">
        <v>1</v>
      </c>
      <c r="C16" s="105">
        <v>9.8159722222222204E-2</v>
      </c>
      <c r="D16" s="97">
        <f t="shared" si="0"/>
        <v>2.9460191746561028E-2</v>
      </c>
      <c r="E16" s="105">
        <v>3.2777777777777781E-2</v>
      </c>
      <c r="F16" s="97">
        <f t="shared" si="1"/>
        <v>3.0630123948171072E-2</v>
      </c>
      <c r="G16" s="105">
        <v>2.0046296296296295E-2</v>
      </c>
      <c r="H16" s="97">
        <f t="shared" si="2"/>
        <v>2.9114136829719271E-2</v>
      </c>
      <c r="I16" s="106">
        <f t="shared" si="3"/>
        <v>0.15098379629629627</v>
      </c>
      <c r="J16" s="98">
        <f t="shared" si="4"/>
        <v>2.9659321371081387E-2</v>
      </c>
    </row>
    <row r="17" spans="2:10" s="21" customFormat="1" x14ac:dyDescent="0.3">
      <c r="B17" s="8" t="s">
        <v>27</v>
      </c>
      <c r="C17" s="105">
        <v>3.2685185185185192E-2</v>
      </c>
      <c r="D17" s="97">
        <f t="shared" si="0"/>
        <v>9.8096429067666985E-3</v>
      </c>
      <c r="E17" s="105">
        <v>7.3148148148148139E-3</v>
      </c>
      <c r="F17" s="97">
        <f t="shared" si="1"/>
        <v>6.8355361353263115E-3</v>
      </c>
      <c r="G17" s="105">
        <v>5.868055555555556E-3</v>
      </c>
      <c r="H17" s="97">
        <f t="shared" si="2"/>
        <v>8.5224407463439216E-3</v>
      </c>
      <c r="I17" s="106">
        <f t="shared" si="3"/>
        <v>4.5868055555555565E-2</v>
      </c>
      <c r="J17" s="98">
        <f t="shared" si="4"/>
        <v>9.0103404057949848E-3</v>
      </c>
    </row>
    <row r="18" spans="2:10" s="21" customFormat="1" x14ac:dyDescent="0.3">
      <c r="B18" s="8" t="s">
        <v>16</v>
      </c>
      <c r="C18" s="105">
        <v>1.0706018518518521E-2</v>
      </c>
      <c r="D18" s="97">
        <f t="shared" si="0"/>
        <v>3.2131443657079308E-3</v>
      </c>
      <c r="E18" s="105">
        <v>2.0717592592592593E-3</v>
      </c>
      <c r="F18" s="97">
        <f t="shared" si="1"/>
        <v>1.9360141902269143E-3</v>
      </c>
      <c r="G18" s="105">
        <v>3.4375E-3</v>
      </c>
      <c r="H18" s="97">
        <f t="shared" si="2"/>
        <v>4.9924357034795749E-3</v>
      </c>
      <c r="I18" s="106">
        <f t="shared" si="3"/>
        <v>1.621527777777778E-2</v>
      </c>
      <c r="J18" s="98">
        <f t="shared" si="4"/>
        <v>3.1853360859244949E-3</v>
      </c>
    </row>
    <row r="19" spans="2:10" s="21" customFormat="1" x14ac:dyDescent="0.3">
      <c r="B19" s="8" t="s">
        <v>4</v>
      </c>
      <c r="C19" s="105">
        <v>0.19953703703703721</v>
      </c>
      <c r="D19" s="97">
        <f t="shared" si="0"/>
        <v>5.9886063637626767E-2</v>
      </c>
      <c r="E19" s="105">
        <v>7.011574074074077E-2</v>
      </c>
      <c r="F19" s="97">
        <f t="shared" si="1"/>
        <v>6.5521642259187995E-2</v>
      </c>
      <c r="G19" s="105">
        <v>5.8518518518518532E-2</v>
      </c>
      <c r="H19" s="97">
        <f t="shared" si="2"/>
        <v>8.4989073793914946E-2</v>
      </c>
      <c r="I19" s="106">
        <f t="shared" si="3"/>
        <v>0.32817129629629649</v>
      </c>
      <c r="J19" s="98">
        <f t="shared" si="4"/>
        <v>6.4466109479160011E-2</v>
      </c>
    </row>
    <row r="20" spans="2:10" s="21" customFormat="1" x14ac:dyDescent="0.3">
      <c r="B20" s="8" t="s">
        <v>14</v>
      </c>
      <c r="C20" s="105">
        <v>5.3495370370370353E-2</v>
      </c>
      <c r="D20" s="97">
        <f t="shared" si="0"/>
        <v>1.6055300819785998E-2</v>
      </c>
      <c r="E20" s="105">
        <v>8.5879629629629604E-3</v>
      </c>
      <c r="F20" s="97">
        <f t="shared" si="1"/>
        <v>8.0252655259685484E-3</v>
      </c>
      <c r="G20" s="105">
        <v>1.3680555555555559E-2</v>
      </c>
      <c r="H20" s="97">
        <f t="shared" si="2"/>
        <v>1.9868885526979324E-2</v>
      </c>
      <c r="I20" s="106">
        <f t="shared" si="3"/>
        <v>7.5763888888888867E-2</v>
      </c>
      <c r="J20" s="98">
        <f t="shared" si="4"/>
        <v>1.4883090662713587E-2</v>
      </c>
    </row>
    <row r="21" spans="2:10" s="21" customFormat="1" x14ac:dyDescent="0.3">
      <c r="B21" s="8" t="s">
        <v>11</v>
      </c>
      <c r="C21" s="105">
        <v>5.1331018518518554E-2</v>
      </c>
      <c r="D21" s="97">
        <f t="shared" si="0"/>
        <v>1.540572460747533E-2</v>
      </c>
      <c r="E21" s="105">
        <v>8.1828703703703699E-3</v>
      </c>
      <c r="F21" s="97">
        <f t="shared" si="1"/>
        <v>7.6467152653096554E-3</v>
      </c>
      <c r="G21" s="105">
        <v>2.5636574074074082E-2</v>
      </c>
      <c r="H21" s="97">
        <f t="shared" si="2"/>
        <v>3.7233148428307279E-2</v>
      </c>
      <c r="I21" s="106">
        <f t="shared" si="3"/>
        <v>8.5150462962962997E-2</v>
      </c>
      <c r="J21" s="98">
        <f t="shared" si="4"/>
        <v>1.6726993279190947E-2</v>
      </c>
    </row>
    <row r="22" spans="2:10" s="21" customFormat="1" x14ac:dyDescent="0.3">
      <c r="B22" s="8" t="s">
        <v>15</v>
      </c>
      <c r="C22" s="105">
        <v>1.6099537037037037E-2</v>
      </c>
      <c r="D22" s="97">
        <f t="shared" si="0"/>
        <v>4.8318743921078175E-3</v>
      </c>
      <c r="E22" s="105">
        <v>5.0694444444444441E-3</v>
      </c>
      <c r="F22" s="97">
        <f t="shared" si="1"/>
        <v>4.7372861191027288E-3</v>
      </c>
      <c r="G22" s="105">
        <v>5.9143518518518529E-3</v>
      </c>
      <c r="H22" s="97">
        <f t="shared" si="2"/>
        <v>8.5896789376365777E-3</v>
      </c>
      <c r="I22" s="106">
        <f t="shared" si="3"/>
        <v>2.7083333333333334E-2</v>
      </c>
      <c r="J22" s="98">
        <f t="shared" si="4"/>
        <v>5.3202615567903766E-3</v>
      </c>
    </row>
    <row r="23" spans="2:10" s="28" customFormat="1" x14ac:dyDescent="0.3">
      <c r="B23" s="8" t="s">
        <v>94</v>
      </c>
      <c r="C23" s="105">
        <v>7.4479166666666707E-2</v>
      </c>
      <c r="D23" s="97">
        <f t="shared" si="0"/>
        <v>2.2353063776573558E-2</v>
      </c>
      <c r="E23" s="105">
        <v>1.5891203703703703E-2</v>
      </c>
      <c r="F23" s="97">
        <f t="shared" si="1"/>
        <v>1.4849985939561749E-2</v>
      </c>
      <c r="G23" s="105">
        <v>4.387731481481482E-2</v>
      </c>
      <c r="H23" s="97">
        <f t="shared" si="2"/>
        <v>6.3724995797613038E-2</v>
      </c>
      <c r="I23" s="106">
        <f t="shared" si="3"/>
        <v>0.13424768518518523</v>
      </c>
      <c r="J23" s="98">
        <f t="shared" si="4"/>
        <v>2.6371672562910939E-2</v>
      </c>
    </row>
    <row r="24" spans="2:10" s="21" customFormat="1" x14ac:dyDescent="0.3">
      <c r="B24" s="8" t="s">
        <v>12</v>
      </c>
      <c r="C24" s="105">
        <v>5.8587962962962981E-2</v>
      </c>
      <c r="D24" s="97">
        <f t="shared" si="0"/>
        <v>1.7583715436987619E-2</v>
      </c>
      <c r="E24" s="105">
        <v>4.7465277777777794E-2</v>
      </c>
      <c r="F24" s="97">
        <f t="shared" si="1"/>
        <v>4.4355274827489265E-2</v>
      </c>
      <c r="G24" s="105">
        <v>2.7962962962962964E-2</v>
      </c>
      <c r="H24" s="97">
        <f t="shared" si="2"/>
        <v>4.0611867540763145E-2</v>
      </c>
      <c r="I24" s="106">
        <f t="shared" si="3"/>
        <v>0.13401620370370373</v>
      </c>
      <c r="J24" s="98">
        <f t="shared" si="4"/>
        <v>2.6326200241912727E-2</v>
      </c>
    </row>
    <row r="25" spans="2:10" s="21" customFormat="1" x14ac:dyDescent="0.3">
      <c r="B25" s="8" t="s">
        <v>5</v>
      </c>
      <c r="C25" s="105">
        <v>0.16642361111111117</v>
      </c>
      <c r="D25" s="97">
        <f t="shared" si="0"/>
        <v>4.9947894956231725E-2</v>
      </c>
      <c r="E25" s="105">
        <v>3.184027777777778E-2</v>
      </c>
      <c r="F25" s="97">
        <f t="shared" si="1"/>
        <v>2.975405048778906E-2</v>
      </c>
      <c r="G25" s="105">
        <v>2.2418981481481484E-2</v>
      </c>
      <c r="H25" s="97">
        <f t="shared" si="2"/>
        <v>3.2560094133467804E-2</v>
      </c>
      <c r="I25" s="106">
        <f t="shared" si="3"/>
        <v>0.22068287037037043</v>
      </c>
      <c r="J25" s="98">
        <f t="shared" si="4"/>
        <v>4.335103722364194E-2</v>
      </c>
    </row>
    <row r="26" spans="2:10" s="21" customFormat="1" x14ac:dyDescent="0.3">
      <c r="B26" s="8" t="s">
        <v>6</v>
      </c>
      <c r="C26" s="105">
        <v>0.44162037037036994</v>
      </c>
      <c r="D26" s="97">
        <f t="shared" si="0"/>
        <v>0.13254133666805584</v>
      </c>
      <c r="E26" s="105">
        <v>0.2068287037037039</v>
      </c>
      <c r="F26" s="97">
        <f t="shared" si="1"/>
        <v>0.19327694737069828</v>
      </c>
      <c r="G26" s="105">
        <v>1.3194444444444445E-3</v>
      </c>
      <c r="H26" s="97">
        <f t="shared" si="2"/>
        <v>1.9162884518406451E-3</v>
      </c>
      <c r="I26" s="106">
        <f t="shared" si="3"/>
        <v>0.64976851851851825</v>
      </c>
      <c r="J26" s="98">
        <f t="shared" si="4"/>
        <v>0.12764080504197076</v>
      </c>
    </row>
    <row r="27" spans="2:10" s="21" customFormat="1" x14ac:dyDescent="0.3">
      <c r="B27" s="8" t="s">
        <v>105</v>
      </c>
      <c r="C27" s="105">
        <v>0.26675925925925953</v>
      </c>
      <c r="D27" s="97">
        <f t="shared" si="0"/>
        <v>8.0061136584688053E-2</v>
      </c>
      <c r="E27" s="105">
        <v>9.5439814814814783E-2</v>
      </c>
      <c r="F27" s="97">
        <f t="shared" si="1"/>
        <v>8.918644141123537E-2</v>
      </c>
      <c r="G27" s="105">
        <v>3.2187499999999987E-2</v>
      </c>
      <c r="H27" s="97">
        <f t="shared" si="2"/>
        <v>4.6747352496217823E-2</v>
      </c>
      <c r="I27" s="106">
        <f t="shared" si="3"/>
        <v>0.39438657407407429</v>
      </c>
      <c r="J27" s="98">
        <f t="shared" si="4"/>
        <v>7.7473466900697507E-2</v>
      </c>
    </row>
    <row r="28" spans="2:10" s="21" customFormat="1" x14ac:dyDescent="0.3">
      <c r="B28" s="8" t="s">
        <v>17</v>
      </c>
      <c r="C28" s="105">
        <v>2.1388888888888881E-2</v>
      </c>
      <c r="D28" s="97">
        <f t="shared" si="0"/>
        <v>6.4193413922467597E-3</v>
      </c>
      <c r="E28" s="105">
        <v>5.0694444444444441E-3</v>
      </c>
      <c r="F28" s="97">
        <f t="shared" si="1"/>
        <v>4.7372861191027288E-3</v>
      </c>
      <c r="G28" s="105">
        <v>1.6666666666666668E-3</v>
      </c>
      <c r="H28" s="97">
        <f t="shared" si="2"/>
        <v>2.420574886535552E-3</v>
      </c>
      <c r="I28" s="106">
        <f>C28+E28+G28</f>
        <v>2.8124999999999994E-2</v>
      </c>
      <c r="J28" s="98">
        <f t="shared" si="4"/>
        <v>5.5248870012823128E-3</v>
      </c>
    </row>
    <row r="29" spans="2:10" s="21" customFormat="1" x14ac:dyDescent="0.3">
      <c r="B29" s="18"/>
      <c r="C29" s="107"/>
      <c r="D29" s="107"/>
      <c r="E29" s="107"/>
      <c r="F29" s="107"/>
      <c r="G29" s="107"/>
      <c r="H29" s="107"/>
      <c r="I29" s="107"/>
      <c r="J29" s="108"/>
    </row>
    <row r="30" spans="2:10" s="21" customFormat="1" x14ac:dyDescent="0.3">
      <c r="B30" s="29" t="s">
        <v>29</v>
      </c>
      <c r="C30" s="102">
        <f t="shared" ref="C30:J30" si="5">SUM(C7:C28)</f>
        <v>3.3319444444444484</v>
      </c>
      <c r="D30" s="103">
        <f t="shared" si="5"/>
        <v>1.0000000000000002</v>
      </c>
      <c r="E30" s="102">
        <f t="shared" si="5"/>
        <v>1.0701157407407405</v>
      </c>
      <c r="F30" s="103">
        <f t="shared" si="5"/>
        <v>1</v>
      </c>
      <c r="G30" s="102">
        <f>SUM(G7:G28)</f>
        <v>0.68854166666666683</v>
      </c>
      <c r="H30" s="103">
        <f t="shared" si="5"/>
        <v>1</v>
      </c>
      <c r="I30" s="102">
        <f t="shared" si="5"/>
        <v>5.090601851851857</v>
      </c>
      <c r="J30" s="104">
        <f t="shared" si="5"/>
        <v>0.99999999999999978</v>
      </c>
    </row>
    <row r="31" spans="2:10" s="21" customFormat="1" x14ac:dyDescent="0.3">
      <c r="B31" s="30"/>
      <c r="C31" s="31"/>
      <c r="D31" s="31"/>
      <c r="E31" s="31"/>
      <c r="F31" s="32"/>
      <c r="G31" s="31"/>
      <c r="H31" s="31"/>
      <c r="I31" s="31"/>
      <c r="J31" s="19"/>
    </row>
    <row r="32" spans="2:10" s="21" customFormat="1" ht="66" customHeight="1" thickBot="1" x14ac:dyDescent="0.35">
      <c r="B32" s="165" t="s">
        <v>34</v>
      </c>
      <c r="C32" s="166"/>
      <c r="D32" s="166"/>
      <c r="E32" s="166"/>
      <c r="F32" s="167"/>
      <c r="G32" s="166"/>
      <c r="H32" s="166"/>
      <c r="I32" s="166"/>
      <c r="J32" s="167"/>
    </row>
    <row r="33" spans="9:9" s="21" customFormat="1" x14ac:dyDescent="0.3">
      <c r="I33" s="33"/>
    </row>
    <row r="34" spans="9:9" s="21" customFormat="1" x14ac:dyDescent="0.3"/>
    <row r="35" spans="9:9" s="21" customFormat="1" x14ac:dyDescent="0.3"/>
    <row r="36" spans="9:9" s="21" customFormat="1" x14ac:dyDescent="0.3"/>
    <row r="37" spans="9:9" s="21" customFormat="1" x14ac:dyDescent="0.3"/>
    <row r="38" spans="9:9" s="21" customFormat="1" x14ac:dyDescent="0.3"/>
    <row r="39" spans="9:9" s="21" customFormat="1" x14ac:dyDescent="0.3"/>
    <row r="40" spans="9:9" s="21" customFormat="1" x14ac:dyDescent="0.3"/>
    <row r="41" spans="9:9" s="21" customFormat="1" x14ac:dyDescent="0.3"/>
    <row r="42" spans="9:9" s="21" customFormat="1" x14ac:dyDescent="0.3"/>
    <row r="43" spans="9:9" s="21" customFormat="1" x14ac:dyDescent="0.3"/>
    <row r="44" spans="9:9" s="21" customFormat="1" x14ac:dyDescent="0.3"/>
    <row r="45" spans="9:9" s="21" customFormat="1" x14ac:dyDescent="0.3"/>
    <row r="46" spans="9:9" s="21" customFormat="1" x14ac:dyDescent="0.3"/>
    <row r="47" spans="9:9" s="21" customFormat="1" x14ac:dyDescent="0.3"/>
    <row r="48" spans="9:9" s="21" customFormat="1" x14ac:dyDescent="0.3"/>
    <row r="49" s="21" customFormat="1" x14ac:dyDescent="0.3"/>
    <row r="50" s="21" customFormat="1" x14ac:dyDescent="0.3"/>
    <row r="51" s="21" customFormat="1" x14ac:dyDescent="0.3"/>
    <row r="52" s="21" customFormat="1" x14ac:dyDescent="0.3"/>
    <row r="53" s="21" customFormat="1" x14ac:dyDescent="0.3"/>
    <row r="54" s="21" customFormat="1" x14ac:dyDescent="0.3"/>
    <row r="55" s="21" customFormat="1" x14ac:dyDescent="0.3"/>
    <row r="56" s="21" customFormat="1" x14ac:dyDescent="0.3"/>
    <row r="57" s="21" customFormat="1" x14ac:dyDescent="0.3"/>
    <row r="58" s="21" customFormat="1" x14ac:dyDescent="0.3"/>
    <row r="59" s="21" customFormat="1" x14ac:dyDescent="0.3"/>
    <row r="60" s="21" customFormat="1" x14ac:dyDescent="0.3"/>
    <row r="61" s="21" customFormat="1" x14ac:dyDescent="0.3"/>
    <row r="62" s="21" customFormat="1" x14ac:dyDescent="0.3"/>
    <row r="63" s="21" customFormat="1" x14ac:dyDescent="0.3"/>
    <row r="64" s="21" customFormat="1" x14ac:dyDescent="0.3"/>
    <row r="65" s="21" customFormat="1" x14ac:dyDescent="0.3"/>
    <row r="66" s="21" customFormat="1" x14ac:dyDescent="0.3"/>
    <row r="67" s="21" customFormat="1" x14ac:dyDescent="0.3"/>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topLeftCell="B13"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53" t="s">
        <v>35</v>
      </c>
      <c r="C3" s="154"/>
      <c r="D3" s="154"/>
      <c r="E3" s="154"/>
      <c r="F3" s="154"/>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57"/>
      <c r="G5" s="157" t="s">
        <v>38</v>
      </c>
      <c r="H5" s="158"/>
    </row>
    <row r="6" spans="2:8" s="1" customFormat="1" x14ac:dyDescent="0.3">
      <c r="B6" s="3" t="s">
        <v>23</v>
      </c>
      <c r="C6" s="5" t="s">
        <v>24</v>
      </c>
      <c r="D6" s="5" t="s">
        <v>25</v>
      </c>
      <c r="E6" s="5" t="s">
        <v>24</v>
      </c>
      <c r="F6" s="5" t="s">
        <v>25</v>
      </c>
      <c r="G6" s="5" t="s">
        <v>24</v>
      </c>
      <c r="H6" s="7" t="s">
        <v>25</v>
      </c>
    </row>
    <row r="7" spans="2:8" s="1" customFormat="1" x14ac:dyDescent="0.3">
      <c r="B7" s="8" t="s">
        <v>10</v>
      </c>
      <c r="C7" s="99">
        <v>2.6203703703703691E-2</v>
      </c>
      <c r="D7" s="97">
        <f>C7/$C$30</f>
        <v>1.2000869320922539E-2</v>
      </c>
      <c r="E7" s="99"/>
      <c r="F7" s="97"/>
      <c r="G7" s="99">
        <f>C7+E7</f>
        <v>2.6203703703703691E-2</v>
      </c>
      <c r="H7" s="98">
        <f>G7/$G$30</f>
        <v>1.0382035043953975E-2</v>
      </c>
    </row>
    <row r="8" spans="2:8" s="1" customFormat="1" x14ac:dyDescent="0.3">
      <c r="B8" s="8" t="s">
        <v>13</v>
      </c>
      <c r="C8" s="99">
        <v>4.6030092592592602E-2</v>
      </c>
      <c r="D8" s="97">
        <f t="shared" ref="D8:D27" si="0">C8/$C$30</f>
        <v>2.1081032371602904E-2</v>
      </c>
      <c r="E8" s="99">
        <v>1.3888888888888894E-3</v>
      </c>
      <c r="F8" s="97">
        <f t="shared" ref="F8:F28" si="1">E8/$E$30</f>
        <v>4.0794125645906964E-3</v>
      </c>
      <c r="G8" s="99">
        <f t="shared" ref="G8:G28" si="2">C8+E8</f>
        <v>4.7418981481481493E-2</v>
      </c>
      <c r="H8" s="98">
        <f t="shared" ref="H8:H28" si="3">G8/$G$30</f>
        <v>1.8787631437755949E-2</v>
      </c>
    </row>
    <row r="9" spans="2:8" s="1" customFormat="1" x14ac:dyDescent="0.3">
      <c r="B9" s="8" t="s">
        <v>0</v>
      </c>
      <c r="C9" s="99">
        <v>0.24186342592592566</v>
      </c>
      <c r="D9" s="97">
        <f t="shared" si="0"/>
        <v>0.1107695080385681</v>
      </c>
      <c r="E9" s="99">
        <v>7.8946759259259341E-2</v>
      </c>
      <c r="F9" s="97">
        <f t="shared" si="1"/>
        <v>0.23188060919227632</v>
      </c>
      <c r="G9" s="99">
        <f t="shared" si="2"/>
        <v>0.320810185185185</v>
      </c>
      <c r="H9" s="98">
        <f t="shared" si="3"/>
        <v>0.12710655801604076</v>
      </c>
    </row>
    <row r="10" spans="2:8" s="1" customFormat="1" x14ac:dyDescent="0.3">
      <c r="B10" s="8" t="s">
        <v>8</v>
      </c>
      <c r="C10" s="99">
        <v>4.488425925925927E-2</v>
      </c>
      <c r="D10" s="97">
        <f t="shared" si="0"/>
        <v>2.0556259375679169E-2</v>
      </c>
      <c r="E10" s="99">
        <v>8.9351851851851849E-3</v>
      </c>
      <c r="F10" s="97">
        <f t="shared" si="1"/>
        <v>2.6244220832200137E-2</v>
      </c>
      <c r="G10" s="99">
        <f t="shared" si="2"/>
        <v>5.3819444444444454E-2</v>
      </c>
      <c r="H10" s="98">
        <f t="shared" si="3"/>
        <v>2.1323526039923154E-2</v>
      </c>
    </row>
    <row r="11" spans="2:8" s="1" customFormat="1" x14ac:dyDescent="0.3">
      <c r="B11" s="8" t="s">
        <v>26</v>
      </c>
      <c r="C11" s="99">
        <v>6.5393518518518517E-3</v>
      </c>
      <c r="D11" s="97">
        <f t="shared" si="0"/>
        <v>2.9949165928980733E-3</v>
      </c>
      <c r="E11" s="99">
        <v>2.1643518518518522E-3</v>
      </c>
      <c r="F11" s="97">
        <f t="shared" si="1"/>
        <v>6.3570845798205005E-3</v>
      </c>
      <c r="G11" s="99">
        <f t="shared" si="2"/>
        <v>8.7037037037037031E-3</v>
      </c>
      <c r="H11" s="98">
        <f t="shared" si="3"/>
        <v>3.448449802585421E-3</v>
      </c>
    </row>
    <row r="12" spans="2:8" s="1" customFormat="1" x14ac:dyDescent="0.3">
      <c r="B12" s="8" t="s">
        <v>3</v>
      </c>
      <c r="C12" s="99">
        <v>0.21175925925925931</v>
      </c>
      <c r="D12" s="97">
        <f t="shared" si="0"/>
        <v>9.6982290236571969E-2</v>
      </c>
      <c r="E12" s="99">
        <v>6.9247685185185273E-2</v>
      </c>
      <c r="F12" s="97">
        <f t="shared" si="1"/>
        <v>0.20339271144955132</v>
      </c>
      <c r="G12" s="99">
        <f t="shared" si="2"/>
        <v>0.28100694444444457</v>
      </c>
      <c r="H12" s="98">
        <f t="shared" si="3"/>
        <v>0.11133632015554717</v>
      </c>
    </row>
    <row r="13" spans="2:8" s="1" customFormat="1" x14ac:dyDescent="0.3">
      <c r="B13" s="8" t="s">
        <v>7</v>
      </c>
      <c r="C13" s="99">
        <v>0.12675925925925913</v>
      </c>
      <c r="D13" s="97">
        <f t="shared" si="0"/>
        <v>5.8053675266229496E-2</v>
      </c>
      <c r="E13" s="99">
        <v>3.9375000000000014E-2</v>
      </c>
      <c r="F13" s="97">
        <f t="shared" si="1"/>
        <v>0.11565134620614624</v>
      </c>
      <c r="G13" s="99">
        <f t="shared" si="2"/>
        <v>0.16613425925925915</v>
      </c>
      <c r="H13" s="98">
        <f t="shared" si="3"/>
        <v>6.582320274775412E-2</v>
      </c>
    </row>
    <row r="14" spans="2:8" s="1" customFormat="1" x14ac:dyDescent="0.3">
      <c r="B14" s="8" t="s">
        <v>2</v>
      </c>
      <c r="C14" s="99">
        <v>2.8657407407407406E-2</v>
      </c>
      <c r="D14" s="97">
        <f t="shared" si="0"/>
        <v>1.3124625635425892E-2</v>
      </c>
      <c r="E14" s="99">
        <v>6.736111111111112E-3</v>
      </c>
      <c r="F14" s="97">
        <f t="shared" si="1"/>
        <v>1.9785150938264873E-2</v>
      </c>
      <c r="G14" s="99">
        <f t="shared" si="2"/>
        <v>3.5393518518518519E-2</v>
      </c>
      <c r="H14" s="98">
        <f t="shared" si="3"/>
        <v>1.4023084436577416E-2</v>
      </c>
    </row>
    <row r="15" spans="2:8" s="1" customFormat="1" x14ac:dyDescent="0.3">
      <c r="B15" s="8" t="s">
        <v>9</v>
      </c>
      <c r="C15" s="99">
        <v>6.5914351851851877E-2</v>
      </c>
      <c r="D15" s="97">
        <f t="shared" si="0"/>
        <v>3.018769910894608E-2</v>
      </c>
      <c r="E15" s="99">
        <v>1.653935185185184E-2</v>
      </c>
      <c r="F15" s="97">
        <f t="shared" si="1"/>
        <v>4.8579004623334157E-2</v>
      </c>
      <c r="G15" s="99">
        <f t="shared" si="2"/>
        <v>8.2453703703703723E-2</v>
      </c>
      <c r="H15" s="98">
        <f t="shared" si="3"/>
        <v>3.2668559034067214E-2</v>
      </c>
    </row>
    <row r="16" spans="2:8" s="1" customFormat="1" x14ac:dyDescent="0.3">
      <c r="B16" s="8" t="s">
        <v>1</v>
      </c>
      <c r="C16" s="99">
        <v>2.2939814814814823E-2</v>
      </c>
      <c r="D16" s="97">
        <f t="shared" si="0"/>
        <v>1.0506061393139794E-2</v>
      </c>
      <c r="E16" s="99">
        <v>2.3263888888888886E-2</v>
      </c>
      <c r="F16" s="97">
        <f t="shared" si="1"/>
        <v>6.8330160456894135E-2</v>
      </c>
      <c r="G16" s="99">
        <f t="shared" si="2"/>
        <v>4.6203703703703705E-2</v>
      </c>
      <c r="H16" s="98">
        <f t="shared" si="3"/>
        <v>1.8306132462660905E-2</v>
      </c>
    </row>
    <row r="17" spans="2:8" s="1" customFormat="1" x14ac:dyDescent="0.3">
      <c r="B17" s="8" t="s">
        <v>27</v>
      </c>
      <c r="C17" s="99">
        <v>2.0601851851851853E-3</v>
      </c>
      <c r="D17" s="97">
        <f t="shared" si="0"/>
        <v>9.4353124519620725E-4</v>
      </c>
      <c r="E17" s="99">
        <v>2.3958333333333336E-3</v>
      </c>
      <c r="F17" s="97">
        <f t="shared" si="1"/>
        <v>7.0369866739189496E-3</v>
      </c>
      <c r="G17" s="99">
        <f t="shared" si="2"/>
        <v>4.4560185185185189E-3</v>
      </c>
      <c r="H17" s="98">
        <f t="shared" si="3"/>
        <v>1.7654962420151426E-3</v>
      </c>
    </row>
    <row r="18" spans="2:8" s="1" customFormat="1" x14ac:dyDescent="0.3">
      <c r="B18" s="8" t="s">
        <v>16</v>
      </c>
      <c r="C18" s="99">
        <v>2.3784722222222228E-2</v>
      </c>
      <c r="D18" s="97">
        <f t="shared" si="0"/>
        <v>1.0893015218416889E-2</v>
      </c>
      <c r="E18" s="99"/>
      <c r="F18" s="97"/>
      <c r="G18" s="99">
        <f t="shared" si="2"/>
        <v>2.3784722222222228E-2</v>
      </c>
      <c r="H18" s="98">
        <f t="shared" si="3"/>
        <v>9.4236227982886205E-3</v>
      </c>
    </row>
    <row r="19" spans="2:8" s="1" customFormat="1" x14ac:dyDescent="0.3">
      <c r="B19" s="8" t="s">
        <v>4</v>
      </c>
      <c r="C19" s="99">
        <v>0.41952546296296267</v>
      </c>
      <c r="D19" s="97">
        <f t="shared" si="0"/>
        <v>0.19213582609340954</v>
      </c>
      <c r="E19" s="99">
        <v>1.5150462962962965E-2</v>
      </c>
      <c r="F19" s="97">
        <f t="shared" si="1"/>
        <v>4.4499592058743501E-2</v>
      </c>
      <c r="G19" s="99">
        <f t="shared" si="2"/>
        <v>0.43467592592592563</v>
      </c>
      <c r="H19" s="98">
        <f t="shared" si="3"/>
        <v>0.1722207191301835</v>
      </c>
    </row>
    <row r="20" spans="2:8" s="1" customFormat="1" x14ac:dyDescent="0.3">
      <c r="B20" s="8" t="s">
        <v>14</v>
      </c>
      <c r="C20" s="99">
        <v>3.8136574074074059E-2</v>
      </c>
      <c r="D20" s="97">
        <f t="shared" si="0"/>
        <v>1.7465929510794953E-2</v>
      </c>
      <c r="E20" s="99">
        <v>1.2951388888888891E-2</v>
      </c>
      <c r="F20" s="97">
        <f t="shared" si="1"/>
        <v>3.8040522164808237E-2</v>
      </c>
      <c r="G20" s="99">
        <f t="shared" si="2"/>
        <v>5.1087962962962946E-2</v>
      </c>
      <c r="H20" s="98">
        <f t="shared" si="3"/>
        <v>2.0241299772090483E-2</v>
      </c>
    </row>
    <row r="21" spans="2:8" s="1" customFormat="1" x14ac:dyDescent="0.3">
      <c r="B21" s="8" t="s">
        <v>11</v>
      </c>
      <c r="C21" s="99">
        <v>2.8553240740740751E-2</v>
      </c>
      <c r="D21" s="97">
        <f t="shared" si="0"/>
        <v>1.3076918999432832E-2</v>
      </c>
      <c r="E21" s="99">
        <v>1.6620370370370376E-2</v>
      </c>
      <c r="F21" s="97">
        <f t="shared" si="1"/>
        <v>4.8816970356268662E-2</v>
      </c>
      <c r="G21" s="99">
        <f t="shared" si="2"/>
        <v>4.5173611111111123E-2</v>
      </c>
      <c r="H21" s="98">
        <f t="shared" si="3"/>
        <v>1.7898004759961304E-2</v>
      </c>
    </row>
    <row r="22" spans="2:8" s="1" customFormat="1" x14ac:dyDescent="0.3">
      <c r="B22" s="8" t="s">
        <v>15</v>
      </c>
      <c r="C22" s="99">
        <v>2.7314814814814814E-3</v>
      </c>
      <c r="D22" s="97">
        <f t="shared" si="0"/>
        <v>1.2509740104848588E-3</v>
      </c>
      <c r="E22" s="99">
        <v>1.8668981481481481E-2</v>
      </c>
      <c r="F22" s="97">
        <f t="shared" si="1"/>
        <v>5.483410388903992E-2</v>
      </c>
      <c r="G22" s="99">
        <f t="shared" si="2"/>
        <v>2.1400462962962961E-2</v>
      </c>
      <c r="H22" s="98">
        <f t="shared" si="3"/>
        <v>8.478967666197398E-3</v>
      </c>
    </row>
    <row r="23" spans="2:8" s="1" customFormat="1" x14ac:dyDescent="0.3">
      <c r="B23" s="8" t="s">
        <v>94</v>
      </c>
      <c r="C23" s="99">
        <v>2.3495370370370364E-2</v>
      </c>
      <c r="D23" s="97">
        <f t="shared" si="0"/>
        <v>1.0760496785102809E-2</v>
      </c>
      <c r="E23" s="99">
        <v>1.3703703703703702E-2</v>
      </c>
      <c r="F23" s="97">
        <f t="shared" si="1"/>
        <v>4.0250203970628187E-2</v>
      </c>
      <c r="G23" s="99">
        <f t="shared" si="2"/>
        <v>3.7199074074074065E-2</v>
      </c>
      <c r="H23" s="98">
        <f t="shared" si="3"/>
        <v>1.47384543424329E-2</v>
      </c>
    </row>
    <row r="24" spans="2:8" s="1" customFormat="1" x14ac:dyDescent="0.3">
      <c r="B24" s="8" t="s">
        <v>12</v>
      </c>
      <c r="C24" s="99">
        <v>8.6550925925925851E-2</v>
      </c>
      <c r="D24" s="97">
        <f t="shared" si="0"/>
        <v>3.9638913772905793E-2</v>
      </c>
      <c r="E24" s="99">
        <v>4.2824074074074075E-3</v>
      </c>
      <c r="F24" s="97">
        <f t="shared" si="1"/>
        <v>1.2578188740821309E-2</v>
      </c>
      <c r="G24" s="99">
        <f t="shared" si="2"/>
        <v>9.0833333333333252E-2</v>
      </c>
      <c r="H24" s="98">
        <f t="shared" si="3"/>
        <v>3.5988609109960587E-2</v>
      </c>
    </row>
    <row r="25" spans="2:8" s="1" customFormat="1" x14ac:dyDescent="0.3">
      <c r="B25" s="8" t="s">
        <v>5</v>
      </c>
      <c r="C25" s="99">
        <v>4.9652777777777782E-2</v>
      </c>
      <c r="D25" s="97">
        <f t="shared" si="0"/>
        <v>2.2740163156695109E-2</v>
      </c>
      <c r="E25" s="99">
        <v>4.340277777777778E-3</v>
      </c>
      <c r="F25" s="97">
        <f t="shared" si="1"/>
        <v>1.2748164264345923E-2</v>
      </c>
      <c r="G25" s="99">
        <f t="shared" si="2"/>
        <v>5.3993055555555558E-2</v>
      </c>
      <c r="H25" s="98">
        <f t="shared" si="3"/>
        <v>2.1392311607793871E-2</v>
      </c>
    </row>
    <row r="26" spans="2:8" s="1" customFormat="1" x14ac:dyDescent="0.3">
      <c r="B26" s="8" t="s">
        <v>6</v>
      </c>
      <c r="C26" s="99">
        <v>0.3002777777777777</v>
      </c>
      <c r="D26" s="97">
        <f t="shared" si="0"/>
        <v>0.13752232935601344</v>
      </c>
      <c r="E26" s="99"/>
      <c r="F26" s="97"/>
      <c r="G26" s="99">
        <f t="shared" si="2"/>
        <v>0.3002777777777777</v>
      </c>
      <c r="H26" s="98">
        <f t="shared" si="3"/>
        <v>0.118971518189197</v>
      </c>
    </row>
    <row r="27" spans="2:8" s="1" customFormat="1" x14ac:dyDescent="0.3">
      <c r="B27" s="8" t="s">
        <v>105</v>
      </c>
      <c r="C27" s="99">
        <v>0.38716435185185172</v>
      </c>
      <c r="D27" s="97">
        <f t="shared" si="0"/>
        <v>0.17731496451156356</v>
      </c>
      <c r="E27" s="99">
        <v>5.9027777777777778E-4</v>
      </c>
      <c r="F27" s="97">
        <f t="shared" si="1"/>
        <v>1.7337503399510454E-3</v>
      </c>
      <c r="G27" s="99">
        <f t="shared" si="2"/>
        <v>0.38775462962962948</v>
      </c>
      <c r="H27" s="98">
        <f t="shared" si="3"/>
        <v>0.15363027298699033</v>
      </c>
    </row>
    <row r="28" spans="2:8" s="1" customFormat="1" x14ac:dyDescent="0.3">
      <c r="B28" s="36" t="s">
        <v>17</v>
      </c>
      <c r="C28" s="109"/>
      <c r="D28" s="97"/>
      <c r="E28" s="109">
        <v>5.162037037037037E-3</v>
      </c>
      <c r="F28" s="97">
        <f t="shared" si="1"/>
        <v>1.5161816698395416E-2</v>
      </c>
      <c r="G28" s="99">
        <f t="shared" si="2"/>
        <v>5.162037037037037E-3</v>
      </c>
      <c r="H28" s="98">
        <f t="shared" si="3"/>
        <v>2.0452242180227366E-3</v>
      </c>
    </row>
    <row r="29" spans="2:8" s="1" customFormat="1" x14ac:dyDescent="0.3">
      <c r="B29" s="8"/>
      <c r="C29" s="100"/>
      <c r="D29" s="111"/>
      <c r="E29" s="100"/>
      <c r="F29" s="100"/>
      <c r="G29" s="100"/>
      <c r="H29" s="101"/>
    </row>
    <row r="30" spans="2:8" s="1" customFormat="1" x14ac:dyDescent="0.3">
      <c r="B30" s="37" t="s">
        <v>29</v>
      </c>
      <c r="C30" s="112">
        <f>SUM(C7:C28)</f>
        <v>2.1834837962962954</v>
      </c>
      <c r="D30" s="113">
        <f t="shared" ref="D30:H30" si="4">SUM(D7:D28)</f>
        <v>1</v>
      </c>
      <c r="E30" s="112">
        <f>SUM(E7:E28)</f>
        <v>0.3404629629629633</v>
      </c>
      <c r="F30" s="113">
        <f>SUM(F7:F28)</f>
        <v>0.99999999999999944</v>
      </c>
      <c r="G30" s="112">
        <f t="shared" si="4"/>
        <v>2.5239467592592586</v>
      </c>
      <c r="H30" s="114">
        <f t="shared" si="4"/>
        <v>0.99999999999999989</v>
      </c>
    </row>
    <row r="31" spans="2:8" s="1" customFormat="1" ht="66" customHeight="1" thickBot="1" x14ac:dyDescent="0.35">
      <c r="B31" s="150" t="s">
        <v>39</v>
      </c>
      <c r="C31" s="151"/>
      <c r="D31" s="151"/>
      <c r="E31" s="151"/>
      <c r="F31" s="151"/>
      <c r="G31" s="151"/>
      <c r="H31" s="152"/>
    </row>
    <row r="32" spans="2:8" s="1" customFormat="1" x14ac:dyDescent="0.3">
      <c r="C32" s="35"/>
      <c r="D32" s="35"/>
      <c r="E32" s="35"/>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topLeftCell="A13"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84</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6.9444444444444436E-4</v>
      </c>
      <c r="D7" s="97">
        <f>C7/$C$30</f>
        <v>2.045966036963789E-3</v>
      </c>
      <c r="E7" s="99"/>
      <c r="F7" s="97"/>
      <c r="G7" s="99">
        <f t="shared" ref="G7" si="0">C7+E7</f>
        <v>6.9444444444444436E-4</v>
      </c>
      <c r="H7" s="98">
        <f t="shared" ref="H7" si="1">G7/$G$30</f>
        <v>1.6351001498841815E-3</v>
      </c>
    </row>
    <row r="8" spans="2:8" s="1" customFormat="1" x14ac:dyDescent="0.3">
      <c r="B8" s="8" t="s">
        <v>13</v>
      </c>
      <c r="C8" s="99">
        <v>8.1134259259259198E-3</v>
      </c>
      <c r="D8" s="97">
        <f t="shared" ref="D8:D28" si="2">C8/$C$30</f>
        <v>2.3903703198526915E-2</v>
      </c>
      <c r="E8" s="99">
        <v>3.2407407407407406E-4</v>
      </c>
      <c r="F8" s="97">
        <f t="shared" ref="F8:F28" si="3">E8/$E$30</f>
        <v>3.7997014520287703E-3</v>
      </c>
      <c r="G8" s="99">
        <f t="shared" ref="G8:G28" si="4">C8+E8</f>
        <v>8.4374999999999936E-3</v>
      </c>
      <c r="H8" s="98">
        <f t="shared" ref="H8:H28" si="5">G8/$G$30</f>
        <v>1.9866466821092794E-2</v>
      </c>
    </row>
    <row r="9" spans="2:8" s="1" customFormat="1" x14ac:dyDescent="0.3">
      <c r="B9" s="8" t="s">
        <v>0</v>
      </c>
      <c r="C9" s="99">
        <v>5.3344907407407265E-2</v>
      </c>
      <c r="D9" s="97">
        <f t="shared" si="2"/>
        <v>0.15716429107276797</v>
      </c>
      <c r="E9" s="99">
        <v>1.1712962962962961E-2</v>
      </c>
      <c r="F9" s="97">
        <f t="shared" si="3"/>
        <v>0.13733206676618268</v>
      </c>
      <c r="G9" s="99">
        <f t="shared" si="4"/>
        <v>6.5057870370370224E-2</v>
      </c>
      <c r="H9" s="98">
        <f t="shared" si="5"/>
        <v>0.15318163237498275</v>
      </c>
    </row>
    <row r="10" spans="2:8" s="1" customFormat="1" x14ac:dyDescent="0.3">
      <c r="B10" s="8" t="s">
        <v>8</v>
      </c>
      <c r="C10" s="99">
        <v>1.4537037037037027E-2</v>
      </c>
      <c r="D10" s="97">
        <f t="shared" si="2"/>
        <v>4.2828889040441957E-2</v>
      </c>
      <c r="E10" s="99">
        <v>3.1250000000000001E-4</v>
      </c>
      <c r="F10" s="97">
        <f t="shared" si="3"/>
        <v>3.6639978287420286E-3</v>
      </c>
      <c r="G10" s="99">
        <f t="shared" si="4"/>
        <v>1.4849537037037027E-2</v>
      </c>
      <c r="H10" s="98">
        <f t="shared" si="5"/>
        <v>3.4963891538356731E-2</v>
      </c>
    </row>
    <row r="11" spans="2:8" s="1" customFormat="1" x14ac:dyDescent="0.3">
      <c r="B11" s="8" t="s">
        <v>26</v>
      </c>
      <c r="C11" s="99">
        <v>2.2337962962962962E-3</v>
      </c>
      <c r="D11" s="97">
        <f t="shared" si="2"/>
        <v>6.5811907522335209E-3</v>
      </c>
      <c r="E11" s="99"/>
      <c r="F11" s="97"/>
      <c r="G11" s="99">
        <f t="shared" si="4"/>
        <v>2.2337962962962962E-3</v>
      </c>
      <c r="H11" s="98">
        <f t="shared" si="5"/>
        <v>5.2595721487941182E-3</v>
      </c>
    </row>
    <row r="12" spans="2:8" s="1" customFormat="1" x14ac:dyDescent="0.3">
      <c r="B12" s="8" t="s">
        <v>3</v>
      </c>
      <c r="C12" s="99">
        <v>3.1157407407407259E-2</v>
      </c>
      <c r="D12" s="97">
        <f t="shared" si="2"/>
        <v>9.1795676191774894E-2</v>
      </c>
      <c r="E12" s="99">
        <v>1.4791666666666658E-2</v>
      </c>
      <c r="F12" s="97">
        <f t="shared" si="3"/>
        <v>0.17342923056045592</v>
      </c>
      <c r="G12" s="99">
        <f t="shared" si="4"/>
        <v>4.594907407407392E-2</v>
      </c>
      <c r="H12" s="98">
        <f t="shared" si="5"/>
        <v>0.108189126584003</v>
      </c>
    </row>
    <row r="13" spans="2:8" s="1" customFormat="1" x14ac:dyDescent="0.3">
      <c r="B13" s="8" t="s">
        <v>7</v>
      </c>
      <c r="C13" s="99">
        <v>1.910879629629629E-2</v>
      </c>
      <c r="D13" s="97">
        <f t="shared" si="2"/>
        <v>5.6298165450453574E-2</v>
      </c>
      <c r="E13" s="99">
        <v>2.4305555555555556E-3</v>
      </c>
      <c r="F13" s="97">
        <f t="shared" si="3"/>
        <v>2.849776089021578E-2</v>
      </c>
      <c r="G13" s="99">
        <f t="shared" si="4"/>
        <v>2.1539351851851844E-2</v>
      </c>
      <c r="H13" s="98">
        <f t="shared" si="5"/>
        <v>5.0715356315574354E-2</v>
      </c>
    </row>
    <row r="14" spans="2:8" s="1" customFormat="1" x14ac:dyDescent="0.3">
      <c r="B14" s="8" t="s">
        <v>2</v>
      </c>
      <c r="C14" s="99">
        <v>1.1979166666666661E-2</v>
      </c>
      <c r="D14" s="97">
        <f t="shared" si="2"/>
        <v>3.5292914137625343E-2</v>
      </c>
      <c r="E14" s="99">
        <v>2.974537037037036E-3</v>
      </c>
      <c r="F14" s="97">
        <f t="shared" si="3"/>
        <v>3.4875831184692632E-2</v>
      </c>
      <c r="G14" s="99">
        <f t="shared" si="4"/>
        <v>1.4953703703703696E-2</v>
      </c>
      <c r="H14" s="98">
        <f t="shared" si="5"/>
        <v>3.5209156560839366E-2</v>
      </c>
    </row>
    <row r="15" spans="2:8" s="1" customFormat="1" x14ac:dyDescent="0.3">
      <c r="B15" s="8" t="s">
        <v>9</v>
      </c>
      <c r="C15" s="99">
        <v>1.6956018518518516E-2</v>
      </c>
      <c r="D15" s="97">
        <f t="shared" si="2"/>
        <v>4.9955670735865841E-2</v>
      </c>
      <c r="E15" s="99">
        <v>1.7824074074074072E-3</v>
      </c>
      <c r="F15" s="97">
        <f t="shared" si="3"/>
        <v>2.0898357986158234E-2</v>
      </c>
      <c r="G15" s="99">
        <f t="shared" si="4"/>
        <v>1.8738425925925922E-2</v>
      </c>
      <c r="H15" s="98">
        <f t="shared" si="5"/>
        <v>4.4120452377708161E-2</v>
      </c>
    </row>
    <row r="16" spans="2:8" s="1" customFormat="1" x14ac:dyDescent="0.3">
      <c r="B16" s="8" t="s">
        <v>1</v>
      </c>
      <c r="C16" s="99">
        <v>5.729166666666668E-3</v>
      </c>
      <c r="D16" s="97">
        <f t="shared" si="2"/>
        <v>1.6879219804951263E-2</v>
      </c>
      <c r="E16" s="99">
        <v>3.1828703703703698E-3</v>
      </c>
      <c r="F16" s="97">
        <f t="shared" si="3"/>
        <v>3.7318496403853985E-2</v>
      </c>
      <c r="G16" s="99">
        <f t="shared" si="4"/>
        <v>8.9120370370370378E-3</v>
      </c>
      <c r="H16" s="98">
        <f t="shared" si="5"/>
        <v>2.0983785256847E-2</v>
      </c>
    </row>
    <row r="17" spans="2:8" s="1" customFormat="1" x14ac:dyDescent="0.3">
      <c r="B17" s="8" t="s">
        <v>27</v>
      </c>
      <c r="C17" s="99">
        <v>3.7500000000000003E-3</v>
      </c>
      <c r="D17" s="97">
        <f t="shared" si="2"/>
        <v>1.1048216599604461E-2</v>
      </c>
      <c r="E17" s="99">
        <v>2.1412037037037038E-3</v>
      </c>
      <c r="F17" s="97">
        <f t="shared" si="3"/>
        <v>2.5105170308047233E-2</v>
      </c>
      <c r="G17" s="99">
        <f t="shared" si="4"/>
        <v>5.8912037037037041E-3</v>
      </c>
      <c r="H17" s="98">
        <f t="shared" si="5"/>
        <v>1.387109960485081E-2</v>
      </c>
    </row>
    <row r="18" spans="2:8" s="1" customFormat="1" x14ac:dyDescent="0.3">
      <c r="B18" s="8" t="s">
        <v>16</v>
      </c>
      <c r="C18" s="99">
        <v>1.1921296296296296E-3</v>
      </c>
      <c r="D18" s="97">
        <f t="shared" si="2"/>
        <v>3.5122416967878376E-3</v>
      </c>
      <c r="E18" s="99"/>
      <c r="F18" s="97"/>
      <c r="G18" s="99">
        <f t="shared" si="4"/>
        <v>1.1921296296296296E-3</v>
      </c>
      <c r="H18" s="98">
        <f t="shared" si="5"/>
        <v>2.8069219239678454E-3</v>
      </c>
    </row>
    <row r="19" spans="2:8" s="1" customFormat="1" x14ac:dyDescent="0.3">
      <c r="B19" s="8" t="s">
        <v>4</v>
      </c>
      <c r="C19" s="99">
        <v>2.2673611111111078E-2</v>
      </c>
      <c r="D19" s="97">
        <f t="shared" si="2"/>
        <v>6.680079110686761E-2</v>
      </c>
      <c r="E19" s="99">
        <v>1.4930555555555556E-3</v>
      </c>
      <c r="F19" s="97">
        <f t="shared" si="3"/>
        <v>1.7505767403989694E-2</v>
      </c>
      <c r="G19" s="99">
        <f t="shared" si="4"/>
        <v>2.4166666666666635E-2</v>
      </c>
      <c r="H19" s="98">
        <f t="shared" si="5"/>
        <v>5.6901485215969452E-2</v>
      </c>
    </row>
    <row r="20" spans="2:8" s="1" customFormat="1" x14ac:dyDescent="0.3">
      <c r="B20" s="8" t="s">
        <v>14</v>
      </c>
      <c r="C20" s="99">
        <v>7.0833333333333347E-3</v>
      </c>
      <c r="D20" s="97">
        <f t="shared" si="2"/>
        <v>2.0868853577030652E-2</v>
      </c>
      <c r="E20" s="99">
        <v>8.2175925925925917E-4</v>
      </c>
      <c r="F20" s="97">
        <f t="shared" si="3"/>
        <v>9.6349572533586669E-3</v>
      </c>
      <c r="G20" s="99">
        <f t="shared" si="4"/>
        <v>7.9050925925925938E-3</v>
      </c>
      <c r="H20" s="98">
        <f t="shared" si="5"/>
        <v>1.861289003951494E-2</v>
      </c>
    </row>
    <row r="21" spans="2:8" s="1" customFormat="1" x14ac:dyDescent="0.3">
      <c r="B21" s="8" t="s">
        <v>11</v>
      </c>
      <c r="C21" s="99">
        <v>4.0393518518518513E-3</v>
      </c>
      <c r="D21" s="97">
        <f t="shared" si="2"/>
        <v>1.1900702448339372E-2</v>
      </c>
      <c r="E21" s="99">
        <v>1.3078703703703703E-2</v>
      </c>
      <c r="F21" s="97">
        <f t="shared" si="3"/>
        <v>0.15334509431401824</v>
      </c>
      <c r="G21" s="99">
        <f t="shared" si="4"/>
        <v>1.7118055555555553E-2</v>
      </c>
      <c r="H21" s="98">
        <f t="shared" si="5"/>
        <v>4.0305218694645074E-2</v>
      </c>
    </row>
    <row r="22" spans="2:8" s="1" customFormat="1" x14ac:dyDescent="0.3">
      <c r="B22" s="8" t="s">
        <v>15</v>
      </c>
      <c r="C22" s="99">
        <v>1.8981481481481484E-3</v>
      </c>
      <c r="D22" s="97">
        <f t="shared" si="2"/>
        <v>5.5923071677010244E-3</v>
      </c>
      <c r="E22" s="99">
        <v>2.9745370370370364E-3</v>
      </c>
      <c r="F22" s="97">
        <f t="shared" si="3"/>
        <v>3.4875831184692632E-2</v>
      </c>
      <c r="G22" s="99">
        <f t="shared" si="4"/>
        <v>4.8726851851851848E-3</v>
      </c>
      <c r="H22" s="98">
        <f t="shared" si="5"/>
        <v>1.1472952718354008E-2</v>
      </c>
    </row>
    <row r="23" spans="2:8" s="1" customFormat="1" x14ac:dyDescent="0.3">
      <c r="B23" s="8" t="s">
        <v>94</v>
      </c>
      <c r="C23" s="99">
        <v>1.770833333333333E-3</v>
      </c>
      <c r="D23" s="97">
        <f t="shared" si="2"/>
        <v>5.2172133942576613E-3</v>
      </c>
      <c r="E23" s="99">
        <v>1.5509259259259261E-3</v>
      </c>
      <c r="F23" s="97">
        <f t="shared" si="3"/>
        <v>1.8184285520423404E-2</v>
      </c>
      <c r="G23" s="99">
        <f t="shared" si="4"/>
        <v>3.3217592592592591E-3</v>
      </c>
      <c r="H23" s="98">
        <f t="shared" si="5"/>
        <v>7.8212290502793352E-3</v>
      </c>
    </row>
    <row r="24" spans="2:8" s="1" customFormat="1" x14ac:dyDescent="0.3">
      <c r="B24" s="8" t="s">
        <v>12</v>
      </c>
      <c r="C24" s="99">
        <v>1.0532407407407409E-3</v>
      </c>
      <c r="D24" s="97">
        <f t="shared" si="2"/>
        <v>3.1030484893950806E-3</v>
      </c>
      <c r="E24" s="99"/>
      <c r="F24" s="97"/>
      <c r="G24" s="99">
        <f t="shared" si="4"/>
        <v>1.0532407407407409E-3</v>
      </c>
      <c r="H24" s="98">
        <f t="shared" si="5"/>
        <v>2.4799018939910093E-3</v>
      </c>
    </row>
    <row r="25" spans="2:8" s="1" customFormat="1" x14ac:dyDescent="0.3">
      <c r="B25" s="8" t="s">
        <v>5</v>
      </c>
      <c r="C25" s="99">
        <v>1.1342592592592593E-3</v>
      </c>
      <c r="D25" s="97">
        <f t="shared" si="2"/>
        <v>3.3417445270408556E-3</v>
      </c>
      <c r="E25" s="99"/>
      <c r="F25" s="97"/>
      <c r="G25" s="99">
        <f t="shared" si="4"/>
        <v>1.1342592592592593E-3</v>
      </c>
      <c r="H25" s="98">
        <f t="shared" si="5"/>
        <v>2.6706635781441638E-3</v>
      </c>
    </row>
    <row r="26" spans="2:8" s="1" customFormat="1" x14ac:dyDescent="0.3">
      <c r="B26" s="8" t="s">
        <v>6</v>
      </c>
      <c r="C26" s="99">
        <v>6.5324074074074201E-2</v>
      </c>
      <c r="D26" s="97">
        <f t="shared" si="2"/>
        <v>0.19245720521039414</v>
      </c>
      <c r="E26" s="99">
        <v>1.4016203703703703E-2</v>
      </c>
      <c r="F26" s="97">
        <f t="shared" si="3"/>
        <v>0.16433708780024431</v>
      </c>
      <c r="G26" s="99">
        <f t="shared" si="4"/>
        <v>7.9340277777777898E-2</v>
      </c>
      <c r="H26" s="98">
        <f t="shared" si="5"/>
        <v>0.18681019212426805</v>
      </c>
    </row>
    <row r="27" spans="2:8" s="1" customFormat="1" x14ac:dyDescent="0.3">
      <c r="B27" s="8" t="s">
        <v>105</v>
      </c>
      <c r="C27" s="99">
        <v>5.7025462962962813E-2</v>
      </c>
      <c r="D27" s="97">
        <f t="shared" si="2"/>
        <v>0.16800791106867602</v>
      </c>
      <c r="E27" s="99">
        <v>4.9652777777777794E-3</v>
      </c>
      <c r="F27" s="97">
        <f t="shared" si="3"/>
        <v>5.821685439001225E-2</v>
      </c>
      <c r="G27" s="99">
        <f t="shared" si="4"/>
        <v>6.1990740740740589E-2</v>
      </c>
      <c r="H27" s="98">
        <f t="shared" si="5"/>
        <v>0.14595994004632759</v>
      </c>
    </row>
    <row r="28" spans="2:8" s="1" customFormat="1" x14ac:dyDescent="0.3">
      <c r="B28" s="36" t="s">
        <v>17</v>
      </c>
      <c r="C28" s="109">
        <v>8.6226851851851881E-3</v>
      </c>
      <c r="D28" s="115">
        <f t="shared" si="2"/>
        <v>2.5404078292300389E-2</v>
      </c>
      <c r="E28" s="109">
        <v>6.7361111111111111E-3</v>
      </c>
      <c r="F28" s="97">
        <f t="shared" si="3"/>
        <v>7.8979508752883731E-2</v>
      </c>
      <c r="G28" s="99">
        <f t="shared" si="4"/>
        <v>1.5358796296296299E-2</v>
      </c>
      <c r="H28" s="98">
        <f t="shared" si="5"/>
        <v>3.6162964981605157E-2</v>
      </c>
    </row>
    <row r="29" spans="2:8" s="1" customFormat="1" x14ac:dyDescent="0.3">
      <c r="B29" s="8"/>
      <c r="C29" s="100"/>
      <c r="D29" s="111"/>
      <c r="E29" s="100"/>
      <c r="F29" s="100"/>
      <c r="G29" s="100"/>
      <c r="H29" s="101"/>
    </row>
    <row r="30" spans="2:8" s="1" customFormat="1" x14ac:dyDescent="0.3">
      <c r="B30" s="37" t="s">
        <v>29</v>
      </c>
      <c r="C30" s="112">
        <f t="shared" ref="C30:H30" si="6">SUM(C7:C28)</f>
        <v>0.33942129629629586</v>
      </c>
      <c r="D30" s="113">
        <f t="shared" si="6"/>
        <v>1.0000000000000002</v>
      </c>
      <c r="E30" s="112">
        <f t="shared" si="6"/>
        <v>8.5289351851851825E-2</v>
      </c>
      <c r="F30" s="113">
        <f t="shared" si="6"/>
        <v>1</v>
      </c>
      <c r="G30" s="112">
        <f t="shared" si="6"/>
        <v>0.4247106481481478</v>
      </c>
      <c r="H30" s="116">
        <f t="shared" si="6"/>
        <v>1.0000000000000002</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85</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1.4814814814814814E-3</v>
      </c>
      <c r="D7" s="97">
        <f>C7/$C$30</f>
        <v>1.2537956704868255E-2</v>
      </c>
      <c r="E7" s="99"/>
      <c r="F7" s="97"/>
      <c r="G7" s="99">
        <f>E7+C7</f>
        <v>1.4814814814814814E-3</v>
      </c>
      <c r="H7" s="98">
        <f>G7/$G$30</f>
        <v>1.2537956704868255E-2</v>
      </c>
    </row>
    <row r="8" spans="2:8" s="1" customFormat="1" x14ac:dyDescent="0.3">
      <c r="B8" s="8" t="s">
        <v>13</v>
      </c>
      <c r="C8" s="99">
        <v>4.9768518518518512E-3</v>
      </c>
      <c r="D8" s="97">
        <f t="shared" ref="D8:D27" si="0">C8/$C$30</f>
        <v>4.2119698305416793E-2</v>
      </c>
      <c r="E8" s="99"/>
      <c r="F8" s="97"/>
      <c r="G8" s="99">
        <f t="shared" ref="G8:G27" si="1">E8+C8</f>
        <v>4.9768518518518512E-3</v>
      </c>
      <c r="H8" s="98">
        <f t="shared" ref="H8:H27" si="2">G8/$G$30</f>
        <v>4.2119698305416793E-2</v>
      </c>
    </row>
    <row r="9" spans="2:8" s="1" customFormat="1" x14ac:dyDescent="0.3">
      <c r="B9" s="8" t="s">
        <v>0</v>
      </c>
      <c r="C9" s="99">
        <v>2.1770833333333326E-2</v>
      </c>
      <c r="D9" s="97">
        <f t="shared" si="0"/>
        <v>0.18424919188950925</v>
      </c>
      <c r="E9" s="99"/>
      <c r="F9" s="97"/>
      <c r="G9" s="99">
        <f t="shared" si="1"/>
        <v>2.1770833333333326E-2</v>
      </c>
      <c r="H9" s="98">
        <f t="shared" si="2"/>
        <v>0.18424919188950925</v>
      </c>
    </row>
    <row r="10" spans="2:8" s="1" customFormat="1" x14ac:dyDescent="0.3">
      <c r="B10" s="8" t="s">
        <v>8</v>
      </c>
      <c r="C10" s="99">
        <v>6.111111111111114E-3</v>
      </c>
      <c r="D10" s="97">
        <f t="shared" si="0"/>
        <v>5.1719071407581585E-2</v>
      </c>
      <c r="E10" s="99"/>
      <c r="F10" s="97"/>
      <c r="G10" s="99">
        <f t="shared" si="1"/>
        <v>6.111111111111114E-3</v>
      </c>
      <c r="H10" s="98">
        <f t="shared" si="2"/>
        <v>5.1719071407581585E-2</v>
      </c>
    </row>
    <row r="11" spans="2:8" s="1" customFormat="1" x14ac:dyDescent="0.3">
      <c r="B11" s="8" t="s">
        <v>26</v>
      </c>
      <c r="C11" s="99">
        <v>5.7870370370370367E-4</v>
      </c>
      <c r="D11" s="97">
        <f t="shared" si="0"/>
        <v>4.8976393378391625E-3</v>
      </c>
      <c r="E11" s="99"/>
      <c r="F11" s="97"/>
      <c r="G11" s="99">
        <f t="shared" si="1"/>
        <v>5.7870370370370367E-4</v>
      </c>
      <c r="H11" s="98">
        <f t="shared" si="2"/>
        <v>4.8976393378391625E-3</v>
      </c>
    </row>
    <row r="12" spans="2:8" s="1" customFormat="1" x14ac:dyDescent="0.3">
      <c r="B12" s="8" t="s">
        <v>3</v>
      </c>
      <c r="C12" s="99">
        <v>1.2627314814814813E-2</v>
      </c>
      <c r="D12" s="97">
        <f t="shared" si="0"/>
        <v>0.10686649035165052</v>
      </c>
      <c r="E12" s="99"/>
      <c r="F12" s="97"/>
      <c r="G12" s="99">
        <f t="shared" si="1"/>
        <v>1.2627314814814813E-2</v>
      </c>
      <c r="H12" s="98">
        <f t="shared" si="2"/>
        <v>0.10686649035165052</v>
      </c>
    </row>
    <row r="13" spans="2:8" s="1" customFormat="1" x14ac:dyDescent="0.3">
      <c r="B13" s="8" t="s">
        <v>7</v>
      </c>
      <c r="C13" s="99">
        <v>5.7407407407407416E-3</v>
      </c>
      <c r="D13" s="97">
        <f t="shared" si="0"/>
        <v>4.8584582231364498E-2</v>
      </c>
      <c r="E13" s="99"/>
      <c r="F13" s="97"/>
      <c r="G13" s="99">
        <f t="shared" si="1"/>
        <v>5.7407407407407416E-3</v>
      </c>
      <c r="H13" s="98">
        <f t="shared" si="2"/>
        <v>4.8584582231364498E-2</v>
      </c>
    </row>
    <row r="14" spans="2:8" s="1" customFormat="1" x14ac:dyDescent="0.3">
      <c r="B14" s="8" t="s">
        <v>2</v>
      </c>
      <c r="C14" s="99">
        <v>5.9953703703703705E-3</v>
      </c>
      <c r="D14" s="97">
        <f t="shared" si="0"/>
        <v>5.0739543540013726E-2</v>
      </c>
      <c r="E14" s="99"/>
      <c r="F14" s="97"/>
      <c r="G14" s="99">
        <f t="shared" si="1"/>
        <v>5.9953703703703705E-3</v>
      </c>
      <c r="H14" s="98">
        <f t="shared" si="2"/>
        <v>5.0739543540013726E-2</v>
      </c>
    </row>
    <row r="15" spans="2:8" s="1" customFormat="1" x14ac:dyDescent="0.3">
      <c r="B15" s="8" t="s">
        <v>9</v>
      </c>
      <c r="C15" s="99">
        <v>5.8796296296296296E-3</v>
      </c>
      <c r="D15" s="97">
        <f t="shared" si="0"/>
        <v>4.9760015672445895E-2</v>
      </c>
      <c r="E15" s="99"/>
      <c r="F15" s="97"/>
      <c r="G15" s="99">
        <f t="shared" si="1"/>
        <v>5.8796296296296296E-3</v>
      </c>
      <c r="H15" s="98">
        <f t="shared" si="2"/>
        <v>4.9760015672445895E-2</v>
      </c>
    </row>
    <row r="16" spans="2:8" s="1" customFormat="1" x14ac:dyDescent="0.3">
      <c r="B16" s="8" t="s">
        <v>1</v>
      </c>
      <c r="C16" s="99">
        <v>2.2337962962962967E-3</v>
      </c>
      <c r="D16" s="97">
        <f t="shared" si="0"/>
        <v>1.8904887844059172E-2</v>
      </c>
      <c r="E16" s="99"/>
      <c r="F16" s="97"/>
      <c r="G16" s="99">
        <f t="shared" si="1"/>
        <v>2.2337962962962967E-3</v>
      </c>
      <c r="H16" s="98">
        <f t="shared" si="2"/>
        <v>1.8904887844059172E-2</v>
      </c>
    </row>
    <row r="17" spans="2:8" s="1" customFormat="1" x14ac:dyDescent="0.3">
      <c r="B17" s="8" t="s">
        <v>27</v>
      </c>
      <c r="C17" s="99">
        <v>1.2384259259259258E-3</v>
      </c>
      <c r="D17" s="97">
        <f t="shared" si="0"/>
        <v>1.0480948182975807E-2</v>
      </c>
      <c r="E17" s="99"/>
      <c r="F17" s="97"/>
      <c r="G17" s="99">
        <f t="shared" si="1"/>
        <v>1.2384259259259258E-3</v>
      </c>
      <c r="H17" s="98">
        <f t="shared" si="2"/>
        <v>1.0480948182975807E-2</v>
      </c>
    </row>
    <row r="18" spans="2:8" s="1" customFormat="1" x14ac:dyDescent="0.3">
      <c r="B18" s="8" t="s">
        <v>16</v>
      </c>
      <c r="C18" s="99">
        <v>1.7361111111111112E-4</v>
      </c>
      <c r="D18" s="97">
        <f t="shared" si="0"/>
        <v>1.4692918013517488E-3</v>
      </c>
      <c r="E18" s="99"/>
      <c r="F18" s="97"/>
      <c r="G18" s="99">
        <f t="shared" si="1"/>
        <v>1.7361111111111112E-4</v>
      </c>
      <c r="H18" s="98">
        <f t="shared" si="2"/>
        <v>1.4692918013517488E-3</v>
      </c>
    </row>
    <row r="19" spans="2:8" s="1" customFormat="1" x14ac:dyDescent="0.3">
      <c r="B19" s="8" t="s">
        <v>4</v>
      </c>
      <c r="C19" s="99">
        <v>6.4004629629629646E-3</v>
      </c>
      <c r="D19" s="97">
        <f t="shared" si="0"/>
        <v>5.4167891076501155E-2</v>
      </c>
      <c r="E19" s="99"/>
      <c r="F19" s="97"/>
      <c r="G19" s="99">
        <f t="shared" si="1"/>
        <v>6.4004629629629646E-3</v>
      </c>
      <c r="H19" s="98">
        <f t="shared" si="2"/>
        <v>5.4167891076501155E-2</v>
      </c>
    </row>
    <row r="20" spans="2:8" s="1" customFormat="1" x14ac:dyDescent="0.3">
      <c r="B20" s="8" t="s">
        <v>14</v>
      </c>
      <c r="C20" s="99">
        <v>3.5300925925925925E-3</v>
      </c>
      <c r="D20" s="97">
        <f t="shared" si="0"/>
        <v>2.9875599960818892E-2</v>
      </c>
      <c r="E20" s="99"/>
      <c r="F20" s="97"/>
      <c r="G20" s="99">
        <f t="shared" si="1"/>
        <v>3.5300925925925925E-3</v>
      </c>
      <c r="H20" s="98">
        <f t="shared" si="2"/>
        <v>2.9875599960818892E-2</v>
      </c>
    </row>
    <row r="21" spans="2:8" s="1" customFormat="1" x14ac:dyDescent="0.3">
      <c r="B21" s="8" t="s">
        <v>11</v>
      </c>
      <c r="C21" s="99">
        <v>2.5231481481481485E-3</v>
      </c>
      <c r="D21" s="97">
        <f t="shared" si="0"/>
        <v>2.1353707512978753E-2</v>
      </c>
      <c r="E21" s="99"/>
      <c r="F21" s="97"/>
      <c r="G21" s="99">
        <f t="shared" si="1"/>
        <v>2.5231481481481485E-3</v>
      </c>
      <c r="H21" s="98">
        <f t="shared" si="2"/>
        <v>2.1353707512978753E-2</v>
      </c>
    </row>
    <row r="22" spans="2:8" s="1" customFormat="1" x14ac:dyDescent="0.3">
      <c r="B22" s="8" t="s">
        <v>15</v>
      </c>
      <c r="C22" s="99"/>
      <c r="D22" s="97"/>
      <c r="E22" s="99"/>
      <c r="F22" s="97"/>
      <c r="G22" s="99"/>
      <c r="H22" s="98"/>
    </row>
    <row r="23" spans="2:8" s="1" customFormat="1" x14ac:dyDescent="0.3">
      <c r="B23" s="8" t="s">
        <v>94</v>
      </c>
      <c r="C23" s="99">
        <v>5.9027777777777778E-4</v>
      </c>
      <c r="D23" s="97">
        <f t="shared" si="0"/>
        <v>4.9955921245959456E-3</v>
      </c>
      <c r="E23" s="99"/>
      <c r="F23" s="97"/>
      <c r="G23" s="99">
        <f t="shared" si="1"/>
        <v>5.9027777777777778E-4</v>
      </c>
      <c r="H23" s="98">
        <f t="shared" si="2"/>
        <v>4.9955921245959456E-3</v>
      </c>
    </row>
    <row r="24" spans="2:8" s="1" customFormat="1" x14ac:dyDescent="0.3">
      <c r="B24" s="8" t="s">
        <v>12</v>
      </c>
      <c r="C24" s="99"/>
      <c r="D24" s="97"/>
      <c r="E24" s="99"/>
      <c r="F24" s="97"/>
      <c r="G24" s="99"/>
      <c r="H24" s="98"/>
    </row>
    <row r="25" spans="2:8" s="1" customFormat="1" x14ac:dyDescent="0.3">
      <c r="B25" s="8" t="s">
        <v>5</v>
      </c>
      <c r="C25" s="99">
        <v>8.9120370370370362E-4</v>
      </c>
      <c r="D25" s="97">
        <f t="shared" si="0"/>
        <v>7.5423645802723096E-3</v>
      </c>
      <c r="E25" s="99"/>
      <c r="F25" s="97"/>
      <c r="G25" s="99">
        <f t="shared" si="1"/>
        <v>8.9120370370370362E-4</v>
      </c>
      <c r="H25" s="98">
        <f t="shared" si="2"/>
        <v>7.5423645802723096E-3</v>
      </c>
    </row>
    <row r="26" spans="2:8" s="1" customFormat="1" x14ac:dyDescent="0.3">
      <c r="B26" s="8" t="s">
        <v>6</v>
      </c>
      <c r="C26" s="99">
        <v>1.5497685185185173E-2</v>
      </c>
      <c r="D26" s="97">
        <f t="shared" si="0"/>
        <v>0.13115878146733267</v>
      </c>
      <c r="E26" s="99"/>
      <c r="F26" s="97"/>
      <c r="G26" s="99">
        <f t="shared" si="1"/>
        <v>1.5497685185185173E-2</v>
      </c>
      <c r="H26" s="98">
        <f t="shared" si="2"/>
        <v>0.13115878146733267</v>
      </c>
    </row>
    <row r="27" spans="2:8" s="1" customFormat="1" x14ac:dyDescent="0.3">
      <c r="B27" s="8" t="s">
        <v>105</v>
      </c>
      <c r="C27" s="99">
        <v>1.9918981481481472E-2</v>
      </c>
      <c r="D27" s="97">
        <f t="shared" si="0"/>
        <v>0.1685767460084239</v>
      </c>
      <c r="E27" s="99"/>
      <c r="F27" s="97"/>
      <c r="G27" s="99">
        <f t="shared" si="1"/>
        <v>1.9918981481481472E-2</v>
      </c>
      <c r="H27" s="98">
        <f t="shared" si="2"/>
        <v>0.1685767460084239</v>
      </c>
    </row>
    <row r="28" spans="2:8" s="1" customFormat="1" x14ac:dyDescent="0.3">
      <c r="B28" s="36" t="s">
        <v>17</v>
      </c>
      <c r="C28" s="109"/>
      <c r="D28" s="97"/>
      <c r="E28" s="109"/>
      <c r="F28" s="97"/>
      <c r="G28" s="99"/>
      <c r="H28" s="98"/>
    </row>
    <row r="29" spans="2:8" s="1" customFormat="1" x14ac:dyDescent="0.3">
      <c r="B29" s="8"/>
      <c r="C29" s="100"/>
      <c r="D29" s="111"/>
      <c r="E29" s="100"/>
      <c r="F29" s="100"/>
      <c r="G29" s="99"/>
      <c r="H29" s="98"/>
    </row>
    <row r="30" spans="2:8" s="1" customFormat="1" x14ac:dyDescent="0.3">
      <c r="B30" s="37" t="s">
        <v>29</v>
      </c>
      <c r="C30" s="112">
        <f>SUM(C7:C28)</f>
        <v>0.11815972222222219</v>
      </c>
      <c r="D30" s="113">
        <f t="shared" ref="D30:H30" si="3">SUM(D7:D28)</f>
        <v>1.0000000000000002</v>
      </c>
      <c r="E30" s="112"/>
      <c r="F30" s="113"/>
      <c r="G30" s="112">
        <f>SUM(G7:G28)</f>
        <v>0.11815972222222219</v>
      </c>
      <c r="H30" s="116">
        <f t="shared" si="3"/>
        <v>1.0000000000000002</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topLeftCell="B1"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86</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1.0995370370370371E-2</v>
      </c>
      <c r="D7" s="97">
        <f>C7/$C$30</f>
        <v>1.8127349399889327E-2</v>
      </c>
      <c r="E7" s="99">
        <v>2.2453703703703702E-3</v>
      </c>
      <c r="F7" s="97">
        <f>E7/$E$30</f>
        <v>1.6931401640775005E-2</v>
      </c>
      <c r="G7" s="99">
        <f>C7+E7</f>
        <v>1.324074074074074E-2</v>
      </c>
      <c r="H7" s="98">
        <f>G7/$G$30</f>
        <v>1.7912784780396148E-2</v>
      </c>
    </row>
    <row r="8" spans="2:8" s="1" customFormat="1" x14ac:dyDescent="0.3">
      <c r="B8" s="8" t="s">
        <v>13</v>
      </c>
      <c r="C8" s="99">
        <v>2.1620370370370373E-2</v>
      </c>
      <c r="D8" s="97">
        <f t="shared" ref="D8:D28" si="0">C8/$C$30</f>
        <v>3.5644093346308706E-2</v>
      </c>
      <c r="E8" s="99">
        <v>2.1874999999999998E-3</v>
      </c>
      <c r="F8" s="97">
        <f t="shared" ref="F8:F19" si="1">E8/$E$30</f>
        <v>1.6495025309827195E-2</v>
      </c>
      <c r="G8" s="99">
        <f t="shared" ref="G8:G28" si="2">C8+E8</f>
        <v>2.3807870370370372E-2</v>
      </c>
      <c r="H8" s="98">
        <f t="shared" ref="H8:H28" si="3">G8/$G$30</f>
        <v>3.2208564941673845E-2</v>
      </c>
    </row>
    <row r="9" spans="2:8" s="1" customFormat="1" x14ac:dyDescent="0.3">
      <c r="B9" s="8" t="s">
        <v>0</v>
      </c>
      <c r="C9" s="99">
        <v>0.13748842592592603</v>
      </c>
      <c r="D9" s="97">
        <f t="shared" si="0"/>
        <v>0.22666819318030051</v>
      </c>
      <c r="E9" s="99">
        <v>2.8541666666666667E-2</v>
      </c>
      <c r="F9" s="97">
        <f t="shared" si="1"/>
        <v>0.21522080642345962</v>
      </c>
      <c r="G9" s="99">
        <f t="shared" si="2"/>
        <v>0.16603009259259269</v>
      </c>
      <c r="H9" s="98">
        <f t="shared" si="3"/>
        <v>0.22461442104439064</v>
      </c>
    </row>
    <row r="10" spans="2:8" s="1" customFormat="1" x14ac:dyDescent="0.3">
      <c r="B10" s="8" t="s">
        <v>8</v>
      </c>
      <c r="C10" s="99">
        <v>1.9421296296296294E-2</v>
      </c>
      <c r="D10" s="97">
        <f t="shared" si="0"/>
        <v>3.2018623466330831E-2</v>
      </c>
      <c r="E10" s="99">
        <v>1.8402777777777777E-3</v>
      </c>
      <c r="F10" s="97">
        <f t="shared" si="1"/>
        <v>1.3876767324140339E-2</v>
      </c>
      <c r="G10" s="99">
        <f t="shared" si="2"/>
        <v>2.1261574074074072E-2</v>
      </c>
      <c r="H10" s="98">
        <f t="shared" si="3"/>
        <v>2.8763798637751501E-2</v>
      </c>
    </row>
    <row r="11" spans="2:8" s="1" customFormat="1" x14ac:dyDescent="0.3">
      <c r="B11" s="8" t="s">
        <v>26</v>
      </c>
      <c r="C11" s="99">
        <v>5.1851851851851842E-3</v>
      </c>
      <c r="D11" s="97">
        <f t="shared" si="0"/>
        <v>8.5484763485793869E-3</v>
      </c>
      <c r="E11" s="99"/>
      <c r="F11" s="97"/>
      <c r="G11" s="99">
        <f t="shared" si="2"/>
        <v>5.1851851851851842E-3</v>
      </c>
      <c r="H11" s="98">
        <f t="shared" si="3"/>
        <v>7.0147968370782099E-3</v>
      </c>
    </row>
    <row r="12" spans="2:8" s="1" customFormat="1" x14ac:dyDescent="0.3">
      <c r="B12" s="8" t="s">
        <v>3</v>
      </c>
      <c r="C12" s="99">
        <v>5.947916666666659E-2</v>
      </c>
      <c r="D12" s="97">
        <f t="shared" si="0"/>
        <v>9.8059419543190668E-2</v>
      </c>
      <c r="E12" s="99">
        <v>2.5763888888888878E-2</v>
      </c>
      <c r="F12" s="97">
        <f t="shared" si="1"/>
        <v>0.19427474253796467</v>
      </c>
      <c r="G12" s="99">
        <f t="shared" si="2"/>
        <v>8.5243055555555475E-2</v>
      </c>
      <c r="H12" s="98">
        <f t="shared" si="3"/>
        <v>0.11532138103812718</v>
      </c>
    </row>
    <row r="13" spans="2:8" s="1" customFormat="1" x14ac:dyDescent="0.3">
      <c r="B13" s="8" t="s">
        <v>7</v>
      </c>
      <c r="C13" s="99">
        <v>3.7835648148148132E-2</v>
      </c>
      <c r="D13" s="97">
        <f t="shared" si="0"/>
        <v>6.2377163356040197E-2</v>
      </c>
      <c r="E13" s="99">
        <v>2.0081018518518515E-2</v>
      </c>
      <c r="F13" s="97">
        <f t="shared" si="1"/>
        <v>0.15142258683888984</v>
      </c>
      <c r="G13" s="99">
        <f t="shared" si="2"/>
        <v>5.7916666666666644E-2</v>
      </c>
      <c r="H13" s="98">
        <f t="shared" si="3"/>
        <v>7.8352775385578916E-2</v>
      </c>
    </row>
    <row r="14" spans="2:8" s="1" customFormat="1" x14ac:dyDescent="0.3">
      <c r="B14" s="8" t="s">
        <v>2</v>
      </c>
      <c r="C14" s="99">
        <v>3.351851851851851E-2</v>
      </c>
      <c r="D14" s="97">
        <f t="shared" si="0"/>
        <v>5.525979353903103E-2</v>
      </c>
      <c r="E14" s="99">
        <v>3.3333333333333327E-3</v>
      </c>
      <c r="F14" s="97">
        <f t="shared" si="1"/>
        <v>2.5135276662593818E-2</v>
      </c>
      <c r="G14" s="99">
        <f t="shared" si="2"/>
        <v>3.6851851851851844E-2</v>
      </c>
      <c r="H14" s="98">
        <f t="shared" si="3"/>
        <v>4.9855163234948707E-2</v>
      </c>
    </row>
    <row r="15" spans="2:8" s="1" customFormat="1" x14ac:dyDescent="0.3">
      <c r="B15" s="8" t="s">
        <v>9</v>
      </c>
      <c r="C15" s="99">
        <v>4.6828703703703699E-2</v>
      </c>
      <c r="D15" s="97">
        <f t="shared" si="0"/>
        <v>7.720342702310759E-2</v>
      </c>
      <c r="E15" s="99">
        <v>4.7337962962962958E-3</v>
      </c>
      <c r="F15" s="97">
        <f t="shared" si="1"/>
        <v>3.5695583871530809E-2</v>
      </c>
      <c r="G15" s="99">
        <f t="shared" si="2"/>
        <v>5.1562499999999997E-2</v>
      </c>
      <c r="H15" s="98">
        <f t="shared" si="3"/>
        <v>6.9756517654427294E-2</v>
      </c>
    </row>
    <row r="16" spans="2:8" s="1" customFormat="1" x14ac:dyDescent="0.3">
      <c r="B16" s="8" t="s">
        <v>1</v>
      </c>
      <c r="C16" s="99">
        <v>1.074074074074074E-2</v>
      </c>
      <c r="D16" s="97">
        <f t="shared" si="0"/>
        <v>1.770755815062873E-2</v>
      </c>
      <c r="E16" s="99">
        <v>4.1203703703703706E-3</v>
      </c>
      <c r="F16" s="97">
        <f t="shared" si="1"/>
        <v>3.1069994763484033E-2</v>
      </c>
      <c r="G16" s="99">
        <f t="shared" si="2"/>
        <v>1.486111111111111E-2</v>
      </c>
      <c r="H16" s="98">
        <f t="shared" si="3"/>
        <v>2.0104908791983084E-2</v>
      </c>
    </row>
    <row r="17" spans="2:8" s="1" customFormat="1" x14ac:dyDescent="0.3">
      <c r="B17" s="8" t="s">
        <v>27</v>
      </c>
      <c r="C17" s="99">
        <v>5.4976851851851862E-3</v>
      </c>
      <c r="D17" s="97">
        <f t="shared" si="0"/>
        <v>9.0636746999446655E-3</v>
      </c>
      <c r="E17" s="99">
        <v>6.7824074074074071E-3</v>
      </c>
      <c r="F17" s="97">
        <f t="shared" si="1"/>
        <v>5.1143305987083262E-2</v>
      </c>
      <c r="G17" s="99">
        <f t="shared" si="2"/>
        <v>1.2280092592592592E-2</v>
      </c>
      <c r="H17" s="98">
        <f t="shared" si="3"/>
        <v>1.6613168402098175E-2</v>
      </c>
    </row>
    <row r="18" spans="2:8" s="1" customFormat="1" x14ac:dyDescent="0.3">
      <c r="B18" s="8" t="s">
        <v>16</v>
      </c>
      <c r="C18" s="99">
        <v>2.4074074074074076E-3</v>
      </c>
      <c r="D18" s="97">
        <f t="shared" si="0"/>
        <v>3.9689354475547162E-3</v>
      </c>
      <c r="E18" s="99"/>
      <c r="F18" s="97"/>
      <c r="G18" s="99">
        <f t="shared" si="2"/>
        <v>2.4074074074074076E-3</v>
      </c>
      <c r="H18" s="98">
        <f t="shared" si="3"/>
        <v>3.256869960072027E-3</v>
      </c>
    </row>
    <row r="19" spans="2:8" s="1" customFormat="1" x14ac:dyDescent="0.3">
      <c r="B19" s="8" t="s">
        <v>4</v>
      </c>
      <c r="C19" s="99">
        <v>3.4780092592592599E-2</v>
      </c>
      <c r="D19" s="97">
        <f t="shared" si="0"/>
        <v>5.7339668364913096E-2</v>
      </c>
      <c r="E19" s="99">
        <v>1.5856481481481481E-3</v>
      </c>
      <c r="F19" s="97">
        <f t="shared" si="1"/>
        <v>1.1956711467969979E-2</v>
      </c>
      <c r="G19" s="99">
        <f t="shared" si="2"/>
        <v>3.6365740740740747E-2</v>
      </c>
      <c r="H19" s="98">
        <f t="shared" si="3"/>
        <v>4.9197526031472642E-2</v>
      </c>
    </row>
    <row r="20" spans="2:8" s="1" customFormat="1" x14ac:dyDescent="0.3">
      <c r="B20" s="8" t="s">
        <v>14</v>
      </c>
      <c r="C20" s="99">
        <v>1.1331018518518515E-2</v>
      </c>
      <c r="D20" s="97">
        <f t="shared" si="0"/>
        <v>1.8680710592096469E-2</v>
      </c>
      <c r="E20" s="99">
        <v>5.0810185185185186E-3</v>
      </c>
      <c r="F20" s="97">
        <f t="shared" ref="F20:F24" si="4">E20/$E$30</f>
        <v>3.8313841857217666E-2</v>
      </c>
      <c r="G20" s="99">
        <f t="shared" si="2"/>
        <v>1.6412037037037034E-2</v>
      </c>
      <c r="H20" s="98">
        <f t="shared" si="3"/>
        <v>2.220308463164487E-2</v>
      </c>
    </row>
    <row r="21" spans="2:8" s="1" customFormat="1" x14ac:dyDescent="0.3">
      <c r="B21" s="8" t="s">
        <v>11</v>
      </c>
      <c r="C21" s="99">
        <v>1.549768518518518E-2</v>
      </c>
      <c r="D21" s="97">
        <f t="shared" si="0"/>
        <v>2.5550021943633476E-2</v>
      </c>
      <c r="E21" s="99">
        <v>7.0833333333333338E-3</v>
      </c>
      <c r="F21" s="97">
        <f t="shared" si="4"/>
        <v>5.3412462908011875E-2</v>
      </c>
      <c r="G21" s="99">
        <f t="shared" si="2"/>
        <v>2.2581018518518514E-2</v>
      </c>
      <c r="H21" s="98">
        <f t="shared" si="3"/>
        <v>3.0548813904329439E-2</v>
      </c>
    </row>
    <row r="22" spans="2:8" s="1" customFormat="1" x14ac:dyDescent="0.3">
      <c r="B22" s="8" t="s">
        <v>15</v>
      </c>
      <c r="C22" s="99">
        <v>1.8518518518518517E-3</v>
      </c>
      <c r="D22" s="97">
        <f t="shared" si="0"/>
        <v>3.0530272673497815E-3</v>
      </c>
      <c r="E22" s="99">
        <v>5.8101851851851847E-3</v>
      </c>
      <c r="F22" s="97">
        <f t="shared" si="4"/>
        <v>4.3812183627160065E-2</v>
      </c>
      <c r="G22" s="99">
        <f t="shared" si="2"/>
        <v>7.6620370370370366E-3</v>
      </c>
      <c r="H22" s="98">
        <f t="shared" si="3"/>
        <v>1.0365614969075392E-2</v>
      </c>
    </row>
    <row r="23" spans="2:8" s="1" customFormat="1" x14ac:dyDescent="0.3">
      <c r="B23" s="8" t="s">
        <v>94</v>
      </c>
      <c r="C23" s="99">
        <v>5.8333333333333336E-3</v>
      </c>
      <c r="D23" s="97">
        <f t="shared" si="0"/>
        <v>9.617035892151812E-3</v>
      </c>
      <c r="E23" s="99">
        <v>7.4074074074074068E-3</v>
      </c>
      <c r="F23" s="97">
        <f t="shared" si="4"/>
        <v>5.5856170361319603E-2</v>
      </c>
      <c r="G23" s="99">
        <f t="shared" si="2"/>
        <v>1.324074074074074E-2</v>
      </c>
      <c r="H23" s="98">
        <f t="shared" si="3"/>
        <v>1.7912784780396148E-2</v>
      </c>
    </row>
    <row r="24" spans="2:8" s="1" customFormat="1" x14ac:dyDescent="0.3">
      <c r="B24" s="8" t="s">
        <v>12</v>
      </c>
      <c r="C24" s="99">
        <v>7.5231481481481482E-4</v>
      </c>
      <c r="D24" s="97">
        <f t="shared" si="0"/>
        <v>1.2402923273608488E-3</v>
      </c>
      <c r="E24" s="99">
        <v>9.3749999999999997E-4</v>
      </c>
      <c r="F24" s="97">
        <f t="shared" si="4"/>
        <v>7.0692965613545124E-3</v>
      </c>
      <c r="G24" s="99">
        <f t="shared" si="2"/>
        <v>1.6898148148148148E-3</v>
      </c>
      <c r="H24" s="98">
        <f t="shared" si="3"/>
        <v>2.2860721835120958E-3</v>
      </c>
    </row>
    <row r="25" spans="2:8" s="1" customFormat="1" x14ac:dyDescent="0.3">
      <c r="B25" s="8" t="s">
        <v>5</v>
      </c>
      <c r="C25" s="99">
        <v>2.2905092592592588E-2</v>
      </c>
      <c r="D25" s="97">
        <f t="shared" si="0"/>
        <v>3.77621310130326E-2</v>
      </c>
      <c r="E25" s="99">
        <v>1.5856481481481483E-3</v>
      </c>
      <c r="F25" s="97">
        <f>E25/$E$30</f>
        <v>1.1956711467969979E-2</v>
      </c>
      <c r="G25" s="99">
        <f t="shared" si="2"/>
        <v>2.4490740740740737E-2</v>
      </c>
      <c r="H25" s="98">
        <f t="shared" si="3"/>
        <v>3.3132388632271192E-2</v>
      </c>
    </row>
    <row r="26" spans="2:8" s="1" customFormat="1" x14ac:dyDescent="0.3">
      <c r="B26" s="8" t="s">
        <v>6</v>
      </c>
      <c r="C26" s="99">
        <v>6.5543981481481522E-2</v>
      </c>
      <c r="D26" s="97">
        <f t="shared" si="0"/>
        <v>0.10805808384376139</v>
      </c>
      <c r="E26" s="99">
        <v>1.1111111111111111E-3</v>
      </c>
      <c r="F26" s="97">
        <f>E26/$E$30</f>
        <v>8.3784255541979411E-3</v>
      </c>
      <c r="G26" s="99">
        <f t="shared" si="2"/>
        <v>6.6655092592592627E-2</v>
      </c>
      <c r="H26" s="98">
        <f t="shared" si="3"/>
        <v>9.0174587019494282E-2</v>
      </c>
    </row>
    <row r="27" spans="2:8" s="1" customFormat="1" x14ac:dyDescent="0.3">
      <c r="B27" s="8" t="s">
        <v>105</v>
      </c>
      <c r="C27" s="99">
        <v>5.5694444444444456E-2</v>
      </c>
      <c r="D27" s="97">
        <f t="shared" si="0"/>
        <v>9.1819795065544704E-2</v>
      </c>
      <c r="E27" s="99">
        <v>9.8379629629629642E-4</v>
      </c>
      <c r="F27" s="97">
        <f>E27/$E$30</f>
        <v>7.4183976261127616E-3</v>
      </c>
      <c r="G27" s="99">
        <f t="shared" si="2"/>
        <v>5.6678240740740751E-2</v>
      </c>
      <c r="H27" s="98">
        <f t="shared" si="3"/>
        <v>7.6677366319580373E-2</v>
      </c>
    </row>
    <row r="28" spans="2:8" s="1" customFormat="1" x14ac:dyDescent="0.3">
      <c r="B28" s="36" t="s">
        <v>17</v>
      </c>
      <c r="C28" s="109">
        <v>1.3541666666666665E-3</v>
      </c>
      <c r="D28" s="97">
        <f t="shared" si="0"/>
        <v>2.2325261892495274E-3</v>
      </c>
      <c r="E28" s="109">
        <v>1.4004629629629629E-3</v>
      </c>
      <c r="F28" s="97">
        <f>E28/$E$30</f>
        <v>1.0560307208936989E-2</v>
      </c>
      <c r="G28" s="99">
        <f t="shared" si="2"/>
        <v>2.7546296296296294E-3</v>
      </c>
      <c r="H28" s="98">
        <f t="shared" si="3"/>
        <v>3.7266108196977996E-3</v>
      </c>
    </row>
    <row r="29" spans="2:8" s="1" customFormat="1" x14ac:dyDescent="0.3">
      <c r="B29" s="8"/>
      <c r="C29" s="100"/>
      <c r="D29" s="111"/>
      <c r="E29" s="100"/>
      <c r="F29" s="100"/>
      <c r="G29" s="100"/>
      <c r="H29" s="101"/>
    </row>
    <row r="30" spans="2:8" s="1" customFormat="1" x14ac:dyDescent="0.3">
      <c r="B30" s="37" t="s">
        <v>29</v>
      </c>
      <c r="C30" s="112">
        <f t="shared" ref="C30:H30" si="5">SUM(C7:C28)</f>
        <v>0.6065625</v>
      </c>
      <c r="D30" s="113">
        <f t="shared" si="5"/>
        <v>1</v>
      </c>
      <c r="E30" s="112">
        <f t="shared" si="5"/>
        <v>0.13261574074074073</v>
      </c>
      <c r="F30" s="113">
        <f t="shared" si="5"/>
        <v>0.99999999999999989</v>
      </c>
      <c r="G30" s="112">
        <f t="shared" si="5"/>
        <v>0.73917824074074079</v>
      </c>
      <c r="H30" s="116">
        <f t="shared" si="5"/>
        <v>0.99999999999999989</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87</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2.3842592592592596E-3</v>
      </c>
      <c r="D7" s="97">
        <f>C7/$C$30</f>
        <v>2.2927100723427945E-2</v>
      </c>
      <c r="E7" s="99"/>
      <c r="F7" s="97"/>
      <c r="G7" s="99">
        <f>C7+E7</f>
        <v>2.3842592592592596E-3</v>
      </c>
      <c r="H7" s="98">
        <f>G7/$G$30</f>
        <v>2.2927100723427945E-2</v>
      </c>
    </row>
    <row r="8" spans="2:8" s="1" customFormat="1" x14ac:dyDescent="0.3">
      <c r="B8" s="8" t="s">
        <v>13</v>
      </c>
      <c r="C8" s="99">
        <v>3.7500000000000007E-3</v>
      </c>
      <c r="D8" s="97">
        <f t="shared" ref="D8:D27" si="0">C8/$C$30</f>
        <v>3.6060100166944921E-2</v>
      </c>
      <c r="E8" s="99"/>
      <c r="F8" s="97"/>
      <c r="G8" s="99">
        <f t="shared" ref="G8:G27" si="1">C8+E8</f>
        <v>3.7500000000000007E-3</v>
      </c>
      <c r="H8" s="98">
        <f t="shared" ref="H8:H27" si="2">G8/$G$30</f>
        <v>3.6060100166944921E-2</v>
      </c>
    </row>
    <row r="9" spans="2:8" s="1" customFormat="1" x14ac:dyDescent="0.3">
      <c r="B9" s="8" t="s">
        <v>0</v>
      </c>
      <c r="C9" s="99">
        <v>1.9490740740740739E-2</v>
      </c>
      <c r="D9" s="97">
        <f t="shared" si="0"/>
        <v>0.18742348358375072</v>
      </c>
      <c r="E9" s="99"/>
      <c r="F9" s="97"/>
      <c r="G9" s="99">
        <f t="shared" si="1"/>
        <v>1.9490740740740739E-2</v>
      </c>
      <c r="H9" s="98">
        <f t="shared" si="2"/>
        <v>0.18742348358375072</v>
      </c>
    </row>
    <row r="10" spans="2:8" s="1" customFormat="1" x14ac:dyDescent="0.3">
      <c r="B10" s="8" t="s">
        <v>8</v>
      </c>
      <c r="C10" s="99">
        <v>4.2013888888888891E-3</v>
      </c>
      <c r="D10" s="97">
        <f t="shared" si="0"/>
        <v>4.0400667779632735E-2</v>
      </c>
      <c r="E10" s="99"/>
      <c r="F10" s="97"/>
      <c r="G10" s="99">
        <f t="shared" si="1"/>
        <v>4.2013888888888891E-3</v>
      </c>
      <c r="H10" s="98">
        <f t="shared" si="2"/>
        <v>4.0400667779632735E-2</v>
      </c>
    </row>
    <row r="11" spans="2:8" s="1" customFormat="1" x14ac:dyDescent="0.3">
      <c r="B11" s="8" t="s">
        <v>26</v>
      </c>
      <c r="C11" s="99">
        <v>5.7870370370370367E-4</v>
      </c>
      <c r="D11" s="97">
        <f t="shared" si="0"/>
        <v>5.564830272676684E-3</v>
      </c>
      <c r="E11" s="99"/>
      <c r="F11" s="97"/>
      <c r="G11" s="99">
        <f t="shared" si="1"/>
        <v>5.7870370370370367E-4</v>
      </c>
      <c r="H11" s="98">
        <f t="shared" si="2"/>
        <v>5.564830272676684E-3</v>
      </c>
    </row>
    <row r="12" spans="2:8" s="1" customFormat="1" x14ac:dyDescent="0.3">
      <c r="B12" s="8" t="s">
        <v>3</v>
      </c>
      <c r="C12" s="99">
        <v>1.0543981481481475E-2</v>
      </c>
      <c r="D12" s="97">
        <f t="shared" si="0"/>
        <v>0.10139120756816913</v>
      </c>
      <c r="E12" s="99"/>
      <c r="F12" s="97"/>
      <c r="G12" s="99">
        <f t="shared" si="1"/>
        <v>1.0543981481481475E-2</v>
      </c>
      <c r="H12" s="98">
        <f t="shared" si="2"/>
        <v>0.10139120756816913</v>
      </c>
    </row>
    <row r="13" spans="2:8" s="1" customFormat="1" x14ac:dyDescent="0.3">
      <c r="B13" s="8" t="s">
        <v>7</v>
      </c>
      <c r="C13" s="99">
        <v>6.0648148148148154E-3</v>
      </c>
      <c r="D13" s="97">
        <f t="shared" si="0"/>
        <v>5.831942125765166E-2</v>
      </c>
      <c r="E13" s="99"/>
      <c r="F13" s="97"/>
      <c r="G13" s="99">
        <f t="shared" si="1"/>
        <v>6.0648148148148154E-3</v>
      </c>
      <c r="H13" s="98">
        <f t="shared" si="2"/>
        <v>5.831942125765166E-2</v>
      </c>
    </row>
    <row r="14" spans="2:8" s="1" customFormat="1" x14ac:dyDescent="0.3">
      <c r="B14" s="8" t="s">
        <v>2</v>
      </c>
      <c r="C14" s="99">
        <v>4.6990740740740751E-3</v>
      </c>
      <c r="D14" s="97">
        <f t="shared" si="0"/>
        <v>4.5186421814134688E-2</v>
      </c>
      <c r="E14" s="99"/>
      <c r="F14" s="97"/>
      <c r="G14" s="99">
        <f t="shared" si="1"/>
        <v>4.6990740740740751E-3</v>
      </c>
      <c r="H14" s="98">
        <f t="shared" si="2"/>
        <v>4.5186421814134688E-2</v>
      </c>
    </row>
    <row r="15" spans="2:8" s="1" customFormat="1" x14ac:dyDescent="0.3">
      <c r="B15" s="8" t="s">
        <v>9</v>
      </c>
      <c r="C15" s="99">
        <v>5.9375000000000009E-3</v>
      </c>
      <c r="D15" s="97">
        <f t="shared" si="0"/>
        <v>5.7095158597662794E-2</v>
      </c>
      <c r="E15" s="99"/>
      <c r="F15" s="97"/>
      <c r="G15" s="99">
        <f t="shared" si="1"/>
        <v>5.9375000000000009E-3</v>
      </c>
      <c r="H15" s="98">
        <f t="shared" si="2"/>
        <v>5.7095158597662794E-2</v>
      </c>
    </row>
    <row r="16" spans="2:8" s="1" customFormat="1" x14ac:dyDescent="0.3">
      <c r="B16" s="8" t="s">
        <v>1</v>
      </c>
      <c r="C16" s="99">
        <v>2.3726851851851856E-3</v>
      </c>
      <c r="D16" s="97">
        <f t="shared" si="0"/>
        <v>2.281580411797441E-2</v>
      </c>
      <c r="E16" s="99"/>
      <c r="F16" s="97"/>
      <c r="G16" s="99">
        <f t="shared" si="1"/>
        <v>2.3726851851851856E-3</v>
      </c>
      <c r="H16" s="98">
        <f t="shared" si="2"/>
        <v>2.281580411797441E-2</v>
      </c>
    </row>
    <row r="17" spans="2:8" s="1" customFormat="1" x14ac:dyDescent="0.3">
      <c r="B17" s="8" t="s">
        <v>27</v>
      </c>
      <c r="C17" s="99">
        <v>8.2175925925925917E-4</v>
      </c>
      <c r="D17" s="97">
        <f t="shared" si="0"/>
        <v>7.9020589872008905E-3</v>
      </c>
      <c r="E17" s="99"/>
      <c r="F17" s="97"/>
      <c r="G17" s="99">
        <f t="shared" si="1"/>
        <v>8.2175925925925917E-4</v>
      </c>
      <c r="H17" s="98">
        <f t="shared" si="2"/>
        <v>7.9020589872008905E-3</v>
      </c>
    </row>
    <row r="18" spans="2:8" s="1" customFormat="1" x14ac:dyDescent="0.3">
      <c r="B18" s="8" t="s">
        <v>16</v>
      </c>
      <c r="C18" s="99">
        <v>6.9444444444444444E-5</v>
      </c>
      <c r="D18" s="97">
        <f t="shared" si="0"/>
        <v>6.6777963272120211E-4</v>
      </c>
      <c r="E18" s="99"/>
      <c r="F18" s="97"/>
      <c r="G18" s="99">
        <f t="shared" si="1"/>
        <v>6.9444444444444444E-5</v>
      </c>
      <c r="H18" s="98">
        <f t="shared" si="2"/>
        <v>6.6777963272120211E-4</v>
      </c>
    </row>
    <row r="19" spans="2:8" s="1" customFormat="1" x14ac:dyDescent="0.3">
      <c r="B19" s="8" t="s">
        <v>4</v>
      </c>
      <c r="C19" s="99">
        <v>8.6921296296296278E-3</v>
      </c>
      <c r="D19" s="97">
        <f t="shared" si="0"/>
        <v>8.3583750695603781E-2</v>
      </c>
      <c r="E19" s="99"/>
      <c r="F19" s="97"/>
      <c r="G19" s="99">
        <f t="shared" si="1"/>
        <v>8.6921296296296278E-3</v>
      </c>
      <c r="H19" s="98">
        <f t="shared" si="2"/>
        <v>8.3583750695603781E-2</v>
      </c>
    </row>
    <row r="20" spans="2:8" s="1" customFormat="1" x14ac:dyDescent="0.3">
      <c r="B20" s="8" t="s">
        <v>14</v>
      </c>
      <c r="C20" s="99">
        <v>2.6620370370370374E-3</v>
      </c>
      <c r="D20" s="97">
        <f t="shared" si="0"/>
        <v>2.5598219254312753E-2</v>
      </c>
      <c r="E20" s="99"/>
      <c r="F20" s="97"/>
      <c r="G20" s="99">
        <f t="shared" si="1"/>
        <v>2.6620370370370374E-3</v>
      </c>
      <c r="H20" s="98">
        <f t="shared" si="2"/>
        <v>2.5598219254312753E-2</v>
      </c>
    </row>
    <row r="21" spans="2:8" s="1" customFormat="1" x14ac:dyDescent="0.3">
      <c r="B21" s="8" t="s">
        <v>11</v>
      </c>
      <c r="C21" s="99">
        <v>1.6319444444444443E-3</v>
      </c>
      <c r="D21" s="97">
        <f t="shared" si="0"/>
        <v>1.569282136894825E-2</v>
      </c>
      <c r="E21" s="99"/>
      <c r="F21" s="97"/>
      <c r="G21" s="99">
        <f t="shared" si="1"/>
        <v>1.6319444444444443E-3</v>
      </c>
      <c r="H21" s="98">
        <f t="shared" si="2"/>
        <v>1.569282136894825E-2</v>
      </c>
    </row>
    <row r="22" spans="2:8" s="1" customFormat="1" x14ac:dyDescent="0.3">
      <c r="B22" s="8" t="s">
        <v>15</v>
      </c>
      <c r="C22" s="99">
        <v>7.5231481481481482E-4</v>
      </c>
      <c r="D22" s="97">
        <f t="shared" si="0"/>
        <v>7.2342793544796901E-3</v>
      </c>
      <c r="E22" s="99"/>
      <c r="F22" s="97"/>
      <c r="G22" s="99">
        <f t="shared" si="1"/>
        <v>7.5231481481481482E-4</v>
      </c>
      <c r="H22" s="98">
        <f t="shared" si="2"/>
        <v>7.2342793544796901E-3</v>
      </c>
    </row>
    <row r="23" spans="2:8" s="1" customFormat="1" x14ac:dyDescent="0.3">
      <c r="B23" s="8" t="s">
        <v>94</v>
      </c>
      <c r="C23" s="99">
        <v>7.6388888888888893E-4</v>
      </c>
      <c r="D23" s="97">
        <f t="shared" si="0"/>
        <v>7.3455759599332241E-3</v>
      </c>
      <c r="E23" s="99"/>
      <c r="F23" s="97"/>
      <c r="G23" s="99">
        <f t="shared" si="1"/>
        <v>7.6388888888888893E-4</v>
      </c>
      <c r="H23" s="98">
        <f t="shared" si="2"/>
        <v>7.3455759599332241E-3</v>
      </c>
    </row>
    <row r="24" spans="2:8" s="1" customFormat="1" x14ac:dyDescent="0.3">
      <c r="B24" s="8" t="s">
        <v>12</v>
      </c>
      <c r="C24" s="99"/>
      <c r="D24" s="97"/>
      <c r="E24" s="99"/>
      <c r="F24" s="97"/>
      <c r="G24" s="99"/>
      <c r="H24" s="98"/>
    </row>
    <row r="25" spans="2:8" s="1" customFormat="1" x14ac:dyDescent="0.3">
      <c r="B25" s="8" t="s">
        <v>5</v>
      </c>
      <c r="C25" s="99">
        <v>1.9212962962962962E-3</v>
      </c>
      <c r="D25" s="97">
        <f t="shared" si="0"/>
        <v>1.8475236505286593E-2</v>
      </c>
      <c r="E25" s="99"/>
      <c r="F25" s="97"/>
      <c r="G25" s="99">
        <f t="shared" si="1"/>
        <v>1.9212962962962962E-3</v>
      </c>
      <c r="H25" s="98">
        <f t="shared" si="2"/>
        <v>1.8475236505286593E-2</v>
      </c>
    </row>
    <row r="26" spans="2:8" s="1" customFormat="1" x14ac:dyDescent="0.3">
      <c r="B26" s="8" t="s">
        <v>6</v>
      </c>
      <c r="C26" s="99">
        <v>1.2118055555555556E-2</v>
      </c>
      <c r="D26" s="97">
        <f t="shared" si="0"/>
        <v>0.11652754590984978</v>
      </c>
      <c r="E26" s="99"/>
      <c r="F26" s="97"/>
      <c r="G26" s="99">
        <f t="shared" si="1"/>
        <v>1.2118055555555556E-2</v>
      </c>
      <c r="H26" s="98">
        <f t="shared" si="2"/>
        <v>0.11652754590984978</v>
      </c>
    </row>
    <row r="27" spans="2:8" s="1" customFormat="1" x14ac:dyDescent="0.3">
      <c r="B27" s="8" t="s">
        <v>105</v>
      </c>
      <c r="C27" s="99">
        <v>1.4537037037037027E-2</v>
      </c>
      <c r="D27" s="97">
        <f t="shared" si="0"/>
        <v>0.13978853644963823</v>
      </c>
      <c r="E27" s="99"/>
      <c r="F27" s="97"/>
      <c r="G27" s="99">
        <f t="shared" si="1"/>
        <v>1.4537037037037027E-2</v>
      </c>
      <c r="H27" s="98">
        <f t="shared" si="2"/>
        <v>0.13978853644963823</v>
      </c>
    </row>
    <row r="28" spans="2:8" s="1" customFormat="1" x14ac:dyDescent="0.3">
      <c r="B28" s="36" t="s">
        <v>17</v>
      </c>
      <c r="C28" s="109"/>
      <c r="D28" s="115"/>
      <c r="E28" s="109"/>
      <c r="F28" s="115"/>
      <c r="G28" s="109"/>
      <c r="H28" s="110"/>
    </row>
    <row r="29" spans="2:8" s="1" customFormat="1" x14ac:dyDescent="0.3">
      <c r="B29" s="8"/>
      <c r="C29" s="100"/>
      <c r="D29" s="111"/>
      <c r="E29" s="100"/>
      <c r="F29" s="100"/>
      <c r="G29" s="100"/>
      <c r="H29" s="101"/>
    </row>
    <row r="30" spans="2:8" s="1" customFormat="1" x14ac:dyDescent="0.3">
      <c r="B30" s="37" t="s">
        <v>29</v>
      </c>
      <c r="C30" s="112">
        <f t="shared" ref="C30:H30" si="3">SUM(C7:C28)</f>
        <v>0.10399305555555553</v>
      </c>
      <c r="D30" s="113">
        <f t="shared" si="3"/>
        <v>1.0000000000000002</v>
      </c>
      <c r="E30" s="112">
        <f t="shared" si="3"/>
        <v>0</v>
      </c>
      <c r="F30" s="113">
        <f t="shared" si="3"/>
        <v>0</v>
      </c>
      <c r="G30" s="112">
        <f t="shared" si="3"/>
        <v>0.10399305555555553</v>
      </c>
      <c r="H30" s="116">
        <f t="shared" si="3"/>
        <v>1.0000000000000002</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88</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74"/>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5.3240740740740744E-4</v>
      </c>
      <c r="D7" s="97">
        <f t="shared" ref="D7:D28" si="0">C7/$C$30</f>
        <v>1.7523809523809525E-2</v>
      </c>
      <c r="E7" s="99"/>
      <c r="F7" s="97"/>
      <c r="G7" s="99">
        <f>C7+E7</f>
        <v>5.3240740740740744E-4</v>
      </c>
      <c r="H7" s="98">
        <f t="shared" ref="H7" si="1">G7/$G$30</f>
        <v>1.7523809523809525E-2</v>
      </c>
    </row>
    <row r="8" spans="2:8" s="1" customFormat="1" x14ac:dyDescent="0.3">
      <c r="B8" s="8" t="s">
        <v>13</v>
      </c>
      <c r="C8" s="99">
        <v>2.615740740740741E-3</v>
      </c>
      <c r="D8" s="97">
        <f t="shared" si="0"/>
        <v>8.60952380952381E-2</v>
      </c>
      <c r="E8" s="99"/>
      <c r="F8" s="97"/>
      <c r="G8" s="99">
        <f t="shared" ref="G8:G28" si="2">C8+E8</f>
        <v>2.615740740740741E-3</v>
      </c>
      <c r="H8" s="98">
        <f t="shared" ref="H8:H28" si="3">G8/$G$30</f>
        <v>8.60952380952381E-2</v>
      </c>
    </row>
    <row r="9" spans="2:8" s="1" customFormat="1" x14ac:dyDescent="0.3">
      <c r="B9" s="8" t="s">
        <v>0</v>
      </c>
      <c r="C9" s="99">
        <v>5.3356481481481484E-3</v>
      </c>
      <c r="D9" s="97">
        <f t="shared" si="0"/>
        <v>0.17561904761904762</v>
      </c>
      <c r="E9" s="99"/>
      <c r="F9" s="97"/>
      <c r="G9" s="99">
        <f t="shared" si="2"/>
        <v>5.3356481481481484E-3</v>
      </c>
      <c r="H9" s="98">
        <f t="shared" si="3"/>
        <v>0.17561904761904762</v>
      </c>
    </row>
    <row r="10" spans="2:8" s="1" customFormat="1" x14ac:dyDescent="0.3">
      <c r="B10" s="8" t="s">
        <v>8</v>
      </c>
      <c r="C10" s="99">
        <v>3.4722222222222222E-5</v>
      </c>
      <c r="D10" s="97">
        <f t="shared" si="0"/>
        <v>1.1428571428571429E-3</v>
      </c>
      <c r="E10" s="99"/>
      <c r="F10" s="97"/>
      <c r="G10" s="99">
        <f t="shared" si="2"/>
        <v>3.4722222222222222E-5</v>
      </c>
      <c r="H10" s="98">
        <f t="shared" si="3"/>
        <v>1.1428571428571429E-3</v>
      </c>
    </row>
    <row r="11" spans="2:8" s="1" customFormat="1" x14ac:dyDescent="0.3">
      <c r="B11" s="8" t="s">
        <v>26</v>
      </c>
      <c r="C11" s="99"/>
      <c r="D11" s="97"/>
      <c r="E11" s="99"/>
      <c r="F11" s="97"/>
      <c r="G11" s="99"/>
      <c r="H11" s="98"/>
    </row>
    <row r="12" spans="2:8" s="1" customFormat="1" x14ac:dyDescent="0.3">
      <c r="B12" s="8" t="s">
        <v>3</v>
      </c>
      <c r="C12" s="99">
        <v>2.5694444444444441E-3</v>
      </c>
      <c r="D12" s="97">
        <f t="shared" si="0"/>
        <v>8.4571428571428561E-2</v>
      </c>
      <c r="E12" s="99"/>
      <c r="F12" s="97"/>
      <c r="G12" s="99">
        <f t="shared" si="2"/>
        <v>2.5694444444444441E-3</v>
      </c>
      <c r="H12" s="98">
        <f t="shared" si="3"/>
        <v>8.4571428571428561E-2</v>
      </c>
    </row>
    <row r="13" spans="2:8" s="1" customFormat="1" x14ac:dyDescent="0.3">
      <c r="B13" s="8" t="s">
        <v>7</v>
      </c>
      <c r="C13" s="99">
        <v>2.9745370370370364E-3</v>
      </c>
      <c r="D13" s="97">
        <f t="shared" si="0"/>
        <v>9.7904761904761883E-2</v>
      </c>
      <c r="E13" s="99"/>
      <c r="F13" s="97"/>
      <c r="G13" s="99">
        <f t="shared" si="2"/>
        <v>2.9745370370370364E-3</v>
      </c>
      <c r="H13" s="98">
        <f t="shared" si="3"/>
        <v>9.7904761904761883E-2</v>
      </c>
    </row>
    <row r="14" spans="2:8" s="1" customFormat="1" x14ac:dyDescent="0.3">
      <c r="B14" s="8" t="s">
        <v>2</v>
      </c>
      <c r="C14" s="99">
        <v>3.8194444444444446E-4</v>
      </c>
      <c r="D14" s="97">
        <f t="shared" si="0"/>
        <v>1.2571428571428572E-2</v>
      </c>
      <c r="E14" s="99"/>
      <c r="F14" s="97"/>
      <c r="G14" s="99">
        <f t="shared" si="2"/>
        <v>3.8194444444444446E-4</v>
      </c>
      <c r="H14" s="98">
        <f t="shared" si="3"/>
        <v>1.2571428571428572E-2</v>
      </c>
    </row>
    <row r="15" spans="2:8" s="1" customFormat="1" x14ac:dyDescent="0.3">
      <c r="B15" s="8" t="s">
        <v>9</v>
      </c>
      <c r="C15" s="99">
        <v>1.9097222222222222E-3</v>
      </c>
      <c r="D15" s="97">
        <f t="shared" si="0"/>
        <v>6.2857142857142861E-2</v>
      </c>
      <c r="E15" s="99"/>
      <c r="F15" s="97"/>
      <c r="G15" s="99">
        <f t="shared" si="2"/>
        <v>1.9097222222222222E-3</v>
      </c>
      <c r="H15" s="98">
        <f t="shared" si="3"/>
        <v>6.2857142857142861E-2</v>
      </c>
    </row>
    <row r="16" spans="2:8" s="1" customFormat="1" x14ac:dyDescent="0.3">
      <c r="B16" s="8" t="s">
        <v>1</v>
      </c>
      <c r="C16" s="99">
        <v>4.6296296296296294E-5</v>
      </c>
      <c r="D16" s="97">
        <f t="shared" si="0"/>
        <v>1.5238095238095239E-3</v>
      </c>
      <c r="E16" s="99"/>
      <c r="F16" s="97"/>
      <c r="G16" s="99">
        <f t="shared" si="2"/>
        <v>4.6296296296296294E-5</v>
      </c>
      <c r="H16" s="98">
        <f t="shared" si="3"/>
        <v>1.5238095238095239E-3</v>
      </c>
    </row>
    <row r="17" spans="2:8" s="1" customFormat="1" x14ac:dyDescent="0.3">
      <c r="B17" s="8" t="s">
        <v>27</v>
      </c>
      <c r="C17" s="99">
        <v>2.3148148148148147E-5</v>
      </c>
      <c r="D17" s="97">
        <f t="shared" si="0"/>
        <v>7.6190476190476193E-4</v>
      </c>
      <c r="E17" s="99"/>
      <c r="F17" s="97"/>
      <c r="G17" s="99">
        <f t="shared" si="2"/>
        <v>2.3148148148148147E-5</v>
      </c>
      <c r="H17" s="98">
        <f t="shared" si="3"/>
        <v>7.6190476190476193E-4</v>
      </c>
    </row>
    <row r="18" spans="2:8" s="1" customFormat="1" x14ac:dyDescent="0.3">
      <c r="B18" s="8" t="s">
        <v>16</v>
      </c>
      <c r="C18" s="99">
        <v>8.7962962962962962E-4</v>
      </c>
      <c r="D18" s="97">
        <f t="shared" si="0"/>
        <v>2.8952380952380952E-2</v>
      </c>
      <c r="E18" s="99"/>
      <c r="F18" s="97"/>
      <c r="G18" s="99">
        <f t="shared" si="2"/>
        <v>8.7962962962962962E-4</v>
      </c>
      <c r="H18" s="98">
        <f t="shared" si="3"/>
        <v>2.8952380952380952E-2</v>
      </c>
    </row>
    <row r="19" spans="2:8" s="1" customFormat="1" x14ac:dyDescent="0.3">
      <c r="B19" s="8" t="s">
        <v>4</v>
      </c>
      <c r="C19" s="99">
        <v>1.2847222222222223E-3</v>
      </c>
      <c r="D19" s="97">
        <f t="shared" si="0"/>
        <v>4.2285714285714288E-2</v>
      </c>
      <c r="E19" s="99"/>
      <c r="F19" s="97"/>
      <c r="G19" s="99">
        <f t="shared" si="2"/>
        <v>1.2847222222222223E-3</v>
      </c>
      <c r="H19" s="98">
        <f t="shared" si="3"/>
        <v>4.2285714285714288E-2</v>
      </c>
    </row>
    <row r="20" spans="2:8" s="1" customFormat="1" x14ac:dyDescent="0.3">
      <c r="B20" s="8" t="s">
        <v>14</v>
      </c>
      <c r="C20" s="99"/>
      <c r="D20" s="97"/>
      <c r="E20" s="99"/>
      <c r="F20" s="97"/>
      <c r="G20" s="99"/>
      <c r="H20" s="98"/>
    </row>
    <row r="21" spans="2:8" s="1" customFormat="1" x14ac:dyDescent="0.3">
      <c r="B21" s="8" t="s">
        <v>11</v>
      </c>
      <c r="C21" s="99">
        <v>5.9027777777777778E-4</v>
      </c>
      <c r="D21" s="97">
        <f t="shared" si="0"/>
        <v>1.942857142857143E-2</v>
      </c>
      <c r="E21" s="99"/>
      <c r="F21" s="97"/>
      <c r="G21" s="99">
        <f t="shared" si="2"/>
        <v>5.9027777777777778E-4</v>
      </c>
      <c r="H21" s="98">
        <f t="shared" si="3"/>
        <v>1.942857142857143E-2</v>
      </c>
    </row>
    <row r="22" spans="2:8" s="1" customFormat="1" x14ac:dyDescent="0.3">
      <c r="B22" s="8" t="s">
        <v>15</v>
      </c>
      <c r="C22" s="99">
        <v>9.0277777777777774E-4</v>
      </c>
      <c r="D22" s="97">
        <f t="shared" si="0"/>
        <v>2.9714285714285714E-2</v>
      </c>
      <c r="E22" s="99"/>
      <c r="F22" s="97"/>
      <c r="G22" s="99">
        <f t="shared" si="2"/>
        <v>9.0277777777777774E-4</v>
      </c>
      <c r="H22" s="98">
        <f t="shared" si="3"/>
        <v>2.9714285714285714E-2</v>
      </c>
    </row>
    <row r="23" spans="2:8" s="1" customFormat="1" x14ac:dyDescent="0.3">
      <c r="B23" s="8" t="s">
        <v>94</v>
      </c>
      <c r="C23" s="99">
        <v>1.5046296296296297E-4</v>
      </c>
      <c r="D23" s="97">
        <f t="shared" si="0"/>
        <v>4.9523809523809529E-3</v>
      </c>
      <c r="E23" s="102"/>
      <c r="F23" s="119"/>
      <c r="G23" s="99">
        <f t="shared" si="2"/>
        <v>1.5046296296296297E-4</v>
      </c>
      <c r="H23" s="98">
        <f t="shared" si="3"/>
        <v>4.9523809523809529E-3</v>
      </c>
    </row>
    <row r="24" spans="2:8" s="1" customFormat="1" x14ac:dyDescent="0.3">
      <c r="B24" s="8" t="s">
        <v>12</v>
      </c>
      <c r="C24" s="99">
        <v>2.8935185185185189E-4</v>
      </c>
      <c r="D24" s="97">
        <f t="shared" si="0"/>
        <v>9.5238095238095247E-3</v>
      </c>
      <c r="E24" s="117"/>
      <c r="F24" s="117"/>
      <c r="G24" s="99">
        <f t="shared" si="2"/>
        <v>2.8935185185185189E-4</v>
      </c>
      <c r="H24" s="98">
        <f t="shared" si="3"/>
        <v>9.5238095238095247E-3</v>
      </c>
    </row>
    <row r="25" spans="2:8" s="1" customFormat="1" x14ac:dyDescent="0.3">
      <c r="B25" s="8" t="s">
        <v>5</v>
      </c>
      <c r="C25" s="99">
        <v>1.1574074074074073E-3</v>
      </c>
      <c r="D25" s="97">
        <f t="shared" si="0"/>
        <v>3.8095238095238092E-2</v>
      </c>
      <c r="E25" s="84"/>
      <c r="F25" s="84"/>
      <c r="G25" s="99">
        <f t="shared" si="2"/>
        <v>1.1574074074074073E-3</v>
      </c>
      <c r="H25" s="98">
        <f t="shared" si="3"/>
        <v>3.8095238095238092E-2</v>
      </c>
    </row>
    <row r="26" spans="2:8" s="1" customFormat="1" x14ac:dyDescent="0.3">
      <c r="B26" s="8" t="s">
        <v>6</v>
      </c>
      <c r="C26" s="99"/>
      <c r="D26" s="97"/>
      <c r="E26" s="99"/>
      <c r="F26" s="97"/>
      <c r="G26" s="99"/>
      <c r="H26" s="98"/>
    </row>
    <row r="27" spans="2:8" s="1" customFormat="1" x14ac:dyDescent="0.3">
      <c r="B27" s="8" t="s">
        <v>105</v>
      </c>
      <c r="C27" s="99">
        <v>8.5763888888888869E-3</v>
      </c>
      <c r="D27" s="97">
        <f t="shared" si="0"/>
        <v>0.2822857142857142</v>
      </c>
      <c r="E27" s="99"/>
      <c r="F27" s="97"/>
      <c r="G27" s="99">
        <f t="shared" si="2"/>
        <v>8.5763888888888869E-3</v>
      </c>
      <c r="H27" s="98">
        <f t="shared" si="3"/>
        <v>0.2822857142857142</v>
      </c>
    </row>
    <row r="28" spans="2:8" s="1" customFormat="1" x14ac:dyDescent="0.3">
      <c r="B28" s="36" t="s">
        <v>17</v>
      </c>
      <c r="C28" s="109">
        <v>1.273148148148148E-4</v>
      </c>
      <c r="D28" s="97">
        <f t="shared" si="0"/>
        <v>4.1904761904761898E-3</v>
      </c>
      <c r="E28" s="109"/>
      <c r="F28" s="115"/>
      <c r="G28" s="99">
        <f t="shared" si="2"/>
        <v>1.273148148148148E-4</v>
      </c>
      <c r="H28" s="98">
        <f t="shared" si="3"/>
        <v>4.1904761904761898E-3</v>
      </c>
    </row>
    <row r="29" spans="2:8" s="1" customFormat="1" x14ac:dyDescent="0.3">
      <c r="B29" s="8"/>
      <c r="C29" s="100"/>
      <c r="D29" s="111"/>
      <c r="E29" s="100"/>
      <c r="F29" s="100"/>
      <c r="G29" s="99"/>
      <c r="H29" s="98"/>
    </row>
    <row r="30" spans="2:8" s="1" customFormat="1" x14ac:dyDescent="0.3">
      <c r="B30" s="37" t="s">
        <v>29</v>
      </c>
      <c r="C30" s="112">
        <f>SUM(C7:C28)</f>
        <v>3.0381944444444444E-2</v>
      </c>
      <c r="D30" s="113">
        <f>SUM(D7:D28)</f>
        <v>0.99999999999999967</v>
      </c>
      <c r="E30" s="112"/>
      <c r="F30" s="113"/>
      <c r="G30" s="112">
        <f>SUM(G7:G28)</f>
        <v>3.0381944444444444E-2</v>
      </c>
      <c r="H30" s="114">
        <f t="shared" ref="H30" si="4">SUM(H7:H28)</f>
        <v>0.99999999999999967</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89</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2.9282407407407404E-3</v>
      </c>
      <c r="D7" s="97">
        <f>C7/$C$30</f>
        <v>1.7351347644194503E-2</v>
      </c>
      <c r="E7" s="99"/>
      <c r="F7" s="97"/>
      <c r="G7" s="99">
        <f>C7+E7</f>
        <v>2.9282407407407404E-3</v>
      </c>
      <c r="H7" s="98">
        <f>G7/$G$30</f>
        <v>1.6125948116514757E-2</v>
      </c>
    </row>
    <row r="8" spans="2:8" s="1" customFormat="1" x14ac:dyDescent="0.3">
      <c r="B8" s="8" t="s">
        <v>13</v>
      </c>
      <c r="C8" s="99">
        <v>9.4212962962962991E-3</v>
      </c>
      <c r="D8" s="97">
        <f t="shared" ref="D8:D28" si="0">C8/$C$30</f>
        <v>5.5826075029147555E-2</v>
      </c>
      <c r="E8" s="99"/>
      <c r="F8" s="97"/>
      <c r="G8" s="99">
        <f t="shared" ref="G8:G28" si="1">C8+E8</f>
        <v>9.4212962962962991E-3</v>
      </c>
      <c r="H8" s="98">
        <f t="shared" ref="H8:H28" si="2">G8/$G$30</f>
        <v>5.1883485244438803E-2</v>
      </c>
    </row>
    <row r="9" spans="2:8" s="1" customFormat="1" x14ac:dyDescent="0.3">
      <c r="B9" s="8" t="s">
        <v>0</v>
      </c>
      <c r="C9" s="99">
        <v>3.4189814814814763E-2</v>
      </c>
      <c r="D9" s="97">
        <f t="shared" si="0"/>
        <v>0.20259241478636558</v>
      </c>
      <c r="E9" s="99">
        <v>5.7175925925925927E-3</v>
      </c>
      <c r="F9" s="97">
        <f t="shared" ref="F9:F25" si="3">E9/$E$30</f>
        <v>0.4458483754512636</v>
      </c>
      <c r="G9" s="99">
        <f t="shared" si="1"/>
        <v>3.9907407407407357E-2</v>
      </c>
      <c r="H9" s="98">
        <f t="shared" si="2"/>
        <v>0.2197718146472048</v>
      </c>
    </row>
    <row r="10" spans="2:8" s="1" customFormat="1" x14ac:dyDescent="0.3">
      <c r="B10" s="8" t="s">
        <v>8</v>
      </c>
      <c r="C10" s="99">
        <v>8.5648148148148139E-4</v>
      </c>
      <c r="D10" s="97">
        <f t="shared" si="0"/>
        <v>5.0750977299225033E-3</v>
      </c>
      <c r="E10" s="99">
        <v>2.0833333333333335E-4</v>
      </c>
      <c r="F10" s="97">
        <f t="shared" si="3"/>
        <v>1.6245487364620941E-2</v>
      </c>
      <c r="G10" s="99">
        <f t="shared" si="1"/>
        <v>1.0648148148148147E-3</v>
      </c>
      <c r="H10" s="98">
        <f t="shared" si="2"/>
        <v>5.8639811332780933E-3</v>
      </c>
    </row>
    <row r="11" spans="2:8" s="1" customFormat="1" x14ac:dyDescent="0.3">
      <c r="B11" s="8" t="s">
        <v>26</v>
      </c>
      <c r="C11" s="99">
        <v>7.7546296296296293E-4</v>
      </c>
      <c r="D11" s="97">
        <f t="shared" si="0"/>
        <v>4.5950209176325368E-3</v>
      </c>
      <c r="E11" s="99"/>
      <c r="F11" s="97"/>
      <c r="G11" s="99">
        <f t="shared" si="1"/>
        <v>7.7546296296296293E-4</v>
      </c>
      <c r="H11" s="98">
        <f t="shared" si="2"/>
        <v>4.2705079992351336E-3</v>
      </c>
    </row>
    <row r="12" spans="2:8" s="1" customFormat="1" x14ac:dyDescent="0.3">
      <c r="B12" s="8" t="s">
        <v>3</v>
      </c>
      <c r="C12" s="99">
        <v>1.7326388888888884E-2</v>
      </c>
      <c r="D12" s="97">
        <f t="shared" si="0"/>
        <v>0.10266785542829711</v>
      </c>
      <c r="E12" s="99">
        <v>2.3148148148148147E-3</v>
      </c>
      <c r="F12" s="97">
        <f t="shared" si="3"/>
        <v>0.18050541516245489</v>
      </c>
      <c r="G12" s="99">
        <f t="shared" si="1"/>
        <v>1.9641203703703699E-2</v>
      </c>
      <c r="H12" s="98">
        <f t="shared" si="2"/>
        <v>0.10816495633883612</v>
      </c>
    </row>
    <row r="13" spans="2:8" s="1" customFormat="1" x14ac:dyDescent="0.3">
      <c r="B13" s="8" t="s">
        <v>7</v>
      </c>
      <c r="C13" s="99">
        <v>1.3749999999999997E-2</v>
      </c>
      <c r="D13" s="97">
        <f t="shared" si="0"/>
        <v>8.1475893285782877E-2</v>
      </c>
      <c r="E13" s="99">
        <v>1.5740740740740741E-3</v>
      </c>
      <c r="F13" s="97">
        <f t="shared" si="3"/>
        <v>0.12274368231046932</v>
      </c>
      <c r="G13" s="99">
        <f t="shared" si="1"/>
        <v>1.532407407407407E-2</v>
      </c>
      <c r="H13" s="98">
        <f t="shared" si="2"/>
        <v>8.4390337178915156E-2</v>
      </c>
    </row>
    <row r="14" spans="2:8" s="1" customFormat="1" x14ac:dyDescent="0.3">
      <c r="B14" s="8" t="s">
        <v>2</v>
      </c>
      <c r="C14" s="99">
        <v>3.2986111111111107E-3</v>
      </c>
      <c r="D14" s="97">
        <f t="shared" si="0"/>
        <v>1.9545984500377207E-2</v>
      </c>
      <c r="E14" s="99"/>
      <c r="F14" s="97"/>
      <c r="G14" s="99">
        <f t="shared" si="1"/>
        <v>3.2986111111111107E-3</v>
      </c>
      <c r="H14" s="98">
        <f t="shared" si="2"/>
        <v>1.8165593728089745E-2</v>
      </c>
    </row>
    <row r="15" spans="2:8" s="1" customFormat="1" x14ac:dyDescent="0.3">
      <c r="B15" s="8" t="s">
        <v>9</v>
      </c>
      <c r="C15" s="99">
        <v>1.0949074074074073E-2</v>
      </c>
      <c r="D15" s="97">
        <f t="shared" si="0"/>
        <v>6.487895206090119E-2</v>
      </c>
      <c r="E15" s="99">
        <v>9.2592592592592596E-4</v>
      </c>
      <c r="F15" s="97">
        <f t="shared" si="3"/>
        <v>7.2202166064981962E-2</v>
      </c>
      <c r="G15" s="99">
        <f t="shared" si="1"/>
        <v>1.1874999999999998E-2</v>
      </c>
      <c r="H15" s="98">
        <f t="shared" si="2"/>
        <v>6.5396137421123074E-2</v>
      </c>
    </row>
    <row r="16" spans="2:8" s="1" customFormat="1" x14ac:dyDescent="0.3">
      <c r="B16" s="8" t="s">
        <v>1</v>
      </c>
      <c r="C16" s="99">
        <v>1.4930555555555554E-3</v>
      </c>
      <c r="D16" s="97">
        <f t="shared" si="0"/>
        <v>8.8471298264865255E-3</v>
      </c>
      <c r="E16" s="99">
        <v>3.4722222222222224E-4</v>
      </c>
      <c r="F16" s="97">
        <f t="shared" si="3"/>
        <v>2.7075812274368234E-2</v>
      </c>
      <c r="G16" s="99">
        <f t="shared" si="1"/>
        <v>1.8402777777777777E-3</v>
      </c>
      <c r="H16" s="98">
        <f t="shared" si="2"/>
        <v>1.0134489132513226E-2</v>
      </c>
    </row>
    <row r="17" spans="2:8" s="1" customFormat="1" x14ac:dyDescent="0.3">
      <c r="B17" s="8" t="s">
        <v>27</v>
      </c>
      <c r="C17" s="99">
        <v>3.3564814814814818E-4</v>
      </c>
      <c r="D17" s="97">
        <f t="shared" si="0"/>
        <v>1.988889650915576E-3</v>
      </c>
      <c r="E17" s="99"/>
      <c r="F17" s="97"/>
      <c r="G17" s="99">
        <f t="shared" si="1"/>
        <v>3.3564814814814818E-4</v>
      </c>
      <c r="H17" s="98">
        <f t="shared" si="2"/>
        <v>1.8484288354898341E-3</v>
      </c>
    </row>
    <row r="18" spans="2:8" s="1" customFormat="1" x14ac:dyDescent="0.3">
      <c r="B18" s="8" t="s">
        <v>16</v>
      </c>
      <c r="C18" s="99">
        <v>1.7824074074074072E-3</v>
      </c>
      <c r="D18" s="97">
        <f t="shared" si="0"/>
        <v>1.0561689870379263E-2</v>
      </c>
      <c r="E18" s="99"/>
      <c r="F18" s="97"/>
      <c r="G18" s="99">
        <f t="shared" si="1"/>
        <v>1.7824074074074072E-3</v>
      </c>
      <c r="H18" s="98">
        <f t="shared" si="2"/>
        <v>9.8157945057046336E-3</v>
      </c>
    </row>
    <row r="19" spans="2:8" s="1" customFormat="1" x14ac:dyDescent="0.3">
      <c r="B19" s="8" t="s">
        <v>4</v>
      </c>
      <c r="C19" s="99">
        <v>1.0046296296296296E-2</v>
      </c>
      <c r="D19" s="97">
        <f t="shared" si="0"/>
        <v>5.9529524723955854E-2</v>
      </c>
      <c r="E19" s="99"/>
      <c r="F19" s="97"/>
      <c r="G19" s="99">
        <f t="shared" si="1"/>
        <v>1.0046296296296296E-2</v>
      </c>
      <c r="H19" s="98">
        <f t="shared" si="2"/>
        <v>5.532538721397158E-2</v>
      </c>
    </row>
    <row r="20" spans="2:8" s="1" customFormat="1" x14ac:dyDescent="0.3">
      <c r="B20" s="8" t="s">
        <v>14</v>
      </c>
      <c r="C20" s="99">
        <v>1.7361111111111109E-4</v>
      </c>
      <c r="D20" s="97">
        <f t="shared" si="0"/>
        <v>1.0287360263356424E-3</v>
      </c>
      <c r="E20" s="99"/>
      <c r="F20" s="97"/>
      <c r="G20" s="99">
        <f t="shared" si="1"/>
        <v>1.7361111111111109E-4</v>
      </c>
      <c r="H20" s="98">
        <f t="shared" si="2"/>
        <v>9.5608388042577605E-4</v>
      </c>
    </row>
    <row r="21" spans="2:8" s="1" customFormat="1" x14ac:dyDescent="0.3">
      <c r="B21" s="8" t="s">
        <v>11</v>
      </c>
      <c r="C21" s="99">
        <v>4.7337962962962967E-3</v>
      </c>
      <c r="D21" s="97">
        <f t="shared" si="0"/>
        <v>2.805020231808519E-2</v>
      </c>
      <c r="E21" s="99">
        <v>4.5138888888888892E-4</v>
      </c>
      <c r="F21" s="97">
        <f t="shared" si="3"/>
        <v>3.5198555956678708E-2</v>
      </c>
      <c r="G21" s="99">
        <f t="shared" si="1"/>
        <v>5.1851851851851859E-3</v>
      </c>
      <c r="H21" s="98">
        <f t="shared" si="2"/>
        <v>2.8555038562049852E-2</v>
      </c>
    </row>
    <row r="22" spans="2:8" s="1" customFormat="1" x14ac:dyDescent="0.3">
      <c r="B22" s="8" t="s">
        <v>15</v>
      </c>
      <c r="C22" s="99">
        <v>3.4143518518518516E-3</v>
      </c>
      <c r="D22" s="97">
        <f t="shared" si="0"/>
        <v>2.0231808517934304E-2</v>
      </c>
      <c r="E22" s="99">
        <v>4.5138888888888887E-4</v>
      </c>
      <c r="F22" s="97">
        <f t="shared" si="3"/>
        <v>3.5198555956678701E-2</v>
      </c>
      <c r="G22" s="99">
        <f t="shared" si="1"/>
        <v>3.8657407407407403E-3</v>
      </c>
      <c r="H22" s="98">
        <f t="shared" si="2"/>
        <v>2.1288801070813948E-2</v>
      </c>
    </row>
    <row r="23" spans="2:8" s="1" customFormat="1" x14ac:dyDescent="0.3">
      <c r="B23" s="8" t="s">
        <v>94</v>
      </c>
      <c r="C23" s="99">
        <v>2.0254629629629633E-3</v>
      </c>
      <c r="D23" s="97">
        <f t="shared" si="0"/>
        <v>1.2001920307249165E-2</v>
      </c>
      <c r="E23" s="99"/>
      <c r="F23" s="97"/>
      <c r="G23" s="99">
        <f t="shared" si="1"/>
        <v>2.0254629629629633E-3</v>
      </c>
      <c r="H23" s="98">
        <f t="shared" si="2"/>
        <v>1.1154311938300724E-2</v>
      </c>
    </row>
    <row r="24" spans="2:8" s="1" customFormat="1" x14ac:dyDescent="0.3">
      <c r="B24" s="8" t="s">
        <v>12</v>
      </c>
      <c r="C24" s="99">
        <v>4.8611111111111115E-4</v>
      </c>
      <c r="D24" s="97">
        <f t="shared" si="0"/>
        <v>2.8804608737397993E-3</v>
      </c>
      <c r="E24" s="99">
        <v>4.1666666666666669E-4</v>
      </c>
      <c r="F24" s="97">
        <f t="shared" si="3"/>
        <v>3.2490974729241881E-2</v>
      </c>
      <c r="G24" s="99">
        <f t="shared" si="1"/>
        <v>9.0277777777777784E-4</v>
      </c>
      <c r="H24" s="98">
        <f t="shared" si="2"/>
        <v>4.9716361782140362E-3</v>
      </c>
    </row>
    <row r="25" spans="2:8" s="1" customFormat="1" x14ac:dyDescent="0.3">
      <c r="B25" s="8" t="s">
        <v>5</v>
      </c>
      <c r="C25" s="99">
        <v>3.1250000000000006E-3</v>
      </c>
      <c r="D25" s="97">
        <f t="shared" si="0"/>
        <v>1.851724847404157E-2</v>
      </c>
      <c r="E25" s="99">
        <v>2.6620370370370372E-4</v>
      </c>
      <c r="F25" s="97">
        <f t="shared" si="3"/>
        <v>2.0758122743682314E-2</v>
      </c>
      <c r="G25" s="99">
        <f t="shared" si="1"/>
        <v>3.3912037037037044E-3</v>
      </c>
      <c r="H25" s="98">
        <f t="shared" si="2"/>
        <v>1.8675505130983497E-2</v>
      </c>
    </row>
    <row r="26" spans="2:8" s="1" customFormat="1" x14ac:dyDescent="0.3">
      <c r="B26" s="8" t="s">
        <v>6</v>
      </c>
      <c r="C26" s="99">
        <v>4.5138888888888887E-4</v>
      </c>
      <c r="D26" s="97">
        <f t="shared" si="0"/>
        <v>2.6747136684726705E-3</v>
      </c>
      <c r="E26" s="99"/>
      <c r="F26" s="97"/>
      <c r="G26" s="99">
        <f t="shared" si="1"/>
        <v>4.5138888888888887E-4</v>
      </c>
      <c r="H26" s="98">
        <f t="shared" si="2"/>
        <v>2.4858180891070181E-3</v>
      </c>
    </row>
    <row r="27" spans="2:8" s="1" customFormat="1" x14ac:dyDescent="0.3">
      <c r="B27" s="8" t="s">
        <v>105</v>
      </c>
      <c r="C27" s="99">
        <v>4.7094907407407412E-2</v>
      </c>
      <c r="D27" s="97">
        <f t="shared" si="0"/>
        <v>0.27906179274398202</v>
      </c>
      <c r="E27" s="99">
        <v>1.5046296296296297E-4</v>
      </c>
      <c r="F27" s="97">
        <f t="shared" ref="F27" si="4">E27/$E$30</f>
        <v>1.1732851985559569E-2</v>
      </c>
      <c r="G27" s="99">
        <f t="shared" si="1"/>
        <v>4.7245370370370375E-2</v>
      </c>
      <c r="H27" s="98">
        <f t="shared" si="2"/>
        <v>0.26018229332653459</v>
      </c>
    </row>
    <row r="28" spans="2:8" s="1" customFormat="1" x14ac:dyDescent="0.3">
      <c r="B28" s="36" t="s">
        <v>17</v>
      </c>
      <c r="C28" s="109">
        <v>1.0416666666666667E-4</v>
      </c>
      <c r="D28" s="97">
        <f t="shared" si="0"/>
        <v>6.1724161580138561E-4</v>
      </c>
      <c r="E28" s="109"/>
      <c r="F28" s="97"/>
      <c r="G28" s="99">
        <f t="shared" si="1"/>
        <v>1.0416666666666667E-4</v>
      </c>
      <c r="H28" s="98">
        <f t="shared" si="2"/>
        <v>5.7365032825546576E-4</v>
      </c>
    </row>
    <row r="29" spans="2:8" s="1" customFormat="1" x14ac:dyDescent="0.3">
      <c r="B29" s="8"/>
      <c r="C29" s="100"/>
      <c r="D29" s="111"/>
      <c r="E29" s="100"/>
      <c r="F29" s="100"/>
      <c r="G29" s="100"/>
      <c r="H29" s="101"/>
    </row>
    <row r="30" spans="2:8" s="1" customFormat="1" x14ac:dyDescent="0.3">
      <c r="B30" s="37" t="s">
        <v>29</v>
      </c>
      <c r="C30" s="112">
        <f t="shared" ref="C30:H30" si="5">SUM(C7:C28)</f>
        <v>0.16876157407407402</v>
      </c>
      <c r="D30" s="113">
        <f t="shared" si="5"/>
        <v>1</v>
      </c>
      <c r="E30" s="112">
        <f t="shared" si="5"/>
        <v>1.2824074074074073E-2</v>
      </c>
      <c r="F30" s="113">
        <f>SUM(F7:F28)</f>
        <v>1.0000000000000002</v>
      </c>
      <c r="G30" s="112">
        <f>SUM(G7:G28)</f>
        <v>0.18158564814814812</v>
      </c>
      <c r="H30" s="116">
        <f t="shared" si="5"/>
        <v>0.99999999999999989</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90</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9.3402777777777772E-3</v>
      </c>
      <c r="D7" s="97">
        <f>C7/$C$30</f>
        <v>1.0705189430117794E-2</v>
      </c>
      <c r="E7" s="99">
        <v>3.3564814814814812E-4</v>
      </c>
      <c r="F7" s="97">
        <f t="shared" ref="F7:F28" si="0">E7/$E$30</f>
        <v>1.7726161369193152E-3</v>
      </c>
      <c r="G7" s="99">
        <f>E7+C7</f>
        <v>9.6759259259259246E-3</v>
      </c>
      <c r="H7" s="98">
        <f>G7/$G$30</f>
        <v>9.11231252179979E-3</v>
      </c>
    </row>
    <row r="8" spans="2:8" s="1" customFormat="1" x14ac:dyDescent="0.3">
      <c r="B8" s="8" t="s">
        <v>13</v>
      </c>
      <c r="C8" s="99">
        <v>1.5324074074074077E-2</v>
      </c>
      <c r="D8" s="97">
        <f t="shared" ref="D8:D28" si="1">C8/$C$30</f>
        <v>1.7563408680887189E-2</v>
      </c>
      <c r="E8" s="99">
        <v>2.4305555555555552E-4</v>
      </c>
      <c r="F8" s="97">
        <f t="shared" si="0"/>
        <v>1.2836185819070903E-3</v>
      </c>
      <c r="G8" s="99">
        <f t="shared" ref="G8:G28" si="2">E8+C8</f>
        <v>1.5567129629629632E-2</v>
      </c>
      <c r="H8" s="98">
        <f t="shared" ref="H8:H28" si="3">G8/$G$30</f>
        <v>1.4660359260551101E-2</v>
      </c>
    </row>
    <row r="9" spans="2:8" s="1" customFormat="1" x14ac:dyDescent="0.3">
      <c r="B9" s="8" t="s">
        <v>0</v>
      </c>
      <c r="C9" s="99">
        <v>0.10920138888888901</v>
      </c>
      <c r="D9" s="97">
        <f t="shared" si="1"/>
        <v>0.12515918497293868</v>
      </c>
      <c r="E9" s="99">
        <v>1.9710648148148154E-2</v>
      </c>
      <c r="F9" s="97">
        <f t="shared" si="0"/>
        <v>0.10409535452322742</v>
      </c>
      <c r="G9" s="99">
        <f t="shared" si="2"/>
        <v>0.12891203703703716</v>
      </c>
      <c r="H9" s="98">
        <f t="shared" si="3"/>
        <v>0.12140303453086862</v>
      </c>
    </row>
    <row r="10" spans="2:8" s="1" customFormat="1" x14ac:dyDescent="0.3">
      <c r="B10" s="8" t="s">
        <v>8</v>
      </c>
      <c r="C10" s="99">
        <v>2.3055555555555555E-2</v>
      </c>
      <c r="D10" s="97">
        <f t="shared" si="1"/>
        <v>2.6424705507800059E-2</v>
      </c>
      <c r="E10" s="99">
        <v>3.6921296296296294E-3</v>
      </c>
      <c r="F10" s="97">
        <f t="shared" si="0"/>
        <v>1.9498777506112466E-2</v>
      </c>
      <c r="G10" s="99">
        <f t="shared" si="2"/>
        <v>2.6747685185185183E-2</v>
      </c>
      <c r="H10" s="98">
        <f t="shared" si="3"/>
        <v>2.5189658179281479E-2</v>
      </c>
    </row>
    <row r="11" spans="2:8" s="1" customFormat="1" x14ac:dyDescent="0.3">
      <c r="B11" s="8" t="s">
        <v>26</v>
      </c>
      <c r="C11" s="99">
        <v>6.076388888888889E-3</v>
      </c>
      <c r="D11" s="97">
        <f t="shared" si="1"/>
        <v>6.9643425660617627E-3</v>
      </c>
      <c r="E11" s="99">
        <v>1.8402777777777779E-3</v>
      </c>
      <c r="F11" s="97">
        <f t="shared" si="0"/>
        <v>9.718826405867971E-3</v>
      </c>
      <c r="G11" s="99">
        <f t="shared" si="2"/>
        <v>7.9166666666666673E-3</v>
      </c>
      <c r="H11" s="98">
        <f t="shared" si="3"/>
        <v>7.4555284269271025E-3</v>
      </c>
    </row>
    <row r="12" spans="2:8" s="1" customFormat="1" x14ac:dyDescent="0.3">
      <c r="B12" s="8" t="s">
        <v>3</v>
      </c>
      <c r="C12" s="99">
        <v>5.1145833333333321E-2</v>
      </c>
      <c r="D12" s="97">
        <f t="shared" si="1"/>
        <v>5.8619866284622707E-2</v>
      </c>
      <c r="E12" s="99">
        <v>2.3368055555555562E-2</v>
      </c>
      <c r="F12" s="97">
        <f t="shared" si="0"/>
        <v>0.1234107579462103</v>
      </c>
      <c r="G12" s="99">
        <f t="shared" si="2"/>
        <v>7.451388888888888E-2</v>
      </c>
      <c r="H12" s="98">
        <f t="shared" si="3"/>
        <v>7.0173526334147182E-2</v>
      </c>
    </row>
    <row r="13" spans="2:8" s="1" customFormat="1" x14ac:dyDescent="0.3">
      <c r="B13" s="8" t="s">
        <v>7</v>
      </c>
      <c r="C13" s="99">
        <v>4.3668981481481475E-2</v>
      </c>
      <c r="D13" s="97">
        <f t="shared" si="1"/>
        <v>5.0050408574763859E-2</v>
      </c>
      <c r="E13" s="99">
        <v>1.7824074074074072E-2</v>
      </c>
      <c r="F13" s="97">
        <f t="shared" si="0"/>
        <v>9.413202933985329E-2</v>
      </c>
      <c r="G13" s="99">
        <f t="shared" si="2"/>
        <v>6.1493055555555551E-2</v>
      </c>
      <c r="H13" s="98">
        <f t="shared" si="3"/>
        <v>5.7911144053017088E-2</v>
      </c>
    </row>
    <row r="14" spans="2:8" s="1" customFormat="1" x14ac:dyDescent="0.3">
      <c r="B14" s="8" t="s">
        <v>2</v>
      </c>
      <c r="C14" s="99">
        <v>4.4386574074074085E-2</v>
      </c>
      <c r="D14" s="97">
        <f t="shared" si="1"/>
        <v>5.0872864268279742E-2</v>
      </c>
      <c r="E14" s="99">
        <v>4.6990740740740734E-3</v>
      </c>
      <c r="F14" s="97">
        <f t="shared" si="0"/>
        <v>2.4816625916870411E-2</v>
      </c>
      <c r="G14" s="99">
        <f t="shared" si="2"/>
        <v>4.9085648148148156E-2</v>
      </c>
      <c r="H14" s="98">
        <f t="shared" si="3"/>
        <v>4.6226456226020236E-2</v>
      </c>
    </row>
    <row r="15" spans="2:8" s="1" customFormat="1" x14ac:dyDescent="0.3">
      <c r="B15" s="8" t="s">
        <v>9</v>
      </c>
      <c r="C15" s="99">
        <v>4.0509259259259238E-2</v>
      </c>
      <c r="D15" s="97">
        <f t="shared" si="1"/>
        <v>4.6428950440411725E-2</v>
      </c>
      <c r="E15" s="99">
        <v>3.7615740740740743E-3</v>
      </c>
      <c r="F15" s="97">
        <f t="shared" si="0"/>
        <v>1.9865525672371639E-2</v>
      </c>
      <c r="G15" s="99">
        <f t="shared" si="2"/>
        <v>4.4270833333333315E-2</v>
      </c>
      <c r="H15" s="98">
        <f t="shared" si="3"/>
        <v>4.169209975584233E-2</v>
      </c>
    </row>
    <row r="16" spans="2:8" s="1" customFormat="1" x14ac:dyDescent="0.3">
      <c r="B16" s="8" t="s">
        <v>1</v>
      </c>
      <c r="C16" s="99">
        <v>5.4745370370370382E-3</v>
      </c>
      <c r="D16" s="97">
        <f t="shared" si="1"/>
        <v>6.2745410166613605E-3</v>
      </c>
      <c r="E16" s="99">
        <v>5.5902777777777782E-3</v>
      </c>
      <c r="F16" s="97">
        <f t="shared" si="0"/>
        <v>2.9523227383863083E-2</v>
      </c>
      <c r="G16" s="99">
        <f t="shared" si="2"/>
        <v>1.1064814814814816E-2</v>
      </c>
      <c r="H16" s="98">
        <f t="shared" si="3"/>
        <v>1.0420299965120335E-2</v>
      </c>
    </row>
    <row r="17" spans="2:8" s="1" customFormat="1" x14ac:dyDescent="0.3">
      <c r="B17" s="8" t="s">
        <v>27</v>
      </c>
      <c r="C17" s="99">
        <v>9.9768518518518513E-3</v>
      </c>
      <c r="D17" s="97">
        <f t="shared" si="1"/>
        <v>1.1434787222752835E-2</v>
      </c>
      <c r="E17" s="99">
        <v>9.9999999999999985E-3</v>
      </c>
      <c r="F17" s="97">
        <f t="shared" si="0"/>
        <v>5.2811735941320284E-2</v>
      </c>
      <c r="G17" s="99">
        <f t="shared" si="2"/>
        <v>1.997685185185185E-2</v>
      </c>
      <c r="H17" s="98">
        <f t="shared" si="3"/>
        <v>1.8813219393093824E-2</v>
      </c>
    </row>
    <row r="18" spans="2:8" s="1" customFormat="1" x14ac:dyDescent="0.3">
      <c r="B18" s="8" t="s">
        <v>16</v>
      </c>
      <c r="C18" s="99">
        <v>7.9398148148148127E-3</v>
      </c>
      <c r="D18" s="97">
        <f t="shared" si="1"/>
        <v>9.1000742863207012E-3</v>
      </c>
      <c r="E18" s="99">
        <v>1.5046296296296294E-3</v>
      </c>
      <c r="F18" s="97">
        <f t="shared" si="0"/>
        <v>7.9462102689486537E-3</v>
      </c>
      <c r="G18" s="99">
        <f t="shared" si="2"/>
        <v>9.4444444444444428E-3</v>
      </c>
      <c r="H18" s="98">
        <f t="shared" si="3"/>
        <v>8.8943146145796983E-3</v>
      </c>
    </row>
    <row r="19" spans="2:8" s="1" customFormat="1" x14ac:dyDescent="0.3">
      <c r="B19" s="8" t="s">
        <v>4</v>
      </c>
      <c r="C19" s="99">
        <v>4.0092592592592562E-2</v>
      </c>
      <c r="D19" s="97">
        <f t="shared" si="1"/>
        <v>4.595139552159605E-2</v>
      </c>
      <c r="E19" s="99">
        <v>5.3587962962962973E-3</v>
      </c>
      <c r="F19" s="97">
        <f t="shared" si="0"/>
        <v>2.8300733496332522E-2</v>
      </c>
      <c r="G19" s="99">
        <f t="shared" si="2"/>
        <v>4.5451388888888861E-2</v>
      </c>
      <c r="H19" s="98">
        <f t="shared" si="3"/>
        <v>4.2803889082664782E-2</v>
      </c>
    </row>
    <row r="20" spans="2:8" s="1" customFormat="1" x14ac:dyDescent="0.3">
      <c r="B20" s="8" t="s">
        <v>14</v>
      </c>
      <c r="C20" s="99">
        <v>8.7731481481481462E-3</v>
      </c>
      <c r="D20" s="97">
        <f t="shared" si="1"/>
        <v>1.0055184123952027E-2</v>
      </c>
      <c r="E20" s="99">
        <v>1.1273148148148152E-2</v>
      </c>
      <c r="F20" s="97">
        <f t="shared" si="0"/>
        <v>5.9535452322738408E-2</v>
      </c>
      <c r="G20" s="99">
        <f t="shared" si="2"/>
        <v>2.0046296296296298E-2</v>
      </c>
      <c r="H20" s="98">
        <f t="shared" si="3"/>
        <v>1.8878618765259855E-2</v>
      </c>
    </row>
    <row r="21" spans="2:8" s="1" customFormat="1" x14ac:dyDescent="0.3">
      <c r="B21" s="8" t="s">
        <v>11</v>
      </c>
      <c r="C21" s="99">
        <v>8.2175925925925923E-3</v>
      </c>
      <c r="D21" s="97">
        <f t="shared" si="1"/>
        <v>9.4184442321978111E-3</v>
      </c>
      <c r="E21" s="99">
        <v>3.3124999999999995E-2</v>
      </c>
      <c r="F21" s="97">
        <f t="shared" si="0"/>
        <v>0.17493887530562344</v>
      </c>
      <c r="G21" s="99">
        <f t="shared" si="2"/>
        <v>4.1342592592592584E-2</v>
      </c>
      <c r="H21" s="98">
        <f t="shared" si="3"/>
        <v>3.8934426229508191E-2</v>
      </c>
    </row>
    <row r="22" spans="2:8" s="1" customFormat="1" x14ac:dyDescent="0.3">
      <c r="B22" s="8" t="s">
        <v>15</v>
      </c>
      <c r="C22" s="99">
        <v>6.6550925925925909E-3</v>
      </c>
      <c r="D22" s="97">
        <f t="shared" si="1"/>
        <v>7.6276132866390711E-3</v>
      </c>
      <c r="E22" s="99">
        <v>7.6157407407407398E-3</v>
      </c>
      <c r="F22" s="97">
        <f t="shared" si="0"/>
        <v>4.0220048899755494E-2</v>
      </c>
      <c r="G22" s="99">
        <f t="shared" si="2"/>
        <v>1.427083333333333E-2</v>
      </c>
      <c r="H22" s="98">
        <f t="shared" si="3"/>
        <v>1.3439570980118588E-2</v>
      </c>
    </row>
    <row r="23" spans="2:8" s="1" customFormat="1" x14ac:dyDescent="0.3">
      <c r="B23" s="8" t="s">
        <v>94</v>
      </c>
      <c r="C23" s="99">
        <v>1.357638888888889E-2</v>
      </c>
      <c r="D23" s="97">
        <f t="shared" si="1"/>
        <v>1.556033110474371E-2</v>
      </c>
      <c r="E23" s="99">
        <v>5.1967592592592595E-3</v>
      </c>
      <c r="F23" s="97">
        <f t="shared" si="0"/>
        <v>2.7444987775061127E-2</v>
      </c>
      <c r="G23" s="99">
        <f t="shared" si="2"/>
        <v>1.877314814814815E-2</v>
      </c>
      <c r="H23" s="98">
        <f t="shared" si="3"/>
        <v>1.7679630275549356E-2</v>
      </c>
    </row>
    <row r="24" spans="2:8" s="1" customFormat="1" x14ac:dyDescent="0.3">
      <c r="B24" s="8" t="s">
        <v>12</v>
      </c>
      <c r="C24" s="99">
        <v>2.1527777777777778E-3</v>
      </c>
      <c r="D24" s="97">
        <f t="shared" si="1"/>
        <v>2.4673670805475958E-3</v>
      </c>
      <c r="E24" s="99">
        <v>4.0393518518518513E-3</v>
      </c>
      <c r="F24" s="97">
        <f t="shared" si="0"/>
        <v>2.1332518337408308E-2</v>
      </c>
      <c r="G24" s="99">
        <f t="shared" si="2"/>
        <v>6.192129629629629E-3</v>
      </c>
      <c r="H24" s="98">
        <f t="shared" si="3"/>
        <v>5.8314440181374255E-3</v>
      </c>
    </row>
    <row r="25" spans="2:8" s="1" customFormat="1" x14ac:dyDescent="0.3">
      <c r="B25" s="8" t="s">
        <v>5</v>
      </c>
      <c r="C25" s="99">
        <v>2.1296296296296299E-2</v>
      </c>
      <c r="D25" s="97">
        <f t="shared" si="1"/>
        <v>2.4408362517245038E-2</v>
      </c>
      <c r="E25" s="99">
        <v>4.4560185185185189E-3</v>
      </c>
      <c r="F25" s="97">
        <f t="shared" si="0"/>
        <v>2.3533007334963326E-2</v>
      </c>
      <c r="G25" s="99">
        <f t="shared" si="2"/>
        <v>2.5752314814814818E-2</v>
      </c>
      <c r="H25" s="98">
        <f t="shared" si="3"/>
        <v>2.4252267178235094E-2</v>
      </c>
    </row>
    <row r="26" spans="2:8" s="1" customFormat="1" x14ac:dyDescent="0.3">
      <c r="B26" s="8" t="s">
        <v>6</v>
      </c>
      <c r="C26" s="99">
        <v>0.31540509259259258</v>
      </c>
      <c r="D26" s="97">
        <f t="shared" si="1"/>
        <v>0.36149580812904586</v>
      </c>
      <c r="E26" s="99">
        <v>8.4606481481481494E-3</v>
      </c>
      <c r="F26" s="97">
        <f t="shared" si="0"/>
        <v>4.4682151589242061E-2</v>
      </c>
      <c r="G26" s="99">
        <f t="shared" si="2"/>
        <v>0.32386574074074076</v>
      </c>
      <c r="H26" s="98">
        <f t="shared" si="3"/>
        <v>0.3050008719916289</v>
      </c>
    </row>
    <row r="27" spans="2:8" s="1" customFormat="1" x14ac:dyDescent="0.3">
      <c r="B27" s="8" t="s">
        <v>105</v>
      </c>
      <c r="C27" s="99">
        <v>9.0046296296296291E-2</v>
      </c>
      <c r="D27" s="97">
        <f t="shared" si="1"/>
        <v>0.10320492412182954</v>
      </c>
      <c r="E27" s="99">
        <v>5.4629629629629637E-3</v>
      </c>
      <c r="F27" s="97">
        <f t="shared" si="0"/>
        <v>2.8850855745721275E-2</v>
      </c>
      <c r="G27" s="99">
        <f t="shared" si="2"/>
        <v>9.5509259259259252E-2</v>
      </c>
      <c r="H27" s="98">
        <f t="shared" si="3"/>
        <v>8.9945936519009409E-2</v>
      </c>
    </row>
    <row r="28" spans="2:8" s="1" customFormat="1" x14ac:dyDescent="0.3">
      <c r="B28" s="36" t="s">
        <v>17</v>
      </c>
      <c r="C28" s="109">
        <v>1.8518518518518518E-4</v>
      </c>
      <c r="D28" s="97">
        <f t="shared" si="1"/>
        <v>2.1224663058473943E-4</v>
      </c>
      <c r="E28" s="109">
        <v>1.1793981481481483E-2</v>
      </c>
      <c r="F28" s="97">
        <f t="shared" si="0"/>
        <v>6.2286063569682158E-2</v>
      </c>
      <c r="G28" s="99">
        <f t="shared" si="2"/>
        <v>1.1979166666666669E-2</v>
      </c>
      <c r="H28" s="98">
        <f t="shared" si="3"/>
        <v>1.1281391698639696E-2</v>
      </c>
    </row>
    <row r="29" spans="2:8" s="1" customFormat="1" x14ac:dyDescent="0.3">
      <c r="B29" s="8"/>
      <c r="C29" s="100"/>
      <c r="D29" s="111"/>
      <c r="E29" s="100"/>
      <c r="F29" s="100"/>
      <c r="G29" s="100"/>
      <c r="H29" s="101"/>
    </row>
    <row r="30" spans="2:8" s="1" customFormat="1" x14ac:dyDescent="0.3">
      <c r="B30" s="37" t="s">
        <v>29</v>
      </c>
      <c r="C30" s="112">
        <f t="shared" ref="C30:H30" si="4">SUM(C7:C28)</f>
        <v>0.87250000000000016</v>
      </c>
      <c r="D30" s="113">
        <f t="shared" si="4"/>
        <v>0.99999999999999978</v>
      </c>
      <c r="E30" s="112">
        <f t="shared" si="4"/>
        <v>0.18935185185185185</v>
      </c>
      <c r="F30" s="113">
        <f t="shared" si="4"/>
        <v>1.0000000000000002</v>
      </c>
      <c r="G30" s="112">
        <f t="shared" si="4"/>
        <v>1.0618518518518518</v>
      </c>
      <c r="H30" s="116">
        <f t="shared" si="4"/>
        <v>1</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topLeftCell="B1"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91</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6.9444444444444444E-5</v>
      </c>
      <c r="D7" s="97">
        <f t="shared" ref="D7:D28" si="0">C7/$C$30</f>
        <v>6.7911714770797988E-4</v>
      </c>
      <c r="E7" s="99"/>
      <c r="F7" s="97"/>
      <c r="G7" s="99">
        <f>C7</f>
        <v>6.9444444444444444E-5</v>
      </c>
      <c r="H7" s="98">
        <f t="shared" ref="H7:H28" si="1">G7/$G$30</f>
        <v>6.7911714770797988E-4</v>
      </c>
    </row>
    <row r="8" spans="2:8" s="1" customFormat="1" x14ac:dyDescent="0.3">
      <c r="B8" s="8" t="s">
        <v>13</v>
      </c>
      <c r="C8" s="99">
        <v>3.1712962962962966E-3</v>
      </c>
      <c r="D8" s="97">
        <f t="shared" si="0"/>
        <v>3.1013016411997749E-2</v>
      </c>
      <c r="E8" s="99"/>
      <c r="F8" s="97"/>
      <c r="G8" s="99">
        <f t="shared" ref="G8:G28" si="2">C8</f>
        <v>3.1712962962962966E-3</v>
      </c>
      <c r="H8" s="98">
        <f t="shared" si="1"/>
        <v>3.1013016411997749E-2</v>
      </c>
    </row>
    <row r="9" spans="2:8" s="1" customFormat="1" x14ac:dyDescent="0.3">
      <c r="B9" s="8" t="s">
        <v>0</v>
      </c>
      <c r="C9" s="99">
        <v>1.8090277777777761E-2</v>
      </c>
      <c r="D9" s="97">
        <f t="shared" si="0"/>
        <v>0.17691001697792857</v>
      </c>
      <c r="E9" s="99"/>
      <c r="F9" s="97"/>
      <c r="G9" s="99">
        <f t="shared" si="2"/>
        <v>1.8090277777777761E-2</v>
      </c>
      <c r="H9" s="98">
        <f t="shared" si="1"/>
        <v>0.17691001697792857</v>
      </c>
    </row>
    <row r="10" spans="2:8" s="1" customFormat="1" x14ac:dyDescent="0.3">
      <c r="B10" s="8" t="s">
        <v>8</v>
      </c>
      <c r="C10" s="99">
        <v>5.2893518518518506E-3</v>
      </c>
      <c r="D10" s="97">
        <f t="shared" si="0"/>
        <v>5.1726089417091121E-2</v>
      </c>
      <c r="E10" s="99"/>
      <c r="F10" s="97"/>
      <c r="G10" s="99">
        <f t="shared" si="2"/>
        <v>5.2893518518518506E-3</v>
      </c>
      <c r="H10" s="98">
        <f t="shared" si="1"/>
        <v>5.1726089417091121E-2</v>
      </c>
    </row>
    <row r="11" spans="2:8" s="1" customFormat="1" x14ac:dyDescent="0.3">
      <c r="B11" s="8" t="s">
        <v>26</v>
      </c>
      <c r="C11" s="99">
        <v>6.8287037037037047E-4</v>
      </c>
      <c r="D11" s="97">
        <f t="shared" si="0"/>
        <v>6.6779852857951358E-3</v>
      </c>
      <c r="E11" s="99"/>
      <c r="F11" s="97"/>
      <c r="G11" s="99">
        <f t="shared" si="2"/>
        <v>6.8287037037037047E-4</v>
      </c>
      <c r="H11" s="98">
        <f t="shared" si="1"/>
        <v>6.6779852857951358E-3</v>
      </c>
    </row>
    <row r="12" spans="2:8" s="1" customFormat="1" x14ac:dyDescent="0.3">
      <c r="B12" s="8" t="s">
        <v>3</v>
      </c>
      <c r="C12" s="99">
        <v>9.7222222222222206E-3</v>
      </c>
      <c r="D12" s="97">
        <f t="shared" si="0"/>
        <v>9.5076400679117157E-2</v>
      </c>
      <c r="E12" s="99"/>
      <c r="F12" s="97"/>
      <c r="G12" s="99">
        <f t="shared" si="2"/>
        <v>9.7222222222222206E-3</v>
      </c>
      <c r="H12" s="98">
        <f t="shared" si="1"/>
        <v>9.5076400679117157E-2</v>
      </c>
    </row>
    <row r="13" spans="2:8" s="1" customFormat="1" x14ac:dyDescent="0.3">
      <c r="B13" s="8" t="s">
        <v>7</v>
      </c>
      <c r="C13" s="99">
        <v>6.3078703703703708E-3</v>
      </c>
      <c r="D13" s="97">
        <f t="shared" si="0"/>
        <v>6.1686474250141503E-2</v>
      </c>
      <c r="E13" s="99"/>
      <c r="F13" s="97"/>
      <c r="G13" s="99">
        <f t="shared" si="2"/>
        <v>6.3078703703703708E-3</v>
      </c>
      <c r="H13" s="98">
        <f t="shared" si="1"/>
        <v>6.1686474250141503E-2</v>
      </c>
    </row>
    <row r="14" spans="2:8" s="1" customFormat="1" x14ac:dyDescent="0.3">
      <c r="B14" s="8" t="s">
        <v>2</v>
      </c>
      <c r="C14" s="99">
        <v>2.8703703703703695E-3</v>
      </c>
      <c r="D14" s="97">
        <f t="shared" si="0"/>
        <v>2.8070175438596492E-2</v>
      </c>
      <c r="E14" s="99"/>
      <c r="F14" s="97"/>
      <c r="G14" s="99">
        <f t="shared" si="2"/>
        <v>2.8703703703703695E-3</v>
      </c>
      <c r="H14" s="98">
        <f t="shared" si="1"/>
        <v>2.8070175438596492E-2</v>
      </c>
    </row>
    <row r="15" spans="2:8" s="1" customFormat="1" x14ac:dyDescent="0.3">
      <c r="B15" s="8" t="s">
        <v>9</v>
      </c>
      <c r="C15" s="99">
        <v>5.3703703703703691E-3</v>
      </c>
      <c r="D15" s="97">
        <f t="shared" si="0"/>
        <v>5.2518392756083762E-2</v>
      </c>
      <c r="E15" s="99"/>
      <c r="F15" s="97"/>
      <c r="G15" s="99">
        <f t="shared" si="2"/>
        <v>5.3703703703703691E-3</v>
      </c>
      <c r="H15" s="98">
        <f t="shared" si="1"/>
        <v>5.2518392756083762E-2</v>
      </c>
    </row>
    <row r="16" spans="2:8" s="1" customFormat="1" x14ac:dyDescent="0.3">
      <c r="B16" s="8" t="s">
        <v>1</v>
      </c>
      <c r="C16" s="99">
        <v>2.1643518518518526E-3</v>
      </c>
      <c r="D16" s="97">
        <f t="shared" si="0"/>
        <v>2.1165817770232045E-2</v>
      </c>
      <c r="E16" s="99"/>
      <c r="F16" s="97"/>
      <c r="G16" s="99">
        <f t="shared" si="2"/>
        <v>2.1643518518518526E-3</v>
      </c>
      <c r="H16" s="98">
        <f t="shared" si="1"/>
        <v>2.1165817770232045E-2</v>
      </c>
    </row>
    <row r="17" spans="2:8" s="1" customFormat="1" x14ac:dyDescent="0.3">
      <c r="B17" s="8" t="s">
        <v>27</v>
      </c>
      <c r="C17" s="99">
        <v>1.1689814814814813E-3</v>
      </c>
      <c r="D17" s="97">
        <f t="shared" si="0"/>
        <v>1.1431805319750993E-2</v>
      </c>
      <c r="E17" s="99"/>
      <c r="F17" s="97"/>
      <c r="G17" s="99">
        <f t="shared" si="2"/>
        <v>1.1689814814814813E-3</v>
      </c>
      <c r="H17" s="98">
        <f t="shared" si="1"/>
        <v>1.1431805319750993E-2</v>
      </c>
    </row>
    <row r="18" spans="2:8" s="1" customFormat="1" x14ac:dyDescent="0.3">
      <c r="B18" s="8" t="s">
        <v>16</v>
      </c>
      <c r="C18" s="99">
        <v>2.7777777777777783E-4</v>
      </c>
      <c r="D18" s="97">
        <f t="shared" si="0"/>
        <v>2.7164685908319199E-3</v>
      </c>
      <c r="E18" s="99"/>
      <c r="F18" s="97"/>
      <c r="G18" s="99">
        <f t="shared" si="2"/>
        <v>2.7777777777777783E-4</v>
      </c>
      <c r="H18" s="98">
        <f t="shared" si="1"/>
        <v>2.7164685908319199E-3</v>
      </c>
    </row>
    <row r="19" spans="2:8" s="1" customFormat="1" x14ac:dyDescent="0.3">
      <c r="B19" s="8" t="s">
        <v>4</v>
      </c>
      <c r="C19" s="99">
        <v>8.4722222222222213E-3</v>
      </c>
      <c r="D19" s="97">
        <f t="shared" si="0"/>
        <v>8.285229202037353E-2</v>
      </c>
      <c r="E19" s="99"/>
      <c r="F19" s="97"/>
      <c r="G19" s="99">
        <f t="shared" si="2"/>
        <v>8.4722222222222213E-3</v>
      </c>
      <c r="H19" s="98">
        <f t="shared" si="1"/>
        <v>8.285229202037353E-2</v>
      </c>
    </row>
    <row r="20" spans="2:8" s="1" customFormat="1" x14ac:dyDescent="0.3">
      <c r="B20" s="8" t="s">
        <v>14</v>
      </c>
      <c r="C20" s="99">
        <v>2.8009259259259263E-3</v>
      </c>
      <c r="D20" s="97">
        <f t="shared" si="0"/>
        <v>2.7391058290888524E-2</v>
      </c>
      <c r="E20" s="99"/>
      <c r="F20" s="97"/>
      <c r="G20" s="99">
        <f t="shared" si="2"/>
        <v>2.8009259259259263E-3</v>
      </c>
      <c r="H20" s="98">
        <f t="shared" si="1"/>
        <v>2.7391058290888524E-2</v>
      </c>
    </row>
    <row r="21" spans="2:8" s="1" customFormat="1" x14ac:dyDescent="0.3">
      <c r="B21" s="8" t="s">
        <v>11</v>
      </c>
      <c r="C21" s="99">
        <v>1.3425925925925925E-3</v>
      </c>
      <c r="D21" s="97">
        <f t="shared" si="0"/>
        <v>1.3129598189020942E-2</v>
      </c>
      <c r="E21" s="99"/>
      <c r="F21" s="97"/>
      <c r="G21" s="99">
        <f t="shared" si="2"/>
        <v>1.3425925925925925E-3</v>
      </c>
      <c r="H21" s="98">
        <f t="shared" si="1"/>
        <v>1.3129598189020942E-2</v>
      </c>
    </row>
    <row r="22" spans="2:8" s="1" customFormat="1" x14ac:dyDescent="0.3">
      <c r="B22" s="8" t="s">
        <v>15</v>
      </c>
      <c r="C22" s="99">
        <v>2.5462962962962961E-4</v>
      </c>
      <c r="D22" s="97">
        <f t="shared" si="0"/>
        <v>2.4900962082625923E-3</v>
      </c>
      <c r="E22" s="99"/>
      <c r="F22" s="97"/>
      <c r="G22" s="99">
        <f t="shared" si="2"/>
        <v>2.5462962962962961E-4</v>
      </c>
      <c r="H22" s="98">
        <f t="shared" si="1"/>
        <v>2.4900962082625923E-3</v>
      </c>
    </row>
    <row r="23" spans="2:8" s="1" customFormat="1" x14ac:dyDescent="0.3">
      <c r="B23" s="8" t="s">
        <v>94</v>
      </c>
      <c r="C23" s="99">
        <v>3.0092592592592595E-4</v>
      </c>
      <c r="D23" s="97">
        <f t="shared" si="0"/>
        <v>2.9428409734012463E-3</v>
      </c>
      <c r="E23" s="102"/>
      <c r="F23" s="97"/>
      <c r="G23" s="99">
        <f t="shared" si="2"/>
        <v>3.0092592592592595E-4</v>
      </c>
      <c r="H23" s="98">
        <f t="shared" si="1"/>
        <v>2.9428409734012463E-3</v>
      </c>
    </row>
    <row r="24" spans="2:8" s="1" customFormat="1" x14ac:dyDescent="0.3">
      <c r="B24" s="8" t="s">
        <v>12</v>
      </c>
      <c r="C24" s="99">
        <v>3.9351851851851852E-4</v>
      </c>
      <c r="D24" s="97">
        <f t="shared" si="0"/>
        <v>3.8483305036785525E-3</v>
      </c>
      <c r="E24" s="117"/>
      <c r="F24" s="97"/>
      <c r="G24" s="99">
        <f t="shared" ref="G24" si="3">C24</f>
        <v>3.9351851851851852E-4</v>
      </c>
      <c r="H24" s="98">
        <f t="shared" ref="H24" si="4">G24/$G$30</f>
        <v>3.8483305036785525E-3</v>
      </c>
    </row>
    <row r="25" spans="2:8" s="1" customFormat="1" x14ac:dyDescent="0.3">
      <c r="B25" s="8" t="s">
        <v>5</v>
      </c>
      <c r="C25" s="99">
        <v>2.0833333333333335E-4</v>
      </c>
      <c r="D25" s="97">
        <f t="shared" si="0"/>
        <v>2.0373514431239396E-3</v>
      </c>
      <c r="E25" s="84"/>
      <c r="F25" s="97"/>
      <c r="G25" s="99">
        <f t="shared" si="2"/>
        <v>2.0833333333333335E-4</v>
      </c>
      <c r="H25" s="98">
        <f t="shared" si="1"/>
        <v>2.0373514431239396E-3</v>
      </c>
    </row>
    <row r="26" spans="2:8" s="1" customFormat="1" x14ac:dyDescent="0.3">
      <c r="B26" s="8" t="s">
        <v>6</v>
      </c>
      <c r="C26" s="99">
        <v>1.3124999999999998E-2</v>
      </c>
      <c r="D26" s="97">
        <f t="shared" si="0"/>
        <v>0.12835314091680816</v>
      </c>
      <c r="E26" s="118"/>
      <c r="F26" s="97"/>
      <c r="G26" s="99">
        <f t="shared" si="2"/>
        <v>1.3124999999999998E-2</v>
      </c>
      <c r="H26" s="98">
        <f t="shared" si="1"/>
        <v>0.12835314091680816</v>
      </c>
    </row>
    <row r="27" spans="2:8" s="1" customFormat="1" x14ac:dyDescent="0.3">
      <c r="B27" s="8" t="s">
        <v>105</v>
      </c>
      <c r="C27" s="99">
        <v>1.8182870370370353E-2</v>
      </c>
      <c r="D27" s="97">
        <f t="shared" si="0"/>
        <v>0.17781550650820588</v>
      </c>
      <c r="E27" s="99"/>
      <c r="F27" s="97"/>
      <c r="G27" s="99">
        <f t="shared" si="2"/>
        <v>1.8182870370370353E-2</v>
      </c>
      <c r="H27" s="98">
        <f t="shared" si="1"/>
        <v>0.17781550650820588</v>
      </c>
    </row>
    <row r="28" spans="2:8" s="1" customFormat="1" x14ac:dyDescent="0.3">
      <c r="B28" s="36" t="s">
        <v>17</v>
      </c>
      <c r="C28" s="109">
        <v>1.9907407407407404E-3</v>
      </c>
      <c r="D28" s="97">
        <f t="shared" si="0"/>
        <v>1.9468024900962087E-2</v>
      </c>
      <c r="E28" s="109"/>
      <c r="F28" s="97"/>
      <c r="G28" s="99">
        <f t="shared" si="2"/>
        <v>1.9907407407407404E-3</v>
      </c>
      <c r="H28" s="98">
        <f t="shared" si="1"/>
        <v>1.9468024900962087E-2</v>
      </c>
    </row>
    <row r="29" spans="2:8" s="1" customFormat="1" x14ac:dyDescent="0.3">
      <c r="B29" s="8"/>
      <c r="C29" s="100"/>
      <c r="D29" s="111"/>
      <c r="E29" s="100"/>
      <c r="F29" s="100"/>
      <c r="G29" s="100"/>
      <c r="H29" s="101"/>
    </row>
    <row r="30" spans="2:8" s="1" customFormat="1" x14ac:dyDescent="0.3">
      <c r="B30" s="37" t="s">
        <v>29</v>
      </c>
      <c r="C30" s="112">
        <f>SUM(C7:C28)</f>
        <v>0.10225694444444441</v>
      </c>
      <c r="D30" s="113">
        <f>SUM(D7:D28)</f>
        <v>0.99999999999999989</v>
      </c>
      <c r="E30" s="112"/>
      <c r="F30" s="113"/>
      <c r="G30" s="112">
        <f>SUM(G7:G28)</f>
        <v>0.10225694444444441</v>
      </c>
      <c r="H30" s="116">
        <f>SUM(H7:H28)</f>
        <v>0.99999999999999989</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92</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1.0034722222222219E-2</v>
      </c>
      <c r="D7" s="97">
        <f t="shared" ref="D7:D27" si="0">C7/$C$30</f>
        <v>8.7206670757098703E-3</v>
      </c>
      <c r="E7" s="99">
        <v>3.1250000000000001E-4</v>
      </c>
      <c r="F7" s="97">
        <f t="shared" ref="F7:F26" si="1">E7/$E$30</f>
        <v>2.119808432126875E-3</v>
      </c>
      <c r="G7" s="99">
        <f t="shared" ref="G7" si="2">C7+E7</f>
        <v>1.0347222222222219E-2</v>
      </c>
      <c r="H7" s="98">
        <f t="shared" ref="H7" si="3">G7/$G$30</f>
        <v>7.9710403366739166E-3</v>
      </c>
    </row>
    <row r="8" spans="2:8" s="1" customFormat="1" x14ac:dyDescent="0.3">
      <c r="B8" s="8" t="s">
        <v>13</v>
      </c>
      <c r="C8" s="99">
        <v>1.9861111111111114E-2</v>
      </c>
      <c r="D8" s="97">
        <f t="shared" si="0"/>
        <v>1.7260282239813313E-2</v>
      </c>
      <c r="E8" s="99">
        <v>9.837962962962962E-4</v>
      </c>
      <c r="F8" s="97">
        <f t="shared" si="1"/>
        <v>6.67347099002905E-3</v>
      </c>
      <c r="G8" s="99">
        <f t="shared" ref="G8:G28" si="4">C8+E8</f>
        <v>2.0844907407407409E-2</v>
      </c>
      <c r="H8" s="98">
        <f t="shared" ref="H8:H28" si="5">G8/$G$30</f>
        <v>1.6057990655872177E-2</v>
      </c>
    </row>
    <row r="9" spans="2:8" s="1" customFormat="1" x14ac:dyDescent="0.3">
      <c r="B9" s="8" t="s">
        <v>0</v>
      </c>
      <c r="C9" s="99">
        <v>0.23928240740740775</v>
      </c>
      <c r="D9" s="97">
        <f t="shared" si="0"/>
        <v>0.20794817891952266</v>
      </c>
      <c r="E9" s="99">
        <v>4.8344907407407385E-2</v>
      </c>
      <c r="F9" s="97">
        <f t="shared" si="1"/>
        <v>0.32794221559236864</v>
      </c>
      <c r="G9" s="99">
        <f t="shared" si="4"/>
        <v>0.28762731481481513</v>
      </c>
      <c r="H9" s="98">
        <f t="shared" si="5"/>
        <v>0.22157530582403104</v>
      </c>
    </row>
    <row r="10" spans="2:8" s="1" customFormat="1" x14ac:dyDescent="0.3">
      <c r="B10" s="8" t="s">
        <v>8</v>
      </c>
      <c r="C10" s="99">
        <v>2.3321759259259268E-2</v>
      </c>
      <c r="D10" s="97">
        <f t="shared" si="0"/>
        <v>2.0267755660386851E-2</v>
      </c>
      <c r="E10" s="99"/>
      <c r="F10" s="97"/>
      <c r="G10" s="99">
        <f t="shared" si="4"/>
        <v>2.3321759259259268E-2</v>
      </c>
      <c r="H10" s="98">
        <f t="shared" si="5"/>
        <v>1.7966047291272876E-2</v>
      </c>
    </row>
    <row r="11" spans="2:8" s="1" customFormat="1" x14ac:dyDescent="0.3">
      <c r="B11" s="8" t="s">
        <v>26</v>
      </c>
      <c r="C11" s="99">
        <v>4.4675925925925924E-3</v>
      </c>
      <c r="D11" s="97">
        <f t="shared" si="0"/>
        <v>3.8825576600046256E-3</v>
      </c>
      <c r="E11" s="99">
        <v>8.5648148148148133E-3</v>
      </c>
      <c r="F11" s="97">
        <f t="shared" si="1"/>
        <v>5.8098453324958783E-2</v>
      </c>
      <c r="G11" s="99">
        <f t="shared" si="4"/>
        <v>1.3032407407407406E-2</v>
      </c>
      <c r="H11" s="98">
        <f t="shared" si="5"/>
        <v>1.0039587717108311E-2</v>
      </c>
    </row>
    <row r="12" spans="2:8" s="1" customFormat="1" x14ac:dyDescent="0.3">
      <c r="B12" s="8" t="s">
        <v>3</v>
      </c>
      <c r="C12" s="99">
        <v>0.11031250000000001</v>
      </c>
      <c r="D12" s="97">
        <f t="shared" si="0"/>
        <v>9.5866987195606462E-2</v>
      </c>
      <c r="E12" s="99">
        <v>4.9189814814814797E-2</v>
      </c>
      <c r="F12" s="97">
        <f t="shared" si="1"/>
        <v>0.33367354950145245</v>
      </c>
      <c r="G12" s="99">
        <f t="shared" si="4"/>
        <v>0.15950231481481481</v>
      </c>
      <c r="H12" s="98">
        <f t="shared" si="5"/>
        <v>0.12287349762830342</v>
      </c>
    </row>
    <row r="13" spans="2:8" s="1" customFormat="1" x14ac:dyDescent="0.3">
      <c r="B13" s="8" t="s">
        <v>7</v>
      </c>
      <c r="C13" s="99">
        <v>6.784722222222217E-2</v>
      </c>
      <c r="D13" s="97">
        <f t="shared" si="0"/>
        <v>5.8962572546495076E-2</v>
      </c>
      <c r="E13" s="99">
        <v>7.7199074074074054E-3</v>
      </c>
      <c r="F13" s="97">
        <f t="shared" si="1"/>
        <v>5.2367119415875012E-2</v>
      </c>
      <c r="G13" s="99">
        <f t="shared" si="4"/>
        <v>7.5567129629629581E-2</v>
      </c>
      <c r="H13" s="98">
        <f t="shared" si="5"/>
        <v>5.821355968472481E-2</v>
      </c>
    </row>
    <row r="14" spans="2:8" s="1" customFormat="1" x14ac:dyDescent="0.3">
      <c r="B14" s="8" t="s">
        <v>2</v>
      </c>
      <c r="C14" s="99">
        <v>3.3761574074074069E-2</v>
      </c>
      <c r="D14" s="97">
        <f t="shared" si="0"/>
        <v>2.9340468119775885E-2</v>
      </c>
      <c r="E14" s="99">
        <v>2.3148148148148151E-3</v>
      </c>
      <c r="F14" s="97">
        <f t="shared" si="1"/>
        <v>1.5702284682421297E-2</v>
      </c>
      <c r="G14" s="99">
        <f t="shared" si="4"/>
        <v>3.6076388888888887E-2</v>
      </c>
      <c r="H14" s="98">
        <f t="shared" si="5"/>
        <v>2.7791647348336244E-2</v>
      </c>
    </row>
    <row r="15" spans="2:8" s="1" customFormat="1" x14ac:dyDescent="0.3">
      <c r="B15" s="8" t="s">
        <v>9</v>
      </c>
      <c r="C15" s="99">
        <v>5.528935185185184E-2</v>
      </c>
      <c r="D15" s="97">
        <f t="shared" si="0"/>
        <v>4.8049165652440655E-2</v>
      </c>
      <c r="E15" s="99">
        <v>2.4421296296296296E-3</v>
      </c>
      <c r="F15" s="97">
        <f t="shared" si="1"/>
        <v>1.6565910339954467E-2</v>
      </c>
      <c r="G15" s="99">
        <f t="shared" si="4"/>
        <v>5.7731481481481467E-2</v>
      </c>
      <c r="H15" s="98">
        <f t="shared" si="5"/>
        <v>4.4473768679339477E-2</v>
      </c>
    </row>
    <row r="16" spans="2:8" s="1" customFormat="1" x14ac:dyDescent="0.3">
      <c r="B16" s="8" t="s">
        <v>1</v>
      </c>
      <c r="C16" s="99">
        <v>1.3773148148148151E-2</v>
      </c>
      <c r="D16" s="97">
        <f t="shared" si="0"/>
        <v>1.1969543045091983E-2</v>
      </c>
      <c r="E16" s="99">
        <v>4.1898148148148146E-3</v>
      </c>
      <c r="F16" s="97">
        <f t="shared" si="1"/>
        <v>2.8421135275182544E-2</v>
      </c>
      <c r="G16" s="99">
        <f t="shared" si="4"/>
        <v>1.7962962962962965E-2</v>
      </c>
      <c r="H16" s="98">
        <f t="shared" si="5"/>
        <v>1.3837868682905954E-2</v>
      </c>
    </row>
    <row r="17" spans="2:8" s="1" customFormat="1" x14ac:dyDescent="0.3">
      <c r="B17" s="8" t="s">
        <v>27</v>
      </c>
      <c r="C17" s="99">
        <v>4.5370370370370365E-3</v>
      </c>
      <c r="D17" s="97">
        <f t="shared" si="0"/>
        <v>3.9429082972067698E-3</v>
      </c>
      <c r="E17" s="99"/>
      <c r="F17" s="97"/>
      <c r="G17" s="99">
        <f t="shared" si="4"/>
        <v>4.5370370370370365E-3</v>
      </c>
      <c r="H17" s="98">
        <f t="shared" si="5"/>
        <v>3.4951317807339773E-3</v>
      </c>
    </row>
    <row r="18" spans="2:8" s="1" customFormat="1" x14ac:dyDescent="0.3">
      <c r="B18" s="8" t="s">
        <v>16</v>
      </c>
      <c r="C18" s="99">
        <v>1.9212962962962964E-3</v>
      </c>
      <c r="D18" s="97">
        <f t="shared" si="0"/>
        <v>1.669700962592663E-3</v>
      </c>
      <c r="E18" s="99"/>
      <c r="F18" s="97"/>
      <c r="G18" s="99">
        <f t="shared" si="4"/>
        <v>1.9212962962962964E-3</v>
      </c>
      <c r="H18" s="98">
        <f t="shared" si="5"/>
        <v>1.480081315310817E-3</v>
      </c>
    </row>
    <row r="19" spans="2:8" s="1" customFormat="1" x14ac:dyDescent="0.3">
      <c r="B19" s="8" t="s">
        <v>4</v>
      </c>
      <c r="C19" s="99">
        <v>6.556712962962967E-2</v>
      </c>
      <c r="D19" s="97">
        <f t="shared" si="0"/>
        <v>5.6981059958358081E-2</v>
      </c>
      <c r="E19" s="99">
        <v>1.1574074074074073E-4</v>
      </c>
      <c r="F19" s="97">
        <f t="shared" si="1"/>
        <v>7.8511423412106472E-4</v>
      </c>
      <c r="G19" s="99">
        <f t="shared" si="4"/>
        <v>6.5682870370370405E-2</v>
      </c>
      <c r="H19" s="98">
        <f t="shared" si="5"/>
        <v>5.059916544812585E-2</v>
      </c>
    </row>
    <row r="20" spans="2:8" s="1" customFormat="1" x14ac:dyDescent="0.3">
      <c r="B20" s="8" t="s">
        <v>14</v>
      </c>
      <c r="C20" s="99">
        <v>2.1145833333333336E-2</v>
      </c>
      <c r="D20" s="97">
        <f t="shared" si="0"/>
        <v>1.8376769028052985E-2</v>
      </c>
      <c r="E20" s="99"/>
      <c r="F20" s="97"/>
      <c r="G20" s="99">
        <f t="shared" si="4"/>
        <v>2.1145833333333336E-2</v>
      </c>
      <c r="H20" s="98">
        <f t="shared" si="5"/>
        <v>1.6289810620920862E-2</v>
      </c>
    </row>
    <row r="21" spans="2:8" s="1" customFormat="1" x14ac:dyDescent="0.3">
      <c r="B21" s="8" t="s">
        <v>11</v>
      </c>
      <c r="C21" s="99">
        <v>1.8530092592592591E-2</v>
      </c>
      <c r="D21" s="97">
        <f t="shared" si="0"/>
        <v>1.6103561693438875E-2</v>
      </c>
      <c r="E21" s="99">
        <v>1.4803240740740744E-2</v>
      </c>
      <c r="F21" s="97">
        <f t="shared" si="1"/>
        <v>0.10041611054408421</v>
      </c>
      <c r="G21" s="99">
        <f t="shared" si="4"/>
        <v>3.3333333333333333E-2</v>
      </c>
      <c r="H21" s="98">
        <f t="shared" si="5"/>
        <v>2.5678519205392488E-2</v>
      </c>
    </row>
    <row r="22" spans="2:8" s="1" customFormat="1" x14ac:dyDescent="0.3">
      <c r="B22" s="8" t="s">
        <v>15</v>
      </c>
      <c r="C22" s="99">
        <v>4.0856481481481481E-3</v>
      </c>
      <c r="D22" s="97">
        <f t="shared" si="0"/>
        <v>3.5506291553928314E-3</v>
      </c>
      <c r="E22" s="99">
        <v>9.1435185185185174E-4</v>
      </c>
      <c r="F22" s="97">
        <f t="shared" si="1"/>
        <v>6.2024024495564113E-3</v>
      </c>
      <c r="G22" s="99">
        <f t="shared" si="4"/>
        <v>5.0000000000000001E-3</v>
      </c>
      <c r="H22" s="98">
        <f t="shared" si="5"/>
        <v>3.8517778808088731E-3</v>
      </c>
    </row>
    <row r="23" spans="2:8" s="1" customFormat="1" x14ac:dyDescent="0.3">
      <c r="B23" s="8" t="s">
        <v>94</v>
      </c>
      <c r="C23" s="99">
        <v>6.4930555555555557E-3</v>
      </c>
      <c r="D23" s="97">
        <f t="shared" si="0"/>
        <v>5.642784578400506E-3</v>
      </c>
      <c r="E23" s="99">
        <v>3.0092592592592593E-3</v>
      </c>
      <c r="F23" s="97">
        <f t="shared" si="1"/>
        <v>2.0412970087147684E-2</v>
      </c>
      <c r="G23" s="99">
        <f t="shared" si="4"/>
        <v>9.5023148148148141E-3</v>
      </c>
      <c r="H23" s="98">
        <f t="shared" si="5"/>
        <v>7.3201612040372328E-3</v>
      </c>
    </row>
    <row r="24" spans="2:8" s="1" customFormat="1" x14ac:dyDescent="0.3">
      <c r="B24" s="8" t="s">
        <v>12</v>
      </c>
      <c r="C24" s="99">
        <v>2.5115740740740741E-3</v>
      </c>
      <c r="D24" s="97">
        <f t="shared" si="0"/>
        <v>2.1826813788108908E-3</v>
      </c>
      <c r="E24" s="99">
        <v>7.9861111111111105E-4</v>
      </c>
      <c r="F24" s="97">
        <f t="shared" si="1"/>
        <v>5.4172882154353468E-3</v>
      </c>
      <c r="G24" s="99">
        <f t="shared" si="4"/>
        <v>3.3101851851851851E-3</v>
      </c>
      <c r="H24" s="98">
        <f t="shared" ref="H24" si="6">G24/$G$30</f>
        <v>2.5500196155355038E-3</v>
      </c>
    </row>
    <row r="25" spans="2:8" s="1" customFormat="1" x14ac:dyDescent="0.3">
      <c r="B25" s="8" t="s">
        <v>5</v>
      </c>
      <c r="C25" s="99">
        <v>3.6145833333333342E-2</v>
      </c>
      <c r="D25" s="97">
        <f t="shared" si="0"/>
        <v>3.1412506663716193E-2</v>
      </c>
      <c r="E25" s="99">
        <v>3.5069444444444445E-3</v>
      </c>
      <c r="F25" s="97">
        <f t="shared" si="1"/>
        <v>2.3788961293868264E-2</v>
      </c>
      <c r="G25" s="99">
        <f t="shared" si="4"/>
        <v>3.9652777777777787E-2</v>
      </c>
      <c r="H25" s="98">
        <f t="shared" si="5"/>
        <v>3.0546738471414821E-2</v>
      </c>
    </row>
    <row r="26" spans="2:8" s="1" customFormat="1" x14ac:dyDescent="0.3">
      <c r="B26" s="8" t="s">
        <v>6</v>
      </c>
      <c r="C26" s="99">
        <v>0.2978587962962963</v>
      </c>
      <c r="D26" s="97">
        <f t="shared" si="0"/>
        <v>0.25885394139953122</v>
      </c>
      <c r="E26" s="99">
        <v>2.0833333333333335E-4</v>
      </c>
      <c r="F26" s="97">
        <f t="shared" si="1"/>
        <v>1.4132056214179168E-3</v>
      </c>
      <c r="G26" s="99">
        <f t="shared" si="4"/>
        <v>0.29806712962962961</v>
      </c>
      <c r="H26" s="98">
        <f t="shared" si="5"/>
        <v>0.2296176753807197</v>
      </c>
    </row>
    <row r="27" spans="2:8" s="1" customFormat="1" x14ac:dyDescent="0.3">
      <c r="B27" s="8" t="s">
        <v>105</v>
      </c>
      <c r="C27" s="99">
        <v>0.1139351851851851</v>
      </c>
      <c r="D27" s="97">
        <f t="shared" si="0"/>
        <v>9.9015278769651577E-2</v>
      </c>
      <c r="E27" s="99"/>
      <c r="F27" s="97"/>
      <c r="G27" s="99">
        <f t="shared" si="4"/>
        <v>0.1139351851851851</v>
      </c>
      <c r="H27" s="98">
        <f t="shared" si="5"/>
        <v>8.7770605228431761E-2</v>
      </c>
    </row>
    <row r="28" spans="2:8" s="1" customFormat="1" x14ac:dyDescent="0.3">
      <c r="B28" s="36" t="s">
        <v>17</v>
      </c>
      <c r="C28" s="109"/>
      <c r="D28" s="97"/>
      <c r="E28" s="109"/>
      <c r="F28" s="97"/>
      <c r="G28" s="99">
        <f t="shared" si="4"/>
        <v>0</v>
      </c>
      <c r="H28" s="98">
        <f t="shared" si="5"/>
        <v>0</v>
      </c>
    </row>
    <row r="29" spans="2:8" s="1" customFormat="1" x14ac:dyDescent="0.3">
      <c r="B29" s="8"/>
      <c r="C29" s="100"/>
      <c r="D29" s="111"/>
      <c r="E29" s="100"/>
      <c r="F29" s="100"/>
      <c r="G29" s="99"/>
      <c r="H29" s="98"/>
    </row>
    <row r="30" spans="2:8" s="1" customFormat="1" x14ac:dyDescent="0.3">
      <c r="B30" s="37" t="s">
        <v>29</v>
      </c>
      <c r="C30" s="112">
        <f t="shared" ref="C30:H30" si="7">SUM(C7:C28)</f>
        <v>1.1506828703703706</v>
      </c>
      <c r="D30" s="113">
        <f t="shared" si="7"/>
        <v>0.99999999999999989</v>
      </c>
      <c r="E30" s="112">
        <f t="shared" si="7"/>
        <v>0.14741898148148144</v>
      </c>
      <c r="F30" s="113">
        <f t="shared" si="7"/>
        <v>1</v>
      </c>
      <c r="G30" s="112">
        <f t="shared" si="7"/>
        <v>1.2981018518518519</v>
      </c>
      <c r="H30" s="116">
        <f t="shared" si="7"/>
        <v>1</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93</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5.416666666666666E-3</v>
      </c>
      <c r="D7" s="97">
        <f>C7/$C$30</f>
        <v>1.457853093265217E-2</v>
      </c>
      <c r="E7" s="99">
        <v>2.2106481481481482E-3</v>
      </c>
      <c r="F7" s="97">
        <f t="shared" ref="F7:F28" si="0">E7/$E$30</f>
        <v>1.3851620857205017E-2</v>
      </c>
      <c r="G7" s="99">
        <f>E7+C7</f>
        <v>7.6273148148148142E-3</v>
      </c>
      <c r="H7" s="98">
        <f>G7/$G$30</f>
        <v>1.4360114183608991E-2</v>
      </c>
    </row>
    <row r="8" spans="2:8" s="1" customFormat="1" x14ac:dyDescent="0.3">
      <c r="B8" s="8" t="s">
        <v>13</v>
      </c>
      <c r="C8" s="99">
        <v>9.7800925925925902E-3</v>
      </c>
      <c r="D8" s="97">
        <f t="shared" ref="D8:D27" si="1">C8/$C$30</f>
        <v>2.6322347517288635E-2</v>
      </c>
      <c r="E8" s="99">
        <v>1.8402777777777779E-3</v>
      </c>
      <c r="F8" s="97">
        <f t="shared" si="0"/>
        <v>1.1530930451809413E-2</v>
      </c>
      <c r="G8" s="99">
        <f t="shared" ref="G8:G28" si="2">E8+C8</f>
        <v>1.1620370370370368E-2</v>
      </c>
      <c r="H8" s="98">
        <f t="shared" ref="H8:H28" si="3">G8/$G$30</f>
        <v>2.1877928134056791E-2</v>
      </c>
    </row>
    <row r="9" spans="2:8" s="1" customFormat="1" x14ac:dyDescent="0.3">
      <c r="B9" s="8" t="s">
        <v>0</v>
      </c>
      <c r="C9" s="99">
        <v>8.8344907407407552E-2</v>
      </c>
      <c r="D9" s="97">
        <f t="shared" si="1"/>
        <v>0.23777334745498763</v>
      </c>
      <c r="E9" s="99">
        <v>4.8506944444444443E-2</v>
      </c>
      <c r="F9" s="97">
        <f t="shared" si="0"/>
        <v>0.30393792153165561</v>
      </c>
      <c r="G9" s="99">
        <f t="shared" si="2"/>
        <v>0.136851851851852</v>
      </c>
      <c r="H9" s="98">
        <f t="shared" si="3"/>
        <v>0.25765400623215923</v>
      </c>
    </row>
    <row r="10" spans="2:8" s="1" customFormat="1" x14ac:dyDescent="0.3">
      <c r="B10" s="8" t="s">
        <v>8</v>
      </c>
      <c r="C10" s="99">
        <v>1.8368055555555547E-2</v>
      </c>
      <c r="D10" s="97">
        <f t="shared" si="1"/>
        <v>4.9436172201108942E-2</v>
      </c>
      <c r="E10" s="99">
        <v>7.3263888888888901E-3</v>
      </c>
      <c r="F10" s="97">
        <f t="shared" si="0"/>
        <v>4.5906157081731819E-2</v>
      </c>
      <c r="G10" s="99">
        <f t="shared" si="2"/>
        <v>2.5694444444444436E-2</v>
      </c>
      <c r="H10" s="98">
        <f t="shared" si="3"/>
        <v>4.8375498463751068E-2</v>
      </c>
    </row>
    <row r="11" spans="2:8" s="1" customFormat="1" x14ac:dyDescent="0.3">
      <c r="B11" s="8" t="s">
        <v>26</v>
      </c>
      <c r="C11" s="99">
        <v>1.0995370370370369E-3</v>
      </c>
      <c r="D11" s="97">
        <f t="shared" si="1"/>
        <v>2.9593171764999062E-3</v>
      </c>
      <c r="E11" s="99">
        <v>3.3912037037037036E-3</v>
      </c>
      <c r="F11" s="97">
        <f t="shared" si="0"/>
        <v>2.1248821524403508E-2</v>
      </c>
      <c r="G11" s="99">
        <f t="shared" si="2"/>
        <v>4.4907407407407405E-3</v>
      </c>
      <c r="H11" s="98">
        <f t="shared" si="3"/>
        <v>8.4548168486195587E-3</v>
      </c>
    </row>
    <row r="12" spans="2:8" s="1" customFormat="1" x14ac:dyDescent="0.3">
      <c r="B12" s="8" t="s">
        <v>3</v>
      </c>
      <c r="C12" s="99">
        <v>5.0763888888888678E-2</v>
      </c>
      <c r="D12" s="97">
        <f t="shared" si="1"/>
        <v>0.13662700143293197</v>
      </c>
      <c r="E12" s="99">
        <v>4.0543981481481479E-2</v>
      </c>
      <c r="F12" s="97">
        <f t="shared" si="0"/>
        <v>0.25404307781565011</v>
      </c>
      <c r="G12" s="99">
        <f t="shared" si="2"/>
        <v>9.1307870370370164E-2</v>
      </c>
      <c r="H12" s="98">
        <f t="shared" si="3"/>
        <v>0.17190734566690605</v>
      </c>
    </row>
    <row r="13" spans="2:8" s="1" customFormat="1" x14ac:dyDescent="0.3">
      <c r="B13" s="8" t="s">
        <v>7</v>
      </c>
      <c r="C13" s="99">
        <v>1.6956018518518516E-2</v>
      </c>
      <c r="D13" s="97">
        <f t="shared" si="1"/>
        <v>4.5635785932340661E-2</v>
      </c>
      <c r="E13" s="99">
        <v>8.3680555555555574E-3</v>
      </c>
      <c r="F13" s="97">
        <f t="shared" si="0"/>
        <v>5.2433098846906959E-2</v>
      </c>
      <c r="G13" s="99">
        <f t="shared" si="2"/>
        <v>2.5324074074074075E-2</v>
      </c>
      <c r="H13" s="98">
        <f t="shared" si="3"/>
        <v>4.7678193981390712E-2</v>
      </c>
    </row>
    <row r="14" spans="2:8" s="1" customFormat="1" x14ac:dyDescent="0.3">
      <c r="B14" s="8" t="s">
        <v>2</v>
      </c>
      <c r="C14" s="99">
        <v>1.2534722222222216E-2</v>
      </c>
      <c r="D14" s="97">
        <f t="shared" si="1"/>
        <v>3.3736215812098916E-2</v>
      </c>
      <c r="E14" s="99">
        <v>1.4004629629629629E-3</v>
      </c>
      <c r="F14" s="97">
        <f t="shared" si="0"/>
        <v>8.7751105954021313E-3</v>
      </c>
      <c r="G14" s="99">
        <f t="shared" si="2"/>
        <v>1.3935185185185179E-2</v>
      </c>
      <c r="H14" s="98">
        <f t="shared" si="3"/>
        <v>2.6236081148809133E-2</v>
      </c>
    </row>
    <row r="15" spans="2:8" s="1" customFormat="1" x14ac:dyDescent="0.3">
      <c r="B15" s="8" t="s">
        <v>9</v>
      </c>
      <c r="C15" s="99">
        <v>1.4016203703703697E-2</v>
      </c>
      <c r="D15" s="97">
        <f t="shared" si="1"/>
        <v>3.7723506323593531E-2</v>
      </c>
      <c r="E15" s="99">
        <v>8.4259259259259253E-3</v>
      </c>
      <c r="F15" s="97">
        <f t="shared" si="0"/>
        <v>5.279570672275001E-2</v>
      </c>
      <c r="G15" s="99">
        <f t="shared" si="2"/>
        <v>2.2442129629629624E-2</v>
      </c>
      <c r="H15" s="98">
        <f t="shared" si="3"/>
        <v>4.2252293478024019E-2</v>
      </c>
    </row>
    <row r="16" spans="2:8" s="1" customFormat="1" x14ac:dyDescent="0.3">
      <c r="B16" s="8" t="s">
        <v>1</v>
      </c>
      <c r="C16" s="99">
        <v>8.4259259259259235E-3</v>
      </c>
      <c r="D16" s="97">
        <f t="shared" si="1"/>
        <v>2.2677714784125592E-2</v>
      </c>
      <c r="E16" s="99">
        <v>1.1400462962962966E-2</v>
      </c>
      <c r="F16" s="97">
        <f t="shared" si="0"/>
        <v>7.1433751541083487E-2</v>
      </c>
      <c r="G16" s="99">
        <f t="shared" si="2"/>
        <v>1.982638888888889E-2</v>
      </c>
      <c r="H16" s="98">
        <f t="shared" si="3"/>
        <v>3.732758057135388E-2</v>
      </c>
    </row>
    <row r="17" spans="2:8" s="1" customFormat="1" x14ac:dyDescent="0.3">
      <c r="B17" s="8" t="s">
        <v>27</v>
      </c>
      <c r="C17" s="99">
        <v>4.409722222222222E-3</v>
      </c>
      <c r="D17" s="97">
        <f t="shared" si="1"/>
        <v>1.1868419413120678E-2</v>
      </c>
      <c r="E17" s="99">
        <v>4.5254629629629629E-3</v>
      </c>
      <c r="F17" s="97">
        <f t="shared" si="0"/>
        <v>2.8355935890927549E-2</v>
      </c>
      <c r="G17" s="99">
        <f t="shared" si="2"/>
        <v>8.9351851851851849E-3</v>
      </c>
      <c r="H17" s="98">
        <f t="shared" si="3"/>
        <v>1.6822470636944069E-2</v>
      </c>
    </row>
    <row r="18" spans="2:8" s="1" customFormat="1" x14ac:dyDescent="0.3">
      <c r="B18" s="8" t="s">
        <v>16</v>
      </c>
      <c r="C18" s="99">
        <v>4.8611111111111115E-4</v>
      </c>
      <c r="D18" s="97">
        <f t="shared" si="1"/>
        <v>1.3083296990841692E-3</v>
      </c>
      <c r="E18" s="99"/>
      <c r="F18" s="97"/>
      <c r="G18" s="99">
        <f t="shared" si="2"/>
        <v>4.8611111111111115E-4</v>
      </c>
      <c r="H18" s="98">
        <f t="shared" si="3"/>
        <v>9.1521213309799356E-4</v>
      </c>
    </row>
    <row r="19" spans="2:8" s="1" customFormat="1" x14ac:dyDescent="0.3">
      <c r="B19" s="8" t="s">
        <v>4</v>
      </c>
      <c r="C19" s="99">
        <v>1.3831018518518508E-2</v>
      </c>
      <c r="D19" s="97">
        <f t="shared" si="1"/>
        <v>3.7225095009656692E-2</v>
      </c>
      <c r="E19" s="99">
        <v>3.3333333333333335E-3</v>
      </c>
      <c r="F19" s="97">
        <f t="shared" si="0"/>
        <v>2.0886213648560446E-2</v>
      </c>
      <c r="G19" s="99">
        <f t="shared" si="2"/>
        <v>1.716435185185184E-2</v>
      </c>
      <c r="H19" s="98">
        <f t="shared" si="3"/>
        <v>3.2315704604388651E-2</v>
      </c>
    </row>
    <row r="20" spans="2:8" s="1" customFormat="1" x14ac:dyDescent="0.3">
      <c r="B20" s="8" t="s">
        <v>14</v>
      </c>
      <c r="C20" s="99">
        <v>6.4930555555555557E-3</v>
      </c>
      <c r="D20" s="97">
        <f t="shared" si="1"/>
        <v>1.7475546694909975E-2</v>
      </c>
      <c r="E20" s="99">
        <v>1.0995370370370372E-2</v>
      </c>
      <c r="F20" s="97">
        <f t="shared" si="0"/>
        <v>6.8895496410182042E-2</v>
      </c>
      <c r="G20" s="99">
        <f t="shared" si="2"/>
        <v>1.7488425925925928E-2</v>
      </c>
      <c r="H20" s="98">
        <f t="shared" si="3"/>
        <v>3.2925846026454007E-2</v>
      </c>
    </row>
    <row r="21" spans="2:8" s="1" customFormat="1" x14ac:dyDescent="0.3">
      <c r="B21" s="8" t="s">
        <v>11</v>
      </c>
      <c r="C21" s="99">
        <v>3.5995370370370369E-3</v>
      </c>
      <c r="D21" s="97">
        <f t="shared" si="1"/>
        <v>9.6878699146470629E-3</v>
      </c>
      <c r="E21" s="99">
        <v>2.8935185185185189E-4</v>
      </c>
      <c r="F21" s="97">
        <f t="shared" si="0"/>
        <v>1.8130393792153167E-3</v>
      </c>
      <c r="G21" s="99">
        <f t="shared" si="2"/>
        <v>3.8888888888888888E-3</v>
      </c>
      <c r="H21" s="98">
        <f t="shared" si="3"/>
        <v>7.3216970647839476E-3</v>
      </c>
    </row>
    <row r="22" spans="2:8" s="1" customFormat="1" x14ac:dyDescent="0.3">
      <c r="B22" s="8" t="s">
        <v>15</v>
      </c>
      <c r="C22" s="99">
        <v>3.9351851851851852E-4</v>
      </c>
      <c r="D22" s="97">
        <f t="shared" si="1"/>
        <v>1.059124042115756E-3</v>
      </c>
      <c r="E22" s="99">
        <v>4.2824074074074075E-4</v>
      </c>
      <c r="F22" s="97">
        <f t="shared" si="0"/>
        <v>2.6832982812386684E-3</v>
      </c>
      <c r="G22" s="99">
        <f t="shared" si="2"/>
        <v>8.2175925925925927E-4</v>
      </c>
      <c r="H22" s="98">
        <f t="shared" si="3"/>
        <v>1.5471443202370843E-3</v>
      </c>
    </row>
    <row r="23" spans="2:8" s="1" customFormat="1" x14ac:dyDescent="0.3">
      <c r="B23" s="8" t="s">
        <v>94</v>
      </c>
      <c r="C23" s="99">
        <v>3.0671296296296293E-3</v>
      </c>
      <c r="D23" s="97">
        <f t="shared" si="1"/>
        <v>8.2549373870786855E-3</v>
      </c>
      <c r="E23" s="99">
        <v>3.8888888888888888E-3</v>
      </c>
      <c r="F23" s="97">
        <f t="shared" si="0"/>
        <v>2.4367249256653851E-2</v>
      </c>
      <c r="G23" s="99">
        <f t="shared" si="2"/>
        <v>6.9560185185185176E-3</v>
      </c>
      <c r="H23" s="98">
        <f t="shared" si="3"/>
        <v>1.309624980933081E-2</v>
      </c>
    </row>
    <row r="24" spans="2:8" s="1" customFormat="1" x14ac:dyDescent="0.3">
      <c r="B24" s="8" t="s">
        <v>12</v>
      </c>
      <c r="C24" s="99"/>
      <c r="D24" s="97"/>
      <c r="E24" s="99">
        <v>4.3981481481481481E-4</v>
      </c>
      <c r="F24" s="97">
        <f t="shared" si="0"/>
        <v>2.7558198564072811E-3</v>
      </c>
      <c r="G24" s="99">
        <f t="shared" si="2"/>
        <v>4.3981481481481481E-4</v>
      </c>
      <c r="H24" s="98">
        <f t="shared" si="3"/>
        <v>8.2804907280294648E-4</v>
      </c>
    </row>
    <row r="25" spans="2:8" s="1" customFormat="1" x14ac:dyDescent="0.3">
      <c r="B25" s="8" t="s">
        <v>5</v>
      </c>
      <c r="C25" s="99">
        <v>4.6643518518518518E-3</v>
      </c>
      <c r="D25" s="97">
        <f t="shared" si="1"/>
        <v>1.2553734969783814E-2</v>
      </c>
      <c r="E25" s="99">
        <v>4.6296296296296293E-4</v>
      </c>
      <c r="F25" s="97">
        <f t="shared" si="0"/>
        <v>2.900863006744506E-3</v>
      </c>
      <c r="G25" s="99">
        <f t="shared" si="2"/>
        <v>5.1273148148148146E-3</v>
      </c>
      <c r="H25" s="98">
        <f t="shared" si="3"/>
        <v>9.6533089276764541E-3</v>
      </c>
    </row>
    <row r="26" spans="2:8" s="1" customFormat="1" x14ac:dyDescent="0.3">
      <c r="B26" s="8" t="s">
        <v>6</v>
      </c>
      <c r="C26" s="99">
        <v>7.41319444444445E-2</v>
      </c>
      <c r="D26" s="97">
        <f t="shared" si="1"/>
        <v>0.19952027911033596</v>
      </c>
      <c r="E26" s="99">
        <v>1.1111111111111111E-3</v>
      </c>
      <c r="F26" s="97">
        <f t="shared" si="0"/>
        <v>6.9620712161868152E-3</v>
      </c>
      <c r="G26" s="99">
        <f t="shared" si="2"/>
        <v>7.5243055555555605E-2</v>
      </c>
      <c r="H26" s="98">
        <f t="shared" si="3"/>
        <v>0.14166176374452522</v>
      </c>
    </row>
    <row r="27" spans="2:8" s="1" customFormat="1" x14ac:dyDescent="0.3">
      <c r="B27" s="8" t="s">
        <v>105</v>
      </c>
      <c r="C27" s="99">
        <v>3.4768518518518511E-2</v>
      </c>
      <c r="D27" s="97">
        <f t="shared" si="1"/>
        <v>9.3576724191639135E-2</v>
      </c>
      <c r="E27" s="99"/>
      <c r="F27" s="97"/>
      <c r="G27" s="99">
        <f t="shared" si="2"/>
        <v>3.4768518518518511E-2</v>
      </c>
      <c r="H27" s="98">
        <f t="shared" si="3"/>
        <v>6.5459458281580285E-2</v>
      </c>
    </row>
    <row r="28" spans="2:8" s="1" customFormat="1" x14ac:dyDescent="0.3">
      <c r="B28" s="36" t="s">
        <v>17</v>
      </c>
      <c r="C28" s="109"/>
      <c r="D28" s="97"/>
      <c r="E28" s="109">
        <v>7.0601851851851858E-4</v>
      </c>
      <c r="F28" s="97">
        <f t="shared" si="0"/>
        <v>4.4238160852853722E-3</v>
      </c>
      <c r="G28" s="99">
        <f t="shared" si="2"/>
        <v>7.0601851851851858E-4</v>
      </c>
      <c r="H28" s="98">
        <f t="shared" si="3"/>
        <v>1.3292366694994668E-3</v>
      </c>
    </row>
    <row r="29" spans="2:8" s="1" customFormat="1" x14ac:dyDescent="0.3">
      <c r="B29" s="8"/>
      <c r="C29" s="100"/>
      <c r="D29" s="111"/>
      <c r="E29" s="100"/>
      <c r="F29" s="100"/>
      <c r="G29" s="100"/>
      <c r="H29" s="101"/>
    </row>
    <row r="30" spans="2:8" s="1" customFormat="1" x14ac:dyDescent="0.3">
      <c r="B30" s="37" t="s">
        <v>29</v>
      </c>
      <c r="C30" s="112">
        <f t="shared" ref="C30:H30" si="4">SUM(C7:C28)</f>
        <v>0.37155092592592592</v>
      </c>
      <c r="D30" s="113">
        <f t="shared" si="4"/>
        <v>0.99999999999999989</v>
      </c>
      <c r="E30" s="112">
        <f t="shared" si="4"/>
        <v>0.15959490740740742</v>
      </c>
      <c r="F30" s="113">
        <f t="shared" si="4"/>
        <v>1</v>
      </c>
      <c r="G30" s="112">
        <f t="shared" si="4"/>
        <v>0.5311458333333331</v>
      </c>
      <c r="H30" s="116">
        <f t="shared" si="4"/>
        <v>1.0000000000000002</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topLeftCell="B1"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53" t="s">
        <v>40</v>
      </c>
      <c r="C3" s="154"/>
      <c r="D3" s="154"/>
      <c r="E3" s="154"/>
      <c r="F3" s="155"/>
      <c r="G3" s="154"/>
      <c r="H3" s="155"/>
    </row>
    <row r="4" spans="2:8" s="1" customFormat="1" x14ac:dyDescent="0.3">
      <c r="B4" s="156" t="s">
        <v>128</v>
      </c>
      <c r="C4" s="157"/>
      <c r="D4" s="157"/>
      <c r="E4" s="157"/>
      <c r="F4" s="157"/>
      <c r="G4" s="157"/>
      <c r="H4" s="158"/>
    </row>
    <row r="5" spans="2:8" s="1" customFormat="1" x14ac:dyDescent="0.3">
      <c r="B5" s="2"/>
      <c r="C5" s="159" t="s">
        <v>36</v>
      </c>
      <c r="D5" s="157"/>
      <c r="E5" s="159" t="s">
        <v>37</v>
      </c>
      <c r="F5" s="174"/>
      <c r="G5" s="157" t="s">
        <v>38</v>
      </c>
      <c r="H5" s="158"/>
    </row>
    <row r="6" spans="2:8" s="1" customFormat="1" x14ac:dyDescent="0.3">
      <c r="B6" s="3" t="s">
        <v>23</v>
      </c>
      <c r="C6" s="5" t="s">
        <v>24</v>
      </c>
      <c r="D6" s="5" t="s">
        <v>25</v>
      </c>
      <c r="E6" s="5" t="s">
        <v>24</v>
      </c>
      <c r="F6" s="5" t="s">
        <v>25</v>
      </c>
      <c r="G6" s="5" t="s">
        <v>24</v>
      </c>
      <c r="H6" s="39" t="s">
        <v>25</v>
      </c>
    </row>
    <row r="7" spans="2:8" s="1" customFormat="1" x14ac:dyDescent="0.3">
      <c r="B7" s="8" t="s">
        <v>10</v>
      </c>
      <c r="C7" s="99">
        <v>3.1828703703703702E-3</v>
      </c>
      <c r="D7" s="97">
        <f>C7/$C$30</f>
        <v>8.809584828293188E-3</v>
      </c>
      <c r="E7" s="99"/>
      <c r="F7" s="97"/>
      <c r="G7" s="99">
        <f>C7+E7</f>
        <v>3.1828703703703702E-3</v>
      </c>
      <c r="H7" s="98">
        <f>G7/$G$30</f>
        <v>8.809584828293188E-3</v>
      </c>
    </row>
    <row r="8" spans="2:8" s="1" customFormat="1" x14ac:dyDescent="0.3">
      <c r="B8" s="8" t="s">
        <v>13</v>
      </c>
      <c r="C8" s="99">
        <v>1.2048611111111109E-2</v>
      </c>
      <c r="D8" s="97">
        <f t="shared" ref="D8:D28" si="0">C8/$C$30</f>
        <v>3.3348282931829849E-2</v>
      </c>
      <c r="E8" s="99"/>
      <c r="F8" s="97"/>
      <c r="G8" s="99">
        <f t="shared" ref="G8:G28" si="1">C8+E8</f>
        <v>1.2048611111111109E-2</v>
      </c>
      <c r="H8" s="98">
        <f t="shared" ref="H8:H28" si="2">G8/$G$30</f>
        <v>3.3348282931829849E-2</v>
      </c>
    </row>
    <row r="9" spans="2:8" s="1" customFormat="1" x14ac:dyDescent="0.3">
      <c r="B9" s="8" t="s">
        <v>0</v>
      </c>
      <c r="C9" s="99">
        <v>5.6724537037036921E-2</v>
      </c>
      <c r="D9" s="97">
        <f t="shared" si="0"/>
        <v>0.15700281906714483</v>
      </c>
      <c r="E9" s="99"/>
      <c r="F9" s="97"/>
      <c r="G9" s="99">
        <f t="shared" si="1"/>
        <v>5.6724537037036921E-2</v>
      </c>
      <c r="H9" s="98">
        <f t="shared" si="2"/>
        <v>0.15700281906714483</v>
      </c>
    </row>
    <row r="10" spans="2:8" s="1" customFormat="1" x14ac:dyDescent="0.3">
      <c r="B10" s="8" t="s">
        <v>8</v>
      </c>
      <c r="C10" s="99">
        <v>2.2187499999999999E-2</v>
      </c>
      <c r="D10" s="97">
        <f t="shared" si="0"/>
        <v>6.141081496668379E-2</v>
      </c>
      <c r="E10" s="99"/>
      <c r="F10" s="97"/>
      <c r="G10" s="99">
        <f t="shared" si="1"/>
        <v>2.2187499999999999E-2</v>
      </c>
      <c r="H10" s="98">
        <f t="shared" si="2"/>
        <v>6.141081496668379E-2</v>
      </c>
    </row>
    <row r="11" spans="2:8" s="1" customFormat="1" x14ac:dyDescent="0.3">
      <c r="B11" s="8" t="s">
        <v>26</v>
      </c>
      <c r="C11" s="99">
        <v>2.1064814814814809E-3</v>
      </c>
      <c r="D11" s="97">
        <f t="shared" si="0"/>
        <v>5.8303434136340359E-3</v>
      </c>
      <c r="E11" s="99"/>
      <c r="F11" s="97"/>
      <c r="G11" s="99">
        <f t="shared" si="1"/>
        <v>2.1064814814814809E-3</v>
      </c>
      <c r="H11" s="98">
        <f t="shared" si="2"/>
        <v>5.8303434136340359E-3</v>
      </c>
    </row>
    <row r="12" spans="2:8" s="1" customFormat="1" x14ac:dyDescent="0.3">
      <c r="B12" s="8" t="s">
        <v>3</v>
      </c>
      <c r="C12" s="99">
        <v>1.6840277777777784E-2</v>
      </c>
      <c r="D12" s="97">
        <f t="shared" si="0"/>
        <v>4.6610712455151249E-2</v>
      </c>
      <c r="E12" s="99"/>
      <c r="F12" s="97"/>
      <c r="G12" s="99">
        <f t="shared" si="1"/>
        <v>1.6840277777777784E-2</v>
      </c>
      <c r="H12" s="98">
        <f t="shared" si="2"/>
        <v>4.6610712455151249E-2</v>
      </c>
    </row>
    <row r="13" spans="2:8" s="1" customFormat="1" x14ac:dyDescent="0.3">
      <c r="B13" s="8" t="s">
        <v>7</v>
      </c>
      <c r="C13" s="99">
        <v>1.4432870370370368E-2</v>
      </c>
      <c r="D13" s="97">
        <f t="shared" si="0"/>
        <v>3.9947462839569473E-2</v>
      </c>
      <c r="E13" s="99"/>
      <c r="F13" s="97"/>
      <c r="G13" s="99">
        <f t="shared" si="1"/>
        <v>1.4432870370370368E-2</v>
      </c>
      <c r="H13" s="98">
        <f t="shared" si="2"/>
        <v>3.9947462839569473E-2</v>
      </c>
    </row>
    <row r="14" spans="2:8" s="1" customFormat="1" x14ac:dyDescent="0.3">
      <c r="B14" s="8" t="s">
        <v>2</v>
      </c>
      <c r="C14" s="99">
        <v>1.3240740740740746E-2</v>
      </c>
      <c r="D14" s="97">
        <f t="shared" si="0"/>
        <v>3.6647872885699678E-2</v>
      </c>
      <c r="E14" s="99"/>
      <c r="F14" s="97"/>
      <c r="G14" s="99">
        <f t="shared" si="1"/>
        <v>1.3240740740740746E-2</v>
      </c>
      <c r="H14" s="98">
        <f t="shared" si="2"/>
        <v>3.6647872885699678E-2</v>
      </c>
    </row>
    <row r="15" spans="2:8" s="1" customFormat="1" x14ac:dyDescent="0.3">
      <c r="B15" s="8" t="s">
        <v>9</v>
      </c>
      <c r="C15" s="99">
        <v>2.1562500000000005E-2</v>
      </c>
      <c r="D15" s="97">
        <f t="shared" si="0"/>
        <v>5.9680932854946238E-2</v>
      </c>
      <c r="E15" s="99"/>
      <c r="F15" s="97"/>
      <c r="G15" s="99">
        <f t="shared" si="1"/>
        <v>2.1562500000000005E-2</v>
      </c>
      <c r="H15" s="98">
        <f t="shared" si="2"/>
        <v>5.9680932854946238E-2</v>
      </c>
    </row>
    <row r="16" spans="2:8" s="1" customFormat="1" x14ac:dyDescent="0.3">
      <c r="B16" s="8" t="s">
        <v>1</v>
      </c>
      <c r="C16" s="99">
        <v>9.0509259259259258E-3</v>
      </c>
      <c r="D16" s="97">
        <f t="shared" si="0"/>
        <v>2.5051255766273723E-2</v>
      </c>
      <c r="E16" s="99"/>
      <c r="F16" s="97"/>
      <c r="G16" s="99">
        <f t="shared" si="1"/>
        <v>9.0509259259259258E-3</v>
      </c>
      <c r="H16" s="98">
        <f t="shared" si="2"/>
        <v>2.5051255766273723E-2</v>
      </c>
    </row>
    <row r="17" spans="2:8" s="1" customFormat="1" x14ac:dyDescent="0.3">
      <c r="B17" s="8" t="s">
        <v>27</v>
      </c>
      <c r="C17" s="99">
        <v>3.0092592592592593E-3</v>
      </c>
      <c r="D17" s="97">
        <f t="shared" si="0"/>
        <v>8.3290620194771958E-3</v>
      </c>
      <c r="E17" s="99"/>
      <c r="F17" s="97"/>
      <c r="G17" s="99">
        <f t="shared" si="1"/>
        <v>3.0092592592592593E-3</v>
      </c>
      <c r="H17" s="98">
        <f t="shared" si="2"/>
        <v>8.3290620194771958E-3</v>
      </c>
    </row>
    <row r="18" spans="2:8" s="1" customFormat="1" x14ac:dyDescent="0.3">
      <c r="B18" s="8" t="s">
        <v>16</v>
      </c>
      <c r="C18" s="99">
        <v>1.1805555555555556E-3</v>
      </c>
      <c r="D18" s="97">
        <f t="shared" si="0"/>
        <v>3.2675550999487464E-3</v>
      </c>
      <c r="E18" s="99"/>
      <c r="F18" s="97"/>
      <c r="G18" s="99">
        <f t="shared" si="1"/>
        <v>1.1805555555555556E-3</v>
      </c>
      <c r="H18" s="98">
        <f t="shared" si="2"/>
        <v>3.2675550999487464E-3</v>
      </c>
    </row>
    <row r="19" spans="2:8" s="1" customFormat="1" x14ac:dyDescent="0.3">
      <c r="B19" s="8" t="s">
        <v>4</v>
      </c>
      <c r="C19" s="99">
        <v>2.8564814814814786E-2</v>
      </c>
      <c r="D19" s="97">
        <f t="shared" si="0"/>
        <v>7.9062019477191159E-2</v>
      </c>
      <c r="E19" s="99"/>
      <c r="F19" s="97"/>
      <c r="G19" s="99">
        <f t="shared" si="1"/>
        <v>2.8564814814814786E-2</v>
      </c>
      <c r="H19" s="98">
        <f t="shared" si="2"/>
        <v>7.9062019477191159E-2</v>
      </c>
    </row>
    <row r="20" spans="2:8" s="1" customFormat="1" x14ac:dyDescent="0.3">
      <c r="B20" s="8" t="s">
        <v>14</v>
      </c>
      <c r="C20" s="99">
        <v>1.0115740740740739E-2</v>
      </c>
      <c r="D20" s="97">
        <f t="shared" si="0"/>
        <v>2.7998462327011805E-2</v>
      </c>
      <c r="E20" s="99"/>
      <c r="F20" s="97"/>
      <c r="G20" s="99">
        <f t="shared" si="1"/>
        <v>1.0115740740740739E-2</v>
      </c>
      <c r="H20" s="98">
        <f t="shared" si="2"/>
        <v>2.7998462327011805E-2</v>
      </c>
    </row>
    <row r="21" spans="2:8" s="1" customFormat="1" x14ac:dyDescent="0.3">
      <c r="B21" s="8" t="s">
        <v>11</v>
      </c>
      <c r="C21" s="99">
        <v>3.2407407407407406E-3</v>
      </c>
      <c r="D21" s="97">
        <f t="shared" si="0"/>
        <v>8.9697590978985199E-3</v>
      </c>
      <c r="E21" s="99"/>
      <c r="F21" s="97"/>
      <c r="G21" s="99">
        <f t="shared" si="1"/>
        <v>3.2407407407407406E-3</v>
      </c>
      <c r="H21" s="98">
        <f t="shared" si="2"/>
        <v>8.9697590978985199E-3</v>
      </c>
    </row>
    <row r="22" spans="2:8" s="1" customFormat="1" x14ac:dyDescent="0.3">
      <c r="B22" s="8" t="s">
        <v>15</v>
      </c>
      <c r="C22" s="99">
        <v>2.2569444444444442E-3</v>
      </c>
      <c r="D22" s="97">
        <f t="shared" si="0"/>
        <v>6.2467965146078969E-3</v>
      </c>
      <c r="E22" s="99"/>
      <c r="F22" s="97"/>
      <c r="G22" s="99">
        <f t="shared" si="1"/>
        <v>2.2569444444444442E-3</v>
      </c>
      <c r="H22" s="98">
        <f t="shared" si="2"/>
        <v>6.2467965146078969E-3</v>
      </c>
    </row>
    <row r="23" spans="2:8" s="1" customFormat="1" x14ac:dyDescent="0.3">
      <c r="B23" s="8" t="s">
        <v>94</v>
      </c>
      <c r="C23" s="99">
        <v>1.2129629629629631E-2</v>
      </c>
      <c r="D23" s="97">
        <f t="shared" si="0"/>
        <v>3.3572526909277318E-2</v>
      </c>
      <c r="E23" s="99"/>
      <c r="F23" s="97"/>
      <c r="G23" s="99">
        <f t="shared" si="1"/>
        <v>1.2129629629629631E-2</v>
      </c>
      <c r="H23" s="98">
        <f t="shared" si="2"/>
        <v>3.3572526909277318E-2</v>
      </c>
    </row>
    <row r="24" spans="2:8" s="1" customFormat="1" x14ac:dyDescent="0.3">
      <c r="B24" s="8" t="s">
        <v>12</v>
      </c>
      <c r="C24" s="99">
        <v>2.5462962962962961E-4</v>
      </c>
      <c r="D24" s="97">
        <f t="shared" si="0"/>
        <v>7.0476678626345507E-4</v>
      </c>
      <c r="E24" s="99"/>
      <c r="F24" s="97"/>
      <c r="G24" s="99">
        <f t="shared" si="1"/>
        <v>2.5462962962962961E-4</v>
      </c>
      <c r="H24" s="98">
        <f t="shared" si="2"/>
        <v>7.0476678626345507E-4</v>
      </c>
    </row>
    <row r="25" spans="2:8" s="1" customFormat="1" x14ac:dyDescent="0.3">
      <c r="B25" s="8" t="s">
        <v>5</v>
      </c>
      <c r="C25" s="99">
        <v>1.6319444444444443E-3</v>
      </c>
      <c r="D25" s="97">
        <f t="shared" si="0"/>
        <v>4.5169144028703251E-3</v>
      </c>
      <c r="E25" s="99"/>
      <c r="F25" s="97"/>
      <c r="G25" s="99">
        <f t="shared" si="1"/>
        <v>1.6319444444444443E-3</v>
      </c>
      <c r="H25" s="98">
        <f t="shared" si="2"/>
        <v>4.5169144028703251E-3</v>
      </c>
    </row>
    <row r="26" spans="2:8" s="1" customFormat="1" x14ac:dyDescent="0.3">
      <c r="B26" s="8" t="s">
        <v>6</v>
      </c>
      <c r="C26" s="99">
        <v>7.509259259259253E-2</v>
      </c>
      <c r="D26" s="97">
        <f t="shared" si="0"/>
        <v>0.20784213223987694</v>
      </c>
      <c r="E26" s="99"/>
      <c r="F26" s="97"/>
      <c r="G26" s="99">
        <f t="shared" si="1"/>
        <v>7.509259259259253E-2</v>
      </c>
      <c r="H26" s="98">
        <f t="shared" si="2"/>
        <v>0.20784213223987694</v>
      </c>
    </row>
    <row r="27" spans="2:8" s="1" customFormat="1" x14ac:dyDescent="0.3">
      <c r="B27" s="8" t="s">
        <v>105</v>
      </c>
      <c r="C27" s="99">
        <v>4.4571759259259207E-2</v>
      </c>
      <c r="D27" s="97">
        <f t="shared" si="0"/>
        <v>0.12336622245002557</v>
      </c>
      <c r="E27" s="99"/>
      <c r="F27" s="97"/>
      <c r="G27" s="99">
        <f t="shared" si="1"/>
        <v>4.4571759259259207E-2</v>
      </c>
      <c r="H27" s="98">
        <f t="shared" si="2"/>
        <v>0.12336622245002557</v>
      </c>
    </row>
    <row r="28" spans="2:8" s="1" customFormat="1" x14ac:dyDescent="0.3">
      <c r="B28" s="36" t="s">
        <v>17</v>
      </c>
      <c r="C28" s="109">
        <v>7.8703703703703731E-3</v>
      </c>
      <c r="D28" s="115">
        <f t="shared" si="0"/>
        <v>2.1783700666324984E-2</v>
      </c>
      <c r="E28" s="109"/>
      <c r="F28" s="115"/>
      <c r="G28" s="109">
        <f t="shared" si="1"/>
        <v>7.8703703703703731E-3</v>
      </c>
      <c r="H28" s="110">
        <f t="shared" si="2"/>
        <v>2.1783700666324984E-2</v>
      </c>
    </row>
    <row r="29" spans="2:8" s="1" customFormat="1" x14ac:dyDescent="0.3">
      <c r="B29" s="8"/>
      <c r="C29" s="100"/>
      <c r="D29" s="111"/>
      <c r="E29" s="100"/>
      <c r="F29" s="100"/>
      <c r="G29" s="100"/>
      <c r="H29" s="101"/>
    </row>
    <row r="30" spans="2:8" s="1" customFormat="1" x14ac:dyDescent="0.3">
      <c r="B30" s="37" t="s">
        <v>29</v>
      </c>
      <c r="C30" s="112">
        <f>SUM(C7:C28)</f>
        <v>0.36129629629629606</v>
      </c>
      <c r="D30" s="113">
        <f>SUM(D7:D28)</f>
        <v>0.99999999999999989</v>
      </c>
      <c r="E30" s="112"/>
      <c r="F30" s="113"/>
      <c r="G30" s="112">
        <f>SUM(G7:G28)</f>
        <v>0.36129629629629606</v>
      </c>
      <c r="H30" s="116">
        <f>SUM(H7:H28)</f>
        <v>0.99999999999999989</v>
      </c>
    </row>
    <row r="31" spans="2:8" s="1" customFormat="1" ht="66" customHeight="1" thickBot="1" x14ac:dyDescent="0.35">
      <c r="B31" s="150" t="s">
        <v>39</v>
      </c>
      <c r="C31" s="151"/>
      <c r="D31" s="151"/>
      <c r="E31" s="151"/>
      <c r="F31" s="152"/>
      <c r="G31" s="151"/>
      <c r="H31" s="152"/>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view="pageBreakPreview" topLeftCell="B1"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53" t="s">
        <v>41</v>
      </c>
      <c r="C3" s="154"/>
      <c r="D3" s="154"/>
      <c r="E3" s="154"/>
      <c r="F3" s="155"/>
      <c r="G3" s="154"/>
      <c r="H3" s="154"/>
      <c r="I3" s="154"/>
      <c r="J3" s="155"/>
    </row>
    <row r="4" spans="2:10" x14ac:dyDescent="0.3">
      <c r="B4" s="156" t="s">
        <v>128</v>
      </c>
      <c r="C4" s="157"/>
      <c r="D4" s="157"/>
      <c r="E4" s="157"/>
      <c r="F4" s="157"/>
      <c r="G4" s="157"/>
      <c r="H4" s="157"/>
      <c r="I4" s="157"/>
      <c r="J4" s="158"/>
    </row>
    <row r="5" spans="2:10" x14ac:dyDescent="0.3">
      <c r="B5" s="2"/>
      <c r="C5" s="163" t="s">
        <v>19</v>
      </c>
      <c r="D5" s="163"/>
      <c r="E5" s="163" t="s">
        <v>20</v>
      </c>
      <c r="F5" s="163"/>
      <c r="G5" s="163" t="s">
        <v>21</v>
      </c>
      <c r="H5" s="163"/>
      <c r="I5" s="157" t="s">
        <v>22</v>
      </c>
      <c r="J5" s="158"/>
    </row>
    <row r="6" spans="2:10" x14ac:dyDescent="0.3">
      <c r="B6" s="3" t="s">
        <v>23</v>
      </c>
      <c r="C6" s="5" t="s">
        <v>24</v>
      </c>
      <c r="D6" s="5" t="s">
        <v>25</v>
      </c>
      <c r="E6" s="5" t="s">
        <v>24</v>
      </c>
      <c r="F6" s="5" t="s">
        <v>25</v>
      </c>
      <c r="G6" s="5" t="s">
        <v>24</v>
      </c>
      <c r="H6" s="5" t="s">
        <v>25</v>
      </c>
      <c r="I6" s="6" t="s">
        <v>24</v>
      </c>
      <c r="J6" s="7" t="s">
        <v>25</v>
      </c>
    </row>
    <row r="7" spans="2:10" x14ac:dyDescent="0.3">
      <c r="B7" s="8" t="s">
        <v>10</v>
      </c>
      <c r="C7" s="99">
        <v>3.7731481481481487E-3</v>
      </c>
      <c r="D7" s="97">
        <f t="shared" ref="D7:D28" si="0">C7/$C$30</f>
        <v>1.8354822363605656E-2</v>
      </c>
      <c r="E7" s="99"/>
      <c r="F7" s="97"/>
      <c r="G7" s="99">
        <v>1.1342592592592593E-3</v>
      </c>
      <c r="H7" s="97">
        <f t="shared" ref="H7:H28" si="1">G7/$G$30</f>
        <v>7.6898932831136243E-3</v>
      </c>
      <c r="I7" s="100">
        <f>C7+E7+G7</f>
        <v>4.9074074074074081E-3</v>
      </c>
      <c r="J7" s="98">
        <f>I7/$I$30</f>
        <v>1.1783342133785403E-2</v>
      </c>
    </row>
    <row r="8" spans="2:10" x14ac:dyDescent="0.3">
      <c r="B8" s="8" t="s">
        <v>13</v>
      </c>
      <c r="C8" s="99">
        <v>4.9768518518518521E-4</v>
      </c>
      <c r="D8" s="97">
        <f t="shared" si="0"/>
        <v>2.4210348516412366E-3</v>
      </c>
      <c r="E8" s="99"/>
      <c r="F8" s="97"/>
      <c r="G8" s="99">
        <v>1.7361111111111112E-4</v>
      </c>
      <c r="H8" s="97">
        <f t="shared" si="1"/>
        <v>1.1770244821092282E-3</v>
      </c>
      <c r="I8" s="100">
        <f t="shared" ref="I8:I28" si="2">C8+E8+G8</f>
        <v>6.7129629629629635E-4</v>
      </c>
      <c r="J8" s="98">
        <f t="shared" ref="J8:J28" si="3">I8/$I$30</f>
        <v>1.6118722730178146E-3</v>
      </c>
    </row>
    <row r="9" spans="2:10" x14ac:dyDescent="0.3">
      <c r="B9" s="8" t="s">
        <v>0</v>
      </c>
      <c r="C9" s="99">
        <v>3.3055555555555532E-2</v>
      </c>
      <c r="D9" s="97">
        <f t="shared" si="0"/>
        <v>0.16080175665784574</v>
      </c>
      <c r="E9" s="99">
        <v>1.553240740740741E-2</v>
      </c>
      <c r="F9" s="97">
        <f t="shared" ref="F9:F28" si="4">E9/$E$30</f>
        <v>0.24497991967871488</v>
      </c>
      <c r="G9" s="99">
        <v>1.5567129629629625E-2</v>
      </c>
      <c r="H9" s="97">
        <f t="shared" si="1"/>
        <v>0.10553986189579409</v>
      </c>
      <c r="I9" s="100">
        <f t="shared" si="2"/>
        <v>6.4155092592592569E-2</v>
      </c>
      <c r="J9" s="98">
        <f t="shared" si="3"/>
        <v>0.15404496567823692</v>
      </c>
    </row>
    <row r="10" spans="2:10" x14ac:dyDescent="0.3">
      <c r="B10" s="8" t="s">
        <v>8</v>
      </c>
      <c r="C10" s="99">
        <v>6.1689814814814828E-3</v>
      </c>
      <c r="D10" s="97">
        <f t="shared" si="0"/>
        <v>3.0009571533134403E-2</v>
      </c>
      <c r="E10" s="99">
        <v>2.1296296296296298E-3</v>
      </c>
      <c r="F10" s="97">
        <f t="shared" si="4"/>
        <v>3.3588901058780575E-2</v>
      </c>
      <c r="G10" s="99">
        <v>4.525462962962962E-3</v>
      </c>
      <c r="H10" s="97">
        <f t="shared" si="1"/>
        <v>3.0681104833647208E-2</v>
      </c>
      <c r="I10" s="100">
        <f t="shared" si="2"/>
        <v>1.2824074074074075E-2</v>
      </c>
      <c r="J10" s="98">
        <f t="shared" si="3"/>
        <v>3.0792318594892041E-2</v>
      </c>
    </row>
    <row r="11" spans="2:10" x14ac:dyDescent="0.3">
      <c r="B11" s="8" t="s">
        <v>26</v>
      </c>
      <c r="C11" s="99">
        <v>5.5555555555555556E-4</v>
      </c>
      <c r="D11" s="97">
        <f t="shared" si="0"/>
        <v>2.702550532064636E-3</v>
      </c>
      <c r="E11" s="99"/>
      <c r="F11" s="97"/>
      <c r="G11" s="99">
        <v>3.4722222222222222E-5</v>
      </c>
      <c r="H11" s="97">
        <f t="shared" si="1"/>
        <v>2.3540489642184562E-4</v>
      </c>
      <c r="I11" s="100">
        <f t="shared" si="2"/>
        <v>5.9027777777777778E-4</v>
      </c>
      <c r="J11" s="98">
        <f t="shared" si="3"/>
        <v>1.4173359642053196E-3</v>
      </c>
    </row>
    <row r="12" spans="2:10" x14ac:dyDescent="0.3">
      <c r="B12" s="8" t="s">
        <v>3</v>
      </c>
      <c r="C12" s="99">
        <v>3.2881944444444436E-2</v>
      </c>
      <c r="D12" s="97">
        <f t="shared" si="0"/>
        <v>0.15995720961657561</v>
      </c>
      <c r="E12" s="99">
        <v>1.5254629629629621E-2</v>
      </c>
      <c r="F12" s="97">
        <f t="shared" si="4"/>
        <v>0.24059875867104769</v>
      </c>
      <c r="G12" s="99">
        <v>2.0243055555555538E-2</v>
      </c>
      <c r="H12" s="97">
        <f t="shared" si="1"/>
        <v>0.13724105461393588</v>
      </c>
      <c r="I12" s="100">
        <f t="shared" si="2"/>
        <v>6.8379629629629596E-2</v>
      </c>
      <c r="J12" s="98">
        <f t="shared" si="3"/>
        <v>0.16418864463774557</v>
      </c>
    </row>
    <row r="13" spans="2:10" x14ac:dyDescent="0.3">
      <c r="B13" s="8" t="s">
        <v>7</v>
      </c>
      <c r="C13" s="99">
        <v>7.8703703703703696E-3</v>
      </c>
      <c r="D13" s="97">
        <f t="shared" si="0"/>
        <v>3.828613253758234E-2</v>
      </c>
      <c r="E13" s="99">
        <v>2.6041666666666661E-3</v>
      </c>
      <c r="F13" s="97">
        <f t="shared" si="4"/>
        <v>4.1073384446878414E-2</v>
      </c>
      <c r="G13" s="99">
        <v>3.6458333333333334E-3</v>
      </c>
      <c r="H13" s="97">
        <f t="shared" si="1"/>
        <v>2.471751412429379E-2</v>
      </c>
      <c r="I13" s="100">
        <f t="shared" si="2"/>
        <v>1.412037037037037E-2</v>
      </c>
      <c r="J13" s="98">
        <f t="shared" si="3"/>
        <v>3.3904899535891958E-2</v>
      </c>
    </row>
    <row r="14" spans="2:10" x14ac:dyDescent="0.3">
      <c r="B14" s="8" t="s">
        <v>2</v>
      </c>
      <c r="C14" s="99">
        <v>5.7754629629629623E-3</v>
      </c>
      <c r="D14" s="97">
        <f t="shared" si="0"/>
        <v>2.8095264906255277E-2</v>
      </c>
      <c r="E14" s="99">
        <v>2.1527777777777782E-3</v>
      </c>
      <c r="F14" s="97">
        <f t="shared" si="4"/>
        <v>3.3953997809419503E-2</v>
      </c>
      <c r="G14" s="99">
        <v>3.2523148148148147E-3</v>
      </c>
      <c r="H14" s="97">
        <f t="shared" si="1"/>
        <v>2.2049591964846207E-2</v>
      </c>
      <c r="I14" s="100">
        <f t="shared" si="2"/>
        <v>1.1180555555555555E-2</v>
      </c>
      <c r="J14" s="98">
        <f t="shared" si="3"/>
        <v>2.6846010616124287E-2</v>
      </c>
    </row>
    <row r="15" spans="2:10" x14ac:dyDescent="0.3">
      <c r="B15" s="8" t="s">
        <v>9</v>
      </c>
      <c r="C15" s="99">
        <v>1.3078703703703705E-2</v>
      </c>
      <c r="D15" s="97">
        <f t="shared" si="0"/>
        <v>6.3622543775688323E-2</v>
      </c>
      <c r="E15" s="99">
        <v>3.2407407407407406E-4</v>
      </c>
      <c r="F15" s="97">
        <f t="shared" si="4"/>
        <v>5.11135450894487E-3</v>
      </c>
      <c r="G15" s="99">
        <v>4.4675925925925933E-3</v>
      </c>
      <c r="H15" s="97">
        <f t="shared" si="1"/>
        <v>3.0288763339610808E-2</v>
      </c>
      <c r="I15" s="100">
        <f t="shared" si="2"/>
        <v>1.7870370370370373E-2</v>
      </c>
      <c r="J15" s="98">
        <f t="shared" si="3"/>
        <v>4.2909151543784579E-2</v>
      </c>
    </row>
    <row r="16" spans="2:10" x14ac:dyDescent="0.3">
      <c r="B16" s="8" t="s">
        <v>1</v>
      </c>
      <c r="C16" s="99">
        <v>1.4722222222222223E-2</v>
      </c>
      <c r="D16" s="97">
        <f t="shared" si="0"/>
        <v>7.1617589099712858E-2</v>
      </c>
      <c r="E16" s="99">
        <v>6.1342592592592603E-3</v>
      </c>
      <c r="F16" s="97">
        <f t="shared" si="4"/>
        <v>9.6750638919313625E-2</v>
      </c>
      <c r="G16" s="99">
        <v>6.2962962962962955E-3</v>
      </c>
      <c r="H16" s="97">
        <f t="shared" si="1"/>
        <v>4.2686754551161332E-2</v>
      </c>
      <c r="I16" s="100">
        <f t="shared" si="2"/>
        <v>2.7152777777777779E-2</v>
      </c>
      <c r="J16" s="98">
        <f t="shared" si="3"/>
        <v>6.5197454353444706E-2</v>
      </c>
    </row>
    <row r="17" spans="2:10" x14ac:dyDescent="0.3">
      <c r="B17" s="8" t="s">
        <v>27</v>
      </c>
      <c r="C17" s="99">
        <v>8.726851851851852E-3</v>
      </c>
      <c r="D17" s="97">
        <f t="shared" si="0"/>
        <v>4.2452564607848658E-2</v>
      </c>
      <c r="E17" s="99">
        <v>1.8171296296296297E-3</v>
      </c>
      <c r="F17" s="97">
        <f t="shared" si="4"/>
        <v>2.8660094925155165E-2</v>
      </c>
      <c r="G17" s="99">
        <v>4.1666666666666666E-3</v>
      </c>
      <c r="H17" s="97">
        <f t="shared" si="1"/>
        <v>2.8248587570621476E-2</v>
      </c>
      <c r="I17" s="100">
        <f t="shared" si="2"/>
        <v>1.471064814814815E-2</v>
      </c>
      <c r="J17" s="98">
        <f t="shared" si="3"/>
        <v>3.5322235500097283E-2</v>
      </c>
    </row>
    <row r="18" spans="2:10" x14ac:dyDescent="0.3">
      <c r="B18" s="8" t="s">
        <v>16</v>
      </c>
      <c r="C18" s="99"/>
      <c r="D18" s="97"/>
      <c r="E18" s="99"/>
      <c r="F18" s="97"/>
      <c r="G18" s="99">
        <v>9.2592592592592585E-4</v>
      </c>
      <c r="H18" s="97">
        <f t="shared" si="1"/>
        <v>6.27746390458255E-3</v>
      </c>
      <c r="I18" s="100">
        <f t="shared" si="2"/>
        <v>9.2592592592592585E-4</v>
      </c>
      <c r="J18" s="98">
        <f t="shared" si="3"/>
        <v>2.2232721007142266E-3</v>
      </c>
    </row>
    <row r="19" spans="2:10" x14ac:dyDescent="0.3">
      <c r="B19" s="8" t="s">
        <v>4</v>
      </c>
      <c r="C19" s="99">
        <v>6.0069444444444441E-3</v>
      </c>
      <c r="D19" s="97">
        <f t="shared" si="0"/>
        <v>2.9221327627948879E-2</v>
      </c>
      <c r="E19" s="99">
        <v>1.5625000000000001E-3</v>
      </c>
      <c r="F19" s="97">
        <f t="shared" si="4"/>
        <v>2.4644030668127054E-2</v>
      </c>
      <c r="G19" s="99">
        <v>6.0995370370370361E-3</v>
      </c>
      <c r="H19" s="97">
        <f t="shared" si="1"/>
        <v>4.1352793471437541E-2</v>
      </c>
      <c r="I19" s="100">
        <f t="shared" si="2"/>
        <v>1.366898148148148E-2</v>
      </c>
      <c r="J19" s="98">
        <f t="shared" si="3"/>
        <v>3.2821054386793766E-2</v>
      </c>
    </row>
    <row r="20" spans="2:10" x14ac:dyDescent="0.3">
      <c r="B20" s="8" t="s">
        <v>14</v>
      </c>
      <c r="C20" s="99">
        <v>7.1990740740740739E-3</v>
      </c>
      <c r="D20" s="97">
        <f t="shared" si="0"/>
        <v>3.5020550644670911E-2</v>
      </c>
      <c r="E20" s="99">
        <v>1.4004629629629629E-3</v>
      </c>
      <c r="F20" s="97">
        <f t="shared" si="4"/>
        <v>2.2088353413654619E-2</v>
      </c>
      <c r="G20" s="99">
        <v>6.0532407407407401E-3</v>
      </c>
      <c r="H20" s="97">
        <f t="shared" si="1"/>
        <v>4.1038920276208417E-2</v>
      </c>
      <c r="I20" s="100">
        <f t="shared" si="2"/>
        <v>1.4652777777777778E-2</v>
      </c>
      <c r="J20" s="98">
        <f t="shared" si="3"/>
        <v>3.5183280993802642E-2</v>
      </c>
    </row>
    <row r="21" spans="2:10" x14ac:dyDescent="0.3">
      <c r="B21" s="8" t="s">
        <v>11</v>
      </c>
      <c r="C21" s="99">
        <v>6.1226851851851841E-3</v>
      </c>
      <c r="D21" s="97">
        <f t="shared" si="0"/>
        <v>2.9784358988795674E-2</v>
      </c>
      <c r="E21" s="99">
        <v>8.1018518518518516E-5</v>
      </c>
      <c r="F21" s="97">
        <f t="shared" si="4"/>
        <v>1.2778386272362175E-3</v>
      </c>
      <c r="G21" s="99">
        <v>1.5243055555555553E-2</v>
      </c>
      <c r="H21" s="97">
        <f t="shared" si="1"/>
        <v>0.10334274952919022</v>
      </c>
      <c r="I21" s="100">
        <f t="shared" si="2"/>
        <v>2.1446759259259256E-2</v>
      </c>
      <c r="J21" s="98">
        <f t="shared" si="3"/>
        <v>5.1496540032793268E-2</v>
      </c>
    </row>
    <row r="22" spans="2:10" x14ac:dyDescent="0.3">
      <c r="B22" s="8" t="s">
        <v>15</v>
      </c>
      <c r="C22" s="99">
        <v>4.2361111111111098E-3</v>
      </c>
      <c r="D22" s="97">
        <f t="shared" si="0"/>
        <v>2.0606947806992845E-2</v>
      </c>
      <c r="E22" s="99">
        <v>2.1874999999999998E-3</v>
      </c>
      <c r="F22" s="97">
        <f t="shared" si="4"/>
        <v>3.4501642935377871E-2</v>
      </c>
      <c r="G22" s="99">
        <v>3.2638888888888887E-3</v>
      </c>
      <c r="H22" s="97">
        <f t="shared" si="1"/>
        <v>2.2128060263653489E-2</v>
      </c>
      <c r="I22" s="100">
        <f t="shared" si="2"/>
        <v>9.6874999999999982E-3</v>
      </c>
      <c r="J22" s="98">
        <f t="shared" si="3"/>
        <v>2.3260984353722591E-2</v>
      </c>
    </row>
    <row r="23" spans="2:10" x14ac:dyDescent="0.3">
      <c r="B23" s="8" t="s">
        <v>94</v>
      </c>
      <c r="C23" s="99">
        <v>1.9212962962962963E-2</v>
      </c>
      <c r="D23" s="97">
        <f t="shared" si="0"/>
        <v>9.3463205900568669E-2</v>
      </c>
      <c r="E23" s="99">
        <v>4.5023148148148149E-3</v>
      </c>
      <c r="F23" s="97">
        <f t="shared" si="4"/>
        <v>7.101131799926981E-2</v>
      </c>
      <c r="G23" s="99">
        <v>3.5266203703703716E-2</v>
      </c>
      <c r="H23" s="97">
        <f t="shared" si="1"/>
        <v>0.23909290646578796</v>
      </c>
      <c r="I23" s="100">
        <f t="shared" si="2"/>
        <v>5.8981481481481496E-2</v>
      </c>
      <c r="J23" s="98">
        <f t="shared" si="3"/>
        <v>0.14162243281549627</v>
      </c>
    </row>
    <row r="24" spans="2:10" x14ac:dyDescent="0.3">
      <c r="B24" s="8" t="s">
        <v>12</v>
      </c>
      <c r="C24" s="99">
        <v>4.7916666666666663E-3</v>
      </c>
      <c r="D24" s="97">
        <f t="shared" si="0"/>
        <v>2.3309498339057485E-2</v>
      </c>
      <c r="E24" s="99">
        <v>1.1805555555555556E-3</v>
      </c>
      <c r="F24" s="97">
        <f t="shared" si="4"/>
        <v>1.8619934282584884E-2</v>
      </c>
      <c r="G24" s="99">
        <v>1.0115740740740741E-2</v>
      </c>
      <c r="H24" s="97">
        <f t="shared" si="1"/>
        <v>6.8581293157564366E-2</v>
      </c>
      <c r="I24" s="100">
        <f t="shared" si="2"/>
        <v>1.6087962962962964E-2</v>
      </c>
      <c r="J24" s="98">
        <f t="shared" si="3"/>
        <v>3.8629352749909689E-2</v>
      </c>
    </row>
    <row r="25" spans="2:10" x14ac:dyDescent="0.3">
      <c r="B25" s="8" t="s">
        <v>5</v>
      </c>
      <c r="C25" s="99">
        <v>1.3356481481481483E-2</v>
      </c>
      <c r="D25" s="97">
        <f t="shared" si="0"/>
        <v>6.4973819041720643E-2</v>
      </c>
      <c r="E25" s="99">
        <v>5.1388888888888882E-3</v>
      </c>
      <c r="F25" s="97">
        <f t="shared" si="4"/>
        <v>8.1051478641840077E-2</v>
      </c>
      <c r="G25" s="99">
        <v>5.5671296296296302E-3</v>
      </c>
      <c r="H25" s="97">
        <f t="shared" si="1"/>
        <v>3.7743251726302586E-2</v>
      </c>
      <c r="I25" s="100">
        <f t="shared" si="2"/>
        <v>2.4062500000000001E-2</v>
      </c>
      <c r="J25" s="98">
        <f t="shared" si="3"/>
        <v>5.7777283717310966E-2</v>
      </c>
    </row>
    <row r="26" spans="2:10" x14ac:dyDescent="0.3">
      <c r="B26" s="8" t="s">
        <v>6</v>
      </c>
      <c r="C26" s="99">
        <v>4.3287037037037035E-3</v>
      </c>
      <c r="D26" s="97">
        <f t="shared" si="0"/>
        <v>2.1057372895670289E-2</v>
      </c>
      <c r="E26" s="99"/>
      <c r="F26" s="97"/>
      <c r="G26" s="99"/>
      <c r="H26" s="97"/>
      <c r="I26" s="100">
        <f t="shared" si="2"/>
        <v>4.3287037037037035E-3</v>
      </c>
      <c r="J26" s="98">
        <f t="shared" si="3"/>
        <v>1.039379707083901E-2</v>
      </c>
    </row>
    <row r="27" spans="2:10" x14ac:dyDescent="0.3">
      <c r="B27" s="8" t="s">
        <v>105</v>
      </c>
      <c r="C27" s="99">
        <v>2.4652777777777776E-3</v>
      </c>
      <c r="D27" s="97">
        <f t="shared" si="0"/>
        <v>1.1992567986036822E-2</v>
      </c>
      <c r="E27" s="99">
        <v>1.1574074074074075E-4</v>
      </c>
      <c r="F27" s="97">
        <f t="shared" si="4"/>
        <v>1.8254837531945967E-3</v>
      </c>
      <c r="G27" s="99">
        <v>4.7453703703703709E-4</v>
      </c>
      <c r="H27" s="97">
        <f t="shared" si="1"/>
        <v>3.2172002510985572E-3</v>
      </c>
      <c r="I27" s="100">
        <f t="shared" si="2"/>
        <v>3.0555555555555557E-3</v>
      </c>
      <c r="J27" s="98">
        <f t="shared" si="3"/>
        <v>7.3367979323569485E-3</v>
      </c>
    </row>
    <row r="28" spans="2:10" x14ac:dyDescent="0.3">
      <c r="B28" s="8" t="s">
        <v>17</v>
      </c>
      <c r="C28" s="99">
        <v>1.0740740740740742E-2</v>
      </c>
      <c r="D28" s="97">
        <f t="shared" si="0"/>
        <v>5.2249310286582973E-2</v>
      </c>
      <c r="E28" s="99">
        <v>1.2847222222222223E-3</v>
      </c>
      <c r="F28" s="97">
        <f t="shared" si="4"/>
        <v>2.0262869660460023E-2</v>
      </c>
      <c r="G28" s="99">
        <v>9.8379629629629642E-4</v>
      </c>
      <c r="H28" s="97">
        <f t="shared" si="1"/>
        <v>6.6698053986189608E-3</v>
      </c>
      <c r="I28" s="100">
        <f t="shared" si="2"/>
        <v>1.300925925925926E-2</v>
      </c>
      <c r="J28" s="98">
        <f t="shared" si="3"/>
        <v>3.1236973015034888E-2</v>
      </c>
    </row>
    <row r="29" spans="2:10" x14ac:dyDescent="0.3">
      <c r="B29" s="18"/>
      <c r="C29" s="107"/>
      <c r="D29" s="107"/>
      <c r="E29" s="107"/>
      <c r="F29" s="107"/>
      <c r="G29" s="107"/>
      <c r="H29" s="107"/>
      <c r="I29" s="107"/>
      <c r="J29" s="108"/>
    </row>
    <row r="30" spans="2:10" x14ac:dyDescent="0.3">
      <c r="B30" s="11" t="s">
        <v>29</v>
      </c>
      <c r="C30" s="102">
        <f t="shared" ref="C30:J30" si="5">SUM(C7:C28)</f>
        <v>0.20556712962962961</v>
      </c>
      <c r="D30" s="119">
        <f t="shared" si="5"/>
        <v>0.99999999999999989</v>
      </c>
      <c r="E30" s="102">
        <f t="shared" si="5"/>
        <v>6.340277777777778E-2</v>
      </c>
      <c r="F30" s="119">
        <f t="shared" si="5"/>
        <v>0.99999999999999978</v>
      </c>
      <c r="G30" s="102">
        <f t="shared" si="5"/>
        <v>0.14749999999999996</v>
      </c>
      <c r="H30" s="119">
        <f t="shared" si="5"/>
        <v>0.99999999999999989</v>
      </c>
      <c r="I30" s="102">
        <f t="shared" si="5"/>
        <v>0.4164699074074073</v>
      </c>
      <c r="J30" s="120">
        <f t="shared" si="5"/>
        <v>1</v>
      </c>
    </row>
    <row r="31" spans="2:10" ht="66" customHeight="1" thickBot="1" x14ac:dyDescent="0.35">
      <c r="B31" s="175" t="s">
        <v>42</v>
      </c>
      <c r="C31" s="176"/>
      <c r="D31" s="176"/>
      <c r="E31" s="176"/>
      <c r="F31" s="177"/>
      <c r="G31" s="176"/>
      <c r="H31" s="176"/>
      <c r="I31" s="176"/>
      <c r="J31" s="177"/>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view="pageBreakPreview" zoomScale="110" zoomScaleNormal="110" zoomScaleSheetLayoutView="110" zoomScalePageLayoutView="110" workbookViewId="0">
      <selection activeCell="E30" sqref="E30"/>
    </sheetView>
  </sheetViews>
  <sheetFormatPr defaultColWidth="8.88671875" defaultRowHeight="14.4" x14ac:dyDescent="0.3"/>
  <cols>
    <col min="1" max="1" width="6.109375" customWidth="1"/>
    <col min="2" max="2" width="51" bestFit="1" customWidth="1"/>
    <col min="3" max="10" width="15.109375" customWidth="1"/>
  </cols>
  <sheetData>
    <row r="1" spans="2:10" s="1" customFormat="1" x14ac:dyDescent="0.3"/>
    <row r="2" spans="2:10" s="1" customFormat="1" ht="15" thickBot="1" x14ac:dyDescent="0.35"/>
    <row r="3" spans="2:10" s="1" customFormat="1" x14ac:dyDescent="0.3">
      <c r="B3" s="153" t="s">
        <v>43</v>
      </c>
      <c r="C3" s="154"/>
      <c r="D3" s="154"/>
      <c r="E3" s="154"/>
      <c r="F3" s="155"/>
      <c r="G3" s="154"/>
      <c r="H3" s="154"/>
      <c r="I3" s="154"/>
      <c r="J3" s="155"/>
    </row>
    <row r="4" spans="2:10" s="1" customFormat="1" x14ac:dyDescent="0.3">
      <c r="B4" s="156" t="s">
        <v>128</v>
      </c>
      <c r="C4" s="157"/>
      <c r="D4" s="157"/>
      <c r="E4" s="157"/>
      <c r="F4" s="157"/>
      <c r="G4" s="157"/>
      <c r="H4" s="157"/>
      <c r="I4" s="157"/>
      <c r="J4" s="158"/>
    </row>
    <row r="5" spans="2:10" s="1" customFormat="1" x14ac:dyDescent="0.3">
      <c r="B5" s="2"/>
      <c r="C5" s="159" t="s">
        <v>19</v>
      </c>
      <c r="D5" s="157"/>
      <c r="E5" s="159" t="s">
        <v>20</v>
      </c>
      <c r="F5" s="157"/>
      <c r="G5" s="163" t="s">
        <v>21</v>
      </c>
      <c r="H5" s="163"/>
      <c r="I5" s="157" t="s">
        <v>22</v>
      </c>
      <c r="J5" s="158"/>
    </row>
    <row r="6" spans="2:10" s="1" customFormat="1" x14ac:dyDescent="0.3">
      <c r="B6" s="3" t="s">
        <v>23</v>
      </c>
      <c r="C6" s="5" t="s">
        <v>24</v>
      </c>
      <c r="D6" s="5" t="s">
        <v>25</v>
      </c>
      <c r="E6" s="5" t="s">
        <v>24</v>
      </c>
      <c r="F6" s="5" t="s">
        <v>25</v>
      </c>
      <c r="G6" s="5" t="s">
        <v>24</v>
      </c>
      <c r="H6" s="5" t="s">
        <v>25</v>
      </c>
      <c r="I6" s="5" t="s">
        <v>24</v>
      </c>
      <c r="J6" s="39" t="s">
        <v>25</v>
      </c>
    </row>
    <row r="7" spans="2:10" s="1" customFormat="1" x14ac:dyDescent="0.3">
      <c r="B7" s="8" t="s">
        <v>10</v>
      </c>
      <c r="C7" s="99">
        <v>2.4988425925925921E-2</v>
      </c>
      <c r="D7" s="97">
        <f>C7/$C$30</f>
        <v>2.7958353836989438E-2</v>
      </c>
      <c r="E7" s="99">
        <v>7.2685185185185196E-3</v>
      </c>
      <c r="F7" s="97">
        <f>E7/$E$30</f>
        <v>1.8338979091227663E-2</v>
      </c>
      <c r="G7" s="99">
        <v>1.037037037037037E-2</v>
      </c>
      <c r="H7" s="97">
        <f>G7/$G$30</f>
        <v>2.6898829180426301E-2</v>
      </c>
      <c r="I7" s="124">
        <f>C7+E7+G7</f>
        <v>4.2627314814814812E-2</v>
      </c>
      <c r="J7" s="125">
        <f>I7/$I$30</f>
        <v>2.5439299331380883E-2</v>
      </c>
    </row>
    <row r="8" spans="2:10" s="1" customFormat="1" x14ac:dyDescent="0.3">
      <c r="B8" s="8" t="s">
        <v>13</v>
      </c>
      <c r="C8" s="99">
        <v>2.2141203703703698E-2</v>
      </c>
      <c r="D8" s="97">
        <f t="shared" ref="D8:D27" si="0">C8/$C$30</f>
        <v>2.4772733158944321E-2</v>
      </c>
      <c r="E8" s="99">
        <v>9.1435185185185178E-3</v>
      </c>
      <c r="F8" s="97">
        <f t="shared" ref="F8:F28" si="1">E8/$E$30</f>
        <v>2.3069734844060271E-2</v>
      </c>
      <c r="G8" s="99">
        <v>9.9652777777777795E-3</v>
      </c>
      <c r="H8" s="97">
        <f t="shared" ref="H8:H27" si="2">G8/$G$30</f>
        <v>2.5848093665565904E-2</v>
      </c>
      <c r="I8" s="124">
        <f t="shared" ref="I8:I27" si="3">C8+E8+G8</f>
        <v>4.1249999999999995E-2</v>
      </c>
      <c r="J8" s="125">
        <f t="shared" ref="J8:J27" si="4">I8/$I$30</f>
        <v>2.461733989058959E-2</v>
      </c>
    </row>
    <row r="9" spans="2:10" s="1" customFormat="1" x14ac:dyDescent="0.3">
      <c r="B9" s="8" t="s">
        <v>0</v>
      </c>
      <c r="C9" s="99">
        <v>0.16873842592592608</v>
      </c>
      <c r="D9" s="97">
        <f t="shared" si="0"/>
        <v>0.18879334904560882</v>
      </c>
      <c r="E9" s="99">
        <v>9.2662037037037029E-2</v>
      </c>
      <c r="F9" s="97">
        <f t="shared" si="1"/>
        <v>0.23379278121714753</v>
      </c>
      <c r="G9" s="99">
        <v>8.6157407407407322E-2</v>
      </c>
      <c r="H9" s="97">
        <f t="shared" si="2"/>
        <v>0.22347643350345223</v>
      </c>
      <c r="I9" s="124">
        <f t="shared" si="3"/>
        <v>0.34755787037037045</v>
      </c>
      <c r="J9" s="125">
        <f t="shared" si="4"/>
        <v>0.20741697518925786</v>
      </c>
    </row>
    <row r="10" spans="2:10" s="1" customFormat="1" x14ac:dyDescent="0.3">
      <c r="B10" s="8" t="s">
        <v>8</v>
      </c>
      <c r="C10" s="99">
        <v>2.6331018518518524E-2</v>
      </c>
      <c r="D10" s="97">
        <f t="shared" si="0"/>
        <v>2.9460516433140804E-2</v>
      </c>
      <c r="E10" s="99">
        <v>1.2372685185185188E-2</v>
      </c>
      <c r="F10" s="97">
        <f t="shared" si="1"/>
        <v>3.1217147529494227E-2</v>
      </c>
      <c r="G10" s="99">
        <v>1.0474537037037036E-2</v>
      </c>
      <c r="H10" s="97">
        <f t="shared" si="2"/>
        <v>2.7169018312818975E-2</v>
      </c>
      <c r="I10" s="124">
        <f t="shared" si="3"/>
        <v>4.9178240740740745E-2</v>
      </c>
      <c r="J10" s="125">
        <f t="shared" si="4"/>
        <v>2.9348787091783162E-2</v>
      </c>
    </row>
    <row r="11" spans="2:10" s="1" customFormat="1" x14ac:dyDescent="0.3">
      <c r="B11" s="8" t="s">
        <v>26</v>
      </c>
      <c r="C11" s="99">
        <v>5.6249999999999998E-3</v>
      </c>
      <c r="D11" s="97">
        <f t="shared" si="0"/>
        <v>6.2935432907720561E-3</v>
      </c>
      <c r="E11" s="99">
        <v>2.2916666666666667E-3</v>
      </c>
      <c r="F11" s="97">
        <f t="shared" si="1"/>
        <v>5.7820348090176386E-3</v>
      </c>
      <c r="G11" s="99">
        <v>6.4699074074074077E-3</v>
      </c>
      <c r="H11" s="97">
        <f t="shared" si="2"/>
        <v>1.6781747223056143E-2</v>
      </c>
      <c r="I11" s="124">
        <f t="shared" si="3"/>
        <v>1.4386574074074072E-2</v>
      </c>
      <c r="J11" s="125">
        <f t="shared" si="4"/>
        <v>8.5856771840636531E-3</v>
      </c>
    </row>
    <row r="12" spans="2:10" s="1" customFormat="1" x14ac:dyDescent="0.3">
      <c r="B12" s="8" t="s">
        <v>3</v>
      </c>
      <c r="C12" s="99">
        <v>0.12901620370370404</v>
      </c>
      <c r="D12" s="97">
        <f t="shared" si="0"/>
        <v>0.14435005568361375</v>
      </c>
      <c r="E12" s="99">
        <v>5.3449074074074079E-2</v>
      </c>
      <c r="F12" s="97">
        <f t="shared" si="1"/>
        <v>0.13485574115173463</v>
      </c>
      <c r="G12" s="99">
        <v>7.9270833333333374E-2</v>
      </c>
      <c r="H12" s="97">
        <f t="shared" si="2"/>
        <v>0.20561392975082571</v>
      </c>
      <c r="I12" s="124">
        <f t="shared" si="3"/>
        <v>0.2617361111111115</v>
      </c>
      <c r="J12" s="125">
        <f t="shared" si="4"/>
        <v>0.15619992263911164</v>
      </c>
    </row>
    <row r="13" spans="2:10" s="1" customFormat="1" x14ac:dyDescent="0.3">
      <c r="B13" s="8" t="s">
        <v>7</v>
      </c>
      <c r="C13" s="99">
        <v>4.5787037037037022E-2</v>
      </c>
      <c r="D13" s="97">
        <f t="shared" si="0"/>
        <v>5.1228924399782397E-2</v>
      </c>
      <c r="E13" s="99">
        <v>2.689814814814815E-2</v>
      </c>
      <c r="F13" s="97">
        <f t="shared" si="1"/>
        <v>6.7865903515944404E-2</v>
      </c>
      <c r="G13" s="99">
        <v>2.6111111111111113E-2</v>
      </c>
      <c r="H13" s="97">
        <f t="shared" si="2"/>
        <v>6.7727409186430512E-2</v>
      </c>
      <c r="I13" s="124">
        <f t="shared" si="3"/>
        <v>9.8796296296296285E-2</v>
      </c>
      <c r="J13" s="125">
        <f t="shared" si="4"/>
        <v>5.8960048626844203E-2</v>
      </c>
    </row>
    <row r="14" spans="2:10" s="1" customFormat="1" x14ac:dyDescent="0.3">
      <c r="B14" s="8" t="s">
        <v>2</v>
      </c>
      <c r="C14" s="99">
        <v>5.5821759259259272E-2</v>
      </c>
      <c r="D14" s="97">
        <f t="shared" si="0"/>
        <v>6.2456294838258507E-2</v>
      </c>
      <c r="E14" s="99">
        <v>2.465277777777778E-2</v>
      </c>
      <c r="F14" s="97">
        <f t="shared" si="1"/>
        <v>6.2200677490947327E-2</v>
      </c>
      <c r="G14" s="99">
        <v>1.34375E-2</v>
      </c>
      <c r="H14" s="97">
        <f t="shared" si="2"/>
        <v>3.4854398078655063E-2</v>
      </c>
      <c r="I14" s="124">
        <f t="shared" si="3"/>
        <v>9.3912037037037058E-2</v>
      </c>
      <c r="J14" s="125">
        <f t="shared" si="4"/>
        <v>5.6045200862021326E-2</v>
      </c>
    </row>
    <row r="15" spans="2:10" s="1" customFormat="1" x14ac:dyDescent="0.3">
      <c r="B15" s="8" t="s">
        <v>9</v>
      </c>
      <c r="C15" s="99">
        <v>6.0462962962963003E-2</v>
      </c>
      <c r="D15" s="97">
        <f t="shared" si="0"/>
        <v>6.764911553702313E-2</v>
      </c>
      <c r="E15" s="99">
        <v>1.1967592592592592E-2</v>
      </c>
      <c r="F15" s="97">
        <f t="shared" si="1"/>
        <v>3.0195070669314334E-2</v>
      </c>
      <c r="G15" s="99">
        <v>2.1018518518518513E-2</v>
      </c>
      <c r="H15" s="97">
        <f t="shared" si="2"/>
        <v>5.4518162713899726E-2</v>
      </c>
      <c r="I15" s="124">
        <f t="shared" si="3"/>
        <v>9.3449074074074101E-2</v>
      </c>
      <c r="J15" s="125">
        <f t="shared" si="4"/>
        <v>5.5768911974360388E-2</v>
      </c>
    </row>
    <row r="16" spans="2:10" s="1" customFormat="1" x14ac:dyDescent="0.3">
      <c r="B16" s="8" t="s">
        <v>1</v>
      </c>
      <c r="C16" s="99">
        <v>2.5034722222222215E-2</v>
      </c>
      <c r="D16" s="97">
        <f t="shared" si="0"/>
        <v>2.8010152547201551E-2</v>
      </c>
      <c r="E16" s="99">
        <v>9.5833333333333361E-3</v>
      </c>
      <c r="F16" s="97">
        <f t="shared" si="1"/>
        <v>2.4179418292255585E-2</v>
      </c>
      <c r="G16" s="99">
        <v>9.0856481481481465E-3</v>
      </c>
      <c r="H16" s="97">
        <f t="shared" si="2"/>
        <v>2.3566496547583308E-2</v>
      </c>
      <c r="I16" s="124">
        <f t="shared" si="3"/>
        <v>4.3703703703703703E-2</v>
      </c>
      <c r="J16" s="125">
        <f t="shared" si="4"/>
        <v>2.6081670995192565E-2</v>
      </c>
    </row>
    <row r="17" spans="2:10" s="1" customFormat="1" x14ac:dyDescent="0.3">
      <c r="B17" s="8" t="s">
        <v>27</v>
      </c>
      <c r="C17" s="99">
        <v>9.6064814814814832E-3</v>
      </c>
      <c r="D17" s="97">
        <f t="shared" si="0"/>
        <v>1.0748232369014007E-2</v>
      </c>
      <c r="E17" s="99">
        <v>2.1643518518518522E-3</v>
      </c>
      <c r="F17" s="97">
        <f t="shared" si="1"/>
        <v>5.4608106529611036E-3</v>
      </c>
      <c r="G17" s="99">
        <v>1.4930555555555554E-3</v>
      </c>
      <c r="H17" s="97">
        <f t="shared" si="2"/>
        <v>3.8727108976283398E-3</v>
      </c>
      <c r="I17" s="124">
        <f t="shared" si="3"/>
        <v>1.3263888888888889E-2</v>
      </c>
      <c r="J17" s="125">
        <f t="shared" si="4"/>
        <v>7.9156766314858792E-3</v>
      </c>
    </row>
    <row r="18" spans="2:10" s="1" customFormat="1" x14ac:dyDescent="0.3">
      <c r="B18" s="8" t="s">
        <v>16</v>
      </c>
      <c r="C18" s="99">
        <v>4.8032407407407407E-3</v>
      </c>
      <c r="D18" s="97">
        <f t="shared" si="0"/>
        <v>5.3741161845070025E-3</v>
      </c>
      <c r="E18" s="99">
        <v>1.2384259259259258E-3</v>
      </c>
      <c r="F18" s="97">
        <f t="shared" si="1"/>
        <v>3.1246349725499354E-3</v>
      </c>
      <c r="G18" s="99">
        <v>2.3148148148148151E-3</v>
      </c>
      <c r="H18" s="97">
        <f t="shared" si="2"/>
        <v>6.0042029420594436E-3</v>
      </c>
      <c r="I18" s="124">
        <f t="shared" si="3"/>
        <v>8.3564814814814821E-3</v>
      </c>
      <c r="J18" s="125">
        <f t="shared" si="4"/>
        <v>4.9870144222799347E-3</v>
      </c>
    </row>
    <row r="19" spans="2:10" s="1" customFormat="1" x14ac:dyDescent="0.3">
      <c r="B19" s="8" t="s">
        <v>4</v>
      </c>
      <c r="C19" s="99">
        <v>6.1134259259259249E-2</v>
      </c>
      <c r="D19" s="97">
        <f t="shared" si="0"/>
        <v>6.840019683509875E-2</v>
      </c>
      <c r="E19" s="99">
        <v>3.2071759259259265E-2</v>
      </c>
      <c r="F19" s="97">
        <f t="shared" si="1"/>
        <v>8.0919285130241811E-2</v>
      </c>
      <c r="G19" s="99">
        <v>3.5613425925925937E-2</v>
      </c>
      <c r="H19" s="97">
        <f t="shared" si="2"/>
        <v>9.2374662263584553E-2</v>
      </c>
      <c r="I19" s="124">
        <f t="shared" si="3"/>
        <v>0.12881944444444443</v>
      </c>
      <c r="J19" s="125">
        <f t="shared" si="4"/>
        <v>7.6877382991656043E-2</v>
      </c>
    </row>
    <row r="20" spans="2:10" s="1" customFormat="1" x14ac:dyDescent="0.3">
      <c r="B20" s="8" t="s">
        <v>14</v>
      </c>
      <c r="C20" s="99">
        <v>2.0381944444444439E-2</v>
      </c>
      <c r="D20" s="97">
        <f t="shared" si="0"/>
        <v>2.2804382170883927E-2</v>
      </c>
      <c r="E20" s="99">
        <v>3.8773148148148152E-3</v>
      </c>
      <c r="F20" s="97">
        <f t="shared" si="1"/>
        <v>9.7827356617217632E-3</v>
      </c>
      <c r="G20" s="99">
        <v>6.3310185185185171E-3</v>
      </c>
      <c r="H20" s="97">
        <f t="shared" si="2"/>
        <v>1.6421495046532571E-2</v>
      </c>
      <c r="I20" s="124">
        <f t="shared" si="3"/>
        <v>3.0590277777777772E-2</v>
      </c>
      <c r="J20" s="125">
        <f t="shared" si="4"/>
        <v>1.8255788252196488E-2</v>
      </c>
    </row>
    <row r="21" spans="2:10" s="1" customFormat="1" x14ac:dyDescent="0.3">
      <c r="B21" s="8" t="s">
        <v>11</v>
      </c>
      <c r="C21" s="99">
        <v>1.4814814814814812E-2</v>
      </c>
      <c r="D21" s="97">
        <f t="shared" si="0"/>
        <v>1.6575587267877018E-2</v>
      </c>
      <c r="E21" s="99">
        <v>3.3796296296296283E-3</v>
      </c>
      <c r="F21" s="97">
        <f t="shared" si="1"/>
        <v>8.527041233500756E-3</v>
      </c>
      <c r="G21" s="99">
        <v>7.7546296296296313E-3</v>
      </c>
      <c r="H21" s="97">
        <f t="shared" si="2"/>
        <v>2.0114079855899136E-2</v>
      </c>
      <c r="I21" s="124">
        <f t="shared" si="3"/>
        <v>2.5949074074074072E-2</v>
      </c>
      <c r="J21" s="125">
        <f t="shared" si="4"/>
        <v>1.5485992153395585E-2</v>
      </c>
    </row>
    <row r="22" spans="2:10" s="1" customFormat="1" x14ac:dyDescent="0.3">
      <c r="B22" s="8" t="s">
        <v>15</v>
      </c>
      <c r="C22" s="99">
        <v>8.9120370370370362E-4</v>
      </c>
      <c r="D22" s="97">
        <f t="shared" si="0"/>
        <v>9.9712517158322697E-4</v>
      </c>
      <c r="E22" s="99"/>
      <c r="F22" s="97"/>
      <c r="G22" s="99">
        <v>2.7777777777777772E-4</v>
      </c>
      <c r="H22" s="97">
        <f t="shared" si="2"/>
        <v>7.2050435304713294E-4</v>
      </c>
      <c r="I22" s="124">
        <f t="shared" si="3"/>
        <v>1.1689814814814813E-3</v>
      </c>
      <c r="J22" s="125">
        <f t="shared" si="4"/>
        <v>6.9762944134386885E-4</v>
      </c>
    </row>
    <row r="23" spans="2:10" s="1" customFormat="1" x14ac:dyDescent="0.3">
      <c r="B23" s="8" t="s">
        <v>94</v>
      </c>
      <c r="C23" s="99">
        <v>1.2638888888888889E-2</v>
      </c>
      <c r="D23" s="97">
        <f t="shared" si="0"/>
        <v>1.4141047887907583E-2</v>
      </c>
      <c r="E23" s="99">
        <v>4.3865740740740749E-3</v>
      </c>
      <c r="F23" s="97">
        <f t="shared" si="1"/>
        <v>1.1067632285947905E-2</v>
      </c>
      <c r="G23" s="99">
        <v>7.0717592592592585E-3</v>
      </c>
      <c r="H23" s="97">
        <f t="shared" si="2"/>
        <v>1.8342839987991594E-2</v>
      </c>
      <c r="I23" s="124">
        <f t="shared" si="3"/>
        <v>2.4097222222222221E-2</v>
      </c>
      <c r="J23" s="125">
        <f t="shared" si="4"/>
        <v>1.4380836602751832E-2</v>
      </c>
    </row>
    <row r="24" spans="2:10" s="1" customFormat="1" x14ac:dyDescent="0.3">
      <c r="B24" s="8" t="s">
        <v>12</v>
      </c>
      <c r="C24" s="99">
        <v>2.0462962962962968E-2</v>
      </c>
      <c r="D24" s="97">
        <f t="shared" si="0"/>
        <v>2.2895029913755138E-2</v>
      </c>
      <c r="E24" s="99">
        <v>2.3182870370370368E-2</v>
      </c>
      <c r="F24" s="97">
        <f t="shared" si="1"/>
        <v>5.8491998598294584E-2</v>
      </c>
      <c r="G24" s="99">
        <v>1.5717592592592596E-2</v>
      </c>
      <c r="H24" s="97">
        <f t="shared" si="2"/>
        <v>4.076853797658362E-2</v>
      </c>
      <c r="I24" s="124">
        <f t="shared" si="3"/>
        <v>5.9363425925925931E-2</v>
      </c>
      <c r="J24" s="125">
        <f t="shared" si="4"/>
        <v>3.5427142620323801E-2</v>
      </c>
    </row>
    <row r="25" spans="2:10" s="1" customFormat="1" x14ac:dyDescent="0.3">
      <c r="B25" s="8" t="s">
        <v>5</v>
      </c>
      <c r="C25" s="99">
        <v>5.9583333333333349E-2</v>
      </c>
      <c r="D25" s="97">
        <f t="shared" si="0"/>
        <v>6.6664940042992907E-2</v>
      </c>
      <c r="E25" s="99">
        <v>2.1307870370370369E-2</v>
      </c>
      <c r="F25" s="97">
        <f t="shared" si="1"/>
        <v>5.3761242845461979E-2</v>
      </c>
      <c r="G25" s="99">
        <v>1.4097222222222223E-2</v>
      </c>
      <c r="H25" s="97">
        <f t="shared" si="2"/>
        <v>3.6565595917142008E-2</v>
      </c>
      <c r="I25" s="124">
        <f t="shared" si="3"/>
        <v>9.4988425925925934E-2</v>
      </c>
      <c r="J25" s="125">
        <f t="shared" si="4"/>
        <v>5.6687572525833001E-2</v>
      </c>
    </row>
    <row r="26" spans="2:10" s="1" customFormat="1" x14ac:dyDescent="0.3">
      <c r="B26" s="8" t="s">
        <v>6</v>
      </c>
      <c r="C26" s="99">
        <v>5.0578703703703709E-2</v>
      </c>
      <c r="D26" s="97">
        <f t="shared" si="0"/>
        <v>5.6590090906736397E-2</v>
      </c>
      <c r="E26" s="99">
        <v>6.3425925925925932E-3</v>
      </c>
      <c r="F26" s="97">
        <f t="shared" si="1"/>
        <v>1.6002803410816495E-2</v>
      </c>
      <c r="G26" s="99">
        <v>9.8379629629629642E-4</v>
      </c>
      <c r="H26" s="97">
        <f t="shared" si="2"/>
        <v>2.5517862503752634E-3</v>
      </c>
      <c r="I26" s="124">
        <f t="shared" si="3"/>
        <v>5.7905092592592598E-2</v>
      </c>
      <c r="J26" s="125">
        <f t="shared" si="4"/>
        <v>3.4556832624191847E-2</v>
      </c>
    </row>
    <row r="27" spans="2:10" s="1" customFormat="1" x14ac:dyDescent="0.3">
      <c r="B27" s="8" t="s">
        <v>105</v>
      </c>
      <c r="C27" s="99">
        <v>7.4930555555555584E-2</v>
      </c>
      <c r="D27" s="97">
        <f t="shared" si="0"/>
        <v>8.3836212478309274E-2</v>
      </c>
      <c r="E27" s="99">
        <v>4.6319444444444455E-2</v>
      </c>
      <c r="F27" s="97">
        <f t="shared" si="1"/>
        <v>0.11686718841256866</v>
      </c>
      <c r="G27" s="99">
        <v>2.1516203703703704E-2</v>
      </c>
      <c r="H27" s="97">
        <f t="shared" si="2"/>
        <v>5.5809066346442518E-2</v>
      </c>
      <c r="I27" s="124">
        <f t="shared" si="3"/>
        <v>0.14276620370370374</v>
      </c>
      <c r="J27" s="125">
        <f t="shared" si="4"/>
        <v>8.5200585732441839E-2</v>
      </c>
    </row>
    <row r="28" spans="2:10" s="1" customFormat="1" x14ac:dyDescent="0.3">
      <c r="B28" s="8" t="s">
        <v>17</v>
      </c>
      <c r="C28" s="99"/>
      <c r="D28" s="97"/>
      <c r="E28" s="99">
        <v>1.7824074074074075E-3</v>
      </c>
      <c r="F28" s="97">
        <f t="shared" si="1"/>
        <v>4.4971381847914967E-3</v>
      </c>
      <c r="G28" s="99"/>
      <c r="H28" s="97"/>
      <c r="I28" s="124">
        <f t="shared" ref="I28" si="5">C28+E28+G28</f>
        <v>1.7824074074074075E-3</v>
      </c>
      <c r="J28" s="125">
        <f t="shared" ref="J28" si="6">I28/$I$30</f>
        <v>1.063712217494612E-3</v>
      </c>
    </row>
    <row r="29" spans="2:10" s="1" customFormat="1" x14ac:dyDescent="0.3">
      <c r="B29" s="18"/>
      <c r="C29" s="107"/>
      <c r="D29" s="107"/>
      <c r="E29" s="107"/>
      <c r="F29" s="107"/>
      <c r="G29" s="107"/>
      <c r="H29" s="107"/>
      <c r="I29" s="107"/>
      <c r="J29" s="108"/>
    </row>
    <row r="30" spans="2:10" s="1" customFormat="1" x14ac:dyDescent="0.3">
      <c r="B30" s="11" t="s">
        <v>29</v>
      </c>
      <c r="C30" s="102">
        <f t="shared" ref="C30:J30" si="7">SUM(C7:C28)</f>
        <v>0.89377314814814868</v>
      </c>
      <c r="D30" s="126">
        <f t="shared" si="7"/>
        <v>1</v>
      </c>
      <c r="E30" s="102">
        <f t="shared" si="7"/>
        <v>0.39634259259259258</v>
      </c>
      <c r="F30" s="126">
        <f t="shared" si="7"/>
        <v>1.0000000000000002</v>
      </c>
      <c r="G30" s="102">
        <f t="shared" si="7"/>
        <v>0.38553240740740735</v>
      </c>
      <c r="H30" s="126">
        <f t="shared" si="7"/>
        <v>1</v>
      </c>
      <c r="I30" s="102">
        <f t="shared" si="7"/>
        <v>1.6756481481481487</v>
      </c>
      <c r="J30" s="123">
        <f t="shared" si="7"/>
        <v>1</v>
      </c>
    </row>
    <row r="31" spans="2:10" s="1" customFormat="1" ht="66" customHeight="1" thickBot="1" x14ac:dyDescent="0.35">
      <c r="B31" s="175" t="s">
        <v>32</v>
      </c>
      <c r="C31" s="176"/>
      <c r="D31" s="176"/>
      <c r="E31" s="176"/>
      <c r="F31" s="176"/>
      <c r="G31" s="176"/>
      <c r="H31" s="176"/>
      <c r="I31" s="176"/>
      <c r="J31" s="177"/>
    </row>
    <row r="32" spans="2:10"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view="pageBreakPreview" topLeftCell="B1" zoomScale="110" zoomScaleNormal="110" zoomScaleSheetLayoutView="110" zoomScalePageLayoutView="110" workbookViewId="0">
      <selection activeCell="E30" sqref="E30"/>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53" t="s">
        <v>119</v>
      </c>
      <c r="C3" s="154"/>
      <c r="D3" s="154"/>
      <c r="E3" s="154"/>
      <c r="F3" s="154"/>
      <c r="G3" s="154"/>
      <c r="H3" s="154"/>
      <c r="I3" s="154"/>
      <c r="J3" s="155"/>
    </row>
    <row r="4" spans="2:10" x14ac:dyDescent="0.3">
      <c r="B4" s="156" t="s">
        <v>128</v>
      </c>
      <c r="C4" s="157"/>
      <c r="D4" s="157"/>
      <c r="E4" s="157"/>
      <c r="F4" s="157"/>
      <c r="G4" s="157"/>
      <c r="H4" s="157"/>
      <c r="I4" s="157"/>
      <c r="J4" s="158"/>
    </row>
    <row r="5" spans="2:10" x14ac:dyDescent="0.3">
      <c r="B5" s="2"/>
      <c r="C5" s="159" t="s">
        <v>19</v>
      </c>
      <c r="D5" s="157"/>
      <c r="E5" s="159" t="s">
        <v>20</v>
      </c>
      <c r="F5" s="157"/>
      <c r="G5" s="157" t="s">
        <v>21</v>
      </c>
      <c r="H5" s="157"/>
      <c r="I5" s="159" t="s">
        <v>22</v>
      </c>
      <c r="J5" s="158"/>
    </row>
    <row r="6" spans="2:10" x14ac:dyDescent="0.3">
      <c r="B6" s="3" t="s">
        <v>23</v>
      </c>
      <c r="C6" s="4" t="s">
        <v>24</v>
      </c>
      <c r="D6" s="5" t="s">
        <v>25</v>
      </c>
      <c r="E6" s="4" t="s">
        <v>24</v>
      </c>
      <c r="F6" s="5" t="s">
        <v>25</v>
      </c>
      <c r="G6" s="6" t="s">
        <v>24</v>
      </c>
      <c r="H6" s="5" t="s">
        <v>25</v>
      </c>
      <c r="I6" s="4" t="s">
        <v>24</v>
      </c>
      <c r="J6" s="7" t="s">
        <v>25</v>
      </c>
    </row>
    <row r="7" spans="2:10" x14ac:dyDescent="0.3">
      <c r="B7" s="8" t="s">
        <v>10</v>
      </c>
      <c r="C7" s="96">
        <v>2.8761574074074071E-2</v>
      </c>
      <c r="D7" s="97">
        <f>C7/$C$30</f>
        <v>2.616257646105092E-2</v>
      </c>
      <c r="E7" s="96">
        <v>7.2685185185185196E-3</v>
      </c>
      <c r="F7" s="97">
        <f>E7/$E$30</f>
        <v>1.5809878656663817E-2</v>
      </c>
      <c r="G7" s="96">
        <v>1.1504629629629629E-2</v>
      </c>
      <c r="H7" s="97">
        <f>G7/$G$30</f>
        <v>2.1583358665913925E-2</v>
      </c>
      <c r="I7" s="96">
        <f>C7+E7+G7</f>
        <v>4.7534722222222221E-2</v>
      </c>
      <c r="J7" s="98">
        <f>I7/$I$30</f>
        <v>2.2720860372097657E-2</v>
      </c>
    </row>
    <row r="8" spans="2:10" x14ac:dyDescent="0.3">
      <c r="B8" s="8" t="s">
        <v>13</v>
      </c>
      <c r="C8" s="96">
        <v>2.2638888888888882E-2</v>
      </c>
      <c r="D8" s="97">
        <f t="shared" ref="D8:D28" si="0">C8/$C$30</f>
        <v>2.0593158775780922E-2</v>
      </c>
      <c r="E8" s="96">
        <v>9.1435185185185178E-3</v>
      </c>
      <c r="F8" s="97">
        <f t="shared" ref="F8:F28" si="1">E8/$E$30</f>
        <v>1.9888223150898745E-2</v>
      </c>
      <c r="G8" s="96">
        <v>1.013888888888889E-2</v>
      </c>
      <c r="H8" s="97">
        <f t="shared" ref="H8:H28" si="2">G8/$G$30</f>
        <v>1.9021149085855737E-2</v>
      </c>
      <c r="I8" s="96">
        <f t="shared" ref="I8:I28" si="3">C8+E8+G8</f>
        <v>4.192129629629629E-2</v>
      </c>
      <c r="J8" s="98">
        <f t="shared" ref="J8:J28" si="4">I8/$I$30</f>
        <v>2.0037729794920307E-2</v>
      </c>
    </row>
    <row r="9" spans="2:10" x14ac:dyDescent="0.3">
      <c r="B9" s="8" t="s">
        <v>0</v>
      </c>
      <c r="C9" s="96">
        <v>0.20179398148148164</v>
      </c>
      <c r="D9" s="97">
        <f t="shared" si="0"/>
        <v>0.18355916321868138</v>
      </c>
      <c r="E9" s="96">
        <v>0.10819444444444451</v>
      </c>
      <c r="F9" s="97">
        <f t="shared" si="1"/>
        <v>0.23533558229696402</v>
      </c>
      <c r="G9" s="96">
        <v>0.10172453703703697</v>
      </c>
      <c r="H9" s="97">
        <f t="shared" si="2"/>
        <v>0.19084118643331729</v>
      </c>
      <c r="I9" s="96">
        <f t="shared" si="3"/>
        <v>0.41171296296296311</v>
      </c>
      <c r="J9" s="98">
        <f t="shared" si="4"/>
        <v>0.19679241420897448</v>
      </c>
    </row>
    <row r="10" spans="2:10" x14ac:dyDescent="0.3">
      <c r="B10" s="8" t="s">
        <v>8</v>
      </c>
      <c r="C10" s="96">
        <v>3.2500000000000008E-2</v>
      </c>
      <c r="D10" s="97">
        <f t="shared" si="0"/>
        <v>2.9563184990998394E-2</v>
      </c>
      <c r="E10" s="96">
        <v>1.4502314814814815E-2</v>
      </c>
      <c r="F10" s="97">
        <f t="shared" si="1"/>
        <v>3.1544232415286241E-2</v>
      </c>
      <c r="G10" s="96">
        <v>1.4999999999999998E-2</v>
      </c>
      <c r="H10" s="97">
        <f t="shared" si="2"/>
        <v>2.8140878099622176E-2</v>
      </c>
      <c r="I10" s="96">
        <f t="shared" si="3"/>
        <v>6.2002314814814823E-2</v>
      </c>
      <c r="J10" s="98">
        <f t="shared" si="4"/>
        <v>2.9636145364822782E-2</v>
      </c>
    </row>
    <row r="11" spans="2:10" x14ac:dyDescent="0.3">
      <c r="B11" s="8" t="s">
        <v>26</v>
      </c>
      <c r="C11" s="96">
        <v>6.1805555555555555E-3</v>
      </c>
      <c r="D11" s="97">
        <f t="shared" si="0"/>
        <v>5.6220586841855902E-3</v>
      </c>
      <c r="E11" s="96">
        <v>2.2916666666666667E-3</v>
      </c>
      <c r="F11" s="97">
        <f t="shared" si="1"/>
        <v>4.9846432707315843E-3</v>
      </c>
      <c r="G11" s="96">
        <v>6.5046296296296293E-3</v>
      </c>
      <c r="H11" s="97">
        <f t="shared" si="2"/>
        <v>1.2203065966039865E-2</v>
      </c>
      <c r="I11" s="96">
        <f t="shared" si="3"/>
        <v>1.4976851851851851E-2</v>
      </c>
      <c r="J11" s="98">
        <f t="shared" si="4"/>
        <v>7.1587030244690446E-3</v>
      </c>
    </row>
    <row r="12" spans="2:10" x14ac:dyDescent="0.3">
      <c r="B12" s="8" t="s">
        <v>3</v>
      </c>
      <c r="C12" s="96">
        <v>0.16189814814814832</v>
      </c>
      <c r="D12" s="97">
        <f t="shared" si="0"/>
        <v>0.14726845856626988</v>
      </c>
      <c r="E12" s="96">
        <v>6.8703703703703642E-2</v>
      </c>
      <c r="F12" s="97">
        <f t="shared" si="1"/>
        <v>0.14943859825789221</v>
      </c>
      <c r="G12" s="96">
        <v>9.9513888888888999E-2</v>
      </c>
      <c r="H12" s="97">
        <f t="shared" si="2"/>
        <v>0.18669388109610477</v>
      </c>
      <c r="I12" s="96">
        <f t="shared" si="3"/>
        <v>0.33011574074074096</v>
      </c>
      <c r="J12" s="98">
        <f t="shared" si="4"/>
        <v>0.1577902068500048</v>
      </c>
    </row>
    <row r="13" spans="2:10" x14ac:dyDescent="0.3">
      <c r="B13" s="8" t="s">
        <v>7</v>
      </c>
      <c r="C13" s="96">
        <v>5.3657407407407355E-2</v>
      </c>
      <c r="D13" s="97">
        <f t="shared" si="0"/>
        <v>4.8808734194540022E-2</v>
      </c>
      <c r="E13" s="96">
        <v>2.9502314814814811E-2</v>
      </c>
      <c r="F13" s="97">
        <f t="shared" si="1"/>
        <v>6.4170988369165696E-2</v>
      </c>
      <c r="G13" s="96">
        <v>2.9756944444444447E-2</v>
      </c>
      <c r="H13" s="97">
        <f t="shared" si="2"/>
        <v>5.5825769748556048E-2</v>
      </c>
      <c r="I13" s="96">
        <f t="shared" si="3"/>
        <v>0.11291666666666661</v>
      </c>
      <c r="J13" s="98">
        <f t="shared" si="4"/>
        <v>5.3972416311220996E-2</v>
      </c>
    </row>
    <row r="14" spans="2:10" x14ac:dyDescent="0.3">
      <c r="B14" s="8" t="s">
        <v>2</v>
      </c>
      <c r="C14" s="96">
        <v>6.1597222222222227E-2</v>
      </c>
      <c r="D14" s="97">
        <f t="shared" si="0"/>
        <v>5.6031079245759764E-2</v>
      </c>
      <c r="E14" s="96">
        <v>2.6805555555555558E-2</v>
      </c>
      <c r="F14" s="97">
        <f t="shared" si="1"/>
        <v>5.8305221287951264E-2</v>
      </c>
      <c r="G14" s="96">
        <v>1.6689814814814814E-2</v>
      </c>
      <c r="H14" s="97">
        <f t="shared" si="2"/>
        <v>3.1311069613931465E-2</v>
      </c>
      <c r="I14" s="96">
        <f t="shared" si="3"/>
        <v>0.1050925925925926</v>
      </c>
      <c r="J14" s="98">
        <f t="shared" si="4"/>
        <v>5.0232630187155278E-2</v>
      </c>
    </row>
    <row r="15" spans="2:10" x14ac:dyDescent="0.3">
      <c r="B15" s="8" t="s">
        <v>9</v>
      </c>
      <c r="C15" s="96">
        <v>7.3541666666666741E-2</v>
      </c>
      <c r="D15" s="97">
        <f t="shared" si="0"/>
        <v>6.6896181421938719E-2</v>
      </c>
      <c r="E15" s="96">
        <v>1.2291666666666666E-2</v>
      </c>
      <c r="F15" s="97">
        <f t="shared" si="1"/>
        <v>2.6735813906651223E-2</v>
      </c>
      <c r="G15" s="96">
        <v>2.5486111111111112E-2</v>
      </c>
      <c r="H15" s="97">
        <f t="shared" si="2"/>
        <v>4.781343640074695E-2</v>
      </c>
      <c r="I15" s="96">
        <f t="shared" si="3"/>
        <v>0.11131944444444451</v>
      </c>
      <c r="J15" s="98">
        <f t="shared" si="4"/>
        <v>5.3208968848024202E-2</v>
      </c>
    </row>
    <row r="16" spans="2:10" x14ac:dyDescent="0.3">
      <c r="B16" s="8" t="s">
        <v>1</v>
      </c>
      <c r="C16" s="96">
        <v>3.9756944444444442E-2</v>
      </c>
      <c r="D16" s="97">
        <f t="shared" si="0"/>
        <v>3.6164366255014048E-2</v>
      </c>
      <c r="E16" s="96">
        <v>1.5717592592592596E-2</v>
      </c>
      <c r="F16" s="97">
        <f t="shared" si="1"/>
        <v>3.4187603846734811E-2</v>
      </c>
      <c r="G16" s="96">
        <v>1.5381944444444441E-2</v>
      </c>
      <c r="H16" s="97">
        <f t="shared" si="2"/>
        <v>2.8857428236418112E-2</v>
      </c>
      <c r="I16" s="96">
        <f t="shared" si="3"/>
        <v>7.0856481481481479E-2</v>
      </c>
      <c r="J16" s="98">
        <f t="shared" si="4"/>
        <v>3.386829978037055E-2</v>
      </c>
    </row>
    <row r="17" spans="2:10" x14ac:dyDescent="0.3">
      <c r="B17" s="8" t="s">
        <v>27</v>
      </c>
      <c r="C17" s="96">
        <v>1.833333333333333E-2</v>
      </c>
      <c r="D17" s="97">
        <f t="shared" si="0"/>
        <v>1.6676668456460625E-2</v>
      </c>
      <c r="E17" s="96">
        <v>3.9814814814814817E-3</v>
      </c>
      <c r="F17" s="97">
        <f t="shared" si="1"/>
        <v>8.6601883087457834E-3</v>
      </c>
      <c r="G17" s="96">
        <v>5.6597222222222222E-3</v>
      </c>
      <c r="H17" s="97">
        <f t="shared" si="2"/>
        <v>1.0617970208885221E-2</v>
      </c>
      <c r="I17" s="96">
        <f t="shared" si="3"/>
        <v>2.7974537037037034E-2</v>
      </c>
      <c r="J17" s="98">
        <f t="shared" si="4"/>
        <v>1.3371395061933291E-2</v>
      </c>
    </row>
    <row r="18" spans="2:10" x14ac:dyDescent="0.3">
      <c r="B18" s="8" t="s">
        <v>16</v>
      </c>
      <c r="C18" s="96">
        <v>4.8032407407407407E-3</v>
      </c>
      <c r="D18" s="97">
        <f t="shared" si="0"/>
        <v>4.3692029099944201E-3</v>
      </c>
      <c r="E18" s="96">
        <v>1.2384259259259258E-3</v>
      </c>
      <c r="F18" s="97">
        <f t="shared" si="1"/>
        <v>2.6937213634761589E-3</v>
      </c>
      <c r="G18" s="96">
        <v>3.2407407407407411E-3</v>
      </c>
      <c r="H18" s="97">
        <f t="shared" si="2"/>
        <v>6.079819342510966E-3</v>
      </c>
      <c r="I18" s="96">
        <f t="shared" si="3"/>
        <v>9.2824074074074076E-3</v>
      </c>
      <c r="J18" s="98">
        <f t="shared" si="4"/>
        <v>4.4368468513324372E-3</v>
      </c>
    </row>
    <row r="19" spans="2:10" x14ac:dyDescent="0.3">
      <c r="B19" s="8" t="s">
        <v>4</v>
      </c>
      <c r="C19" s="96">
        <v>6.7141203703703689E-2</v>
      </c>
      <c r="D19" s="97">
        <f t="shared" si="0"/>
        <v>6.1074086941873787E-2</v>
      </c>
      <c r="E19" s="96">
        <v>3.3634259259259267E-2</v>
      </c>
      <c r="F19" s="97">
        <f t="shared" si="1"/>
        <v>7.3158451236090841E-2</v>
      </c>
      <c r="G19" s="96">
        <v>4.1712962962962979E-2</v>
      </c>
      <c r="H19" s="97">
        <f t="shared" si="2"/>
        <v>7.8255960394319743E-2</v>
      </c>
      <c r="I19" s="96">
        <f t="shared" si="3"/>
        <v>0.14248842592592592</v>
      </c>
      <c r="J19" s="98">
        <f t="shared" si="4"/>
        <v>6.8107258836351173E-2</v>
      </c>
    </row>
    <row r="20" spans="2:10" x14ac:dyDescent="0.3">
      <c r="B20" s="8" t="s">
        <v>14</v>
      </c>
      <c r="C20" s="96">
        <v>2.7581018518518512E-2</v>
      </c>
      <c r="D20" s="97">
        <f t="shared" si="0"/>
        <v>2.5088700083172769E-2</v>
      </c>
      <c r="E20" s="96">
        <v>5.2777777777777779E-3</v>
      </c>
      <c r="F20" s="97">
        <f t="shared" si="1"/>
        <v>1.1479784502290922E-2</v>
      </c>
      <c r="G20" s="96">
        <v>1.2384259259259263E-2</v>
      </c>
      <c r="H20" s="97">
        <f t="shared" si="2"/>
        <v>2.323359534459548E-2</v>
      </c>
      <c r="I20" s="96">
        <f t="shared" si="3"/>
        <v>4.524305555555555E-2</v>
      </c>
      <c r="J20" s="98">
        <f t="shared" si="4"/>
        <v>2.1625479229249994E-2</v>
      </c>
    </row>
    <row r="21" spans="2:10" x14ac:dyDescent="0.3">
      <c r="B21" s="8" t="s">
        <v>11</v>
      </c>
      <c r="C21" s="96">
        <v>2.0937499999999987E-2</v>
      </c>
      <c r="D21" s="97">
        <f t="shared" si="0"/>
        <v>1.9045513407662411E-2</v>
      </c>
      <c r="E21" s="96">
        <v>3.4606481481481467E-3</v>
      </c>
      <c r="F21" s="97">
        <f t="shared" si="1"/>
        <v>7.5273148381249655E-3</v>
      </c>
      <c r="G21" s="96">
        <v>2.2997685185185177E-2</v>
      </c>
      <c r="H21" s="97">
        <f t="shared" si="2"/>
        <v>4.3145003691318871E-2</v>
      </c>
      <c r="I21" s="96">
        <f t="shared" si="3"/>
        <v>4.7395833333333311E-2</v>
      </c>
      <c r="J21" s="98">
        <f t="shared" si="4"/>
        <v>2.2654473636167485E-2</v>
      </c>
    </row>
    <row r="22" spans="2:10" x14ac:dyDescent="0.3">
      <c r="B22" s="8" t="s">
        <v>15</v>
      </c>
      <c r="C22" s="96">
        <v>5.127314814814812E-3</v>
      </c>
      <c r="D22" s="97">
        <f t="shared" si="0"/>
        <v>4.6639925039217512E-3</v>
      </c>
      <c r="E22" s="96">
        <v>2.1874999999999998E-3</v>
      </c>
      <c r="F22" s="97">
        <f t="shared" si="1"/>
        <v>4.7580685766074205E-3</v>
      </c>
      <c r="G22" s="96">
        <v>3.5416666666666665E-3</v>
      </c>
      <c r="H22" s="97">
        <f t="shared" si="2"/>
        <v>6.6443739957441255E-3</v>
      </c>
      <c r="I22" s="96">
        <f t="shared" si="3"/>
        <v>1.0856481481481479E-2</v>
      </c>
      <c r="J22" s="98">
        <f t="shared" si="4"/>
        <v>5.1892298585409294E-3</v>
      </c>
    </row>
    <row r="23" spans="2:10" x14ac:dyDescent="0.3">
      <c r="B23" s="8" t="s">
        <v>94</v>
      </c>
      <c r="C23" s="96">
        <v>3.1851851851851846E-2</v>
      </c>
      <c r="D23" s="97">
        <f t="shared" si="0"/>
        <v>2.8973605803143714E-2</v>
      </c>
      <c r="E23" s="96">
        <v>8.8888888888888889E-3</v>
      </c>
      <c r="F23" s="97">
        <f t="shared" si="1"/>
        <v>1.9334373898595235E-2</v>
      </c>
      <c r="G23" s="96">
        <v>4.2337962962962959E-2</v>
      </c>
      <c r="H23" s="97">
        <f t="shared" si="2"/>
        <v>7.9428496981803959E-2</v>
      </c>
      <c r="I23" s="96">
        <f t="shared" si="3"/>
        <v>8.3078703703703696E-2</v>
      </c>
      <c r="J23" s="98">
        <f t="shared" si="4"/>
        <v>3.9710332542224731E-2</v>
      </c>
    </row>
    <row r="24" spans="2:10" x14ac:dyDescent="0.3">
      <c r="B24" s="8" t="s">
        <v>12</v>
      </c>
      <c r="C24" s="96">
        <v>2.5254629629629641E-2</v>
      </c>
      <c r="D24" s="97">
        <f t="shared" si="0"/>
        <v>2.2972531926765849E-2</v>
      </c>
      <c r="E24" s="96">
        <v>2.4363425925925924E-2</v>
      </c>
      <c r="F24" s="97">
        <f t="shared" si="1"/>
        <v>5.2993303459040325E-2</v>
      </c>
      <c r="G24" s="96">
        <v>2.5833333333333323E-2</v>
      </c>
      <c r="H24" s="97">
        <f t="shared" si="2"/>
        <v>4.846484561601596E-2</v>
      </c>
      <c r="I24" s="96">
        <f t="shared" si="3"/>
        <v>7.5451388888888887E-2</v>
      </c>
      <c r="J24" s="98">
        <f t="shared" si="4"/>
        <v>3.6064594294060046E-2</v>
      </c>
    </row>
    <row r="25" spans="2:10" x14ac:dyDescent="0.3">
      <c r="B25" s="8" t="s">
        <v>5</v>
      </c>
      <c r="C25" s="96">
        <v>7.2939814814814818E-2</v>
      </c>
      <c r="D25" s="97">
        <f t="shared" si="0"/>
        <v>6.6348715033216474E-2</v>
      </c>
      <c r="E25" s="96">
        <v>2.6446759259259257E-2</v>
      </c>
      <c r="F25" s="97">
        <f t="shared" si="1"/>
        <v>5.7524797341523583E-2</v>
      </c>
      <c r="G25" s="96">
        <v>1.966435185185185E-2</v>
      </c>
      <c r="H25" s="97">
        <f t="shared" si="2"/>
        <v>3.6891475224736174E-2</v>
      </c>
      <c r="I25" s="96">
        <f t="shared" si="3"/>
        <v>0.11905092592592592</v>
      </c>
      <c r="J25" s="98">
        <f t="shared" si="4"/>
        <v>5.6904497148136474E-2</v>
      </c>
    </row>
    <row r="26" spans="2:10" x14ac:dyDescent="0.3">
      <c r="B26" s="8" t="s">
        <v>6</v>
      </c>
      <c r="C26" s="96">
        <v>5.4907407407407412E-2</v>
      </c>
      <c r="D26" s="97">
        <f t="shared" si="0"/>
        <v>4.9945779771116937E-2</v>
      </c>
      <c r="E26" s="96">
        <v>6.3425925925925932E-3</v>
      </c>
      <c r="F26" s="97">
        <f t="shared" si="1"/>
        <v>1.3795881375560143E-2</v>
      </c>
      <c r="G26" s="96">
        <v>9.8379629629629642E-4</v>
      </c>
      <c r="H26" s="97">
        <f t="shared" si="2"/>
        <v>1.8456594432622576E-3</v>
      </c>
      <c r="I26" s="96">
        <f t="shared" si="3"/>
        <v>6.2233796296296301E-2</v>
      </c>
      <c r="J26" s="98">
        <f t="shared" si="4"/>
        <v>2.974678992470638E-2</v>
      </c>
    </row>
    <row r="27" spans="2:10" x14ac:dyDescent="0.3">
      <c r="B27" s="8" t="s">
        <v>105</v>
      </c>
      <c r="C27" s="96">
        <v>7.7395833333333372E-2</v>
      </c>
      <c r="D27" s="97">
        <f t="shared" si="0"/>
        <v>7.0402071949717343E-2</v>
      </c>
      <c r="E27" s="96">
        <v>4.643518518518519E-2</v>
      </c>
      <c r="F27" s="97">
        <f t="shared" si="1"/>
        <v>0.10100196364734908</v>
      </c>
      <c r="G27" s="96">
        <v>2.1990740740740741E-2</v>
      </c>
      <c r="H27" s="97">
        <f t="shared" si="2"/>
        <v>4.1255916967038696E-2</v>
      </c>
      <c r="I27" s="96">
        <f t="shared" si="3"/>
        <v>0.1458217592592593</v>
      </c>
      <c r="J27" s="98">
        <f t="shared" si="4"/>
        <v>6.9700540498675051E-2</v>
      </c>
    </row>
    <row r="28" spans="2:10" x14ac:dyDescent="0.3">
      <c r="B28" s="8" t="s">
        <v>17</v>
      </c>
      <c r="C28" s="96">
        <v>1.0740740740740742E-2</v>
      </c>
      <c r="D28" s="97">
        <f t="shared" si="0"/>
        <v>9.7701693987345111E-3</v>
      </c>
      <c r="E28" s="96">
        <v>3.0671296296296297E-3</v>
      </c>
      <c r="F28" s="97">
        <f t="shared" si="1"/>
        <v>6.6713659936559087E-3</v>
      </c>
      <c r="G28" s="96">
        <v>9.8379629629629642E-4</v>
      </c>
      <c r="H28" s="97">
        <f t="shared" si="2"/>
        <v>1.8456594432622576E-3</v>
      </c>
      <c r="I28" s="96">
        <f t="shared" si="3"/>
        <v>1.4791666666666668E-2</v>
      </c>
      <c r="J28" s="98">
        <f t="shared" si="4"/>
        <v>7.0701873765621637E-3</v>
      </c>
    </row>
    <row r="29" spans="2:10" x14ac:dyDescent="0.3">
      <c r="B29" s="18"/>
      <c r="C29" s="107"/>
      <c r="D29" s="107"/>
      <c r="E29" s="107"/>
      <c r="F29" s="107"/>
      <c r="G29" s="107"/>
      <c r="H29" s="107"/>
      <c r="I29" s="107"/>
      <c r="J29" s="108"/>
    </row>
    <row r="30" spans="2:10" x14ac:dyDescent="0.3">
      <c r="B30" s="11" t="s">
        <v>29</v>
      </c>
      <c r="C30" s="121">
        <f t="shared" ref="C30:J30" si="5">SUM(C7:C28)</f>
        <v>1.0993402777777779</v>
      </c>
      <c r="D30" s="122">
        <f t="shared" si="5"/>
        <v>1.0000000000000002</v>
      </c>
      <c r="E30" s="121">
        <f t="shared" si="5"/>
        <v>0.45974537037037039</v>
      </c>
      <c r="F30" s="122">
        <f t="shared" si="5"/>
        <v>1</v>
      </c>
      <c r="G30" s="121">
        <f t="shared" si="5"/>
        <v>0.53303240740740743</v>
      </c>
      <c r="H30" s="122">
        <f t="shared" si="5"/>
        <v>0.99999999999999989</v>
      </c>
      <c r="I30" s="121">
        <f t="shared" si="5"/>
        <v>2.0921180555555554</v>
      </c>
      <c r="J30" s="123">
        <f t="shared" si="5"/>
        <v>1</v>
      </c>
    </row>
    <row r="31" spans="2:10" x14ac:dyDescent="0.3">
      <c r="B31" s="8"/>
      <c r="C31" s="9"/>
      <c r="D31" s="9"/>
      <c r="E31" s="9"/>
      <c r="F31" s="9"/>
      <c r="G31" s="9"/>
      <c r="H31" s="9"/>
      <c r="I31" s="9"/>
      <c r="J31" s="10"/>
    </row>
    <row r="32" spans="2:10" ht="66" customHeight="1" thickBot="1" x14ac:dyDescent="0.35">
      <c r="B32" s="150" t="s">
        <v>34</v>
      </c>
      <c r="C32" s="161"/>
      <c r="D32" s="161"/>
      <c r="E32" s="161"/>
      <c r="F32" s="161"/>
      <c r="G32" s="161"/>
      <c r="H32" s="161"/>
      <c r="I32" s="161"/>
      <c r="J32" s="162"/>
    </row>
    <row r="34" spans="3:3" x14ac:dyDescent="0.3">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53" t="s">
        <v>120</v>
      </c>
      <c r="C3" s="154"/>
      <c r="D3" s="154"/>
      <c r="E3" s="154"/>
      <c r="F3" s="154"/>
      <c r="G3" s="154"/>
      <c r="H3" s="155"/>
    </row>
    <row r="4" spans="2:8" s="1" customFormat="1" x14ac:dyDescent="0.3">
      <c r="B4" s="156" t="s">
        <v>128</v>
      </c>
      <c r="C4" s="157"/>
      <c r="D4" s="157"/>
      <c r="E4" s="157"/>
      <c r="F4" s="157"/>
      <c r="G4" s="157"/>
      <c r="H4" s="158"/>
    </row>
    <row r="5" spans="2:8" s="1" customFormat="1" x14ac:dyDescent="0.3">
      <c r="B5" s="2"/>
      <c r="C5" s="163" t="s">
        <v>36</v>
      </c>
      <c r="D5" s="163"/>
      <c r="E5" s="163" t="s">
        <v>37</v>
      </c>
      <c r="F5" s="163"/>
      <c r="G5" s="157" t="s">
        <v>38</v>
      </c>
      <c r="H5" s="158"/>
    </row>
    <row r="6" spans="2:8" s="1" customFormat="1" x14ac:dyDescent="0.3">
      <c r="B6" s="3" t="s">
        <v>23</v>
      </c>
      <c r="C6" s="5" t="s">
        <v>24</v>
      </c>
      <c r="D6" s="5" t="s">
        <v>25</v>
      </c>
      <c r="E6" s="5" t="s">
        <v>24</v>
      </c>
      <c r="F6" s="5" t="s">
        <v>25</v>
      </c>
      <c r="G6" s="6" t="s">
        <v>24</v>
      </c>
      <c r="H6" s="7" t="s">
        <v>25</v>
      </c>
    </row>
    <row r="7" spans="2:8" s="1" customFormat="1" x14ac:dyDescent="0.3">
      <c r="B7" s="8" t="s">
        <v>10</v>
      </c>
      <c r="C7" s="99">
        <v>7.4074074074074068E-3</v>
      </c>
      <c r="D7" s="97">
        <f>C7/$C$30</f>
        <v>1.1246814866883399E-2</v>
      </c>
      <c r="E7" s="99"/>
      <c r="F7" s="97"/>
      <c r="G7" s="100">
        <f>E7+C7</f>
        <v>7.4074074074074068E-3</v>
      </c>
      <c r="H7" s="98">
        <f>G7/$G$30</f>
        <v>9.8027202548707244E-3</v>
      </c>
    </row>
    <row r="8" spans="2:8" s="1" customFormat="1" x14ac:dyDescent="0.3">
      <c r="B8" s="8" t="s">
        <v>13</v>
      </c>
      <c r="C8" s="99">
        <v>1.6817129629629633E-2</v>
      </c>
      <c r="D8" s="97">
        <f t="shared" ref="D8:D27" si="0">C8/$C$30</f>
        <v>2.5533784377471225E-2</v>
      </c>
      <c r="E8" s="99">
        <v>2.5462962962962961E-4</v>
      </c>
      <c r="F8" s="97">
        <f t="shared" ref="F8:F28" si="1">E8/$E$30</f>
        <v>2.6243588214243112E-3</v>
      </c>
      <c r="G8" s="100">
        <f t="shared" ref="G8:G28" si="2">E8+C8</f>
        <v>1.7071759259259262E-2</v>
      </c>
      <c r="H8" s="98">
        <f t="shared" ref="H8:H28" si="3">G8/$G$30</f>
        <v>2.2592206837397377E-2</v>
      </c>
    </row>
    <row r="9" spans="2:8" s="1" customFormat="1" x14ac:dyDescent="0.3">
      <c r="B9" s="8" t="s">
        <v>0</v>
      </c>
      <c r="C9" s="99">
        <v>7.4386574074074063E-2</v>
      </c>
      <c r="D9" s="97">
        <f t="shared" si="0"/>
        <v>0.11294262367103063</v>
      </c>
      <c r="E9" s="99">
        <v>2.52662037037037E-2</v>
      </c>
      <c r="F9" s="97">
        <f t="shared" si="1"/>
        <v>0.26040796850769415</v>
      </c>
      <c r="G9" s="100">
        <f t="shared" si="2"/>
        <v>9.9652777777777757E-2</v>
      </c>
      <c r="H9" s="98">
        <f t="shared" si="3"/>
        <v>0.13187722092880769</v>
      </c>
    </row>
    <row r="10" spans="2:8" s="1" customFormat="1" x14ac:dyDescent="0.3">
      <c r="B10" s="8" t="s">
        <v>8</v>
      </c>
      <c r="C10" s="99">
        <v>1.434027777777778E-2</v>
      </c>
      <c r="D10" s="97">
        <f t="shared" si="0"/>
        <v>2.1773130656357085E-2</v>
      </c>
      <c r="E10" s="99">
        <v>2.4537037037037036E-3</v>
      </c>
      <c r="F10" s="97">
        <f t="shared" si="1"/>
        <v>2.5289275915543363E-2</v>
      </c>
      <c r="G10" s="100">
        <f t="shared" si="2"/>
        <v>1.6793981481481483E-2</v>
      </c>
      <c r="H10" s="98">
        <f t="shared" si="3"/>
        <v>2.2224604827839722E-2</v>
      </c>
    </row>
    <row r="11" spans="2:8" s="1" customFormat="1" x14ac:dyDescent="0.3">
      <c r="B11" s="8" t="s">
        <v>26</v>
      </c>
      <c r="C11" s="99">
        <v>3.5648148148148145E-3</v>
      </c>
      <c r="D11" s="97">
        <f t="shared" si="0"/>
        <v>5.4125296546876358E-3</v>
      </c>
      <c r="E11" s="99">
        <v>7.6388888888888893E-4</v>
      </c>
      <c r="F11" s="97">
        <f t="shared" si="1"/>
        <v>7.873076464272934E-3</v>
      </c>
      <c r="G11" s="100">
        <f t="shared" si="2"/>
        <v>4.3287037037037035E-3</v>
      </c>
      <c r="H11" s="98">
        <f t="shared" si="3"/>
        <v>5.7284646489400796E-3</v>
      </c>
    </row>
    <row r="12" spans="2:8" s="1" customFormat="1" x14ac:dyDescent="0.3">
      <c r="B12" s="8" t="s">
        <v>3</v>
      </c>
      <c r="C12" s="99">
        <v>7.9386574074074123E-2</v>
      </c>
      <c r="D12" s="97">
        <f t="shared" si="0"/>
        <v>0.12053422370617702</v>
      </c>
      <c r="E12" s="99">
        <v>1.8483796296296286E-2</v>
      </c>
      <c r="F12" s="97">
        <f t="shared" si="1"/>
        <v>0.19050459262793742</v>
      </c>
      <c r="G12" s="100">
        <f t="shared" si="2"/>
        <v>9.7870370370370413E-2</v>
      </c>
      <c r="H12" s="98">
        <f t="shared" si="3"/>
        <v>0.1295184413674795</v>
      </c>
    </row>
    <row r="13" spans="2:8" s="1" customFormat="1" x14ac:dyDescent="0.3">
      <c r="B13" s="8" t="s">
        <v>7</v>
      </c>
      <c r="C13" s="99">
        <v>3.918981481481483E-2</v>
      </c>
      <c r="D13" s="97">
        <f t="shared" si="0"/>
        <v>5.9502679905105015E-2</v>
      </c>
      <c r="E13" s="99">
        <v>8.1712962962962946E-3</v>
      </c>
      <c r="F13" s="97">
        <f t="shared" si="1"/>
        <v>8.421806036025288E-2</v>
      </c>
      <c r="G13" s="100">
        <f t="shared" si="2"/>
        <v>4.7361111111111125E-2</v>
      </c>
      <c r="H13" s="98">
        <f t="shared" si="3"/>
        <v>6.2676142629579712E-2</v>
      </c>
    </row>
    <row r="14" spans="2:8" s="1" customFormat="1" x14ac:dyDescent="0.3">
      <c r="B14" s="8" t="s">
        <v>2</v>
      </c>
      <c r="C14" s="99">
        <v>9.6990740740740718E-3</v>
      </c>
      <c r="D14" s="97">
        <f t="shared" si="0"/>
        <v>1.4726298216325449E-2</v>
      </c>
      <c r="E14" s="99">
        <v>2.3726851851851851E-3</v>
      </c>
      <c r="F14" s="97">
        <f t="shared" si="1"/>
        <v>2.4454252654181084E-2</v>
      </c>
      <c r="G14" s="100">
        <f t="shared" si="2"/>
        <v>1.2071759259259258E-2</v>
      </c>
      <c r="H14" s="98">
        <f t="shared" si="3"/>
        <v>1.5975370665359631E-2</v>
      </c>
    </row>
    <row r="15" spans="2:8" s="1" customFormat="1" x14ac:dyDescent="0.3">
      <c r="B15" s="8" t="s">
        <v>9</v>
      </c>
      <c r="C15" s="99">
        <v>1.8692129629629631E-2</v>
      </c>
      <c r="D15" s="97">
        <f t="shared" si="0"/>
        <v>2.8380634390651083E-2</v>
      </c>
      <c r="E15" s="99">
        <v>2.8587962962962963E-3</v>
      </c>
      <c r="F15" s="97">
        <f t="shared" si="1"/>
        <v>2.9464392222354769E-2</v>
      </c>
      <c r="G15" s="100">
        <f t="shared" si="2"/>
        <v>2.1550925925925928E-2</v>
      </c>
      <c r="H15" s="98">
        <f t="shared" si="3"/>
        <v>2.8519789241514517E-2</v>
      </c>
    </row>
    <row r="16" spans="2:8" s="1" customFormat="1" x14ac:dyDescent="0.3">
      <c r="B16" s="8" t="s">
        <v>1</v>
      </c>
      <c r="C16" s="99">
        <v>6.400462962962962E-3</v>
      </c>
      <c r="D16" s="97">
        <f t="shared" si="0"/>
        <v>9.717950970916437E-3</v>
      </c>
      <c r="E16" s="99">
        <v>4.409722222222222E-3</v>
      </c>
      <c r="F16" s="97">
        <f t="shared" si="1"/>
        <v>4.5449123225575573E-2</v>
      </c>
      <c r="G16" s="100">
        <f t="shared" si="2"/>
        <v>1.0810185185185183E-2</v>
      </c>
      <c r="H16" s="98">
        <f t="shared" si="3"/>
        <v>1.4305844871951962E-2</v>
      </c>
    </row>
    <row r="17" spans="2:8" s="1" customFormat="1" x14ac:dyDescent="0.3">
      <c r="B17" s="8" t="s">
        <v>27</v>
      </c>
      <c r="C17" s="99">
        <v>5.4398148148148144E-4</v>
      </c>
      <c r="D17" s="97">
        <f t="shared" si="0"/>
        <v>8.2593796678674962E-4</v>
      </c>
      <c r="E17" s="99">
        <v>2.199074074074074E-4</v>
      </c>
      <c r="F17" s="97">
        <f t="shared" si="1"/>
        <v>2.2664917094119053E-3</v>
      </c>
      <c r="G17" s="100">
        <f t="shared" si="2"/>
        <v>7.6388888888888882E-4</v>
      </c>
      <c r="H17" s="98">
        <f t="shared" si="3"/>
        <v>1.0109055262835433E-3</v>
      </c>
    </row>
    <row r="18" spans="2:8" s="1" customFormat="1" x14ac:dyDescent="0.3">
      <c r="B18" s="8" t="s">
        <v>16</v>
      </c>
      <c r="C18" s="99">
        <v>6.4930555555555566E-3</v>
      </c>
      <c r="D18" s="97">
        <f t="shared" si="0"/>
        <v>9.8585361567524819E-3</v>
      </c>
      <c r="E18" s="99"/>
      <c r="F18" s="97"/>
      <c r="G18" s="100">
        <f t="shared" si="2"/>
        <v>6.4930555555555566E-3</v>
      </c>
      <c r="H18" s="98">
        <f t="shared" si="3"/>
        <v>8.5926969734101202E-3</v>
      </c>
    </row>
    <row r="19" spans="2:8" s="1" customFormat="1" x14ac:dyDescent="0.3">
      <c r="B19" s="8" t="s">
        <v>4</v>
      </c>
      <c r="C19" s="99">
        <v>0.12086805555555559</v>
      </c>
      <c r="D19" s="97">
        <f t="shared" si="0"/>
        <v>0.18351638696072403</v>
      </c>
      <c r="E19" s="99">
        <v>4.2013888888888891E-3</v>
      </c>
      <c r="F19" s="97">
        <f t="shared" si="1"/>
        <v>4.3301920553501141E-2</v>
      </c>
      <c r="G19" s="100">
        <f t="shared" si="2"/>
        <v>0.12506944444444448</v>
      </c>
      <c r="H19" s="98">
        <f t="shared" si="3"/>
        <v>0.16551280480333294</v>
      </c>
    </row>
    <row r="20" spans="2:8" s="1" customFormat="1" x14ac:dyDescent="0.3">
      <c r="B20" s="8" t="s">
        <v>14</v>
      </c>
      <c r="C20" s="99">
        <v>9.8495370370370334E-3</v>
      </c>
      <c r="D20" s="97">
        <f t="shared" si="0"/>
        <v>1.4954749143309016E-2</v>
      </c>
      <c r="E20" s="99">
        <v>3.2754629629629622E-3</v>
      </c>
      <c r="F20" s="97">
        <f t="shared" si="1"/>
        <v>3.3758797566503636E-2</v>
      </c>
      <c r="G20" s="100">
        <f t="shared" si="2"/>
        <v>1.3124999999999996E-2</v>
      </c>
      <c r="H20" s="98">
        <f t="shared" si="3"/>
        <v>1.7369194951599061E-2</v>
      </c>
    </row>
    <row r="21" spans="2:8" s="1" customFormat="1" x14ac:dyDescent="0.3">
      <c r="B21" s="8" t="s">
        <v>11</v>
      </c>
      <c r="C21" s="99">
        <v>1.0717592592592593E-2</v>
      </c>
      <c r="D21" s="97">
        <f t="shared" si="0"/>
        <v>1.627273526052192E-2</v>
      </c>
      <c r="E21" s="99">
        <v>1.2569444444444446E-2</v>
      </c>
      <c r="F21" s="97">
        <f t="shared" si="1"/>
        <v>0.12954789454849103</v>
      </c>
      <c r="G21" s="100">
        <f t="shared" si="2"/>
        <v>2.3287037037037037E-2</v>
      </c>
      <c r="H21" s="98">
        <f t="shared" si="3"/>
        <v>3.0817301801249839E-2</v>
      </c>
    </row>
    <row r="22" spans="2:8" s="1" customFormat="1" x14ac:dyDescent="0.3">
      <c r="B22" s="8" t="s">
        <v>15</v>
      </c>
      <c r="C22" s="99">
        <v>1.6550925925925926E-3</v>
      </c>
      <c r="D22" s="97">
        <f t="shared" si="0"/>
        <v>2.5129601968192595E-3</v>
      </c>
      <c r="E22" s="99">
        <v>2.8124999999999999E-3</v>
      </c>
      <c r="F22" s="97">
        <f t="shared" si="1"/>
        <v>2.8987236073004893E-2</v>
      </c>
      <c r="G22" s="100">
        <f t="shared" si="2"/>
        <v>4.4675925925925924E-3</v>
      </c>
      <c r="H22" s="98">
        <f t="shared" si="3"/>
        <v>5.9122656537189053E-3</v>
      </c>
    </row>
    <row r="23" spans="2:8" s="1" customFormat="1" x14ac:dyDescent="0.3">
      <c r="B23" s="8" t="s">
        <v>94</v>
      </c>
      <c r="C23" s="99">
        <v>6.1689814814814819E-3</v>
      </c>
      <c r="D23" s="97">
        <f t="shared" si="0"/>
        <v>9.3664880063263328E-3</v>
      </c>
      <c r="E23" s="99">
        <v>1.7708333333333335E-3</v>
      </c>
      <c r="F23" s="97">
        <f t="shared" si="1"/>
        <v>1.8251222712632711E-2</v>
      </c>
      <c r="G23" s="100">
        <f t="shared" si="2"/>
        <v>7.9398148148148162E-3</v>
      </c>
      <c r="H23" s="98">
        <f t="shared" si="3"/>
        <v>1.050729077318956E-2</v>
      </c>
    </row>
    <row r="24" spans="2:8" s="1" customFormat="1" x14ac:dyDescent="0.3">
      <c r="B24" s="8" t="s">
        <v>12</v>
      </c>
      <c r="C24" s="99">
        <v>2.9444444444444447E-2</v>
      </c>
      <c r="D24" s="97">
        <f t="shared" si="0"/>
        <v>4.4706089095861518E-2</v>
      </c>
      <c r="E24" s="99">
        <v>3.9814814814814817E-3</v>
      </c>
      <c r="F24" s="97">
        <f t="shared" si="1"/>
        <v>4.1035428844089235E-2</v>
      </c>
      <c r="G24" s="100">
        <f t="shared" si="2"/>
        <v>3.3425925925925928E-2</v>
      </c>
      <c r="H24" s="98">
        <f t="shared" si="3"/>
        <v>4.4234775150104148E-2</v>
      </c>
    </row>
    <row r="25" spans="2:8" s="1" customFormat="1" x14ac:dyDescent="0.3">
      <c r="B25" s="8" t="s">
        <v>5</v>
      </c>
      <c r="C25" s="99">
        <v>1.2627314814814815E-2</v>
      </c>
      <c r="D25" s="97">
        <f t="shared" si="0"/>
        <v>1.9172304718390296E-2</v>
      </c>
      <c r="E25" s="99">
        <v>2.5810185185185185E-3</v>
      </c>
      <c r="F25" s="97">
        <f t="shared" si="1"/>
        <v>2.6601455326255519E-2</v>
      </c>
      <c r="G25" s="100">
        <f t="shared" si="2"/>
        <v>1.5208333333333334E-2</v>
      </c>
      <c r="H25" s="98">
        <f t="shared" si="3"/>
        <v>2.0126210023281459E-2</v>
      </c>
    </row>
    <row r="26" spans="2:8" s="1" customFormat="1" x14ac:dyDescent="0.3">
      <c r="B26" s="8" t="s">
        <v>6</v>
      </c>
      <c r="C26" s="99">
        <v>7.3252314814814798E-2</v>
      </c>
      <c r="D26" s="97">
        <f t="shared" si="0"/>
        <v>0.1112204551445391</v>
      </c>
      <c r="E26" s="99"/>
      <c r="F26" s="97"/>
      <c r="G26" s="100">
        <f t="shared" si="2"/>
        <v>7.3252314814814798E-2</v>
      </c>
      <c r="H26" s="98">
        <f t="shared" si="3"/>
        <v>9.6939713270432507E-2</v>
      </c>
    </row>
    <row r="27" spans="2:8" s="1" customFormat="1" x14ac:dyDescent="0.3">
      <c r="B27" s="8" t="s">
        <v>105</v>
      </c>
      <c r="C27" s="99">
        <v>0.1171180555555556</v>
      </c>
      <c r="D27" s="97">
        <f t="shared" si="0"/>
        <v>0.17782268693436432</v>
      </c>
      <c r="E27" s="99"/>
      <c r="F27" s="97"/>
      <c r="G27" s="100">
        <f t="shared" si="2"/>
        <v>0.1171180555555556</v>
      </c>
      <c r="H27" s="98">
        <f t="shared" si="3"/>
        <v>0.15499019727974517</v>
      </c>
    </row>
    <row r="28" spans="2:8" s="1" customFormat="1" x14ac:dyDescent="0.3">
      <c r="B28" s="8" t="s">
        <v>17</v>
      </c>
      <c r="C28" s="99"/>
      <c r="D28" s="97"/>
      <c r="E28" s="99">
        <v>5.7870370370370367E-4</v>
      </c>
      <c r="F28" s="97">
        <f t="shared" si="1"/>
        <v>5.964451866873435E-3</v>
      </c>
      <c r="G28" s="100">
        <f t="shared" si="2"/>
        <v>5.7870370370370367E-4</v>
      </c>
      <c r="H28" s="98">
        <f t="shared" si="3"/>
        <v>7.6583751991177531E-4</v>
      </c>
    </row>
    <row r="29" spans="2:8" s="1" customFormat="1" x14ac:dyDescent="0.3">
      <c r="B29" s="8"/>
      <c r="C29" s="100"/>
      <c r="D29" s="111"/>
      <c r="E29" s="100"/>
      <c r="F29" s="111"/>
      <c r="G29" s="100"/>
      <c r="H29" s="125"/>
    </row>
    <row r="30" spans="2:8" s="1" customFormat="1" x14ac:dyDescent="0.3">
      <c r="B30" s="11" t="s">
        <v>29</v>
      </c>
      <c r="C30" s="102">
        <f t="shared" ref="C30:H30" si="4">SUM(C7:C28)</f>
        <v>0.6586226851851853</v>
      </c>
      <c r="D30" s="119">
        <f t="shared" si="4"/>
        <v>0.99999999999999989</v>
      </c>
      <c r="E30" s="102">
        <f>SUM(E7:E28)</f>
        <v>9.7025462962962952E-2</v>
      </c>
      <c r="F30" s="119">
        <f t="shared" si="4"/>
        <v>1</v>
      </c>
      <c r="G30" s="102">
        <f t="shared" si="4"/>
        <v>0.75564814814814829</v>
      </c>
      <c r="H30" s="120">
        <f t="shared" si="4"/>
        <v>0.99999999999999989</v>
      </c>
    </row>
    <row r="31" spans="2:8" s="1" customFormat="1" x14ac:dyDescent="0.3">
      <c r="B31" s="8"/>
      <c r="C31" s="9"/>
      <c r="D31" s="40"/>
      <c r="E31" s="9"/>
      <c r="F31" s="40"/>
      <c r="G31" s="9"/>
      <c r="H31" s="41"/>
    </row>
    <row r="32" spans="2:8" s="1" customFormat="1" ht="66" customHeight="1" thickBot="1" x14ac:dyDescent="0.35">
      <c r="B32" s="150" t="s">
        <v>39</v>
      </c>
      <c r="C32" s="151"/>
      <c r="D32" s="151"/>
      <c r="E32" s="151"/>
      <c r="F32" s="151"/>
      <c r="G32" s="151"/>
      <c r="H32" s="152"/>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53" t="s">
        <v>121</v>
      </c>
      <c r="C3" s="154"/>
      <c r="D3" s="154"/>
      <c r="E3" s="154"/>
      <c r="F3" s="154"/>
      <c r="G3" s="154"/>
      <c r="H3" s="155"/>
    </row>
    <row r="4" spans="2:8" s="1" customFormat="1" x14ac:dyDescent="0.3">
      <c r="B4" s="156" t="s">
        <v>128</v>
      </c>
      <c r="C4" s="157"/>
      <c r="D4" s="157"/>
      <c r="E4" s="157"/>
      <c r="F4" s="157"/>
      <c r="G4" s="157"/>
      <c r="H4" s="158"/>
    </row>
    <row r="5" spans="2:8" s="1" customFormat="1" x14ac:dyDescent="0.3">
      <c r="B5" s="2"/>
      <c r="C5" s="163" t="s">
        <v>36</v>
      </c>
      <c r="D5" s="163"/>
      <c r="E5" s="163" t="s">
        <v>37</v>
      </c>
      <c r="F5" s="163"/>
      <c r="G5" s="157" t="s">
        <v>38</v>
      </c>
      <c r="H5" s="158"/>
    </row>
    <row r="6" spans="2:8" s="1" customFormat="1" x14ac:dyDescent="0.3">
      <c r="B6" s="3" t="s">
        <v>23</v>
      </c>
      <c r="C6" s="5" t="s">
        <v>24</v>
      </c>
      <c r="D6" s="5" t="s">
        <v>25</v>
      </c>
      <c r="E6" s="5" t="s">
        <v>24</v>
      </c>
      <c r="F6" s="5" t="s">
        <v>25</v>
      </c>
      <c r="G6" s="6" t="s">
        <v>24</v>
      </c>
      <c r="H6" s="7" t="s">
        <v>25</v>
      </c>
    </row>
    <row r="7" spans="2:8" s="1" customFormat="1" x14ac:dyDescent="0.3">
      <c r="B7" s="8" t="s">
        <v>10</v>
      </c>
      <c r="C7" s="99">
        <v>3.32175925925926E-3</v>
      </c>
      <c r="D7" s="97">
        <f>C7/$C$30</f>
        <v>1.6200959638724248E-2</v>
      </c>
      <c r="E7" s="99"/>
      <c r="F7" s="97"/>
      <c r="G7" s="100">
        <f>C7+E7</f>
        <v>3.32175925925926E-3</v>
      </c>
      <c r="H7" s="98">
        <f>G7/$G$30</f>
        <v>1.3810027908767206E-2</v>
      </c>
    </row>
    <row r="8" spans="2:8" s="1" customFormat="1" x14ac:dyDescent="0.3">
      <c r="B8" s="8" t="s">
        <v>13</v>
      </c>
      <c r="C8" s="99">
        <v>7.6504629629629613E-3</v>
      </c>
      <c r="D8" s="97">
        <f t="shared" ref="D8:D28" si="0">C8/$C$30</f>
        <v>3.7313011572114016E-2</v>
      </c>
      <c r="E8" s="99">
        <v>3.0092592592592595E-4</v>
      </c>
      <c r="F8" s="97">
        <f t="shared" ref="F8:F28" si="1">E8/$E$30</f>
        <v>8.4773394196283047E-3</v>
      </c>
      <c r="G8" s="100">
        <f t="shared" ref="G8:G26" si="2">C8+E8</f>
        <v>7.951388888888888E-3</v>
      </c>
      <c r="H8" s="98">
        <f t="shared" ref="H8:H26" si="3">G8/$G$30</f>
        <v>3.30574535655856E-2</v>
      </c>
    </row>
    <row r="9" spans="2:8" s="1" customFormat="1" x14ac:dyDescent="0.3">
      <c r="B9" s="8" t="s">
        <v>0</v>
      </c>
      <c r="C9" s="99">
        <v>4.9791666666666665E-2</v>
      </c>
      <c r="D9" s="97">
        <f t="shared" si="0"/>
        <v>0.24284504657070277</v>
      </c>
      <c r="E9" s="99">
        <v>1.0601851851851852E-2</v>
      </c>
      <c r="F9" s="97">
        <f t="shared" si="1"/>
        <v>0.29866318878382792</v>
      </c>
      <c r="G9" s="100">
        <f t="shared" si="2"/>
        <v>6.0393518518518513E-2</v>
      </c>
      <c r="H9" s="98">
        <f t="shared" si="3"/>
        <v>0.25108266769319604</v>
      </c>
    </row>
    <row r="10" spans="2:8" s="1" customFormat="1" x14ac:dyDescent="0.3">
      <c r="B10" s="8" t="s">
        <v>8</v>
      </c>
      <c r="C10" s="99">
        <v>3.1712962962962966E-3</v>
      </c>
      <c r="D10" s="97">
        <f t="shared" si="0"/>
        <v>1.5467118261360428E-2</v>
      </c>
      <c r="E10" s="99">
        <v>8.1018518518518516E-4</v>
      </c>
      <c r="F10" s="97">
        <f t="shared" si="1"/>
        <v>2.2823606129768512E-2</v>
      </c>
      <c r="G10" s="100">
        <f t="shared" si="2"/>
        <v>3.9814814814814817E-3</v>
      </c>
      <c r="H10" s="98">
        <f t="shared" si="3"/>
        <v>1.6552786064863826E-2</v>
      </c>
    </row>
    <row r="11" spans="2:8" s="1" customFormat="1" x14ac:dyDescent="0.3">
      <c r="B11" s="8" t="s">
        <v>26</v>
      </c>
      <c r="C11" s="99">
        <v>2.0370370370370369E-3</v>
      </c>
      <c r="D11" s="97">
        <f t="shared" si="0"/>
        <v>9.9350832627716611E-3</v>
      </c>
      <c r="E11" s="99"/>
      <c r="F11" s="97"/>
      <c r="G11" s="100">
        <f t="shared" si="2"/>
        <v>2.0370370370370369E-3</v>
      </c>
      <c r="H11" s="98">
        <f t="shared" si="3"/>
        <v>8.4688672890000961E-3</v>
      </c>
    </row>
    <row r="12" spans="2:8" s="1" customFormat="1" x14ac:dyDescent="0.3">
      <c r="B12" s="8" t="s">
        <v>3</v>
      </c>
      <c r="C12" s="99">
        <v>2.1736111111111109E-2</v>
      </c>
      <c r="D12" s="97">
        <f t="shared" si="0"/>
        <v>0.10601185436071124</v>
      </c>
      <c r="E12" s="99">
        <v>6.3078703703703699E-3</v>
      </c>
      <c r="F12" s="97">
        <f t="shared" si="1"/>
        <v>0.17769807629605483</v>
      </c>
      <c r="G12" s="100">
        <f t="shared" si="2"/>
        <v>2.8043981481481479E-2</v>
      </c>
      <c r="H12" s="98">
        <f t="shared" si="3"/>
        <v>0.11659128091617746</v>
      </c>
    </row>
    <row r="13" spans="2:8" s="1" customFormat="1" x14ac:dyDescent="0.3">
      <c r="B13" s="8" t="s">
        <v>7</v>
      </c>
      <c r="C13" s="99">
        <v>1.226851851851851E-2</v>
      </c>
      <c r="D13" s="97">
        <f t="shared" si="0"/>
        <v>5.9836296923511105E-2</v>
      </c>
      <c r="E13" s="99">
        <v>8.0092592592592594E-3</v>
      </c>
      <c r="F13" s="97">
        <f t="shared" si="1"/>
        <v>0.2256276491685687</v>
      </c>
      <c r="G13" s="100">
        <f t="shared" si="2"/>
        <v>2.027777777777777E-2</v>
      </c>
      <c r="H13" s="98">
        <f t="shared" si="3"/>
        <v>8.4303724376864564E-2</v>
      </c>
    </row>
    <row r="14" spans="2:8" s="1" customFormat="1" x14ac:dyDescent="0.3">
      <c r="B14" s="8" t="s">
        <v>2</v>
      </c>
      <c r="C14" s="99">
        <v>1.2071759259259258E-2</v>
      </c>
      <c r="D14" s="97">
        <f t="shared" si="0"/>
        <v>5.8876658199266144E-2</v>
      </c>
      <c r="E14" s="99">
        <v>1.9907407407407408E-3</v>
      </c>
      <c r="F14" s="97">
        <f t="shared" si="1"/>
        <v>5.6080860776002626E-2</v>
      </c>
      <c r="G14" s="100">
        <f t="shared" si="2"/>
        <v>1.4062499999999999E-2</v>
      </c>
      <c r="H14" s="98">
        <f t="shared" si="3"/>
        <v>5.8464055432585892E-2</v>
      </c>
    </row>
    <row r="15" spans="2:8" s="1" customFormat="1" x14ac:dyDescent="0.3">
      <c r="B15" s="8" t="s">
        <v>9</v>
      </c>
      <c r="C15" s="99">
        <v>1.4965277777777779E-2</v>
      </c>
      <c r="D15" s="97">
        <f t="shared" si="0"/>
        <v>7.2988992379339535E-2</v>
      </c>
      <c r="E15" s="99">
        <v>6.4814814814814813E-4</v>
      </c>
      <c r="F15" s="97">
        <f t="shared" si="1"/>
        <v>1.8258884903814807E-2</v>
      </c>
      <c r="G15" s="100">
        <f t="shared" si="2"/>
        <v>1.5613425925925926E-2</v>
      </c>
      <c r="H15" s="98">
        <f t="shared" si="3"/>
        <v>6.4911943027620059E-2</v>
      </c>
    </row>
    <row r="16" spans="2:8" s="1" customFormat="1" x14ac:dyDescent="0.3">
      <c r="B16" s="8" t="s">
        <v>1</v>
      </c>
      <c r="C16" s="99">
        <v>3.4837962962962956E-3</v>
      </c>
      <c r="D16" s="97">
        <f t="shared" si="0"/>
        <v>1.6991250352808348E-2</v>
      </c>
      <c r="E16" s="99">
        <v>1.3657407407407405E-3</v>
      </c>
      <c r="F16" s="97">
        <f t="shared" si="1"/>
        <v>3.8474078904466913E-2</v>
      </c>
      <c r="G16" s="100">
        <f t="shared" si="2"/>
        <v>4.8495370370370359E-3</v>
      </c>
      <c r="H16" s="98">
        <f t="shared" si="3"/>
        <v>2.0161678375517272E-2</v>
      </c>
    </row>
    <row r="17" spans="2:8" s="1" customFormat="1" x14ac:dyDescent="0.3">
      <c r="B17" s="8" t="s">
        <v>27</v>
      </c>
      <c r="C17" s="99">
        <v>1.1574074074074076E-3</v>
      </c>
      <c r="D17" s="97">
        <f t="shared" si="0"/>
        <v>5.6449336720293536E-3</v>
      </c>
      <c r="E17" s="99">
        <v>2.3148148148148146E-4</v>
      </c>
      <c r="F17" s="97">
        <f t="shared" si="1"/>
        <v>6.5210303227910028E-3</v>
      </c>
      <c r="G17" s="100">
        <f t="shared" si="2"/>
        <v>1.3888888888888889E-3</v>
      </c>
      <c r="H17" s="98">
        <f t="shared" si="3"/>
        <v>5.774227697045521E-3</v>
      </c>
    </row>
    <row r="18" spans="2:8" s="1" customFormat="1" x14ac:dyDescent="0.3">
      <c r="B18" s="8" t="s">
        <v>16</v>
      </c>
      <c r="C18" s="99">
        <v>3.0092592592592595E-4</v>
      </c>
      <c r="D18" s="97">
        <f t="shared" si="0"/>
        <v>1.4676827547276318E-3</v>
      </c>
      <c r="E18" s="99"/>
      <c r="F18" s="97"/>
      <c r="G18" s="100">
        <f t="shared" si="2"/>
        <v>3.0092592592592595E-4</v>
      </c>
      <c r="H18" s="98">
        <f t="shared" si="3"/>
        <v>1.2510826676931962E-3</v>
      </c>
    </row>
    <row r="19" spans="2:8" s="1" customFormat="1" x14ac:dyDescent="0.3">
      <c r="B19" s="8" t="s">
        <v>4</v>
      </c>
      <c r="C19" s="99">
        <v>9.7916666666666673E-3</v>
      </c>
      <c r="D19" s="97">
        <f t="shared" si="0"/>
        <v>4.7756138865368329E-2</v>
      </c>
      <c r="E19" s="99"/>
      <c r="F19" s="97"/>
      <c r="G19" s="100">
        <f t="shared" si="2"/>
        <v>9.7916666666666673E-3</v>
      </c>
      <c r="H19" s="98">
        <f t="shared" si="3"/>
        <v>4.0708305264170921E-2</v>
      </c>
    </row>
    <row r="20" spans="2:8" s="1" customFormat="1" x14ac:dyDescent="0.3">
      <c r="B20" s="8" t="s">
        <v>14</v>
      </c>
      <c r="C20" s="99">
        <v>2.0023148148148148E-3</v>
      </c>
      <c r="D20" s="97">
        <f t="shared" si="0"/>
        <v>9.7657352526107806E-3</v>
      </c>
      <c r="E20" s="99">
        <v>4.861111111111111E-4</v>
      </c>
      <c r="F20" s="97">
        <f t="shared" si="1"/>
        <v>1.3694163677861106E-2</v>
      </c>
      <c r="G20" s="100">
        <f t="shared" si="2"/>
        <v>2.488425925925926E-3</v>
      </c>
      <c r="H20" s="98">
        <f t="shared" si="3"/>
        <v>1.0345491290539891E-2</v>
      </c>
    </row>
    <row r="21" spans="2:8" s="1" customFormat="1" x14ac:dyDescent="0.3">
      <c r="B21" s="8" t="s">
        <v>11</v>
      </c>
      <c r="C21" s="99">
        <v>6.8750000000000009E-3</v>
      </c>
      <c r="D21" s="97">
        <f t="shared" si="0"/>
        <v>3.3530906011854364E-2</v>
      </c>
      <c r="E21" s="99">
        <v>1.6203703703703703E-4</v>
      </c>
      <c r="F21" s="97">
        <f t="shared" si="1"/>
        <v>4.5647212259537018E-3</v>
      </c>
      <c r="G21" s="100">
        <f t="shared" si="2"/>
        <v>7.0370370370370378E-3</v>
      </c>
      <c r="H21" s="98">
        <f t="shared" si="3"/>
        <v>2.9256086998363975E-2</v>
      </c>
    </row>
    <row r="22" spans="2:8" s="1" customFormat="1" x14ac:dyDescent="0.3">
      <c r="B22" s="8" t="s">
        <v>15</v>
      </c>
      <c r="C22" s="99">
        <v>4.7453703703703704E-4</v>
      </c>
      <c r="D22" s="97">
        <f t="shared" si="0"/>
        <v>2.3144228055320347E-3</v>
      </c>
      <c r="E22" s="99">
        <v>1.0648148148148149E-3</v>
      </c>
      <c r="F22" s="97">
        <f t="shared" si="1"/>
        <v>2.9996739484838615E-2</v>
      </c>
      <c r="G22" s="100">
        <f t="shared" si="2"/>
        <v>1.5393518518518519E-3</v>
      </c>
      <c r="H22" s="98">
        <f t="shared" si="3"/>
        <v>6.3997690308921183E-3</v>
      </c>
    </row>
    <row r="23" spans="2:8" s="1" customFormat="1" x14ac:dyDescent="0.3">
      <c r="B23" s="8" t="s">
        <v>94</v>
      </c>
      <c r="C23" s="99">
        <v>1.7939814814814817E-3</v>
      </c>
      <c r="D23" s="97">
        <f t="shared" si="0"/>
        <v>8.7496471916454991E-3</v>
      </c>
      <c r="E23" s="99">
        <v>2.4652777777777776E-3</v>
      </c>
      <c r="F23" s="97">
        <f t="shared" si="1"/>
        <v>6.9448972937724174E-2</v>
      </c>
      <c r="G23" s="100">
        <f t="shared" ref="G23:G25" si="4">C23+E23</f>
        <v>4.2592592592592595E-3</v>
      </c>
      <c r="H23" s="98">
        <f t="shared" ref="H23:H25" si="5">G23/$G$30</f>
        <v>1.7707631604272932E-2</v>
      </c>
    </row>
    <row r="24" spans="2:8" s="1" customFormat="1" x14ac:dyDescent="0.3">
      <c r="B24" s="8" t="s">
        <v>12</v>
      </c>
      <c r="C24" s="99"/>
      <c r="D24" s="97"/>
      <c r="E24" s="99"/>
      <c r="F24" s="97"/>
      <c r="G24" s="100"/>
      <c r="H24" s="98"/>
    </row>
    <row r="25" spans="2:8" s="1" customFormat="1" x14ac:dyDescent="0.3">
      <c r="B25" s="8" t="s">
        <v>5</v>
      </c>
      <c r="C25" s="99">
        <v>9.6064814814814832E-3</v>
      </c>
      <c r="D25" s="97">
        <f t="shared" si="0"/>
        <v>4.6852949477843638E-2</v>
      </c>
      <c r="E25" s="99">
        <v>3.8194444444444446E-4</v>
      </c>
      <c r="F25" s="97">
        <f t="shared" si="1"/>
        <v>1.0759700032605155E-2</v>
      </c>
      <c r="G25" s="100">
        <f t="shared" si="4"/>
        <v>9.9884259259259284E-3</v>
      </c>
      <c r="H25" s="98">
        <f t="shared" si="5"/>
        <v>4.1526320854585713E-2</v>
      </c>
    </row>
    <row r="26" spans="2:8" s="1" customFormat="1" x14ac:dyDescent="0.3">
      <c r="B26" s="8" t="s">
        <v>6</v>
      </c>
      <c r="C26" s="99">
        <v>2.3692129629629629E-2</v>
      </c>
      <c r="D26" s="97">
        <f t="shared" si="0"/>
        <v>0.11555179226644086</v>
      </c>
      <c r="E26" s="99"/>
      <c r="F26" s="97"/>
      <c r="G26" s="100">
        <f t="shared" si="2"/>
        <v>2.3692129629629629E-2</v>
      </c>
      <c r="H26" s="98">
        <f t="shared" si="3"/>
        <v>9.8498700798768171E-2</v>
      </c>
    </row>
    <row r="27" spans="2:8" s="1" customFormat="1" x14ac:dyDescent="0.3">
      <c r="B27" s="8" t="s">
        <v>105</v>
      </c>
      <c r="C27" s="99">
        <v>1.8333333333333333E-2</v>
      </c>
      <c r="D27" s="97">
        <f t="shared" si="0"/>
        <v>8.9415749364944952E-2</v>
      </c>
      <c r="E27" s="99"/>
      <c r="F27" s="97"/>
      <c r="G27" s="100">
        <f t="shared" ref="G27:G28" si="6">C27+E27</f>
        <v>1.8333333333333333E-2</v>
      </c>
      <c r="H27" s="98">
        <f t="shared" ref="H27:H28" si="7">G27/$G$30</f>
        <v>7.6219805601000876E-2</v>
      </c>
    </row>
    <row r="28" spans="2:8" s="1" customFormat="1" x14ac:dyDescent="0.3">
      <c r="B28" s="8" t="s">
        <v>17</v>
      </c>
      <c r="C28" s="99">
        <v>5.0925925925925921E-4</v>
      </c>
      <c r="D28" s="97">
        <f t="shared" si="0"/>
        <v>2.4837708156929153E-3</v>
      </c>
      <c r="E28" s="99">
        <v>6.7129629629629635E-4</v>
      </c>
      <c r="F28" s="97">
        <f t="shared" si="1"/>
        <v>1.8910987936093911E-2</v>
      </c>
      <c r="G28" s="100">
        <f t="shared" si="6"/>
        <v>1.1805555555555556E-3</v>
      </c>
      <c r="H28" s="98">
        <f t="shared" si="7"/>
        <v>4.9080935424886925E-3</v>
      </c>
    </row>
    <row r="29" spans="2:8" s="1" customFormat="1" x14ac:dyDescent="0.3">
      <c r="B29" s="8"/>
      <c r="C29" s="99"/>
      <c r="D29" s="97"/>
      <c r="E29" s="99"/>
      <c r="F29" s="97"/>
      <c r="G29" s="100"/>
      <c r="H29" s="98"/>
    </row>
    <row r="30" spans="2:8" s="1" customFormat="1" x14ac:dyDescent="0.3">
      <c r="B30" s="11" t="s">
        <v>29</v>
      </c>
      <c r="C30" s="102">
        <f t="shared" ref="C30:H30" si="8">SUM(C7:C28)</f>
        <v>0.20503472222222224</v>
      </c>
      <c r="D30" s="119">
        <f t="shared" si="8"/>
        <v>1</v>
      </c>
      <c r="E30" s="102">
        <f t="shared" si="8"/>
        <v>3.5497685185185174E-2</v>
      </c>
      <c r="F30" s="119">
        <f t="shared" si="8"/>
        <v>1.0000000000000002</v>
      </c>
      <c r="G30" s="102">
        <f t="shared" si="8"/>
        <v>0.24053240740740739</v>
      </c>
      <c r="H30" s="120">
        <f t="shared" si="8"/>
        <v>1.0000000000000002</v>
      </c>
    </row>
    <row r="31" spans="2:8" s="1" customFormat="1" x14ac:dyDescent="0.3">
      <c r="B31" s="8"/>
      <c r="C31" s="9"/>
      <c r="D31" s="40"/>
      <c r="E31" s="9"/>
      <c r="F31" s="40"/>
      <c r="G31" s="9"/>
      <c r="H31" s="41"/>
    </row>
    <row r="32" spans="2:8" s="1" customFormat="1" ht="66" customHeight="1" thickBot="1" x14ac:dyDescent="0.35">
      <c r="B32" s="150" t="s">
        <v>39</v>
      </c>
      <c r="C32" s="151"/>
      <c r="D32" s="151"/>
      <c r="E32" s="151"/>
      <c r="F32" s="151"/>
      <c r="G32" s="151"/>
      <c r="H32" s="152"/>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53" t="s">
        <v>122</v>
      </c>
      <c r="C3" s="154"/>
      <c r="D3" s="154"/>
      <c r="E3" s="154"/>
      <c r="F3" s="154"/>
      <c r="G3" s="154"/>
      <c r="H3" s="155"/>
    </row>
    <row r="4" spans="2:8" s="1" customFormat="1" x14ac:dyDescent="0.3">
      <c r="B4" s="156" t="s">
        <v>128</v>
      </c>
      <c r="C4" s="157"/>
      <c r="D4" s="157"/>
      <c r="E4" s="157"/>
      <c r="F4" s="157"/>
      <c r="G4" s="157"/>
      <c r="H4" s="158"/>
    </row>
    <row r="5" spans="2:8" s="1" customFormat="1" x14ac:dyDescent="0.3">
      <c r="B5" s="2"/>
      <c r="C5" s="163" t="s">
        <v>36</v>
      </c>
      <c r="D5" s="163"/>
      <c r="E5" s="163" t="s">
        <v>37</v>
      </c>
      <c r="F5" s="163"/>
      <c r="G5" s="157" t="s">
        <v>38</v>
      </c>
      <c r="H5" s="158"/>
    </row>
    <row r="6" spans="2:8" s="1" customFormat="1" x14ac:dyDescent="0.3">
      <c r="B6" s="3" t="s">
        <v>23</v>
      </c>
      <c r="C6" s="5" t="s">
        <v>24</v>
      </c>
      <c r="D6" s="5" t="s">
        <v>25</v>
      </c>
      <c r="E6" s="5" t="s">
        <v>24</v>
      </c>
      <c r="F6" s="5" t="s">
        <v>25</v>
      </c>
      <c r="G6" s="6" t="s">
        <v>24</v>
      </c>
      <c r="H6" s="7" t="s">
        <v>25</v>
      </c>
    </row>
    <row r="7" spans="2:8" s="1" customFormat="1" x14ac:dyDescent="0.3">
      <c r="B7" s="8" t="s">
        <v>10</v>
      </c>
      <c r="C7" s="99">
        <v>3.9004629629629628E-3</v>
      </c>
      <c r="D7" s="97">
        <f>C7/$C$30</f>
        <v>1.1098303968384652E-2</v>
      </c>
      <c r="E7" s="99"/>
      <c r="F7" s="97"/>
      <c r="G7" s="100">
        <f>C7+E7</f>
        <v>3.9004629629629628E-3</v>
      </c>
      <c r="H7" s="98">
        <f>G7/$G$30</f>
        <v>8.9577629515430243E-3</v>
      </c>
    </row>
    <row r="8" spans="2:8" s="1" customFormat="1" x14ac:dyDescent="0.3">
      <c r="B8" s="8" t="s">
        <v>13</v>
      </c>
      <c r="C8" s="99">
        <v>3.8310185185185183E-3</v>
      </c>
      <c r="D8" s="97">
        <f t="shared" ref="D8:D27" si="0">C8/$C$30</f>
        <v>1.090070805203359E-2</v>
      </c>
      <c r="E8" s="99">
        <v>2.4305555555555552E-4</v>
      </c>
      <c r="F8" s="97">
        <f>E8/$E$30</f>
        <v>2.8941565600882021E-3</v>
      </c>
      <c r="G8" s="100">
        <f t="shared" ref="G8:G27" si="1">C8+E8</f>
        <v>4.0740740740740737E-3</v>
      </c>
      <c r="H8" s="98">
        <f t="shared" ref="H8:H27" si="2">G8/$G$30</f>
        <v>9.356476436033068E-3</v>
      </c>
    </row>
    <row r="9" spans="2:8" s="1" customFormat="1" x14ac:dyDescent="0.3">
      <c r="B9" s="8" t="s">
        <v>0</v>
      </c>
      <c r="C9" s="99">
        <v>4.7395833333333331E-2</v>
      </c>
      <c r="D9" s="97">
        <f t="shared" si="0"/>
        <v>0.13485921290959985</v>
      </c>
      <c r="E9" s="99">
        <v>8.4953703703703719E-3</v>
      </c>
      <c r="F9" s="97">
        <f t="shared" ref="F9:F28" si="3">E9/$E$30</f>
        <v>0.10115766262403529</v>
      </c>
      <c r="G9" s="100">
        <f t="shared" si="1"/>
        <v>5.5891203703703707E-2</v>
      </c>
      <c r="H9" s="98">
        <f t="shared" si="2"/>
        <v>0.12835916110682868</v>
      </c>
    </row>
    <row r="10" spans="2:8" s="1" customFormat="1" x14ac:dyDescent="0.3">
      <c r="B10" s="8" t="s">
        <v>8</v>
      </c>
      <c r="C10" s="99">
        <v>1.1354166666666665E-2</v>
      </c>
      <c r="D10" s="97">
        <f t="shared" si="0"/>
        <v>3.2306932323398645E-2</v>
      </c>
      <c r="E10" s="99">
        <v>1.4351851851851852E-3</v>
      </c>
      <c r="F10" s="97">
        <f t="shared" si="3"/>
        <v>1.7089305402425578E-2</v>
      </c>
      <c r="G10" s="100">
        <f t="shared" si="1"/>
        <v>1.278935185185185E-2</v>
      </c>
      <c r="H10" s="98">
        <f t="shared" si="2"/>
        <v>2.9371893357433353E-2</v>
      </c>
    </row>
    <row r="11" spans="2:8" s="1" customFormat="1" x14ac:dyDescent="0.3">
      <c r="B11" s="8" t="s">
        <v>26</v>
      </c>
      <c r="C11" s="99">
        <v>2.1296296296296298E-3</v>
      </c>
      <c r="D11" s="97">
        <f t="shared" si="0"/>
        <v>6.05960810143257E-3</v>
      </c>
      <c r="E11" s="99">
        <v>6.4814814814814813E-4</v>
      </c>
      <c r="F11" s="97">
        <f t="shared" si="3"/>
        <v>7.7177508269018731E-3</v>
      </c>
      <c r="G11" s="100">
        <f t="shared" si="1"/>
        <v>2.7777777777777779E-3</v>
      </c>
      <c r="H11" s="98">
        <f t="shared" si="2"/>
        <v>6.3794157518407297E-3</v>
      </c>
    </row>
    <row r="12" spans="2:8" s="1" customFormat="1" x14ac:dyDescent="0.3">
      <c r="B12" s="8" t="s">
        <v>3</v>
      </c>
      <c r="C12" s="99">
        <v>2.1574074074074075E-2</v>
      </c>
      <c r="D12" s="97">
        <f t="shared" si="0"/>
        <v>6.1386464679729955E-2</v>
      </c>
      <c r="E12" s="99">
        <v>1.0451388888888889E-2</v>
      </c>
      <c r="F12" s="97">
        <f t="shared" si="3"/>
        <v>0.1244487320837927</v>
      </c>
      <c r="G12" s="100">
        <f t="shared" si="1"/>
        <v>3.2025462962962964E-2</v>
      </c>
      <c r="H12" s="98">
        <f t="shared" si="2"/>
        <v>7.3549347438930407E-2</v>
      </c>
    </row>
    <row r="13" spans="2:8" s="1" customFormat="1" x14ac:dyDescent="0.3">
      <c r="B13" s="8" t="s">
        <v>7</v>
      </c>
      <c r="C13" s="99">
        <v>1.5879629629629629E-2</v>
      </c>
      <c r="D13" s="97">
        <f t="shared" si="0"/>
        <v>4.518359953894286E-2</v>
      </c>
      <c r="E13" s="99">
        <v>5.4050925925925915E-3</v>
      </c>
      <c r="F13" s="97">
        <f t="shared" si="3"/>
        <v>6.4360529217199536E-2</v>
      </c>
      <c r="G13" s="100">
        <f t="shared" si="1"/>
        <v>2.1284722222222219E-2</v>
      </c>
      <c r="H13" s="98">
        <f t="shared" si="2"/>
        <v>4.8882273198479577E-2</v>
      </c>
    </row>
    <row r="14" spans="2:8" s="1" customFormat="1" x14ac:dyDescent="0.3">
      <c r="B14" s="8" t="s">
        <v>2</v>
      </c>
      <c r="C14" s="99">
        <v>1.8576388888888885E-2</v>
      </c>
      <c r="D14" s="97">
        <f t="shared" si="0"/>
        <v>5.2856907623909093E-2</v>
      </c>
      <c r="E14" s="99">
        <v>8.5648148148148139E-4</v>
      </c>
      <c r="F14" s="97">
        <f t="shared" si="3"/>
        <v>1.0198456449834617E-2</v>
      </c>
      <c r="G14" s="100">
        <f t="shared" si="1"/>
        <v>1.9432870370370368E-2</v>
      </c>
      <c r="H14" s="98">
        <f t="shared" si="2"/>
        <v>4.4629329363919099E-2</v>
      </c>
    </row>
    <row r="15" spans="2:8" s="1" customFormat="1" x14ac:dyDescent="0.3">
      <c r="B15" s="8" t="s">
        <v>9</v>
      </c>
      <c r="C15" s="99">
        <v>1.7118055555555553E-2</v>
      </c>
      <c r="D15" s="97">
        <f t="shared" si="0"/>
        <v>4.8707393380536791E-2</v>
      </c>
      <c r="E15" s="99">
        <v>1.8865740740740739E-3</v>
      </c>
      <c r="F15" s="97">
        <f t="shared" si="3"/>
        <v>2.2464167585446521E-2</v>
      </c>
      <c r="G15" s="100">
        <f t="shared" si="1"/>
        <v>1.9004629629629628E-2</v>
      </c>
      <c r="H15" s="98">
        <f t="shared" si="2"/>
        <v>4.3645836102176989E-2</v>
      </c>
    </row>
    <row r="16" spans="2:8" s="1" customFormat="1" x14ac:dyDescent="0.3">
      <c r="B16" s="8" t="s">
        <v>1</v>
      </c>
      <c r="C16" s="99">
        <v>2.1874999999999998E-3</v>
      </c>
      <c r="D16" s="97">
        <f t="shared" si="0"/>
        <v>6.2242713650584548E-3</v>
      </c>
      <c r="E16" s="99">
        <v>3.2870370370370371E-3</v>
      </c>
      <c r="F16" s="97">
        <f t="shared" si="3"/>
        <v>3.9140022050716643E-2</v>
      </c>
      <c r="G16" s="100">
        <f t="shared" si="1"/>
        <v>5.4745370370370364E-3</v>
      </c>
      <c r="H16" s="98">
        <f t="shared" si="2"/>
        <v>1.2572765210919436E-2</v>
      </c>
    </row>
    <row r="17" spans="2:8" s="1" customFormat="1" x14ac:dyDescent="0.3">
      <c r="B17" s="8" t="s">
        <v>27</v>
      </c>
      <c r="C17" s="99">
        <v>2.9629629629629628E-3</v>
      </c>
      <c r="D17" s="97">
        <f t="shared" si="0"/>
        <v>8.4307590976453149E-3</v>
      </c>
      <c r="E17" s="99">
        <v>3.8773148148148143E-3</v>
      </c>
      <c r="F17" s="97">
        <f t="shared" si="3"/>
        <v>4.6168687982359416E-2</v>
      </c>
      <c r="G17" s="100">
        <f t="shared" si="1"/>
        <v>6.8402777777777767E-3</v>
      </c>
      <c r="H17" s="98">
        <f t="shared" si="2"/>
        <v>1.5709311288907794E-2</v>
      </c>
    </row>
    <row r="18" spans="2:8" s="1" customFormat="1" x14ac:dyDescent="0.3">
      <c r="B18" s="8" t="s">
        <v>16</v>
      </c>
      <c r="C18" s="99">
        <v>2.8703703703703703E-3</v>
      </c>
      <c r="D18" s="97">
        <f t="shared" si="0"/>
        <v>8.1672978758438996E-3</v>
      </c>
      <c r="E18" s="99">
        <v>7.5231481481481471E-4</v>
      </c>
      <c r="F18" s="97">
        <f t="shared" si="3"/>
        <v>8.9581036383682439E-3</v>
      </c>
      <c r="G18" s="100">
        <f t="shared" si="1"/>
        <v>3.6226851851851849E-3</v>
      </c>
      <c r="H18" s="98">
        <f t="shared" si="2"/>
        <v>8.3198213763589508E-3</v>
      </c>
    </row>
    <row r="19" spans="2:8" s="1" customFormat="1" x14ac:dyDescent="0.3">
      <c r="B19" s="8" t="s">
        <v>4</v>
      </c>
      <c r="C19" s="99">
        <v>1.5069444444444446E-2</v>
      </c>
      <c r="D19" s="97">
        <f t="shared" si="0"/>
        <v>4.2878313848180472E-2</v>
      </c>
      <c r="E19" s="99">
        <v>3.3680555555555556E-3</v>
      </c>
      <c r="F19" s="97">
        <f t="shared" si="3"/>
        <v>4.0104740904079381E-2</v>
      </c>
      <c r="G19" s="100">
        <f t="shared" si="1"/>
        <v>1.8437500000000002E-2</v>
      </c>
      <c r="H19" s="98">
        <f t="shared" si="2"/>
        <v>4.2343372052842845E-2</v>
      </c>
    </row>
    <row r="20" spans="2:8" s="1" customFormat="1" x14ac:dyDescent="0.3">
      <c r="B20" s="8" t="s">
        <v>14</v>
      </c>
      <c r="C20" s="99">
        <v>3.2175925925925922E-3</v>
      </c>
      <c r="D20" s="97">
        <f t="shared" si="0"/>
        <v>9.1552774575992084E-3</v>
      </c>
      <c r="E20" s="99">
        <v>5.5902777777777773E-3</v>
      </c>
      <c r="F20" s="97">
        <f t="shared" si="3"/>
        <v>6.6565600882028647E-2</v>
      </c>
      <c r="G20" s="100">
        <f t="shared" si="1"/>
        <v>8.8078703703703687E-3</v>
      </c>
      <c r="H20" s="98">
        <f t="shared" si="2"/>
        <v>2.0228064113128309E-2</v>
      </c>
    </row>
    <row r="21" spans="2:8" s="1" customFormat="1" x14ac:dyDescent="0.3">
      <c r="B21" s="8" t="s">
        <v>11</v>
      </c>
      <c r="C21" s="99">
        <v>4.3518518518518515E-3</v>
      </c>
      <c r="D21" s="97">
        <f t="shared" si="0"/>
        <v>1.2382677424666555E-2</v>
      </c>
      <c r="E21" s="99">
        <v>1.8576388888888889E-2</v>
      </c>
      <c r="F21" s="97">
        <f t="shared" si="3"/>
        <v>0.22119625137816976</v>
      </c>
      <c r="G21" s="100">
        <f t="shared" si="1"/>
        <v>2.2928240740740742E-2</v>
      </c>
      <c r="H21" s="98">
        <f t="shared" si="2"/>
        <v>5.2656760851652024E-2</v>
      </c>
    </row>
    <row r="22" spans="2:8" s="1" customFormat="1" x14ac:dyDescent="0.3">
      <c r="B22" s="8" t="s">
        <v>15</v>
      </c>
      <c r="C22" s="99">
        <v>2.9745370370370368E-3</v>
      </c>
      <c r="D22" s="97">
        <f t="shared" si="0"/>
        <v>8.4636917503704921E-3</v>
      </c>
      <c r="E22" s="99">
        <v>2.0833333333333333E-3</v>
      </c>
      <c r="F22" s="97">
        <f t="shared" si="3"/>
        <v>2.480705622932745E-2</v>
      </c>
      <c r="G22" s="100">
        <f t="shared" si="1"/>
        <v>5.0578703703703706E-3</v>
      </c>
      <c r="H22" s="98">
        <f t="shared" si="2"/>
        <v>1.1615852848143328E-2</v>
      </c>
    </row>
    <row r="23" spans="2:8" s="1" customFormat="1" x14ac:dyDescent="0.3">
      <c r="B23" s="8" t="s">
        <v>94</v>
      </c>
      <c r="C23" s="99">
        <v>5.9953703703703714E-3</v>
      </c>
      <c r="D23" s="97">
        <f t="shared" si="0"/>
        <v>1.7059114111641696E-2</v>
      </c>
      <c r="E23" s="99">
        <v>1.4120370370370372E-3</v>
      </c>
      <c r="F23" s="97">
        <f t="shared" si="3"/>
        <v>1.6813671444321939E-2</v>
      </c>
      <c r="G23" s="100">
        <f t="shared" si="1"/>
        <v>7.4074074074074086E-3</v>
      </c>
      <c r="H23" s="98">
        <f t="shared" si="2"/>
        <v>1.7011775338241948E-2</v>
      </c>
    </row>
    <row r="24" spans="2:8" s="1" customFormat="1" x14ac:dyDescent="0.3">
      <c r="B24" s="8" t="s">
        <v>12</v>
      </c>
      <c r="C24" s="99">
        <v>7.8703703703703715E-4</v>
      </c>
      <c r="D24" s="97">
        <f t="shared" si="0"/>
        <v>2.2394203853120373E-3</v>
      </c>
      <c r="E24" s="99">
        <v>1.2962962962962963E-3</v>
      </c>
      <c r="F24" s="97">
        <f t="shared" si="3"/>
        <v>1.5435501653803746E-2</v>
      </c>
      <c r="G24" s="100">
        <f t="shared" ref="G24:G25" si="4">C24+E24</f>
        <v>2.0833333333333333E-3</v>
      </c>
      <c r="H24" s="98">
        <f t="shared" ref="H24:H25" si="5">G24/$G$30</f>
        <v>4.7845618138805468E-3</v>
      </c>
    </row>
    <row r="25" spans="2:8" s="1" customFormat="1" x14ac:dyDescent="0.3">
      <c r="B25" s="8" t="s">
        <v>5</v>
      </c>
      <c r="C25" s="99">
        <v>1.2881944444444441E-2</v>
      </c>
      <c r="D25" s="97">
        <f t="shared" si="0"/>
        <v>3.6654042483122005E-2</v>
      </c>
      <c r="E25" s="99">
        <v>2.5231481481481481E-3</v>
      </c>
      <c r="F25" s="97">
        <f t="shared" si="3"/>
        <v>3.0044101433296579E-2</v>
      </c>
      <c r="G25" s="100">
        <f t="shared" si="4"/>
        <v>1.5405092592592588E-2</v>
      </c>
      <c r="H25" s="98">
        <f t="shared" si="5"/>
        <v>3.5379176523750035E-2</v>
      </c>
    </row>
    <row r="26" spans="2:8" s="1" customFormat="1" x14ac:dyDescent="0.3">
      <c r="B26" s="8" t="s">
        <v>6</v>
      </c>
      <c r="C26" s="99">
        <v>0.12291666666666662</v>
      </c>
      <c r="D26" s="97">
        <f t="shared" si="0"/>
        <v>0.34974477194137971</v>
      </c>
      <c r="E26" s="99">
        <v>3.2754629629629631E-3</v>
      </c>
      <c r="F26" s="97">
        <f t="shared" si="3"/>
        <v>3.9002205071664825E-2</v>
      </c>
      <c r="G26" s="100">
        <f t="shared" si="1"/>
        <v>0.12619212962962958</v>
      </c>
      <c r="H26" s="98">
        <f t="shared" si="2"/>
        <v>0.28981154142633103</v>
      </c>
    </row>
    <row r="27" spans="2:8" s="1" customFormat="1" x14ac:dyDescent="0.3">
      <c r="B27" s="8" t="s">
        <v>105</v>
      </c>
      <c r="C27" s="99">
        <v>3.3472222222222223E-2</v>
      </c>
      <c r="D27" s="97">
        <f t="shared" si="0"/>
        <v>9.5241231681211916E-2</v>
      </c>
      <c r="E27" s="99">
        <v>2.2569444444444442E-3</v>
      </c>
      <c r="F27" s="97">
        <f t="shared" si="3"/>
        <v>2.6874310915104737E-2</v>
      </c>
      <c r="G27" s="100">
        <f t="shared" si="1"/>
        <v>3.5729166666666666E-2</v>
      </c>
      <c r="H27" s="98">
        <f t="shared" si="2"/>
        <v>8.2055235108051378E-2</v>
      </c>
    </row>
    <row r="28" spans="2:8" s="1" customFormat="1" x14ac:dyDescent="0.3">
      <c r="B28" s="8" t="s">
        <v>17</v>
      </c>
      <c r="C28" s="99"/>
      <c r="D28" s="97"/>
      <c r="E28" s="99">
        <v>6.2615740740740739E-3</v>
      </c>
      <c r="F28" s="97">
        <f t="shared" si="3"/>
        <v>7.4558985667034172E-2</v>
      </c>
      <c r="G28" s="100">
        <f t="shared" ref="G28" si="6">C28+E28</f>
        <v>6.2615740740740739E-3</v>
      </c>
      <c r="H28" s="98">
        <f t="shared" ref="H28" si="7">G28/$G$30</f>
        <v>1.4380266340607644E-2</v>
      </c>
    </row>
    <row r="29" spans="2:8" s="1" customFormat="1" x14ac:dyDescent="0.3">
      <c r="B29" s="8"/>
      <c r="C29" s="99"/>
      <c r="D29" s="97"/>
      <c r="E29" s="99"/>
      <c r="F29" s="97"/>
      <c r="G29" s="100"/>
      <c r="H29" s="98"/>
    </row>
    <row r="30" spans="2:8" s="1" customFormat="1" x14ac:dyDescent="0.3">
      <c r="B30" s="11" t="s">
        <v>29</v>
      </c>
      <c r="C30" s="102">
        <f t="shared" ref="C30:H30" si="8">SUM(C7:C28)</f>
        <v>0.35144675925925928</v>
      </c>
      <c r="D30" s="119">
        <f t="shared" si="8"/>
        <v>0.99999999999999956</v>
      </c>
      <c r="E30" s="102">
        <f t="shared" si="8"/>
        <v>8.398148148148149E-2</v>
      </c>
      <c r="F30" s="119">
        <f t="shared" si="8"/>
        <v>0.99999999999999978</v>
      </c>
      <c r="G30" s="102">
        <f t="shared" si="8"/>
        <v>0.4354282407407406</v>
      </c>
      <c r="H30" s="120">
        <f t="shared" si="8"/>
        <v>1.0000000000000002</v>
      </c>
    </row>
    <row r="31" spans="2:8" s="1" customFormat="1" x14ac:dyDescent="0.3">
      <c r="B31" s="8"/>
      <c r="C31" s="9"/>
      <c r="D31" s="40"/>
      <c r="E31" s="9"/>
      <c r="F31" s="40"/>
      <c r="G31" s="9"/>
      <c r="H31" s="41"/>
    </row>
    <row r="32" spans="2:8" s="1" customFormat="1" ht="66" customHeight="1" thickBot="1" x14ac:dyDescent="0.35">
      <c r="B32" s="150" t="s">
        <v>39</v>
      </c>
      <c r="C32" s="151"/>
      <c r="D32" s="151"/>
      <c r="E32" s="151"/>
      <c r="F32" s="151"/>
      <c r="G32" s="151"/>
      <c r="H32" s="152"/>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53" t="s">
        <v>123</v>
      </c>
      <c r="C3" s="154"/>
      <c r="D3" s="154"/>
      <c r="E3" s="154"/>
      <c r="F3" s="154"/>
      <c r="G3" s="154"/>
      <c r="H3" s="155"/>
    </row>
    <row r="4" spans="2:8" s="1" customFormat="1" x14ac:dyDescent="0.3">
      <c r="B4" s="156" t="s">
        <v>128</v>
      </c>
      <c r="C4" s="157"/>
      <c r="D4" s="157"/>
      <c r="E4" s="157"/>
      <c r="F4" s="157"/>
      <c r="G4" s="157"/>
      <c r="H4" s="158"/>
    </row>
    <row r="5" spans="2:8" s="1" customFormat="1" x14ac:dyDescent="0.3">
      <c r="B5" s="2"/>
      <c r="C5" s="163" t="s">
        <v>36</v>
      </c>
      <c r="D5" s="163"/>
      <c r="E5" s="163" t="s">
        <v>37</v>
      </c>
      <c r="F5" s="163"/>
      <c r="G5" s="157" t="s">
        <v>38</v>
      </c>
      <c r="H5" s="158"/>
    </row>
    <row r="6" spans="2:8" s="1" customFormat="1" x14ac:dyDescent="0.3">
      <c r="B6" s="3" t="s">
        <v>23</v>
      </c>
      <c r="C6" s="5" t="s">
        <v>24</v>
      </c>
      <c r="D6" s="5" t="s">
        <v>25</v>
      </c>
      <c r="E6" s="5" t="s">
        <v>24</v>
      </c>
      <c r="F6" s="5" t="s">
        <v>25</v>
      </c>
      <c r="G6" s="6" t="s">
        <v>24</v>
      </c>
      <c r="H6" s="7" t="s">
        <v>25</v>
      </c>
    </row>
    <row r="7" spans="2:8" s="1" customFormat="1" x14ac:dyDescent="0.3">
      <c r="B7" s="8" t="s">
        <v>10</v>
      </c>
      <c r="C7" s="99">
        <v>6.9444444444444444E-5</v>
      </c>
      <c r="D7" s="97">
        <f t="shared" ref="D7:D28" si="0">C7/$C$30</f>
        <v>6.7911714770797988E-4</v>
      </c>
      <c r="E7" s="99"/>
      <c r="F7" s="97"/>
      <c r="G7" s="100">
        <f>E7+C7</f>
        <v>6.9444444444444444E-5</v>
      </c>
      <c r="H7" s="98">
        <f t="shared" ref="H7:H27" si="1">G7/$G$30</f>
        <v>6.7911714770797988E-4</v>
      </c>
    </row>
    <row r="8" spans="2:8" s="1" customFormat="1" x14ac:dyDescent="0.3">
      <c r="B8" s="8" t="s">
        <v>13</v>
      </c>
      <c r="C8" s="99">
        <v>3.1712962962962945E-3</v>
      </c>
      <c r="D8" s="97">
        <f t="shared" si="0"/>
        <v>3.1013016411997732E-2</v>
      </c>
      <c r="E8" s="99"/>
      <c r="F8" s="97"/>
      <c r="G8" s="100">
        <f t="shared" ref="G8:G27" si="2">E8+C8</f>
        <v>3.1712962962962945E-3</v>
      </c>
      <c r="H8" s="98">
        <f t="shared" si="1"/>
        <v>3.1013016411997732E-2</v>
      </c>
    </row>
    <row r="9" spans="2:8" s="1" customFormat="1" x14ac:dyDescent="0.3">
      <c r="B9" s="8" t="s">
        <v>0</v>
      </c>
      <c r="C9" s="99">
        <v>1.809027777777775E-2</v>
      </c>
      <c r="D9" s="97">
        <f t="shared" si="0"/>
        <v>0.17691001697792849</v>
      </c>
      <c r="E9" s="99"/>
      <c r="F9" s="97"/>
      <c r="G9" s="100">
        <f t="shared" si="2"/>
        <v>1.809027777777775E-2</v>
      </c>
      <c r="H9" s="98">
        <f t="shared" si="1"/>
        <v>0.17691001697792849</v>
      </c>
    </row>
    <row r="10" spans="2:8" s="1" customFormat="1" x14ac:dyDescent="0.3">
      <c r="B10" s="8" t="s">
        <v>8</v>
      </c>
      <c r="C10" s="99">
        <v>5.2893518518518515E-3</v>
      </c>
      <c r="D10" s="97">
        <f t="shared" si="0"/>
        <v>5.1726089417091135E-2</v>
      </c>
      <c r="E10" s="99"/>
      <c r="F10" s="97"/>
      <c r="G10" s="100">
        <f t="shared" si="2"/>
        <v>5.2893518518518515E-3</v>
      </c>
      <c r="H10" s="98">
        <f t="shared" si="1"/>
        <v>5.1726089417091135E-2</v>
      </c>
    </row>
    <row r="11" spans="2:8" s="1" customFormat="1" x14ac:dyDescent="0.3">
      <c r="B11" s="8" t="s">
        <v>26</v>
      </c>
      <c r="C11" s="99">
        <v>6.8287037037037047E-4</v>
      </c>
      <c r="D11" s="97">
        <f t="shared" si="0"/>
        <v>6.6779852857951367E-3</v>
      </c>
      <c r="E11" s="99"/>
      <c r="F11" s="97"/>
      <c r="G11" s="100">
        <f t="shared" si="2"/>
        <v>6.8287037037037047E-4</v>
      </c>
      <c r="H11" s="98">
        <f t="shared" si="1"/>
        <v>6.6779852857951367E-3</v>
      </c>
    </row>
    <row r="12" spans="2:8" s="1" customFormat="1" x14ac:dyDescent="0.3">
      <c r="B12" s="8" t="s">
        <v>3</v>
      </c>
      <c r="C12" s="99">
        <v>9.7222222222222137E-3</v>
      </c>
      <c r="D12" s="97">
        <f t="shared" si="0"/>
        <v>9.5076400679117101E-2</v>
      </c>
      <c r="E12" s="99"/>
      <c r="F12" s="97"/>
      <c r="G12" s="100">
        <f t="shared" si="2"/>
        <v>9.7222222222222137E-3</v>
      </c>
      <c r="H12" s="98">
        <f t="shared" si="1"/>
        <v>9.5076400679117101E-2</v>
      </c>
    </row>
    <row r="13" spans="2:8" s="1" customFormat="1" x14ac:dyDescent="0.3">
      <c r="B13" s="8" t="s">
        <v>7</v>
      </c>
      <c r="C13" s="99">
        <v>6.3078703703703708E-3</v>
      </c>
      <c r="D13" s="97">
        <f t="shared" si="0"/>
        <v>6.1686474250141517E-2</v>
      </c>
      <c r="E13" s="99"/>
      <c r="F13" s="97"/>
      <c r="G13" s="100">
        <f t="shared" si="2"/>
        <v>6.3078703703703708E-3</v>
      </c>
      <c r="H13" s="98">
        <f t="shared" si="1"/>
        <v>6.1686474250141517E-2</v>
      </c>
    </row>
    <row r="14" spans="2:8" s="1" customFormat="1" x14ac:dyDescent="0.3">
      <c r="B14" s="8" t="s">
        <v>2</v>
      </c>
      <c r="C14" s="99">
        <v>2.8703703703703699E-3</v>
      </c>
      <c r="D14" s="97">
        <f t="shared" si="0"/>
        <v>2.8070175438596499E-2</v>
      </c>
      <c r="E14" s="99"/>
      <c r="F14" s="97"/>
      <c r="G14" s="100">
        <f t="shared" si="2"/>
        <v>2.8703703703703699E-3</v>
      </c>
      <c r="H14" s="98">
        <f t="shared" si="1"/>
        <v>2.8070175438596499E-2</v>
      </c>
    </row>
    <row r="15" spans="2:8" s="1" customFormat="1" x14ac:dyDescent="0.3">
      <c r="B15" s="8" t="s">
        <v>9</v>
      </c>
      <c r="C15" s="99">
        <v>5.3703703703703717E-3</v>
      </c>
      <c r="D15" s="97">
        <f t="shared" si="0"/>
        <v>5.2518392756083797E-2</v>
      </c>
      <c r="E15" s="99"/>
      <c r="F15" s="97"/>
      <c r="G15" s="100">
        <f t="shared" si="2"/>
        <v>5.3703703703703717E-3</v>
      </c>
      <c r="H15" s="98">
        <f t="shared" si="1"/>
        <v>5.2518392756083797E-2</v>
      </c>
    </row>
    <row r="16" spans="2:8" s="1" customFormat="1" x14ac:dyDescent="0.3">
      <c r="B16" s="8" t="s">
        <v>1</v>
      </c>
      <c r="C16" s="99">
        <v>2.1643518518518522E-3</v>
      </c>
      <c r="D16" s="97">
        <f t="shared" si="0"/>
        <v>2.1165817770232045E-2</v>
      </c>
      <c r="E16" s="99"/>
      <c r="F16" s="97"/>
      <c r="G16" s="100">
        <f t="shared" si="2"/>
        <v>2.1643518518518522E-3</v>
      </c>
      <c r="H16" s="98">
        <f t="shared" si="1"/>
        <v>2.1165817770232045E-2</v>
      </c>
    </row>
    <row r="17" spans="2:8" s="1" customFormat="1" x14ac:dyDescent="0.3">
      <c r="B17" s="8" t="s">
        <v>27</v>
      </c>
      <c r="C17" s="99">
        <v>1.1689814814814813E-3</v>
      </c>
      <c r="D17" s="97">
        <f t="shared" si="0"/>
        <v>1.1431805319750995E-2</v>
      </c>
      <c r="E17" s="99"/>
      <c r="F17" s="97"/>
      <c r="G17" s="100">
        <f t="shared" si="2"/>
        <v>1.1689814814814813E-3</v>
      </c>
      <c r="H17" s="98">
        <f t="shared" si="1"/>
        <v>1.1431805319750995E-2</v>
      </c>
    </row>
    <row r="18" spans="2:8" s="1" customFormat="1" x14ac:dyDescent="0.3">
      <c r="B18" s="8" t="s">
        <v>16</v>
      </c>
      <c r="C18" s="99">
        <v>2.7777777777777778E-4</v>
      </c>
      <c r="D18" s="97">
        <f t="shared" si="0"/>
        <v>2.7164685908319195E-3</v>
      </c>
      <c r="E18" s="99"/>
      <c r="F18" s="97"/>
      <c r="G18" s="100">
        <f t="shared" si="2"/>
        <v>2.7777777777777778E-4</v>
      </c>
      <c r="H18" s="98">
        <f t="shared" si="1"/>
        <v>2.7164685908319195E-3</v>
      </c>
    </row>
    <row r="19" spans="2:8" s="1" customFormat="1" x14ac:dyDescent="0.3">
      <c r="B19" s="8" t="s">
        <v>4</v>
      </c>
      <c r="C19" s="99">
        <v>8.4722222222222178E-3</v>
      </c>
      <c r="D19" s="97">
        <f t="shared" si="0"/>
        <v>8.2852292020373502E-2</v>
      </c>
      <c r="E19" s="99"/>
      <c r="F19" s="97"/>
      <c r="G19" s="100">
        <f t="shared" si="2"/>
        <v>8.4722222222222178E-3</v>
      </c>
      <c r="H19" s="98">
        <f t="shared" si="1"/>
        <v>8.2852292020373502E-2</v>
      </c>
    </row>
    <row r="20" spans="2:8" s="1" customFormat="1" x14ac:dyDescent="0.3">
      <c r="B20" s="8" t="s">
        <v>14</v>
      </c>
      <c r="C20" s="99">
        <v>2.8009259259259263E-3</v>
      </c>
      <c r="D20" s="97">
        <f t="shared" si="0"/>
        <v>2.7391058290888528E-2</v>
      </c>
      <c r="E20" s="99"/>
      <c r="F20" s="97"/>
      <c r="G20" s="100">
        <f t="shared" si="2"/>
        <v>2.8009259259259263E-3</v>
      </c>
      <c r="H20" s="98">
        <f t="shared" si="1"/>
        <v>2.7391058290888528E-2</v>
      </c>
    </row>
    <row r="21" spans="2:8" s="1" customFormat="1" x14ac:dyDescent="0.3">
      <c r="B21" s="8" t="s">
        <v>11</v>
      </c>
      <c r="C21" s="99">
        <v>1.3425925925925925E-3</v>
      </c>
      <c r="D21" s="97">
        <f t="shared" si="0"/>
        <v>1.3129598189020944E-2</v>
      </c>
      <c r="E21" s="99"/>
      <c r="F21" s="97"/>
      <c r="G21" s="100">
        <f t="shared" si="2"/>
        <v>1.3425925925925925E-3</v>
      </c>
      <c r="H21" s="98">
        <f t="shared" si="1"/>
        <v>1.3129598189020944E-2</v>
      </c>
    </row>
    <row r="22" spans="2:8" s="1" customFormat="1" x14ac:dyDescent="0.3">
      <c r="B22" s="8" t="s">
        <v>15</v>
      </c>
      <c r="C22" s="99">
        <v>2.5462962962962961E-4</v>
      </c>
      <c r="D22" s="97">
        <f t="shared" ref="D22:D24" si="3">C22/$C$30</f>
        <v>2.4900962082625927E-3</v>
      </c>
      <c r="E22" s="99"/>
      <c r="F22" s="97"/>
      <c r="G22" s="100">
        <f t="shared" ref="G22:G24" si="4">E22+C22</f>
        <v>2.5462962962962961E-4</v>
      </c>
      <c r="H22" s="98">
        <f t="shared" ref="H22:H24" si="5">G22/$G$30</f>
        <v>2.4900962082625927E-3</v>
      </c>
    </row>
    <row r="23" spans="2:8" s="1" customFormat="1" x14ac:dyDescent="0.3">
      <c r="B23" s="8" t="s">
        <v>94</v>
      </c>
      <c r="C23" s="99">
        <v>3.0092592592592595E-4</v>
      </c>
      <c r="D23" s="97">
        <f t="shared" si="3"/>
        <v>2.9428409734012467E-3</v>
      </c>
      <c r="E23" s="99"/>
      <c r="F23" s="97"/>
      <c r="G23" s="100">
        <f t="shared" si="4"/>
        <v>3.0092592592592595E-4</v>
      </c>
      <c r="H23" s="98">
        <f t="shared" si="5"/>
        <v>2.9428409734012467E-3</v>
      </c>
    </row>
    <row r="24" spans="2:8" s="1" customFormat="1" x14ac:dyDescent="0.3">
      <c r="B24" s="8" t="s">
        <v>12</v>
      </c>
      <c r="C24" s="99">
        <v>3.9351851851851852E-4</v>
      </c>
      <c r="D24" s="97">
        <f t="shared" si="3"/>
        <v>3.8483305036785529E-3</v>
      </c>
      <c r="E24" s="99"/>
      <c r="F24" s="97"/>
      <c r="G24" s="100">
        <f t="shared" si="4"/>
        <v>3.9351851851851852E-4</v>
      </c>
      <c r="H24" s="98">
        <f t="shared" si="5"/>
        <v>3.8483305036785529E-3</v>
      </c>
    </row>
    <row r="25" spans="2:8" s="1" customFormat="1" x14ac:dyDescent="0.3">
      <c r="B25" s="8" t="s">
        <v>5</v>
      </c>
      <c r="C25" s="99">
        <v>2.0833333333333335E-4</v>
      </c>
      <c r="D25" s="97">
        <f t="shared" si="0"/>
        <v>2.0373514431239401E-3</v>
      </c>
      <c r="E25" s="99"/>
      <c r="F25" s="97"/>
      <c r="G25" s="100">
        <f t="shared" si="2"/>
        <v>2.0833333333333335E-4</v>
      </c>
      <c r="H25" s="98">
        <f t="shared" si="1"/>
        <v>2.0373514431239401E-3</v>
      </c>
    </row>
    <row r="26" spans="2:8" s="1" customFormat="1" x14ac:dyDescent="0.3">
      <c r="B26" s="8" t="s">
        <v>6</v>
      </c>
      <c r="C26" s="99">
        <v>1.3124999999999994E-2</v>
      </c>
      <c r="D26" s="97">
        <f t="shared" si="0"/>
        <v>0.12835314091680816</v>
      </c>
      <c r="E26" s="118"/>
      <c r="F26" s="97"/>
      <c r="G26" s="100">
        <f t="shared" si="2"/>
        <v>1.3124999999999994E-2</v>
      </c>
      <c r="H26" s="98">
        <f t="shared" si="1"/>
        <v>0.12835314091680816</v>
      </c>
    </row>
    <row r="27" spans="2:8" s="1" customFormat="1" x14ac:dyDescent="0.3">
      <c r="B27" s="8" t="s">
        <v>105</v>
      </c>
      <c r="C27" s="99">
        <v>1.818287037037036E-2</v>
      </c>
      <c r="D27" s="97">
        <f t="shared" si="0"/>
        <v>0.17781550650820596</v>
      </c>
      <c r="E27" s="99"/>
      <c r="F27" s="97"/>
      <c r="G27" s="100">
        <f t="shared" si="2"/>
        <v>1.818287037037036E-2</v>
      </c>
      <c r="H27" s="98">
        <f t="shared" si="1"/>
        <v>0.17781550650820596</v>
      </c>
    </row>
    <row r="28" spans="2:8" s="1" customFormat="1" x14ac:dyDescent="0.3">
      <c r="B28" s="8" t="s">
        <v>17</v>
      </c>
      <c r="C28" s="99">
        <v>1.9907407407407408E-3</v>
      </c>
      <c r="D28" s="97">
        <f t="shared" si="0"/>
        <v>1.9468024900962094E-2</v>
      </c>
      <c r="E28" s="127"/>
      <c r="F28" s="97"/>
      <c r="G28" s="100">
        <f t="shared" ref="G28" si="6">E28+C28</f>
        <v>1.9907407407407408E-3</v>
      </c>
      <c r="H28" s="98">
        <f t="shared" ref="H28" si="7">G28/$G$30</f>
        <v>1.9468024900962094E-2</v>
      </c>
    </row>
    <row r="29" spans="2:8" s="1" customFormat="1" x14ac:dyDescent="0.3">
      <c r="B29" s="8"/>
      <c r="C29" s="100"/>
      <c r="D29" s="111"/>
      <c r="E29" s="100"/>
      <c r="F29" s="111"/>
      <c r="G29" s="100"/>
      <c r="H29" s="125"/>
    </row>
    <row r="30" spans="2:8" s="1" customFormat="1" x14ac:dyDescent="0.3">
      <c r="B30" s="11" t="s">
        <v>29</v>
      </c>
      <c r="C30" s="102">
        <f t="shared" ref="C30:H30" si="8">SUM(C7:C28)</f>
        <v>0.1022569444444444</v>
      </c>
      <c r="D30" s="119">
        <f t="shared" si="8"/>
        <v>0.99999999999999978</v>
      </c>
      <c r="E30" s="102"/>
      <c r="F30" s="119"/>
      <c r="G30" s="102">
        <f t="shared" si="8"/>
        <v>0.1022569444444444</v>
      </c>
      <c r="H30" s="120">
        <f t="shared" si="8"/>
        <v>0.99999999999999978</v>
      </c>
    </row>
    <row r="31" spans="2:8" s="1" customFormat="1" x14ac:dyDescent="0.3">
      <c r="B31" s="8"/>
      <c r="C31" s="9"/>
      <c r="D31" s="40"/>
      <c r="E31" s="9"/>
      <c r="F31" s="40"/>
      <c r="G31" s="9"/>
      <c r="H31" s="41"/>
    </row>
    <row r="32" spans="2:8" s="1" customFormat="1" ht="66" customHeight="1" thickBot="1" x14ac:dyDescent="0.35">
      <c r="B32" s="150" t="s">
        <v>39</v>
      </c>
      <c r="C32" s="151"/>
      <c r="D32" s="151"/>
      <c r="E32" s="151"/>
      <c r="F32" s="151"/>
      <c r="G32" s="151"/>
      <c r="H32" s="152"/>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view="pageBreakPreview" topLeftCell="B1"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53" t="s">
        <v>124</v>
      </c>
      <c r="C3" s="154"/>
      <c r="D3" s="154"/>
      <c r="E3" s="154"/>
      <c r="F3" s="154"/>
      <c r="G3" s="154"/>
      <c r="H3" s="155"/>
    </row>
    <row r="4" spans="2:8" s="1" customFormat="1" x14ac:dyDescent="0.3">
      <c r="B4" s="156" t="s">
        <v>128</v>
      </c>
      <c r="C4" s="157"/>
      <c r="D4" s="157"/>
      <c r="E4" s="157"/>
      <c r="F4" s="157"/>
      <c r="G4" s="157"/>
      <c r="H4" s="158"/>
    </row>
    <row r="5" spans="2:8" s="1" customFormat="1" x14ac:dyDescent="0.3">
      <c r="B5" s="2"/>
      <c r="C5" s="163" t="s">
        <v>36</v>
      </c>
      <c r="D5" s="163"/>
      <c r="E5" s="163" t="s">
        <v>37</v>
      </c>
      <c r="F5" s="163"/>
      <c r="G5" s="157" t="s">
        <v>38</v>
      </c>
      <c r="H5" s="158"/>
    </row>
    <row r="6" spans="2:8" s="1" customFormat="1" x14ac:dyDescent="0.3">
      <c r="B6" s="3" t="s">
        <v>23</v>
      </c>
      <c r="C6" s="5" t="s">
        <v>24</v>
      </c>
      <c r="D6" s="5" t="s">
        <v>25</v>
      </c>
      <c r="E6" s="5" t="s">
        <v>24</v>
      </c>
      <c r="F6" s="5" t="s">
        <v>25</v>
      </c>
      <c r="G6" s="6" t="s">
        <v>24</v>
      </c>
      <c r="H6" s="7" t="s">
        <v>25</v>
      </c>
    </row>
    <row r="7" spans="2:8" s="1" customFormat="1" x14ac:dyDescent="0.3">
      <c r="B7" s="8" t="s">
        <v>10</v>
      </c>
      <c r="C7" s="99">
        <v>1.0532407407407407E-3</v>
      </c>
      <c r="D7" s="97">
        <f t="shared" ref="D7:D27" si="0">C7/$C$30</f>
        <v>4.110207768744354E-3</v>
      </c>
      <c r="E7" s="99"/>
      <c r="F7" s="97"/>
      <c r="G7" s="100">
        <f>C7+E7</f>
        <v>1.0532407407407407E-3</v>
      </c>
      <c r="H7" s="98">
        <f t="shared" ref="H7" si="1">G7/$G$30</f>
        <v>3.5668090777250809E-3</v>
      </c>
    </row>
    <row r="8" spans="2:8" s="1" customFormat="1" x14ac:dyDescent="0.3">
      <c r="B8" s="8" t="s">
        <v>13</v>
      </c>
      <c r="C8" s="99">
        <v>3.3101851851851851E-3</v>
      </c>
      <c r="D8" s="97">
        <f t="shared" si="0"/>
        <v>1.2917795844625114E-2</v>
      </c>
      <c r="E8" s="99">
        <v>6.4814814814814813E-4</v>
      </c>
      <c r="F8" s="97">
        <f t="shared" ref="F8:F25" si="2">E8/$E$30</f>
        <v>1.6602431070263858E-2</v>
      </c>
      <c r="G8" s="100">
        <f>C8+E8</f>
        <v>3.9583333333333328E-3</v>
      </c>
      <c r="H8" s="98">
        <f t="shared" ref="H8:H27" si="3">G8/$G$30</f>
        <v>1.3404930819582172E-2</v>
      </c>
    </row>
    <row r="9" spans="2:8" s="1" customFormat="1" x14ac:dyDescent="0.3">
      <c r="B9" s="8" t="s">
        <v>0</v>
      </c>
      <c r="C9" s="99">
        <v>4.9189814814814742E-2</v>
      </c>
      <c r="D9" s="97">
        <f t="shared" si="0"/>
        <v>0.19196025293586241</v>
      </c>
      <c r="E9" s="99">
        <v>1.0462962962962962E-2</v>
      </c>
      <c r="F9" s="97">
        <f t="shared" si="2"/>
        <v>0.2680106729914023</v>
      </c>
      <c r="G9" s="100">
        <f t="shared" ref="G9:G27" si="4">C9+E9</f>
        <v>5.9652777777777707E-2</v>
      </c>
      <c r="H9" s="98">
        <f t="shared" si="3"/>
        <v>0.20201465919335218</v>
      </c>
    </row>
    <row r="10" spans="2:8" s="1" customFormat="1" x14ac:dyDescent="0.3">
      <c r="B10" s="8" t="s">
        <v>8</v>
      </c>
      <c r="C10" s="99">
        <v>6.6087962962962958E-3</v>
      </c>
      <c r="D10" s="97">
        <f t="shared" si="0"/>
        <v>2.5790424570912376E-2</v>
      </c>
      <c r="E10" s="99"/>
      <c r="F10" s="97"/>
      <c r="G10" s="100">
        <f t="shared" si="4"/>
        <v>6.6087962962962958E-3</v>
      </c>
      <c r="H10" s="98">
        <f t="shared" si="3"/>
        <v>2.2380747070121113E-2</v>
      </c>
    </row>
    <row r="11" spans="2:8" s="1" customFormat="1" x14ac:dyDescent="0.3">
      <c r="B11" s="8" t="s">
        <v>26</v>
      </c>
      <c r="C11" s="99">
        <v>8.1018518518518516E-4</v>
      </c>
      <c r="D11" s="97">
        <f t="shared" si="0"/>
        <v>3.1616982836495033E-3</v>
      </c>
      <c r="E11" s="99">
        <v>2.0717592592592593E-3</v>
      </c>
      <c r="F11" s="97">
        <f t="shared" si="2"/>
        <v>5.3068485028164837E-2</v>
      </c>
      <c r="G11" s="100">
        <f t="shared" si="4"/>
        <v>2.8819444444444444E-3</v>
      </c>
      <c r="H11" s="98">
        <f t="shared" si="3"/>
        <v>9.7597303335554414E-3</v>
      </c>
    </row>
    <row r="12" spans="2:8" s="1" customFormat="1" x14ac:dyDescent="0.3">
      <c r="B12" s="8" t="s">
        <v>3</v>
      </c>
      <c r="C12" s="99">
        <v>2.2349537037037039E-2</v>
      </c>
      <c r="D12" s="97">
        <f t="shared" si="0"/>
        <v>8.721770551038846E-2</v>
      </c>
      <c r="E12" s="99">
        <v>1.3472222222222221E-2</v>
      </c>
      <c r="F12" s="97">
        <f t="shared" si="2"/>
        <v>0.34509338867477019</v>
      </c>
      <c r="G12" s="100">
        <f t="shared" si="4"/>
        <v>3.5821759259259262E-2</v>
      </c>
      <c r="H12" s="98">
        <f t="shared" si="3"/>
        <v>0.12131070434680361</v>
      </c>
    </row>
    <row r="13" spans="2:8" s="1" customFormat="1" x14ac:dyDescent="0.3">
      <c r="B13" s="8" t="s">
        <v>7</v>
      </c>
      <c r="C13" s="99">
        <v>1.8819444444444441E-2</v>
      </c>
      <c r="D13" s="97">
        <f t="shared" si="0"/>
        <v>7.3441734417344168E-2</v>
      </c>
      <c r="E13" s="99">
        <v>2.1180555555555558E-3</v>
      </c>
      <c r="F13" s="97">
        <f t="shared" si="2"/>
        <v>5.4254372961755115E-2</v>
      </c>
      <c r="G13" s="100">
        <f t="shared" si="4"/>
        <v>2.0937499999999998E-2</v>
      </c>
      <c r="H13" s="98">
        <f t="shared" si="3"/>
        <v>7.0905028808842543E-2</v>
      </c>
    </row>
    <row r="14" spans="2:8" s="1" customFormat="1" x14ac:dyDescent="0.3">
      <c r="B14" s="8" t="s">
        <v>2</v>
      </c>
      <c r="C14" s="99">
        <v>6.7013888888888878E-3</v>
      </c>
      <c r="D14" s="97">
        <f t="shared" si="0"/>
        <v>2.6151761517615175E-2</v>
      </c>
      <c r="E14" s="99">
        <v>1.0416666666666667E-3</v>
      </c>
      <c r="F14" s="97">
        <f t="shared" si="2"/>
        <v>2.6682478505781204E-2</v>
      </c>
      <c r="G14" s="100">
        <f t="shared" si="4"/>
        <v>7.7430555555555542E-3</v>
      </c>
      <c r="H14" s="98">
        <f t="shared" si="3"/>
        <v>2.6221926076901967E-2</v>
      </c>
    </row>
    <row r="15" spans="2:8" s="1" customFormat="1" x14ac:dyDescent="0.3">
      <c r="B15" s="8" t="s">
        <v>9</v>
      </c>
      <c r="C15" s="99">
        <v>1.0115740740740738E-2</v>
      </c>
      <c r="D15" s="97">
        <f t="shared" si="0"/>
        <v>3.9476061427280933E-2</v>
      </c>
      <c r="E15" s="99">
        <v>5.2083333333333333E-4</v>
      </c>
      <c r="F15" s="97">
        <f t="shared" si="2"/>
        <v>1.3341239252890602E-2</v>
      </c>
      <c r="G15" s="100">
        <f t="shared" si="4"/>
        <v>1.0636574074074071E-2</v>
      </c>
      <c r="H15" s="98">
        <f t="shared" si="3"/>
        <v>3.6020852114608232E-2</v>
      </c>
    </row>
    <row r="16" spans="2:8" s="1" customFormat="1" x14ac:dyDescent="0.3">
      <c r="B16" s="8" t="s">
        <v>1</v>
      </c>
      <c r="C16" s="99">
        <v>5.8449074074074072E-3</v>
      </c>
      <c r="D16" s="97">
        <f t="shared" si="0"/>
        <v>2.2809394760614273E-2</v>
      </c>
      <c r="E16" s="99">
        <v>1.6898148148148148E-3</v>
      </c>
      <c r="F16" s="97">
        <f t="shared" si="2"/>
        <v>4.3284909576045062E-2</v>
      </c>
      <c r="G16" s="100">
        <f t="shared" si="4"/>
        <v>7.5347222222222222E-3</v>
      </c>
      <c r="H16" s="98">
        <f t="shared" si="3"/>
        <v>2.551640340218712E-2</v>
      </c>
    </row>
    <row r="17" spans="2:8" s="1" customFormat="1" x14ac:dyDescent="0.3">
      <c r="B17" s="8" t="s">
        <v>27</v>
      </c>
      <c r="C17" s="99">
        <v>8.1018518518518527E-4</v>
      </c>
      <c r="D17" s="97">
        <f t="shared" si="0"/>
        <v>3.1616982836495037E-3</v>
      </c>
      <c r="E17" s="99"/>
      <c r="F17" s="97"/>
      <c r="G17" s="100">
        <f t="shared" si="4"/>
        <v>8.1018518518518527E-4</v>
      </c>
      <c r="H17" s="98">
        <f t="shared" si="3"/>
        <v>2.7436992905577554E-3</v>
      </c>
    </row>
    <row r="18" spans="2:8" s="1" customFormat="1" x14ac:dyDescent="0.3">
      <c r="B18" s="8" t="s">
        <v>16</v>
      </c>
      <c r="C18" s="99">
        <v>1.1458333333333333E-3</v>
      </c>
      <c r="D18" s="97">
        <f t="shared" si="0"/>
        <v>4.4715447154471547E-3</v>
      </c>
      <c r="E18" s="99"/>
      <c r="F18" s="97"/>
      <c r="G18" s="100">
        <f t="shared" si="4"/>
        <v>1.1458333333333333E-3</v>
      </c>
      <c r="H18" s="98">
        <f t="shared" si="3"/>
        <v>3.8803747109316818E-3</v>
      </c>
    </row>
    <row r="19" spans="2:8" s="1" customFormat="1" x14ac:dyDescent="0.3">
      <c r="B19" s="8" t="s">
        <v>4</v>
      </c>
      <c r="C19" s="99">
        <v>1.6388888888888887E-2</v>
      </c>
      <c r="D19" s="97">
        <f t="shared" si="0"/>
        <v>6.3956639566395662E-2</v>
      </c>
      <c r="E19" s="99"/>
      <c r="F19" s="97"/>
      <c r="G19" s="100">
        <f t="shared" si="4"/>
        <v>1.6388888888888887E-2</v>
      </c>
      <c r="H19" s="98">
        <f t="shared" si="3"/>
        <v>5.5501117077568295E-2</v>
      </c>
    </row>
    <row r="20" spans="2:8" s="1" customFormat="1" x14ac:dyDescent="0.3">
      <c r="B20" s="8" t="s">
        <v>14</v>
      </c>
      <c r="C20" s="99">
        <v>4.6412037037037029E-3</v>
      </c>
      <c r="D20" s="97">
        <f t="shared" si="0"/>
        <v>1.8112014453477866E-2</v>
      </c>
      <c r="E20" s="99"/>
      <c r="F20" s="97"/>
      <c r="G20" s="100">
        <f t="shared" si="4"/>
        <v>4.6412037037037029E-3</v>
      </c>
      <c r="H20" s="98">
        <f t="shared" si="3"/>
        <v>1.5717477364480852E-2</v>
      </c>
    </row>
    <row r="21" spans="2:8" s="1" customFormat="1" x14ac:dyDescent="0.3">
      <c r="B21" s="8" t="s">
        <v>11</v>
      </c>
      <c r="C21" s="99">
        <v>5.4629629629629629E-3</v>
      </c>
      <c r="D21" s="97">
        <f t="shared" si="0"/>
        <v>2.1318879855465222E-2</v>
      </c>
      <c r="E21" s="99">
        <v>4.3750000000000004E-3</v>
      </c>
      <c r="F21" s="97">
        <f t="shared" si="2"/>
        <v>0.11206640972428106</v>
      </c>
      <c r="G21" s="100">
        <f t="shared" si="4"/>
        <v>9.8379629629629633E-3</v>
      </c>
      <c r="H21" s="98">
        <f t="shared" si="3"/>
        <v>3.3316348528201312E-2</v>
      </c>
    </row>
    <row r="22" spans="2:8" s="1" customFormat="1" x14ac:dyDescent="0.3">
      <c r="B22" s="8" t="s">
        <v>15</v>
      </c>
      <c r="C22" s="99">
        <v>2.8935185185185184E-4</v>
      </c>
      <c r="D22" s="97">
        <f t="shared" si="0"/>
        <v>1.1291779584462511E-3</v>
      </c>
      <c r="E22" s="99">
        <v>3.5879629629629629E-4</v>
      </c>
      <c r="F22" s="97">
        <f t="shared" si="2"/>
        <v>9.1906314853246358E-3</v>
      </c>
      <c r="G22" s="100">
        <f t="shared" si="4"/>
        <v>6.4814814814814813E-4</v>
      </c>
      <c r="H22" s="98">
        <f t="shared" si="3"/>
        <v>2.1949594324462041E-3</v>
      </c>
    </row>
    <row r="23" spans="2:8" s="1" customFormat="1" x14ac:dyDescent="0.3">
      <c r="B23" s="8" t="s">
        <v>94</v>
      </c>
      <c r="C23" s="99">
        <v>1.273148148148148E-3</v>
      </c>
      <c r="D23" s="97">
        <f t="shared" si="0"/>
        <v>4.9683830171635048E-3</v>
      </c>
      <c r="E23" s="99">
        <v>8.1018518518518516E-4</v>
      </c>
      <c r="F23" s="97">
        <f t="shared" si="2"/>
        <v>2.0753038837829824E-2</v>
      </c>
      <c r="G23" s="100">
        <f t="shared" ref="G23" si="5">C23+E23</f>
        <v>2.0833333333333333E-3</v>
      </c>
      <c r="H23" s="98">
        <f t="shared" ref="H23" si="6">G23/$G$30</f>
        <v>7.0552267471485127E-3</v>
      </c>
    </row>
    <row r="24" spans="2:8" s="1" customFormat="1" x14ac:dyDescent="0.3">
      <c r="B24" s="8" t="s">
        <v>12</v>
      </c>
      <c r="C24" s="99">
        <v>6.7129629629629625E-4</v>
      </c>
      <c r="D24" s="97">
        <f t="shared" si="0"/>
        <v>2.6196928635953028E-3</v>
      </c>
      <c r="E24" s="99"/>
      <c r="F24" s="97"/>
      <c r="G24" s="100">
        <f t="shared" si="4"/>
        <v>6.7129629629629625E-4</v>
      </c>
      <c r="H24" s="98">
        <f t="shared" si="3"/>
        <v>2.2733508407478541E-3</v>
      </c>
    </row>
    <row r="25" spans="2:8" s="1" customFormat="1" x14ac:dyDescent="0.3">
      <c r="B25" s="8" t="s">
        <v>5</v>
      </c>
      <c r="C25" s="99">
        <v>7.905092592592592E-3</v>
      </c>
      <c r="D25" s="97">
        <f t="shared" si="0"/>
        <v>3.0849141824751583E-2</v>
      </c>
      <c r="E25" s="99">
        <v>1.4699074074074074E-3</v>
      </c>
      <c r="F25" s="97">
        <f t="shared" si="2"/>
        <v>3.765194189149125E-2</v>
      </c>
      <c r="G25" s="100">
        <f t="shared" si="4"/>
        <v>9.3749999999999997E-3</v>
      </c>
      <c r="H25" s="98">
        <f t="shared" si="3"/>
        <v>3.1748520362168305E-2</v>
      </c>
    </row>
    <row r="26" spans="2:8" s="1" customFormat="1" x14ac:dyDescent="0.3">
      <c r="B26" s="8" t="s">
        <v>6</v>
      </c>
      <c r="C26" s="99">
        <v>6.7847222222222267E-2</v>
      </c>
      <c r="D26" s="97">
        <f t="shared" si="0"/>
        <v>0.26476964769647715</v>
      </c>
      <c r="E26" s="99"/>
      <c r="F26" s="97"/>
      <c r="G26" s="100">
        <f t="shared" si="4"/>
        <v>6.7847222222222267E-2</v>
      </c>
      <c r="H26" s="98">
        <f t="shared" si="3"/>
        <v>0.22976521773213671</v>
      </c>
    </row>
    <row r="27" spans="2:8" s="1" customFormat="1" x14ac:dyDescent="0.3">
      <c r="B27" s="8" t="s">
        <v>105</v>
      </c>
      <c r="C27" s="99">
        <v>2.5011574074074065E-2</v>
      </c>
      <c r="D27" s="97">
        <f t="shared" si="0"/>
        <v>9.7606142728093925E-2</v>
      </c>
      <c r="E27" s="99"/>
      <c r="F27" s="97"/>
      <c r="G27" s="100">
        <f t="shared" si="4"/>
        <v>2.5011574074074065E-2</v>
      </c>
      <c r="H27" s="98">
        <f t="shared" si="3"/>
        <v>8.4701916669932945E-2</v>
      </c>
    </row>
    <row r="28" spans="2:8" s="1" customFormat="1" x14ac:dyDescent="0.3">
      <c r="B28" s="8" t="s">
        <v>17</v>
      </c>
      <c r="C28" s="99"/>
      <c r="D28" s="97"/>
      <c r="E28" s="99"/>
      <c r="F28" s="97"/>
      <c r="G28" s="100"/>
      <c r="H28" s="98"/>
    </row>
    <row r="29" spans="2:8" s="1" customFormat="1" x14ac:dyDescent="0.3">
      <c r="B29" s="8"/>
      <c r="C29" s="99"/>
      <c r="D29" s="97"/>
      <c r="E29" s="99"/>
      <c r="F29" s="97"/>
      <c r="G29" s="100"/>
      <c r="H29" s="98"/>
    </row>
    <row r="30" spans="2:8" s="1" customFormat="1" x14ac:dyDescent="0.3">
      <c r="B30" s="11" t="s">
        <v>29</v>
      </c>
      <c r="C30" s="102">
        <f t="shared" ref="C30:H30" si="7">SUM(C7:C28)</f>
        <v>0.25624999999999998</v>
      </c>
      <c r="D30" s="119">
        <f t="shared" si="7"/>
        <v>0.99999999999999978</v>
      </c>
      <c r="E30" s="102">
        <f t="shared" si="7"/>
        <v>3.9039351851851853E-2</v>
      </c>
      <c r="F30" s="119">
        <f t="shared" si="7"/>
        <v>0.99999999999999989</v>
      </c>
      <c r="G30" s="102">
        <f t="shared" si="7"/>
        <v>0.29528935185185184</v>
      </c>
      <c r="H30" s="120">
        <f t="shared" si="7"/>
        <v>1</v>
      </c>
    </row>
    <row r="31" spans="2:8" s="1" customFormat="1" x14ac:dyDescent="0.3">
      <c r="B31" s="8"/>
      <c r="C31" s="9"/>
      <c r="D31" s="40"/>
      <c r="E31" s="9"/>
      <c r="F31" s="40"/>
      <c r="G31" s="9"/>
      <c r="H31" s="41"/>
    </row>
    <row r="32" spans="2:8" s="1" customFormat="1" ht="66" customHeight="1" thickBot="1" x14ac:dyDescent="0.35">
      <c r="B32" s="150" t="s">
        <v>39</v>
      </c>
      <c r="C32" s="151"/>
      <c r="D32" s="151"/>
      <c r="E32" s="151"/>
      <c r="F32" s="151"/>
      <c r="G32" s="151"/>
      <c r="H32" s="152"/>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E30" sqref="E30"/>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53" t="s">
        <v>125</v>
      </c>
      <c r="C3" s="154"/>
      <c r="D3" s="154"/>
      <c r="E3" s="154"/>
      <c r="F3" s="154"/>
      <c r="G3" s="154"/>
      <c r="H3" s="155"/>
    </row>
    <row r="4" spans="2:8" s="1" customFormat="1" x14ac:dyDescent="0.3">
      <c r="B4" s="156" t="s">
        <v>128</v>
      </c>
      <c r="C4" s="157"/>
      <c r="D4" s="157"/>
      <c r="E4" s="157"/>
      <c r="F4" s="157"/>
      <c r="G4" s="157"/>
      <c r="H4" s="158"/>
    </row>
    <row r="5" spans="2:8" s="1" customFormat="1" x14ac:dyDescent="0.3">
      <c r="B5" s="2"/>
      <c r="C5" s="163" t="s">
        <v>36</v>
      </c>
      <c r="D5" s="163"/>
      <c r="E5" s="163" t="s">
        <v>37</v>
      </c>
      <c r="F5" s="163"/>
      <c r="G5" s="157" t="s">
        <v>38</v>
      </c>
      <c r="H5" s="158"/>
    </row>
    <row r="6" spans="2:8" s="1" customFormat="1" x14ac:dyDescent="0.3">
      <c r="B6" s="3" t="s">
        <v>23</v>
      </c>
      <c r="C6" s="5" t="s">
        <v>24</v>
      </c>
      <c r="D6" s="5" t="s">
        <v>25</v>
      </c>
      <c r="E6" s="5" t="s">
        <v>24</v>
      </c>
      <c r="F6" s="5" t="s">
        <v>25</v>
      </c>
      <c r="G6" s="6" t="s">
        <v>24</v>
      </c>
      <c r="H6" s="7" t="s">
        <v>25</v>
      </c>
    </row>
    <row r="7" spans="2:8" s="1" customFormat="1" x14ac:dyDescent="0.3">
      <c r="B7" s="8" t="s">
        <v>10</v>
      </c>
      <c r="C7" s="99">
        <v>3.1134259259259257E-3</v>
      </c>
      <c r="D7" s="97">
        <f>C7/$C$30</f>
        <v>1.2103487064116991E-2</v>
      </c>
      <c r="E7" s="99"/>
      <c r="F7" s="97"/>
      <c r="G7" s="100">
        <f>E7+C7</f>
        <v>3.1134259259259257E-3</v>
      </c>
      <c r="H7" s="98">
        <f>G7/$G$30</f>
        <v>1.2103487064116991E-2</v>
      </c>
    </row>
    <row r="8" spans="2:8" s="1" customFormat="1" x14ac:dyDescent="0.3">
      <c r="B8" s="8" t="s">
        <v>13</v>
      </c>
      <c r="C8" s="99">
        <v>8.8078703703703687E-3</v>
      </c>
      <c r="D8" s="97">
        <f t="shared" ref="D8:D28" si="0">C8/$C$30</f>
        <v>3.4240719910011257E-2</v>
      </c>
      <c r="E8" s="99"/>
      <c r="F8" s="97"/>
      <c r="G8" s="100">
        <f t="shared" ref="G8:G28" si="1">E8+C8</f>
        <v>8.8078703703703687E-3</v>
      </c>
      <c r="H8" s="98">
        <f t="shared" ref="H8:H28" si="2">G8/$G$30</f>
        <v>3.4240719910011257E-2</v>
      </c>
    </row>
    <row r="9" spans="2:8" s="1" customFormat="1" x14ac:dyDescent="0.3">
      <c r="B9" s="8" t="s">
        <v>0</v>
      </c>
      <c r="C9" s="99">
        <v>3.7997685185185169E-2</v>
      </c>
      <c r="D9" s="97">
        <f t="shared" si="0"/>
        <v>0.14771653543307087</v>
      </c>
      <c r="E9" s="99"/>
      <c r="F9" s="97"/>
      <c r="G9" s="100">
        <f t="shared" si="1"/>
        <v>3.7997685185185169E-2</v>
      </c>
      <c r="H9" s="98">
        <f t="shared" si="2"/>
        <v>0.14771653543307087</v>
      </c>
    </row>
    <row r="10" spans="2:8" s="1" customFormat="1" x14ac:dyDescent="0.3">
      <c r="B10" s="8" t="s">
        <v>8</v>
      </c>
      <c r="C10" s="99">
        <v>1.6527777777777773E-2</v>
      </c>
      <c r="D10" s="97">
        <f t="shared" si="0"/>
        <v>6.4251968503937024E-2</v>
      </c>
      <c r="E10" s="99"/>
      <c r="F10" s="97"/>
      <c r="G10" s="100">
        <f t="shared" si="1"/>
        <v>1.6527777777777773E-2</v>
      </c>
      <c r="H10" s="98">
        <f t="shared" si="2"/>
        <v>6.4251968503937024E-2</v>
      </c>
    </row>
    <row r="11" spans="2:8" s="1" customFormat="1" x14ac:dyDescent="0.3">
      <c r="B11" s="8" t="s">
        <v>26</v>
      </c>
      <c r="C11" s="99">
        <v>1.4236111111111112E-3</v>
      </c>
      <c r="D11" s="97">
        <f t="shared" si="0"/>
        <v>5.5343082114735686E-3</v>
      </c>
      <c r="E11" s="99"/>
      <c r="F11" s="97"/>
      <c r="G11" s="100">
        <f t="shared" si="1"/>
        <v>1.4236111111111112E-3</v>
      </c>
      <c r="H11" s="98">
        <f t="shared" si="2"/>
        <v>5.5343082114735686E-3</v>
      </c>
    </row>
    <row r="12" spans="2:8" s="1" customFormat="1" x14ac:dyDescent="0.3">
      <c r="B12" s="8" t="s">
        <v>3</v>
      </c>
      <c r="C12" s="99">
        <v>6.9675925925925886E-3</v>
      </c>
      <c r="D12" s="97">
        <f t="shared" si="0"/>
        <v>2.7086614173228343E-2</v>
      </c>
      <c r="E12" s="99"/>
      <c r="F12" s="97"/>
      <c r="G12" s="100">
        <f t="shared" si="1"/>
        <v>6.9675925925925886E-3</v>
      </c>
      <c r="H12" s="98">
        <f t="shared" si="2"/>
        <v>2.7086614173228343E-2</v>
      </c>
    </row>
    <row r="13" spans="2:8" s="1" customFormat="1" x14ac:dyDescent="0.3">
      <c r="B13" s="8" t="s">
        <v>7</v>
      </c>
      <c r="C13" s="99">
        <v>8.333333333333335E-3</v>
      </c>
      <c r="D13" s="97">
        <f t="shared" si="0"/>
        <v>3.2395950506186752E-2</v>
      </c>
      <c r="E13" s="99"/>
      <c r="F13" s="97"/>
      <c r="G13" s="100">
        <f t="shared" si="1"/>
        <v>8.333333333333335E-3</v>
      </c>
      <c r="H13" s="98">
        <f t="shared" si="2"/>
        <v>3.2395950506186752E-2</v>
      </c>
    </row>
    <row r="14" spans="2:8" s="1" customFormat="1" x14ac:dyDescent="0.3">
      <c r="B14" s="8" t="s">
        <v>2</v>
      </c>
      <c r="C14" s="99">
        <v>1.037037037037037E-2</v>
      </c>
      <c r="D14" s="97">
        <f t="shared" si="0"/>
        <v>4.0314960629921279E-2</v>
      </c>
      <c r="E14" s="99"/>
      <c r="F14" s="97"/>
      <c r="G14" s="100">
        <f t="shared" si="1"/>
        <v>1.037037037037037E-2</v>
      </c>
      <c r="H14" s="98">
        <f t="shared" si="2"/>
        <v>4.0314960629921279E-2</v>
      </c>
    </row>
    <row r="15" spans="2:8" s="1" customFormat="1" x14ac:dyDescent="0.3">
      <c r="B15" s="8" t="s">
        <v>9</v>
      </c>
      <c r="C15" s="99">
        <v>1.5972222222222221E-2</v>
      </c>
      <c r="D15" s="97">
        <f t="shared" si="0"/>
        <v>6.2092238470191255E-2</v>
      </c>
      <c r="E15" s="99"/>
      <c r="F15" s="97"/>
      <c r="G15" s="100">
        <f t="shared" si="1"/>
        <v>1.5972222222222221E-2</v>
      </c>
      <c r="H15" s="98">
        <f t="shared" si="2"/>
        <v>6.2092238470191255E-2</v>
      </c>
    </row>
    <row r="16" spans="2:8" s="1" customFormat="1" x14ac:dyDescent="0.3">
      <c r="B16" s="8" t="s">
        <v>1</v>
      </c>
      <c r="C16" s="99">
        <v>6.8865740740740736E-3</v>
      </c>
      <c r="D16" s="97">
        <f t="shared" si="0"/>
        <v>2.6771653543307097E-2</v>
      </c>
      <c r="E16" s="99"/>
      <c r="F16" s="97"/>
      <c r="G16" s="100">
        <f t="shared" si="1"/>
        <v>6.8865740740740736E-3</v>
      </c>
      <c r="H16" s="98">
        <f t="shared" si="2"/>
        <v>2.6771653543307097E-2</v>
      </c>
    </row>
    <row r="17" spans="2:8" s="1" customFormat="1" x14ac:dyDescent="0.3">
      <c r="B17" s="8" t="s">
        <v>27</v>
      </c>
      <c r="C17" s="99">
        <v>1.8402777777777777E-3</v>
      </c>
      <c r="D17" s="97">
        <f t="shared" si="0"/>
        <v>7.1541057367829055E-3</v>
      </c>
      <c r="E17" s="99"/>
      <c r="F17" s="97"/>
      <c r="G17" s="100">
        <f t="shared" si="1"/>
        <v>1.8402777777777777E-3</v>
      </c>
      <c r="H17" s="98">
        <f t="shared" si="2"/>
        <v>7.1541057367829055E-3</v>
      </c>
    </row>
    <row r="18" spans="2:8" s="1" customFormat="1" x14ac:dyDescent="0.3">
      <c r="B18" s="8" t="s">
        <v>16</v>
      </c>
      <c r="C18" s="99">
        <v>9.2592592592592596E-4</v>
      </c>
      <c r="D18" s="97">
        <f t="shared" si="0"/>
        <v>3.5995500562429716E-3</v>
      </c>
      <c r="E18" s="99"/>
      <c r="F18" s="97"/>
      <c r="G18" s="100">
        <f t="shared" si="1"/>
        <v>9.2592592592592596E-4</v>
      </c>
      <c r="H18" s="98">
        <f t="shared" si="2"/>
        <v>3.5995500562429716E-3</v>
      </c>
    </row>
    <row r="19" spans="2:8" s="1" customFormat="1" x14ac:dyDescent="0.3">
      <c r="B19" s="8" t="s">
        <v>4</v>
      </c>
      <c r="C19" s="99">
        <v>1.9942129629629615E-2</v>
      </c>
      <c r="D19" s="97">
        <f t="shared" si="0"/>
        <v>7.7525309336332934E-2</v>
      </c>
      <c r="E19" s="99"/>
      <c r="F19" s="97"/>
      <c r="G19" s="100">
        <f t="shared" si="1"/>
        <v>1.9942129629629615E-2</v>
      </c>
      <c r="H19" s="98">
        <f t="shared" si="2"/>
        <v>7.7525309336332934E-2</v>
      </c>
    </row>
    <row r="20" spans="2:8" s="1" customFormat="1" x14ac:dyDescent="0.3">
      <c r="B20" s="8" t="s">
        <v>14</v>
      </c>
      <c r="C20" s="99">
        <v>7.3148148148148139E-3</v>
      </c>
      <c r="D20" s="97">
        <f t="shared" si="0"/>
        <v>2.8436445444319471E-2</v>
      </c>
      <c r="E20" s="99"/>
      <c r="F20" s="97"/>
      <c r="G20" s="100">
        <f t="shared" si="1"/>
        <v>7.3148148148148139E-3</v>
      </c>
      <c r="H20" s="98">
        <f t="shared" si="2"/>
        <v>2.8436445444319471E-2</v>
      </c>
    </row>
    <row r="21" spans="2:8" s="1" customFormat="1" x14ac:dyDescent="0.3">
      <c r="B21" s="8" t="s">
        <v>11</v>
      </c>
      <c r="C21" s="99">
        <v>1.9097222222222217E-3</v>
      </c>
      <c r="D21" s="97">
        <f t="shared" ref="D21" si="3">C21/$C$30</f>
        <v>7.4240719910011266E-3</v>
      </c>
      <c r="E21" s="99"/>
      <c r="F21" s="97"/>
      <c r="G21" s="100">
        <f t="shared" ref="G21" si="4">E21+C21</f>
        <v>1.9097222222222217E-3</v>
      </c>
      <c r="H21" s="98">
        <f t="shared" ref="H21" si="5">G21/$G$30</f>
        <v>7.4240719910011266E-3</v>
      </c>
    </row>
    <row r="22" spans="2:8" s="1" customFormat="1" x14ac:dyDescent="0.3">
      <c r="B22" s="8" t="s">
        <v>15</v>
      </c>
      <c r="C22" s="99">
        <v>2.0023148148148148E-3</v>
      </c>
      <c r="D22" s="97">
        <f t="shared" si="0"/>
        <v>7.7840269966254257E-3</v>
      </c>
      <c r="E22" s="99"/>
      <c r="F22" s="97"/>
      <c r="G22" s="100">
        <f t="shared" si="1"/>
        <v>2.0023148148148148E-3</v>
      </c>
      <c r="H22" s="98">
        <f t="shared" si="2"/>
        <v>7.7840269966254257E-3</v>
      </c>
    </row>
    <row r="23" spans="2:8" s="1" customFormat="1" x14ac:dyDescent="0.3">
      <c r="B23" s="8" t="s">
        <v>94</v>
      </c>
      <c r="C23" s="99">
        <v>1.1828703703703704E-2</v>
      </c>
      <c r="D23" s="97">
        <f t="shared" si="0"/>
        <v>4.5984251968503961E-2</v>
      </c>
      <c r="E23" s="99"/>
      <c r="F23" s="97"/>
      <c r="G23" s="100">
        <f t="shared" si="1"/>
        <v>1.1828703703703704E-2</v>
      </c>
      <c r="H23" s="98">
        <f t="shared" si="2"/>
        <v>4.5984251968503961E-2</v>
      </c>
    </row>
    <row r="24" spans="2:8" s="1" customFormat="1" x14ac:dyDescent="0.3">
      <c r="B24" s="8" t="s">
        <v>12</v>
      </c>
      <c r="C24" s="99"/>
      <c r="D24" s="97"/>
      <c r="E24" s="99"/>
      <c r="F24" s="97"/>
      <c r="G24" s="100"/>
      <c r="H24" s="98"/>
    </row>
    <row r="25" spans="2:8" s="1" customFormat="1" x14ac:dyDescent="0.3">
      <c r="B25" s="8" t="s">
        <v>5</v>
      </c>
      <c r="C25" s="99">
        <v>1.4236111111111112E-3</v>
      </c>
      <c r="D25" s="97">
        <f t="shared" si="0"/>
        <v>5.5343082114735686E-3</v>
      </c>
      <c r="E25" s="99"/>
      <c r="F25" s="97"/>
      <c r="G25" s="100">
        <f t="shared" si="1"/>
        <v>1.4236111111111112E-3</v>
      </c>
      <c r="H25" s="98">
        <f t="shared" si="2"/>
        <v>5.5343082114735686E-3</v>
      </c>
    </row>
    <row r="26" spans="2:8" s="1" customFormat="1" x14ac:dyDescent="0.3">
      <c r="B26" s="8" t="s">
        <v>6</v>
      </c>
      <c r="C26" s="99">
        <v>6.1689814814814788E-2</v>
      </c>
      <c r="D26" s="97">
        <f t="shared" si="0"/>
        <v>0.23982002249718787</v>
      </c>
      <c r="E26" s="99"/>
      <c r="F26" s="97"/>
      <c r="G26" s="100">
        <f t="shared" si="1"/>
        <v>6.1689814814814788E-2</v>
      </c>
      <c r="H26" s="98">
        <f t="shared" si="2"/>
        <v>0.23982002249718787</v>
      </c>
    </row>
    <row r="27" spans="2:8" s="1" customFormat="1" x14ac:dyDescent="0.3">
      <c r="B27" s="8" t="s">
        <v>105</v>
      </c>
      <c r="C27" s="99">
        <v>2.6076388888888878E-2</v>
      </c>
      <c r="D27" s="97">
        <f t="shared" si="0"/>
        <v>0.10137232845894265</v>
      </c>
      <c r="E27" s="99"/>
      <c r="F27" s="97"/>
      <c r="G27" s="100">
        <f t="shared" si="1"/>
        <v>2.6076388888888878E-2</v>
      </c>
      <c r="H27" s="98">
        <f t="shared" si="2"/>
        <v>0.10137232845894265</v>
      </c>
    </row>
    <row r="28" spans="2:8" s="1" customFormat="1" x14ac:dyDescent="0.3">
      <c r="B28" s="8" t="s">
        <v>17</v>
      </c>
      <c r="C28" s="99">
        <v>5.8796296296296322E-3</v>
      </c>
      <c r="D28" s="97">
        <f t="shared" si="0"/>
        <v>2.2857142857142878E-2</v>
      </c>
      <c r="E28" s="99"/>
      <c r="F28" s="97"/>
      <c r="G28" s="100">
        <f t="shared" si="1"/>
        <v>5.8796296296296322E-3</v>
      </c>
      <c r="H28" s="98">
        <f t="shared" si="2"/>
        <v>2.2857142857142878E-2</v>
      </c>
    </row>
    <row r="29" spans="2:8" s="1" customFormat="1" x14ac:dyDescent="0.3">
      <c r="B29" s="8"/>
      <c r="C29" s="99"/>
      <c r="D29" s="97"/>
      <c r="E29" s="99"/>
      <c r="F29" s="97"/>
      <c r="G29" s="100"/>
      <c r="H29" s="98"/>
    </row>
    <row r="30" spans="2:8" s="1" customFormat="1" x14ac:dyDescent="0.3">
      <c r="B30" s="11" t="s">
        <v>29</v>
      </c>
      <c r="C30" s="102">
        <f>SUM(C7:C28)</f>
        <v>0.25723379629629617</v>
      </c>
      <c r="D30" s="119">
        <f>SUM(D7:D28)</f>
        <v>1</v>
      </c>
      <c r="E30" s="102"/>
      <c r="F30" s="119"/>
      <c r="G30" s="102">
        <f>SUM(G7:G28)</f>
        <v>0.25723379629629617</v>
      </c>
      <c r="H30" s="120">
        <f>SUM(H7:H28)</f>
        <v>1</v>
      </c>
    </row>
    <row r="31" spans="2:8" s="1" customFormat="1" x14ac:dyDescent="0.3">
      <c r="B31" s="8"/>
      <c r="C31" s="9"/>
      <c r="D31" s="40"/>
      <c r="E31" s="9"/>
      <c r="F31" s="40"/>
      <c r="G31" s="9"/>
      <c r="H31" s="41"/>
    </row>
    <row r="32" spans="2:8" s="1" customFormat="1" ht="66" customHeight="1" thickBot="1" x14ac:dyDescent="0.35">
      <c r="B32" s="150" t="s">
        <v>39</v>
      </c>
      <c r="C32" s="151"/>
      <c r="D32" s="151"/>
      <c r="E32" s="151"/>
      <c r="F32" s="151"/>
      <c r="G32" s="151"/>
      <c r="H32" s="152"/>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view="pageBreakPreview" topLeftCell="A19" zoomScaleNormal="110" zoomScaleSheetLayoutView="100" zoomScalePageLayoutView="110" workbookViewId="0">
      <selection activeCell="B32" sqref="B32:J32"/>
    </sheetView>
  </sheetViews>
  <sheetFormatPr defaultColWidth="8.88671875" defaultRowHeight="14.4" x14ac:dyDescent="0.3"/>
  <cols>
    <col min="1" max="1" width="6.109375" style="34" customWidth="1"/>
    <col min="2" max="2" width="51" style="34" bestFit="1" customWidth="1"/>
    <col min="3" max="10" width="15.109375" style="34" customWidth="1"/>
    <col min="11" max="16384" width="8.88671875" style="34"/>
  </cols>
  <sheetData>
    <row r="2" spans="2:10" ht="15" thickBot="1" x14ac:dyDescent="0.35"/>
    <row r="3" spans="2:10" x14ac:dyDescent="0.3">
      <c r="B3" s="181" t="s">
        <v>44</v>
      </c>
      <c r="C3" s="182"/>
      <c r="D3" s="182"/>
      <c r="E3" s="182"/>
      <c r="F3" s="182"/>
      <c r="G3" s="182"/>
      <c r="H3" s="182"/>
      <c r="I3" s="182"/>
      <c r="J3" s="183"/>
    </row>
    <row r="4" spans="2:10" x14ac:dyDescent="0.3">
      <c r="B4" s="184" t="s">
        <v>128</v>
      </c>
      <c r="C4" s="185"/>
      <c r="D4" s="185"/>
      <c r="E4" s="185"/>
      <c r="F4" s="185"/>
      <c r="G4" s="185"/>
      <c r="H4" s="185"/>
      <c r="I4" s="185"/>
      <c r="J4" s="186"/>
    </row>
    <row r="5" spans="2:10" x14ac:dyDescent="0.3">
      <c r="B5" s="42"/>
      <c r="C5" s="187" t="s">
        <v>45</v>
      </c>
      <c r="D5" s="188"/>
      <c r="E5" s="189" t="s">
        <v>46</v>
      </c>
      <c r="F5" s="185"/>
      <c r="G5" s="185" t="s">
        <v>47</v>
      </c>
      <c r="H5" s="185"/>
      <c r="I5" s="189" t="s">
        <v>22</v>
      </c>
      <c r="J5" s="186"/>
    </row>
    <row r="6" spans="2:10" x14ac:dyDescent="0.3">
      <c r="B6" s="3" t="s">
        <v>23</v>
      </c>
      <c r="C6" s="43" t="s">
        <v>24</v>
      </c>
      <c r="D6" s="43" t="s">
        <v>25</v>
      </c>
      <c r="E6" s="43" t="s">
        <v>24</v>
      </c>
      <c r="F6" s="43" t="s">
        <v>25</v>
      </c>
      <c r="G6" s="43" t="s">
        <v>24</v>
      </c>
      <c r="H6" s="43" t="s">
        <v>25</v>
      </c>
      <c r="I6" s="43" t="s">
        <v>24</v>
      </c>
      <c r="J6" s="44" t="s">
        <v>25</v>
      </c>
    </row>
    <row r="7" spans="2:10" x14ac:dyDescent="0.3">
      <c r="B7" s="8" t="s">
        <v>10</v>
      </c>
      <c r="C7" s="88"/>
      <c r="D7" s="86"/>
      <c r="E7" s="85"/>
      <c r="F7" s="86"/>
      <c r="G7" s="85">
        <v>3.1597222222222226E-3</v>
      </c>
      <c r="H7" s="86">
        <f t="shared" ref="H7:H25" si="0">G7/$G$30</f>
        <v>2.5541708768384418E-3</v>
      </c>
      <c r="I7" s="85">
        <f>E7+G7</f>
        <v>3.1597222222222226E-3</v>
      </c>
      <c r="J7" s="95">
        <f t="shared" ref="J7" si="1">I7/$I$30</f>
        <v>1.8770239887791092E-3</v>
      </c>
    </row>
    <row r="8" spans="2:10" x14ac:dyDescent="0.3">
      <c r="B8" s="8" t="s">
        <v>13</v>
      </c>
      <c r="C8" s="88"/>
      <c r="D8" s="86"/>
      <c r="E8" s="85"/>
      <c r="F8" s="86"/>
      <c r="G8" s="85">
        <v>1.3645833333333334E-2</v>
      </c>
      <c r="H8" s="86">
        <f t="shared" si="0"/>
        <v>1.1030650050522062E-2</v>
      </c>
      <c r="I8" s="85">
        <f t="shared" ref="I8:I28" si="2">E8+G8</f>
        <v>1.3645833333333334E-2</v>
      </c>
      <c r="J8" s="95">
        <f t="shared" ref="J8:J28" si="3">I8/$I$30</f>
        <v>8.1062684350570319E-3</v>
      </c>
    </row>
    <row r="9" spans="2:10" x14ac:dyDescent="0.3">
      <c r="B9" s="8" t="s">
        <v>0</v>
      </c>
      <c r="C9" s="88"/>
      <c r="D9" s="86"/>
      <c r="E9" s="85">
        <v>1.3275462962962961E-2</v>
      </c>
      <c r="F9" s="86">
        <f t="shared" ref="F9:F28" si="4">E9/$E$30</f>
        <v>2.9746622059700717E-2</v>
      </c>
      <c r="G9" s="85">
        <v>3.9618055555555559E-2</v>
      </c>
      <c r="H9" s="86">
        <f t="shared" si="0"/>
        <v>3.2025373301897385E-2</v>
      </c>
      <c r="I9" s="85">
        <f t="shared" si="2"/>
        <v>5.289351851851852E-2</v>
      </c>
      <c r="J9" s="95">
        <f t="shared" si="3"/>
        <v>3.1421244061247355E-2</v>
      </c>
    </row>
    <row r="10" spans="2:10" x14ac:dyDescent="0.3">
      <c r="B10" s="8" t="s">
        <v>8</v>
      </c>
      <c r="C10" s="88"/>
      <c r="D10" s="86"/>
      <c r="E10" s="85"/>
      <c r="F10" s="86"/>
      <c r="G10" s="85">
        <v>8.0057870370370376E-2</v>
      </c>
      <c r="H10" s="86">
        <f t="shared" si="0"/>
        <v>6.4715018150518319E-2</v>
      </c>
      <c r="I10" s="85">
        <f t="shared" si="2"/>
        <v>8.0057870370370376E-2</v>
      </c>
      <c r="J10" s="95">
        <f t="shared" si="3"/>
        <v>4.7558149928150543E-2</v>
      </c>
    </row>
    <row r="11" spans="2:10" x14ac:dyDescent="0.3">
      <c r="B11" s="8" t="s">
        <v>26</v>
      </c>
      <c r="C11" s="88"/>
      <c r="D11" s="86"/>
      <c r="E11" s="85"/>
      <c r="F11" s="86"/>
      <c r="G11" s="85">
        <v>1.0810185185185187E-2</v>
      </c>
      <c r="H11" s="86">
        <f t="shared" si="0"/>
        <v>8.7384454174619219E-3</v>
      </c>
      <c r="I11" s="85">
        <f t="shared" si="2"/>
        <v>1.0810185185185187E-2</v>
      </c>
      <c r="J11" s="95">
        <f t="shared" si="3"/>
        <v>6.4217597271783444E-3</v>
      </c>
    </row>
    <row r="12" spans="2:10" x14ac:dyDescent="0.3">
      <c r="B12" s="8" t="s">
        <v>3</v>
      </c>
      <c r="C12" s="88"/>
      <c r="D12" s="86"/>
      <c r="E12" s="85">
        <v>2.685185185185185E-3</v>
      </c>
      <c r="F12" s="86">
        <f t="shared" si="4"/>
        <v>6.0167535465131356E-3</v>
      </c>
      <c r="G12" s="85">
        <v>3.6435185185185182E-2</v>
      </c>
      <c r="H12" s="86">
        <f t="shared" si="0"/>
        <v>2.9452490550503346E-2</v>
      </c>
      <c r="I12" s="85">
        <f t="shared" si="2"/>
        <v>3.9120370370370368E-2</v>
      </c>
      <c r="J12" s="95">
        <f t="shared" si="3"/>
        <v>2.3239344622979441E-2</v>
      </c>
    </row>
    <row r="13" spans="2:10" x14ac:dyDescent="0.3">
      <c r="B13" s="8" t="s">
        <v>7</v>
      </c>
      <c r="C13" s="88"/>
      <c r="D13" s="86"/>
      <c r="E13" s="85">
        <v>1.8148148148148149E-2</v>
      </c>
      <c r="F13" s="86">
        <f t="shared" si="4"/>
        <v>4.0664955004019815E-2</v>
      </c>
      <c r="G13" s="85">
        <v>1.5347222222222224E-2</v>
      </c>
      <c r="H13" s="86">
        <f t="shared" si="0"/>
        <v>1.2405972830358146E-2</v>
      </c>
      <c r="I13" s="85">
        <f t="shared" si="2"/>
        <v>3.349537037037037E-2</v>
      </c>
      <c r="J13" s="95">
        <f t="shared" si="3"/>
        <v>1.9897829390207844E-2</v>
      </c>
    </row>
    <row r="14" spans="2:10" x14ac:dyDescent="0.3">
      <c r="B14" s="8" t="s">
        <v>2</v>
      </c>
      <c r="C14" s="88"/>
      <c r="D14" s="86"/>
      <c r="E14" s="85">
        <v>1.2488425925925925E-2</v>
      </c>
      <c r="F14" s="86">
        <f t="shared" si="4"/>
        <v>2.7983090847791697E-2</v>
      </c>
      <c r="G14" s="85">
        <v>9.4560185185185198E-3</v>
      </c>
      <c r="H14" s="86">
        <f t="shared" si="0"/>
        <v>7.6438007559597333E-3</v>
      </c>
      <c r="I14" s="85">
        <f t="shared" si="2"/>
        <v>2.1944444444444447E-2</v>
      </c>
      <c r="J14" s="95">
        <f t="shared" si="3"/>
        <v>1.3036034735257111E-2</v>
      </c>
    </row>
    <row r="15" spans="2:10" x14ac:dyDescent="0.3">
      <c r="B15" s="8" t="s">
        <v>9</v>
      </c>
      <c r="C15" s="88"/>
      <c r="D15" s="86"/>
      <c r="E15" s="85">
        <v>8.8078703703703704E-3</v>
      </c>
      <c r="F15" s="86">
        <f t="shared" si="4"/>
        <v>1.973598900386421E-2</v>
      </c>
      <c r="G15" s="85"/>
      <c r="H15" s="86"/>
      <c r="I15" s="85">
        <f t="shared" si="2"/>
        <v>8.8078703703703704E-3</v>
      </c>
      <c r="J15" s="95">
        <f t="shared" si="3"/>
        <v>5.2322903130435968E-3</v>
      </c>
    </row>
    <row r="16" spans="2:10" x14ac:dyDescent="0.3">
      <c r="B16" s="8" t="s">
        <v>1</v>
      </c>
      <c r="C16" s="88"/>
      <c r="D16" s="86"/>
      <c r="E16" s="85"/>
      <c r="F16" s="86"/>
      <c r="G16" s="85">
        <v>1.5138888888888887E-2</v>
      </c>
      <c r="H16" s="86">
        <f t="shared" si="0"/>
        <v>1.2237565959357807E-2</v>
      </c>
      <c r="I16" s="85">
        <f t="shared" si="2"/>
        <v>1.5138888888888887E-2</v>
      </c>
      <c r="J16" s="95">
        <f t="shared" si="3"/>
        <v>8.9932138363482579E-3</v>
      </c>
    </row>
    <row r="17" spans="2:14" x14ac:dyDescent="0.3">
      <c r="B17" s="8" t="s">
        <v>27</v>
      </c>
      <c r="C17" s="88"/>
      <c r="D17" s="86"/>
      <c r="E17" s="85">
        <v>1.0567129629629629E-2</v>
      </c>
      <c r="F17" s="86">
        <f t="shared" si="4"/>
        <v>2.3677999948131436E-2</v>
      </c>
      <c r="G17" s="85">
        <v>5.3078703703703697E-2</v>
      </c>
      <c r="H17" s="86">
        <f t="shared" si="0"/>
        <v>4.2906328355974695E-2</v>
      </c>
      <c r="I17" s="85">
        <f t="shared" si="2"/>
        <v>6.3645833333333332E-2</v>
      </c>
      <c r="J17" s="95">
        <f t="shared" si="3"/>
        <v>3.7808626059693477E-2</v>
      </c>
    </row>
    <row r="18" spans="2:14" x14ac:dyDescent="0.3">
      <c r="B18" s="8" t="s">
        <v>16</v>
      </c>
      <c r="C18" s="88"/>
      <c r="D18" s="86"/>
      <c r="E18" s="85">
        <v>1.689814814814815E-3</v>
      </c>
      <c r="F18" s="86">
        <f t="shared" si="4"/>
        <v>3.7864052490987842E-3</v>
      </c>
      <c r="G18" s="85"/>
      <c r="H18" s="86"/>
      <c r="I18" s="85">
        <f t="shared" si="2"/>
        <v>1.689814814814815E-3</v>
      </c>
      <c r="J18" s="95">
        <f t="shared" si="3"/>
        <v>1.0038296789807691E-3</v>
      </c>
    </row>
    <row r="19" spans="2:14" x14ac:dyDescent="0.3">
      <c r="B19" s="8" t="s">
        <v>4</v>
      </c>
      <c r="C19" s="88"/>
      <c r="D19" s="86"/>
      <c r="E19" s="85"/>
      <c r="F19" s="86"/>
      <c r="G19" s="85">
        <v>1.269675925925926E-2</v>
      </c>
      <c r="H19" s="86">
        <f t="shared" si="0"/>
        <v>1.026346319374275E-2</v>
      </c>
      <c r="I19" s="85">
        <f t="shared" si="2"/>
        <v>1.269675925925926E-2</v>
      </c>
      <c r="J19" s="95">
        <f t="shared" si="3"/>
        <v>7.542473683848654E-3</v>
      </c>
    </row>
    <row r="20" spans="2:14" x14ac:dyDescent="0.3">
      <c r="B20" s="8" t="s">
        <v>14</v>
      </c>
      <c r="C20" s="88"/>
      <c r="D20" s="86"/>
      <c r="E20" s="85">
        <v>2.6041666666666665E-3</v>
      </c>
      <c r="F20" s="86">
        <f t="shared" si="4"/>
        <v>5.8352135688166185E-3</v>
      </c>
      <c r="G20" s="85">
        <v>5.4976851851851853E-3</v>
      </c>
      <c r="H20" s="86">
        <f t="shared" si="0"/>
        <v>4.4440702069533326E-3</v>
      </c>
      <c r="I20" s="85">
        <f t="shared" si="2"/>
        <v>8.1018518518518514E-3</v>
      </c>
      <c r="J20" s="95">
        <f t="shared" si="3"/>
        <v>4.8128820225105352E-3</v>
      </c>
    </row>
    <row r="21" spans="2:14" x14ac:dyDescent="0.3">
      <c r="B21" s="8" t="s">
        <v>11</v>
      </c>
      <c r="C21" s="88"/>
      <c r="D21" s="86"/>
      <c r="E21" s="85">
        <v>0.10206018518518517</v>
      </c>
      <c r="F21" s="86">
        <f t="shared" si="4"/>
        <v>0.22868850333255528</v>
      </c>
      <c r="G21" s="85">
        <v>0.18743055555555554</v>
      </c>
      <c r="H21" s="86">
        <f t="shared" si="0"/>
        <v>0.15151004827663636</v>
      </c>
      <c r="I21" s="85">
        <f t="shared" si="2"/>
        <v>0.28949074074074072</v>
      </c>
      <c r="J21" s="95">
        <f t="shared" si="3"/>
        <v>0.17197115021004789</v>
      </c>
    </row>
    <row r="22" spans="2:14" x14ac:dyDescent="0.3">
      <c r="B22" s="8" t="s">
        <v>15</v>
      </c>
      <c r="C22" s="88"/>
      <c r="D22" s="86"/>
      <c r="E22" s="85">
        <v>2.7731481481481478E-2</v>
      </c>
      <c r="F22" s="86">
        <f t="shared" si="4"/>
        <v>6.2138540937264966E-2</v>
      </c>
      <c r="G22" s="85">
        <v>2.3888888888888883E-2</v>
      </c>
      <c r="H22" s="86">
        <f t="shared" si="0"/>
        <v>1.9310654541371951E-2</v>
      </c>
      <c r="I22" s="85">
        <f t="shared" si="2"/>
        <v>5.1620370370370358E-2</v>
      </c>
      <c r="J22" s="95">
        <f t="shared" si="3"/>
        <v>3.0664934029138551E-2</v>
      </c>
    </row>
    <row r="23" spans="2:14" s="49" customFormat="1" x14ac:dyDescent="0.3">
      <c r="B23" s="8" t="s">
        <v>94</v>
      </c>
      <c r="C23" s="43"/>
      <c r="D23" s="128"/>
      <c r="E23" s="85">
        <v>5.0462962962962953E-2</v>
      </c>
      <c r="F23" s="86">
        <f t="shared" si="4"/>
        <v>0.11307347182240202</v>
      </c>
      <c r="G23" s="85">
        <v>0.34990740740740733</v>
      </c>
      <c r="H23" s="86">
        <f t="shared" si="0"/>
        <v>0.2828486957823434</v>
      </c>
      <c r="I23" s="85">
        <f t="shared" si="2"/>
        <v>0.40037037037037027</v>
      </c>
      <c r="J23" s="95">
        <f t="shared" si="3"/>
        <v>0.23783887846097773</v>
      </c>
      <c r="K23" s="34"/>
      <c r="L23" s="34"/>
      <c r="M23" s="34"/>
      <c r="N23" s="34"/>
    </row>
    <row r="24" spans="2:14" x14ac:dyDescent="0.3">
      <c r="B24" s="8" t="s">
        <v>12</v>
      </c>
      <c r="C24" s="88"/>
      <c r="D24" s="129"/>
      <c r="E24" s="85">
        <v>7.6157407407407396E-2</v>
      </c>
      <c r="F24" s="86">
        <f t="shared" si="4"/>
        <v>0.17064757903472599</v>
      </c>
      <c r="G24" s="85">
        <v>0.33824074074074095</v>
      </c>
      <c r="H24" s="86">
        <f t="shared" si="0"/>
        <v>0.27341791100632479</v>
      </c>
      <c r="I24" s="85">
        <f t="shared" si="2"/>
        <v>0.41439814814814835</v>
      </c>
      <c r="J24" s="95">
        <f t="shared" si="3"/>
        <v>0.24617203990566758</v>
      </c>
    </row>
    <row r="25" spans="2:14" s="50" customFormat="1" x14ac:dyDescent="0.3">
      <c r="B25" s="8" t="s">
        <v>5</v>
      </c>
      <c r="C25" s="130"/>
      <c r="D25" s="43"/>
      <c r="E25" s="85">
        <v>0.10164351851851854</v>
      </c>
      <c r="F25" s="86">
        <f t="shared" si="4"/>
        <v>0.22775486916154469</v>
      </c>
      <c r="G25" s="85">
        <v>4.2673611111111114E-2</v>
      </c>
      <c r="H25" s="86">
        <f t="shared" si="0"/>
        <v>3.449534074323566E-2</v>
      </c>
      <c r="I25" s="85">
        <f t="shared" si="2"/>
        <v>0.14431712962962964</v>
      </c>
      <c r="J25" s="95">
        <f t="shared" si="3"/>
        <v>8.5731179912405531E-2</v>
      </c>
      <c r="K25" s="34"/>
      <c r="L25" s="34"/>
      <c r="M25" s="34"/>
      <c r="N25" s="34"/>
    </row>
    <row r="26" spans="2:14" x14ac:dyDescent="0.3">
      <c r="B26" s="8" t="s">
        <v>6</v>
      </c>
      <c r="C26" s="88"/>
      <c r="D26" s="86"/>
      <c r="E26" s="85">
        <v>1.1898148148148147E-2</v>
      </c>
      <c r="F26" s="86">
        <f t="shared" si="4"/>
        <v>2.6660442438859927E-2</v>
      </c>
      <c r="G26" s="85"/>
      <c r="H26" s="86"/>
      <c r="I26" s="85">
        <f t="shared" si="2"/>
        <v>1.1898148148148147E-2</v>
      </c>
      <c r="J26" s="95">
        <f t="shared" si="3"/>
        <v>7.0680610273440433E-3</v>
      </c>
    </row>
    <row r="27" spans="2:14" x14ac:dyDescent="0.3">
      <c r="B27" s="8" t="s">
        <v>105</v>
      </c>
      <c r="C27" s="88"/>
      <c r="D27" s="86"/>
      <c r="E27" s="85"/>
      <c r="F27" s="86"/>
      <c r="G27" s="85"/>
      <c r="H27" s="86"/>
      <c r="I27" s="85"/>
      <c r="J27" s="95"/>
    </row>
    <row r="28" spans="2:14" x14ac:dyDescent="0.3">
      <c r="B28" s="8" t="s">
        <v>17</v>
      </c>
      <c r="C28" s="88"/>
      <c r="D28" s="86"/>
      <c r="E28" s="85">
        <v>6.0648148148148145E-3</v>
      </c>
      <c r="F28" s="86">
        <f t="shared" si="4"/>
        <v>1.3589564044710702E-2</v>
      </c>
      <c r="G28" s="85"/>
      <c r="H28" s="86"/>
      <c r="I28" s="85">
        <f t="shared" si="2"/>
        <v>6.0648148148148145E-3</v>
      </c>
      <c r="J28" s="95">
        <f t="shared" si="3"/>
        <v>3.602785971136458E-3</v>
      </c>
    </row>
    <row r="29" spans="2:14" x14ac:dyDescent="0.3">
      <c r="B29" s="8"/>
      <c r="C29" s="131"/>
      <c r="D29" s="90"/>
      <c r="E29" s="89"/>
      <c r="F29" s="90"/>
      <c r="G29" s="89"/>
      <c r="H29" s="89"/>
      <c r="I29" s="89"/>
      <c r="J29" s="95"/>
    </row>
    <row r="30" spans="2:14" s="49" customFormat="1" x14ac:dyDescent="0.3">
      <c r="B30" s="53" t="s">
        <v>29</v>
      </c>
      <c r="C30" s="91"/>
      <c r="D30" s="128"/>
      <c r="E30" s="91">
        <f t="shared" ref="E30:J30" si="5">SUM(E7:E28)</f>
        <v>0.44628472222222221</v>
      </c>
      <c r="F30" s="132">
        <f t="shared" si="5"/>
        <v>0.99999999999999989</v>
      </c>
      <c r="G30" s="91">
        <f t="shared" si="5"/>
        <v>1.2370833333333333</v>
      </c>
      <c r="H30" s="132">
        <f t="shared" si="5"/>
        <v>1</v>
      </c>
      <c r="I30" s="91">
        <f t="shared" si="5"/>
        <v>1.6833680555555559</v>
      </c>
      <c r="J30" s="120">
        <f t="shared" si="5"/>
        <v>0.99999999999999989</v>
      </c>
      <c r="K30" s="34"/>
      <c r="L30" s="34"/>
      <c r="M30" s="34"/>
      <c r="N30" s="34"/>
    </row>
    <row r="31" spans="2:14" s="49" customFormat="1" x14ac:dyDescent="0.3">
      <c r="B31" s="53"/>
      <c r="C31" s="56"/>
      <c r="D31" s="57"/>
      <c r="E31" s="56"/>
      <c r="F31" s="56"/>
      <c r="G31" s="56"/>
      <c r="H31" s="56"/>
      <c r="I31" s="56"/>
      <c r="J31" s="58"/>
      <c r="K31" s="34"/>
      <c r="L31" s="34"/>
      <c r="M31" s="34"/>
      <c r="N31" s="34"/>
    </row>
    <row r="32" spans="2:14" s="50" customFormat="1" ht="93" customHeight="1" thickBot="1" x14ac:dyDescent="0.35">
      <c r="B32" s="178" t="s">
        <v>141</v>
      </c>
      <c r="C32" s="179"/>
      <c r="D32" s="179"/>
      <c r="E32" s="179"/>
      <c r="F32" s="179"/>
      <c r="G32" s="179"/>
      <c r="H32" s="179"/>
      <c r="I32" s="179"/>
      <c r="J32" s="180"/>
      <c r="K32" s="34"/>
      <c r="L32" s="34"/>
      <c r="M32" s="34"/>
      <c r="N32" s="3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view="pageBreakPreview" topLeftCell="A19" zoomScale="110" zoomScaleNormal="110" zoomScaleSheetLayoutView="110" zoomScalePageLayoutView="110" workbookViewId="0">
      <selection activeCell="B32" sqref="B32:J32"/>
    </sheetView>
  </sheetViews>
  <sheetFormatPr defaultColWidth="8.88671875" defaultRowHeight="14.4" x14ac:dyDescent="0.3"/>
  <cols>
    <col min="1" max="1" width="6.109375" style="34" customWidth="1"/>
    <col min="2" max="2" width="51" style="34" bestFit="1" customWidth="1"/>
    <col min="3" max="10" width="15.109375" style="34" customWidth="1"/>
    <col min="11" max="16384" width="8.88671875" style="34"/>
  </cols>
  <sheetData>
    <row r="2" spans="2:10" ht="15" thickBot="1" x14ac:dyDescent="0.35"/>
    <row r="3" spans="2:10" x14ac:dyDescent="0.3">
      <c r="B3" s="181" t="s">
        <v>48</v>
      </c>
      <c r="C3" s="182"/>
      <c r="D3" s="182"/>
      <c r="E3" s="182"/>
      <c r="F3" s="182"/>
      <c r="G3" s="182"/>
      <c r="H3" s="182"/>
      <c r="I3" s="182"/>
      <c r="J3" s="183"/>
    </row>
    <row r="4" spans="2:10" x14ac:dyDescent="0.3">
      <c r="B4" s="184" t="s">
        <v>128</v>
      </c>
      <c r="C4" s="185"/>
      <c r="D4" s="185"/>
      <c r="E4" s="185"/>
      <c r="F4" s="185"/>
      <c r="G4" s="185"/>
      <c r="H4" s="185"/>
      <c r="I4" s="185"/>
      <c r="J4" s="186"/>
    </row>
    <row r="5" spans="2:10" x14ac:dyDescent="0.3">
      <c r="B5" s="42"/>
      <c r="C5" s="187" t="s">
        <v>45</v>
      </c>
      <c r="D5" s="190"/>
      <c r="E5" s="189" t="s">
        <v>46</v>
      </c>
      <c r="F5" s="185"/>
      <c r="G5" s="185" t="s">
        <v>47</v>
      </c>
      <c r="H5" s="185"/>
      <c r="I5" s="189" t="s">
        <v>22</v>
      </c>
      <c r="J5" s="186"/>
    </row>
    <row r="6" spans="2:10" x14ac:dyDescent="0.3">
      <c r="B6" s="3" t="s">
        <v>23</v>
      </c>
      <c r="C6" s="43" t="s">
        <v>24</v>
      </c>
      <c r="D6" s="43" t="s">
        <v>25</v>
      </c>
      <c r="E6" s="43" t="s">
        <v>24</v>
      </c>
      <c r="F6" s="43" t="s">
        <v>25</v>
      </c>
      <c r="G6" s="43" t="s">
        <v>24</v>
      </c>
      <c r="H6" s="43" t="s">
        <v>25</v>
      </c>
      <c r="I6" s="43" t="s">
        <v>24</v>
      </c>
      <c r="J6" s="44" t="s">
        <v>25</v>
      </c>
    </row>
    <row r="7" spans="2:10" x14ac:dyDescent="0.3">
      <c r="B7" s="8" t="s">
        <v>10</v>
      </c>
      <c r="C7" s="85">
        <v>2.5810185185185186E-2</v>
      </c>
      <c r="D7" s="86">
        <f t="shared" ref="D7:D28" si="0">C7/$C$30</f>
        <v>8.0554562169699185E-3</v>
      </c>
      <c r="E7" s="85"/>
      <c r="F7" s="88"/>
      <c r="G7" s="105"/>
      <c r="H7" s="86"/>
      <c r="I7" s="85">
        <f t="shared" ref="I7" si="1">C7+E7+G7</f>
        <v>2.5810185185185186E-2</v>
      </c>
      <c r="J7" s="95">
        <f t="shared" ref="J7" si="2">I7/$I$30</f>
        <v>7.9578625823442488E-3</v>
      </c>
    </row>
    <row r="8" spans="2:10" x14ac:dyDescent="0.3">
      <c r="B8" s="8" t="s">
        <v>13</v>
      </c>
      <c r="C8" s="85">
        <v>5.6550925925925942E-2</v>
      </c>
      <c r="D8" s="86">
        <f t="shared" si="0"/>
        <v>1.7649757433235439E-2</v>
      </c>
      <c r="E8" s="85"/>
      <c r="F8" s="86"/>
      <c r="G8" s="105"/>
      <c r="H8" s="86"/>
      <c r="I8" s="85">
        <f t="shared" ref="I8:I28" si="3">C8+E8+G8</f>
        <v>5.6550925925925942E-2</v>
      </c>
      <c r="J8" s="95">
        <f t="shared" ref="J8:J28" si="4">I8/$I$30</f>
        <v>1.7435926716293279E-2</v>
      </c>
    </row>
    <row r="9" spans="2:10" x14ac:dyDescent="0.3">
      <c r="B9" s="8" t="s">
        <v>0</v>
      </c>
      <c r="C9" s="85">
        <v>0.30364583333333345</v>
      </c>
      <c r="D9" s="86">
        <f t="shared" si="0"/>
        <v>9.4769010696056449E-2</v>
      </c>
      <c r="E9" s="85"/>
      <c r="F9" s="86"/>
      <c r="G9" s="105"/>
      <c r="H9" s="86"/>
      <c r="I9" s="85">
        <f t="shared" si="3"/>
        <v>0.30364583333333345</v>
      </c>
      <c r="J9" s="95">
        <f t="shared" si="4"/>
        <v>9.3620863160449083E-2</v>
      </c>
    </row>
    <row r="10" spans="2:10" x14ac:dyDescent="0.3">
      <c r="B10" s="8" t="s">
        <v>8</v>
      </c>
      <c r="C10" s="85">
        <v>4.7013888888888876E-2</v>
      </c>
      <c r="D10" s="86">
        <f t="shared" si="0"/>
        <v>1.4673212176381971E-2</v>
      </c>
      <c r="E10" s="85"/>
      <c r="F10" s="86"/>
      <c r="G10" s="105"/>
      <c r="H10" s="86"/>
      <c r="I10" s="85">
        <f t="shared" si="3"/>
        <v>4.7013888888888876E-2</v>
      </c>
      <c r="J10" s="95">
        <f t="shared" si="4"/>
        <v>1.4495442963893422E-2</v>
      </c>
    </row>
    <row r="11" spans="2:10" x14ac:dyDescent="0.3">
      <c r="B11" s="8" t="s">
        <v>26</v>
      </c>
      <c r="C11" s="85">
        <v>1.6458333333333335E-2</v>
      </c>
      <c r="D11" s="86">
        <f t="shared" si="0"/>
        <v>5.1367079553951683E-3</v>
      </c>
      <c r="E11" s="85"/>
      <c r="F11" s="86"/>
      <c r="G11" s="105"/>
      <c r="H11" s="86"/>
      <c r="I11" s="85">
        <f t="shared" si="3"/>
        <v>1.6458333333333335E-2</v>
      </c>
      <c r="J11" s="95">
        <f t="shared" si="4"/>
        <v>5.0744756018356605E-3</v>
      </c>
    </row>
    <row r="12" spans="2:10" x14ac:dyDescent="0.3">
      <c r="B12" s="8" t="s">
        <v>3</v>
      </c>
      <c r="C12" s="85">
        <v>0.61354166666666698</v>
      </c>
      <c r="D12" s="86">
        <f t="shared" si="0"/>
        <v>0.19148866998276931</v>
      </c>
      <c r="E12" s="85"/>
      <c r="F12" s="86"/>
      <c r="G12" s="105"/>
      <c r="H12" s="86"/>
      <c r="I12" s="85">
        <f t="shared" si="3"/>
        <v>0.61354166666666698</v>
      </c>
      <c r="J12" s="95">
        <f t="shared" si="4"/>
        <v>0.18916874237222819</v>
      </c>
    </row>
    <row r="13" spans="2:10" x14ac:dyDescent="0.3">
      <c r="B13" s="8" t="s">
        <v>7</v>
      </c>
      <c r="C13" s="85">
        <v>0.19712962962962965</v>
      </c>
      <c r="D13" s="86">
        <f t="shared" si="0"/>
        <v>6.1524901474184601E-2</v>
      </c>
      <c r="E13" s="85">
        <v>2.7199074074074074E-3</v>
      </c>
      <c r="F13" s="86">
        <f>E13/E30</f>
        <v>0.34660766961651918</v>
      </c>
      <c r="G13" s="105"/>
      <c r="H13" s="86"/>
      <c r="I13" s="85">
        <f t="shared" si="3"/>
        <v>0.19984953703703706</v>
      </c>
      <c r="J13" s="95">
        <f t="shared" si="4"/>
        <v>6.1618122515398284E-2</v>
      </c>
    </row>
    <row r="14" spans="2:10" x14ac:dyDescent="0.3">
      <c r="B14" s="8" t="s">
        <v>2</v>
      </c>
      <c r="C14" s="85">
        <v>0.11023148148148151</v>
      </c>
      <c r="D14" s="86">
        <f t="shared" si="0"/>
        <v>3.4403661439650908E-2</v>
      </c>
      <c r="E14" s="85"/>
      <c r="F14" s="86"/>
      <c r="G14" s="105">
        <v>6.7824074074074071E-3</v>
      </c>
      <c r="H14" s="86">
        <f>G14/G30</f>
        <v>0.21567905778432095</v>
      </c>
      <c r="I14" s="85">
        <f t="shared" si="3"/>
        <v>0.11701388888888892</v>
      </c>
      <c r="J14" s="95">
        <f t="shared" si="4"/>
        <v>3.6078022738789406E-2</v>
      </c>
    </row>
    <row r="15" spans="2:10" x14ac:dyDescent="0.3">
      <c r="B15" s="8" t="s">
        <v>9</v>
      </c>
      <c r="C15" s="85">
        <v>4.9525462962962966E-2</v>
      </c>
      <c r="D15" s="86">
        <f t="shared" si="0"/>
        <v>1.5457083924849454E-2</v>
      </c>
      <c r="E15" s="85"/>
      <c r="F15" s="86"/>
      <c r="G15" s="105"/>
      <c r="H15" s="86"/>
      <c r="I15" s="85">
        <f t="shared" si="3"/>
        <v>4.9525462962962966E-2</v>
      </c>
      <c r="J15" s="95">
        <f t="shared" si="4"/>
        <v>1.526981793266863E-2</v>
      </c>
    </row>
    <row r="16" spans="2:10" x14ac:dyDescent="0.3">
      <c r="B16" s="8" t="s">
        <v>1</v>
      </c>
      <c r="C16" s="85">
        <v>8.4398148148148153E-2</v>
      </c>
      <c r="D16" s="86">
        <f t="shared" si="0"/>
        <v>2.6340980598271141E-2</v>
      </c>
      <c r="E16" s="85"/>
      <c r="F16" s="86"/>
      <c r="G16" s="105"/>
      <c r="H16" s="86"/>
      <c r="I16" s="85">
        <f t="shared" si="3"/>
        <v>8.4398148148148153E-2</v>
      </c>
      <c r="J16" s="95">
        <f t="shared" si="4"/>
        <v>2.6021853789441374E-2</v>
      </c>
    </row>
    <row r="17" spans="2:14" x14ac:dyDescent="0.3">
      <c r="B17" s="8" t="s">
        <v>27</v>
      </c>
      <c r="C17" s="85">
        <v>0.16717592592592598</v>
      </c>
      <c r="D17" s="86">
        <f t="shared" si="0"/>
        <v>5.2176237487853598E-2</v>
      </c>
      <c r="E17" s="85"/>
      <c r="F17" s="86"/>
      <c r="G17" s="105">
        <v>3.1828703703703702E-3</v>
      </c>
      <c r="H17" s="86">
        <f>G17/G30</f>
        <v>0.10121457489878542</v>
      </c>
      <c r="I17" s="85">
        <f t="shared" si="3"/>
        <v>0.17035879629629636</v>
      </c>
      <c r="J17" s="95">
        <f t="shared" si="4"/>
        <v>5.2525461591715263E-2</v>
      </c>
    </row>
    <row r="18" spans="2:14" x14ac:dyDescent="0.3">
      <c r="B18" s="8" t="s">
        <v>16</v>
      </c>
      <c r="C18" s="85">
        <v>2.3263888888888891E-3</v>
      </c>
      <c r="D18" s="86">
        <f t="shared" si="0"/>
        <v>7.2607475318876846E-4</v>
      </c>
      <c r="E18" s="85"/>
      <c r="F18" s="86"/>
      <c r="G18" s="105"/>
      <c r="H18" s="86"/>
      <c r="I18" s="85">
        <f t="shared" si="3"/>
        <v>2.3263888888888891E-3</v>
      </c>
      <c r="J18" s="95">
        <f t="shared" si="4"/>
        <v>7.1727819688394362E-4</v>
      </c>
    </row>
    <row r="19" spans="2:14" x14ac:dyDescent="0.3">
      <c r="B19" s="8" t="s">
        <v>4</v>
      </c>
      <c r="C19" s="85">
        <v>9.4571759259259258E-2</v>
      </c>
      <c r="D19" s="86">
        <f t="shared" si="0"/>
        <v>2.9516203026395158E-2</v>
      </c>
      <c r="E19" s="85"/>
      <c r="F19" s="86"/>
      <c r="G19" s="105"/>
      <c r="H19" s="86"/>
      <c r="I19" s="85">
        <f t="shared" si="3"/>
        <v>9.4571759259259258E-2</v>
      </c>
      <c r="J19" s="95">
        <f t="shared" si="4"/>
        <v>2.9158607695217425E-2</v>
      </c>
    </row>
    <row r="20" spans="2:14" x14ac:dyDescent="0.3">
      <c r="B20" s="8" t="s">
        <v>14</v>
      </c>
      <c r="C20" s="85">
        <v>0.13348379629629625</v>
      </c>
      <c r="D20" s="86">
        <f t="shared" si="0"/>
        <v>4.166079665933365E-2</v>
      </c>
      <c r="E20" s="85"/>
      <c r="F20" s="86"/>
      <c r="G20" s="105">
        <v>4.8032407407407407E-3</v>
      </c>
      <c r="H20" s="86">
        <f>G20/G30</f>
        <v>0.15274199484725801</v>
      </c>
      <c r="I20" s="85">
        <f t="shared" si="3"/>
        <v>0.13828703703703699</v>
      </c>
      <c r="J20" s="95">
        <f t="shared" si="4"/>
        <v>4.263701440979778E-2</v>
      </c>
    </row>
    <row r="21" spans="2:14" x14ac:dyDescent="0.3">
      <c r="B21" s="8" t="s">
        <v>11</v>
      </c>
      <c r="C21" s="85">
        <v>0.47812500000000019</v>
      </c>
      <c r="D21" s="86">
        <f t="shared" si="0"/>
        <v>0.1492246171852141</v>
      </c>
      <c r="E21" s="85">
        <v>5.1273148148148146E-3</v>
      </c>
      <c r="F21" s="86">
        <f>E21/E30</f>
        <v>0.65339233038348077</v>
      </c>
      <c r="G21" s="105"/>
      <c r="H21" s="86"/>
      <c r="I21" s="85">
        <f t="shared" si="3"/>
        <v>0.48325231481481501</v>
      </c>
      <c r="J21" s="95">
        <f t="shared" si="4"/>
        <v>0.14899759479848412</v>
      </c>
    </row>
    <row r="22" spans="2:14" x14ac:dyDescent="0.3">
      <c r="B22" s="8" t="s">
        <v>15</v>
      </c>
      <c r="C22" s="85">
        <v>9.8043981481481454E-2</v>
      </c>
      <c r="D22" s="86">
        <f t="shared" si="0"/>
        <v>3.0599896687870921E-2</v>
      </c>
      <c r="E22" s="85"/>
      <c r="F22" s="86"/>
      <c r="G22" s="105"/>
      <c r="H22" s="86"/>
      <c r="I22" s="85">
        <f t="shared" si="3"/>
        <v>9.8043981481481454E-2</v>
      </c>
      <c r="J22" s="95">
        <f t="shared" si="4"/>
        <v>3.0229172168178529E-2</v>
      </c>
    </row>
    <row r="23" spans="2:14" s="49" customFormat="1" x14ac:dyDescent="0.3">
      <c r="B23" s="8" t="s">
        <v>94</v>
      </c>
      <c r="C23" s="85">
        <v>0.56773148148148145</v>
      </c>
      <c r="D23" s="86">
        <f t="shared" si="0"/>
        <v>0.17719113827569882</v>
      </c>
      <c r="E23" s="85"/>
      <c r="F23" s="86"/>
      <c r="G23" s="105">
        <v>1.2638888888888889E-2</v>
      </c>
      <c r="H23" s="86">
        <f>G23/G30</f>
        <v>0.40191387559808617</v>
      </c>
      <c r="I23" s="85">
        <f t="shared" si="3"/>
        <v>0.58037037037037031</v>
      </c>
      <c r="J23" s="95">
        <f t="shared" si="4"/>
        <v>0.17894128310720628</v>
      </c>
    </row>
    <row r="24" spans="2:14" x14ac:dyDescent="0.3">
      <c r="B24" s="8" t="s">
        <v>12</v>
      </c>
      <c r="C24" s="85">
        <v>3.8321759259259257E-2</v>
      </c>
      <c r="D24" s="86">
        <f t="shared" si="0"/>
        <v>1.1960365710487622E-2</v>
      </c>
      <c r="E24" s="85"/>
      <c r="F24" s="86"/>
      <c r="G24" s="105"/>
      <c r="H24" s="86"/>
      <c r="I24" s="85">
        <f t="shared" si="3"/>
        <v>3.8321759259259257E-2</v>
      </c>
      <c r="J24" s="95">
        <f t="shared" si="4"/>
        <v>1.1815463233247447E-2</v>
      </c>
      <c r="K24" s="49"/>
      <c r="L24" s="49"/>
      <c r="M24" s="49"/>
      <c r="N24" s="49"/>
    </row>
    <row r="25" spans="2:14" s="50" customFormat="1" x14ac:dyDescent="0.3">
      <c r="B25" s="8" t="s">
        <v>5</v>
      </c>
      <c r="C25" s="85">
        <v>8.5023148148148167E-2</v>
      </c>
      <c r="D25" s="86">
        <f t="shared" si="0"/>
        <v>2.6536045457336784E-2</v>
      </c>
      <c r="E25" s="85"/>
      <c r="F25" s="86"/>
      <c r="G25" s="105"/>
      <c r="H25" s="86"/>
      <c r="I25" s="85">
        <f t="shared" si="3"/>
        <v>8.5023148148148167E-2</v>
      </c>
      <c r="J25" s="95">
        <f t="shared" si="4"/>
        <v>2.6214555394574381E-2</v>
      </c>
      <c r="K25" s="49"/>
      <c r="L25" s="49"/>
      <c r="M25" s="49"/>
      <c r="N25" s="49"/>
    </row>
    <row r="26" spans="2:14" x14ac:dyDescent="0.3">
      <c r="B26" s="8" t="s">
        <v>6</v>
      </c>
      <c r="C26" s="85">
        <v>9.6296296296296286E-3</v>
      </c>
      <c r="D26" s="86">
        <f t="shared" si="0"/>
        <v>3.005443754492812E-3</v>
      </c>
      <c r="E26" s="85"/>
      <c r="F26" s="86"/>
      <c r="G26" s="105"/>
      <c r="H26" s="86"/>
      <c r="I26" s="85">
        <f t="shared" si="3"/>
        <v>9.6296296296296286E-3</v>
      </c>
      <c r="J26" s="95">
        <f t="shared" si="4"/>
        <v>2.9690321383454774E-3</v>
      </c>
      <c r="K26" s="49"/>
      <c r="L26" s="49"/>
      <c r="M26" s="49"/>
      <c r="N26" s="49"/>
    </row>
    <row r="27" spans="2:14" x14ac:dyDescent="0.3">
      <c r="B27" s="8" t="s">
        <v>105</v>
      </c>
      <c r="C27" s="85">
        <v>6.3657407407407413E-3</v>
      </c>
      <c r="D27" s="86">
        <f t="shared" si="0"/>
        <v>1.9867717127055851E-3</v>
      </c>
      <c r="E27" s="85"/>
      <c r="F27" s="86"/>
      <c r="G27" s="105"/>
      <c r="H27" s="85"/>
      <c r="I27" s="85">
        <f t="shared" si="3"/>
        <v>6.3657407407407413E-3</v>
      </c>
      <c r="J27" s="95">
        <f t="shared" si="4"/>
        <v>1.9627015337620349E-3</v>
      </c>
      <c r="K27" s="49"/>
      <c r="L27" s="49"/>
      <c r="M27" s="49"/>
      <c r="N27" s="49"/>
    </row>
    <row r="28" spans="2:14" x14ac:dyDescent="0.3">
      <c r="B28" s="8" t="s">
        <v>17</v>
      </c>
      <c r="C28" s="85">
        <v>1.8958333333333331E-2</v>
      </c>
      <c r="D28" s="86">
        <f t="shared" si="0"/>
        <v>5.916967391657724E-3</v>
      </c>
      <c r="E28" s="85"/>
      <c r="F28" s="86"/>
      <c r="G28" s="85">
        <v>4.0393518518518513E-3</v>
      </c>
      <c r="H28" s="86">
        <f>G28/G30</f>
        <v>0.1284504968715495</v>
      </c>
      <c r="I28" s="85">
        <f t="shared" si="3"/>
        <v>2.2997685185185184E-2</v>
      </c>
      <c r="J28" s="95">
        <f t="shared" si="4"/>
        <v>7.0907053592457496E-3</v>
      </c>
      <c r="K28" s="49"/>
      <c r="L28" s="49"/>
      <c r="M28" s="49"/>
      <c r="N28" s="49"/>
    </row>
    <row r="29" spans="2:14" x14ac:dyDescent="0.3">
      <c r="B29" s="8"/>
      <c r="C29" s="131"/>
      <c r="D29" s="90"/>
      <c r="E29" s="89"/>
      <c r="F29" s="90"/>
      <c r="G29" s="89"/>
      <c r="H29" s="89"/>
      <c r="I29" s="89"/>
      <c r="J29" s="95"/>
      <c r="K29" s="49"/>
      <c r="L29" s="49"/>
      <c r="M29" s="49"/>
      <c r="N29" s="49"/>
    </row>
    <row r="30" spans="2:14" s="49" customFormat="1" x14ac:dyDescent="0.3">
      <c r="B30" s="53" t="s">
        <v>29</v>
      </c>
      <c r="C30" s="91">
        <f t="shared" ref="C30:J30" si="5">SUM(C7:C28)</f>
        <v>3.2040625000000009</v>
      </c>
      <c r="D30" s="132">
        <f t="shared" si="5"/>
        <v>0.99999999999999989</v>
      </c>
      <c r="E30" s="91">
        <f t="shared" si="5"/>
        <v>7.8472222222222224E-3</v>
      </c>
      <c r="F30" s="132">
        <f t="shared" si="5"/>
        <v>1</v>
      </c>
      <c r="G30" s="91">
        <f t="shared" si="5"/>
        <v>3.1446759259259258E-2</v>
      </c>
      <c r="H30" s="132">
        <f t="shared" si="5"/>
        <v>1</v>
      </c>
      <c r="I30" s="91">
        <f t="shared" si="5"/>
        <v>3.2433564814814821</v>
      </c>
      <c r="J30" s="133">
        <f t="shared" si="5"/>
        <v>0.99999999999999978</v>
      </c>
    </row>
    <row r="31" spans="2:14" s="49" customFormat="1" x14ac:dyDescent="0.3">
      <c r="B31" s="60"/>
      <c r="C31" s="61"/>
      <c r="D31" s="61"/>
      <c r="E31" s="61"/>
      <c r="F31" s="61"/>
      <c r="G31" s="61"/>
      <c r="H31" s="61"/>
      <c r="I31" s="61"/>
      <c r="J31" s="62"/>
    </row>
    <row r="32" spans="2:14" s="50" customFormat="1" ht="114" customHeight="1" thickBot="1" x14ac:dyDescent="0.35">
      <c r="B32" s="178" t="s">
        <v>142</v>
      </c>
      <c r="C32" s="179"/>
      <c r="D32" s="179"/>
      <c r="E32" s="179"/>
      <c r="F32" s="179"/>
      <c r="G32" s="179"/>
      <c r="H32" s="179"/>
      <c r="I32" s="179"/>
      <c r="J32" s="180"/>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view="pageBreakPreview" topLeftCell="A13"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1" t="s">
        <v>49</v>
      </c>
      <c r="C3" s="182"/>
      <c r="D3" s="182"/>
      <c r="E3" s="182"/>
      <c r="F3" s="183"/>
    </row>
    <row r="4" spans="2:6" x14ac:dyDescent="0.3">
      <c r="B4" s="184" t="s">
        <v>128</v>
      </c>
      <c r="C4" s="185"/>
      <c r="D4" s="185"/>
      <c r="E4" s="185"/>
      <c r="F4" s="186"/>
    </row>
    <row r="5" spans="2:6" x14ac:dyDescent="0.3">
      <c r="B5" s="42"/>
      <c r="C5" s="189" t="s">
        <v>50</v>
      </c>
      <c r="D5" s="185"/>
      <c r="E5" s="189" t="s">
        <v>51</v>
      </c>
      <c r="F5" s="186"/>
    </row>
    <row r="6" spans="2:6" x14ac:dyDescent="0.3">
      <c r="B6" s="3" t="s">
        <v>23</v>
      </c>
      <c r="C6" s="63" t="s">
        <v>24</v>
      </c>
      <c r="D6" s="43" t="s">
        <v>25</v>
      </c>
      <c r="E6" s="63" t="s">
        <v>24</v>
      </c>
      <c r="F6" s="64" t="s">
        <v>25</v>
      </c>
    </row>
    <row r="7" spans="2:6" x14ac:dyDescent="0.3">
      <c r="B7" s="8" t="s">
        <v>10</v>
      </c>
      <c r="C7" s="134"/>
      <c r="D7" s="86"/>
      <c r="E7" s="85">
        <v>5.416666666666666E-3</v>
      </c>
      <c r="F7" s="95">
        <f t="shared" ref="F7:F28" si="0">E7/$E$30</f>
        <v>4.4065721952827076E-3</v>
      </c>
    </row>
    <row r="8" spans="2:6" x14ac:dyDescent="0.3">
      <c r="B8" s="8" t="s">
        <v>13</v>
      </c>
      <c r="C8" s="134">
        <v>2.0486111111111113E-3</v>
      </c>
      <c r="D8" s="86">
        <f t="shared" ref="D8:D13" si="1">C8/$C$30</f>
        <v>4.4832826747720364E-2</v>
      </c>
      <c r="E8" s="85">
        <v>2.9976851851851855E-2</v>
      </c>
      <c r="F8" s="95">
        <f t="shared" si="0"/>
        <v>2.4386799114919266E-2</v>
      </c>
    </row>
    <row r="9" spans="2:6" x14ac:dyDescent="0.3">
      <c r="B9" s="8" t="s">
        <v>0</v>
      </c>
      <c r="C9" s="134"/>
      <c r="D9" s="86"/>
      <c r="E9" s="85">
        <v>6.7129629629629636E-2</v>
      </c>
      <c r="F9" s="95">
        <f t="shared" si="0"/>
        <v>5.4611364813332716E-2</v>
      </c>
    </row>
    <row r="10" spans="2:6" x14ac:dyDescent="0.3">
      <c r="B10" s="8" t="s">
        <v>8</v>
      </c>
      <c r="C10" s="134">
        <v>2.673611111111111E-3</v>
      </c>
      <c r="D10" s="86">
        <f t="shared" si="1"/>
        <v>5.8510638297872335E-2</v>
      </c>
      <c r="E10" s="85">
        <v>1.5532407407407408E-2</v>
      </c>
      <c r="F10" s="95">
        <f t="shared" si="0"/>
        <v>1.2635939927498707E-2</v>
      </c>
    </row>
    <row r="11" spans="2:6" x14ac:dyDescent="0.3">
      <c r="B11" s="8" t="s">
        <v>26</v>
      </c>
      <c r="C11" s="134"/>
      <c r="D11" s="86"/>
      <c r="E11" s="85">
        <v>4.6296296296296293E-4</v>
      </c>
      <c r="F11" s="95">
        <f t="shared" si="0"/>
        <v>3.7663010216091523E-4</v>
      </c>
    </row>
    <row r="12" spans="2:6" x14ac:dyDescent="0.3">
      <c r="B12" s="8" t="s">
        <v>3</v>
      </c>
      <c r="C12" s="134"/>
      <c r="D12" s="86"/>
      <c r="E12" s="85">
        <v>0.21271990740740737</v>
      </c>
      <c r="F12" s="95">
        <f t="shared" si="0"/>
        <v>0.17305211619038649</v>
      </c>
    </row>
    <row r="13" spans="2:6" x14ac:dyDescent="0.3">
      <c r="B13" s="8" t="s">
        <v>7</v>
      </c>
      <c r="C13" s="134">
        <v>1.4120370370370372E-3</v>
      </c>
      <c r="D13" s="86">
        <f t="shared" si="1"/>
        <v>3.0901722391084095E-2</v>
      </c>
      <c r="E13" s="85">
        <v>0.14973379629629635</v>
      </c>
      <c r="F13" s="95">
        <f t="shared" si="0"/>
        <v>0.12181159079139406</v>
      </c>
    </row>
    <row r="14" spans="2:6" x14ac:dyDescent="0.3">
      <c r="B14" s="8" t="s">
        <v>2</v>
      </c>
      <c r="C14" s="134"/>
      <c r="D14" s="86"/>
      <c r="E14" s="85">
        <v>4.83912037037037E-2</v>
      </c>
      <c r="F14" s="95">
        <f t="shared" si="0"/>
        <v>3.936726142836966E-2</v>
      </c>
    </row>
    <row r="15" spans="2:6" x14ac:dyDescent="0.3">
      <c r="B15" s="8" t="s">
        <v>9</v>
      </c>
      <c r="C15" s="134"/>
      <c r="D15" s="86"/>
      <c r="E15" s="85">
        <v>8.2986111111111108E-3</v>
      </c>
      <c r="F15" s="95">
        <f t="shared" si="0"/>
        <v>6.7510945812344052E-3</v>
      </c>
    </row>
    <row r="16" spans="2:6" x14ac:dyDescent="0.3">
      <c r="B16" s="8" t="s">
        <v>1</v>
      </c>
      <c r="C16" s="134"/>
      <c r="D16" s="86"/>
      <c r="E16" s="85">
        <v>3.1909722222222221E-2</v>
      </c>
      <c r="F16" s="95">
        <f t="shared" si="0"/>
        <v>2.5959229791441083E-2</v>
      </c>
    </row>
    <row r="17" spans="2:6" x14ac:dyDescent="0.3">
      <c r="B17" s="8" t="s">
        <v>27</v>
      </c>
      <c r="C17" s="134">
        <v>2.4270833333333332E-2</v>
      </c>
      <c r="D17" s="86">
        <f t="shared" ref="D17:D24" si="2">C17/$C$30</f>
        <v>0.53115501519756836</v>
      </c>
      <c r="E17" s="85">
        <v>4.0844907407407406E-2</v>
      </c>
      <c r="F17" s="95">
        <f t="shared" si="0"/>
        <v>3.3228190763146745E-2</v>
      </c>
    </row>
    <row r="18" spans="2:6" x14ac:dyDescent="0.3">
      <c r="B18" s="8" t="s">
        <v>16</v>
      </c>
      <c r="C18" s="134"/>
      <c r="D18" s="86"/>
      <c r="E18" s="85"/>
      <c r="F18" s="95"/>
    </row>
    <row r="19" spans="2:6" x14ac:dyDescent="0.3">
      <c r="B19" s="8" t="s">
        <v>4</v>
      </c>
      <c r="C19" s="134">
        <v>7.8819444444444449E-3</v>
      </c>
      <c r="D19" s="86">
        <f t="shared" ref="D19:D20" si="3">C19/$C$30</f>
        <v>0.17249240121580547</v>
      </c>
      <c r="E19" s="85">
        <v>8.700231481481481E-2</v>
      </c>
      <c r="F19" s="95">
        <f t="shared" si="0"/>
        <v>7.0778211948589992E-2</v>
      </c>
    </row>
    <row r="20" spans="2:6" x14ac:dyDescent="0.3">
      <c r="B20" s="8" t="s">
        <v>14</v>
      </c>
      <c r="C20" s="134">
        <v>8.3333333333333339E-4</v>
      </c>
      <c r="D20" s="86">
        <f t="shared" si="3"/>
        <v>1.82370820668693E-2</v>
      </c>
      <c r="E20" s="85">
        <v>6.1064814814814815E-2</v>
      </c>
      <c r="F20" s="95">
        <f t="shared" si="0"/>
        <v>4.9677510475024722E-2</v>
      </c>
    </row>
    <row r="21" spans="2:6" x14ac:dyDescent="0.3">
      <c r="B21" s="8" t="s">
        <v>11</v>
      </c>
      <c r="C21" s="134"/>
      <c r="D21" s="86"/>
      <c r="E21" s="85">
        <v>0.16969907407407409</v>
      </c>
      <c r="F21" s="95">
        <f t="shared" si="0"/>
        <v>0.13805376394708349</v>
      </c>
    </row>
    <row r="22" spans="2:6" x14ac:dyDescent="0.3">
      <c r="B22" s="8" t="s">
        <v>15</v>
      </c>
      <c r="C22" s="134"/>
      <c r="D22" s="86"/>
      <c r="E22" s="85">
        <v>5.6122685185185185E-2</v>
      </c>
      <c r="F22" s="95">
        <f t="shared" si="0"/>
        <v>4.565698413445695E-2</v>
      </c>
    </row>
    <row r="23" spans="2:6" s="49" customFormat="1" x14ac:dyDescent="0.3">
      <c r="B23" s="8" t="s">
        <v>94</v>
      </c>
      <c r="C23" s="134">
        <v>4.386574074074074E-3</v>
      </c>
      <c r="D23" s="86">
        <f t="shared" si="2"/>
        <v>9.5997973657548114E-2</v>
      </c>
      <c r="E23" s="85">
        <v>0.12700231481481478</v>
      </c>
      <c r="F23" s="95">
        <f t="shared" si="0"/>
        <v>0.10331905277529305</v>
      </c>
    </row>
    <row r="24" spans="2:6" x14ac:dyDescent="0.3">
      <c r="B24" s="8" t="s">
        <v>12</v>
      </c>
      <c r="C24" s="134">
        <v>2.1874999999999998E-3</v>
      </c>
      <c r="D24" s="86">
        <f t="shared" si="2"/>
        <v>4.7872340425531908E-2</v>
      </c>
      <c r="E24" s="85">
        <v>5.8981481481481475E-2</v>
      </c>
      <c r="F24" s="95">
        <f t="shared" si="0"/>
        <v>4.7982675015300597E-2</v>
      </c>
    </row>
    <row r="25" spans="2:6" s="50" customFormat="1" x14ac:dyDescent="0.3">
      <c r="B25" s="8" t="s">
        <v>5</v>
      </c>
      <c r="C25" s="134"/>
      <c r="D25" s="86"/>
      <c r="E25" s="85">
        <v>3.9537037037037044E-2</v>
      </c>
      <c r="F25" s="95">
        <f t="shared" si="0"/>
        <v>3.2164210724542168E-2</v>
      </c>
    </row>
    <row r="26" spans="2:6" x14ac:dyDescent="0.3">
      <c r="B26" s="8" t="s">
        <v>6</v>
      </c>
      <c r="C26" s="134"/>
      <c r="D26" s="86"/>
      <c r="E26" s="85"/>
      <c r="F26" s="95"/>
    </row>
    <row r="27" spans="2:6" x14ac:dyDescent="0.3">
      <c r="B27" s="8" t="s">
        <v>105</v>
      </c>
      <c r="C27" s="134"/>
      <c r="D27" s="86"/>
      <c r="E27" s="85">
        <v>2.0023148148148148E-3</v>
      </c>
      <c r="F27" s="95">
        <f t="shared" si="0"/>
        <v>1.6289251918459584E-3</v>
      </c>
    </row>
    <row r="28" spans="2:6" x14ac:dyDescent="0.3">
      <c r="B28" s="8" t="s">
        <v>17</v>
      </c>
      <c r="C28" s="134"/>
      <c r="D28" s="86"/>
      <c r="E28" s="85">
        <v>1.7395833333333333E-2</v>
      </c>
      <c r="F28" s="95">
        <f t="shared" si="0"/>
        <v>1.415187608869639E-2</v>
      </c>
    </row>
    <row r="29" spans="2:6" x14ac:dyDescent="0.3">
      <c r="B29" s="8"/>
      <c r="C29" s="89"/>
      <c r="D29" s="89"/>
      <c r="E29" s="89"/>
      <c r="F29" s="95"/>
    </row>
    <row r="30" spans="2:6" x14ac:dyDescent="0.3">
      <c r="B30" s="53" t="s">
        <v>29</v>
      </c>
      <c r="C30" s="93">
        <f>SUM(C7:C28)</f>
        <v>4.5694444444444447E-2</v>
      </c>
      <c r="D30" s="135">
        <f>SUM(D7:D28)</f>
        <v>0.99999999999999989</v>
      </c>
      <c r="E30" s="93">
        <f>SUM(E7:E28)</f>
        <v>1.2292245370370369</v>
      </c>
      <c r="F30" s="136">
        <f>SUM(F7:F28)</f>
        <v>1.0000000000000002</v>
      </c>
    </row>
    <row r="31" spans="2:6" x14ac:dyDescent="0.3">
      <c r="B31" s="68"/>
      <c r="C31" s="27"/>
      <c r="D31" s="52"/>
      <c r="E31" s="52"/>
      <c r="F31" s="48"/>
    </row>
    <row r="32" spans="2:6" ht="81.900000000000006" customHeight="1" thickBot="1" x14ac:dyDescent="0.35">
      <c r="B32" s="178" t="s">
        <v>131</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1" t="s">
        <v>95</v>
      </c>
      <c r="C3" s="192"/>
      <c r="D3" s="192"/>
      <c r="E3" s="192"/>
      <c r="F3" s="193"/>
    </row>
    <row r="4" spans="2:6" x14ac:dyDescent="0.3">
      <c r="B4" s="194" t="s">
        <v>128</v>
      </c>
      <c r="C4" s="190"/>
      <c r="D4" s="190"/>
      <c r="E4" s="190"/>
      <c r="F4" s="195"/>
    </row>
    <row r="5" spans="2:6" x14ac:dyDescent="0.3">
      <c r="B5" s="72"/>
      <c r="C5" s="187" t="s">
        <v>56</v>
      </c>
      <c r="D5" s="190"/>
      <c r="E5" s="187" t="s">
        <v>57</v>
      </c>
      <c r="F5" s="195"/>
    </row>
    <row r="6" spans="2:6" x14ac:dyDescent="0.3">
      <c r="B6" s="3" t="s">
        <v>23</v>
      </c>
      <c r="C6" s="73" t="s">
        <v>24</v>
      </c>
      <c r="D6" s="73" t="s">
        <v>25</v>
      </c>
      <c r="E6" s="73" t="s">
        <v>24</v>
      </c>
      <c r="F6" s="74" t="s">
        <v>25</v>
      </c>
    </row>
    <row r="7" spans="2:6" x14ac:dyDescent="0.3">
      <c r="B7" s="8" t="s">
        <v>10</v>
      </c>
      <c r="C7" s="47"/>
      <c r="D7" s="59"/>
      <c r="E7" s="47"/>
      <c r="F7" s="48"/>
    </row>
    <row r="8" spans="2:6" x14ac:dyDescent="0.3">
      <c r="B8" s="8" t="s">
        <v>13</v>
      </c>
      <c r="C8" s="47"/>
      <c r="D8" s="59"/>
      <c r="E8" s="47"/>
      <c r="F8" s="48"/>
    </row>
    <row r="9" spans="2:6" x14ac:dyDescent="0.3">
      <c r="B9" s="8" t="s">
        <v>0</v>
      </c>
      <c r="C9" s="85">
        <v>7.175925925925927E-4</v>
      </c>
      <c r="D9" s="137">
        <f>C9/C30</f>
        <v>1.7318435754189936E-2</v>
      </c>
      <c r="E9" s="47"/>
      <c r="F9" s="48"/>
    </row>
    <row r="10" spans="2:6" x14ac:dyDescent="0.3">
      <c r="B10" s="8" t="s">
        <v>8</v>
      </c>
      <c r="C10" s="85"/>
      <c r="D10" s="137"/>
      <c r="E10" s="47"/>
      <c r="F10" s="48"/>
    </row>
    <row r="11" spans="2:6" x14ac:dyDescent="0.3">
      <c r="B11" s="8" t="s">
        <v>26</v>
      </c>
      <c r="C11" s="85"/>
      <c r="D11" s="137"/>
      <c r="E11" s="47"/>
      <c r="F11" s="48"/>
    </row>
    <row r="12" spans="2:6" x14ac:dyDescent="0.3">
      <c r="B12" s="8" t="s">
        <v>3</v>
      </c>
      <c r="C12" s="85"/>
      <c r="D12" s="137"/>
      <c r="E12" s="47"/>
      <c r="F12" s="48"/>
    </row>
    <row r="13" spans="2:6" x14ac:dyDescent="0.3">
      <c r="B13" s="8" t="s">
        <v>7</v>
      </c>
      <c r="C13" s="85"/>
      <c r="D13" s="137"/>
      <c r="E13" s="47"/>
      <c r="F13" s="48"/>
    </row>
    <row r="14" spans="2:6" x14ac:dyDescent="0.3">
      <c r="B14" s="8" t="s">
        <v>2</v>
      </c>
      <c r="C14" s="85">
        <v>7.8703703703703705E-4</v>
      </c>
      <c r="D14" s="137">
        <f>C14/C30</f>
        <v>1.8994413407821219E-2</v>
      </c>
      <c r="E14" s="47"/>
      <c r="F14" s="48"/>
    </row>
    <row r="15" spans="2:6" x14ac:dyDescent="0.3">
      <c r="B15" s="8" t="s">
        <v>9</v>
      </c>
      <c r="C15" s="85">
        <v>6.8287037037037036E-4</v>
      </c>
      <c r="D15" s="137">
        <f>C15/C30</f>
        <v>1.6480446927374291E-2</v>
      </c>
      <c r="E15" s="47"/>
      <c r="F15" s="48"/>
    </row>
    <row r="16" spans="2:6" x14ac:dyDescent="0.3">
      <c r="B16" s="8" t="s">
        <v>1</v>
      </c>
      <c r="C16" s="85"/>
      <c r="D16" s="137"/>
      <c r="E16" s="47"/>
      <c r="F16" s="48"/>
    </row>
    <row r="17" spans="2:6" x14ac:dyDescent="0.3">
      <c r="B17" s="8" t="s">
        <v>27</v>
      </c>
      <c r="C17" s="85">
        <v>7.9050925925925938E-3</v>
      </c>
      <c r="D17" s="137">
        <f>C17/C30</f>
        <v>0.19078212290502786</v>
      </c>
      <c r="E17" s="47"/>
      <c r="F17" s="48"/>
    </row>
    <row r="18" spans="2:6" x14ac:dyDescent="0.3">
      <c r="B18" s="8" t="s">
        <v>16</v>
      </c>
      <c r="C18" s="85"/>
      <c r="D18" s="137"/>
      <c r="E18" s="47"/>
      <c r="F18" s="48"/>
    </row>
    <row r="19" spans="2:6" x14ac:dyDescent="0.3">
      <c r="B19" s="8" t="s">
        <v>4</v>
      </c>
      <c r="C19" s="85"/>
      <c r="D19" s="137"/>
      <c r="E19" s="47"/>
      <c r="F19" s="48"/>
    </row>
    <row r="20" spans="2:6" x14ac:dyDescent="0.3">
      <c r="B20" s="8" t="s">
        <v>14</v>
      </c>
      <c r="C20" s="85"/>
      <c r="D20" s="137"/>
      <c r="E20" s="47"/>
      <c r="F20" s="48"/>
    </row>
    <row r="21" spans="2:6" x14ac:dyDescent="0.3">
      <c r="B21" s="8" t="s">
        <v>11</v>
      </c>
      <c r="C21" s="85"/>
      <c r="D21" s="137"/>
      <c r="E21" s="47"/>
      <c r="F21" s="48"/>
    </row>
    <row r="22" spans="2:6" x14ac:dyDescent="0.3">
      <c r="B22" s="8" t="s">
        <v>15</v>
      </c>
      <c r="C22" s="85">
        <v>2.1527777777777778E-3</v>
      </c>
      <c r="D22" s="137">
        <f>C22/C30</f>
        <v>5.1955307262569805E-2</v>
      </c>
      <c r="E22" s="47"/>
      <c r="F22" s="48"/>
    </row>
    <row r="23" spans="2:6" s="49" customFormat="1" x14ac:dyDescent="0.3">
      <c r="B23" s="8" t="s">
        <v>94</v>
      </c>
      <c r="C23" s="85"/>
      <c r="D23" s="137"/>
      <c r="E23" s="47"/>
      <c r="F23" s="48"/>
    </row>
    <row r="24" spans="2:6" x14ac:dyDescent="0.3">
      <c r="B24" s="8" t="s">
        <v>12</v>
      </c>
      <c r="C24" s="85"/>
      <c r="D24" s="137"/>
      <c r="E24" s="47"/>
      <c r="F24" s="48"/>
    </row>
    <row r="25" spans="2:6" s="50" customFormat="1" x14ac:dyDescent="0.3">
      <c r="B25" s="8" t="s">
        <v>5</v>
      </c>
      <c r="C25" s="85">
        <v>2.9189814814814835E-2</v>
      </c>
      <c r="D25" s="137">
        <f>C25/C30</f>
        <v>0.70446927374301693</v>
      </c>
      <c r="E25" s="47"/>
      <c r="F25" s="48"/>
    </row>
    <row r="26" spans="2:6" x14ac:dyDescent="0.3">
      <c r="B26" s="8" t="s">
        <v>6</v>
      </c>
      <c r="C26" s="105"/>
      <c r="D26" s="137"/>
      <c r="E26" s="47"/>
      <c r="F26" s="48"/>
    </row>
    <row r="27" spans="2:6" x14ac:dyDescent="0.3">
      <c r="B27" s="8" t="s">
        <v>105</v>
      </c>
      <c r="C27" s="105"/>
      <c r="D27" s="137"/>
      <c r="E27" s="47"/>
      <c r="F27" s="48"/>
    </row>
    <row r="28" spans="2:6" x14ac:dyDescent="0.3">
      <c r="B28" s="8" t="s">
        <v>17</v>
      </c>
      <c r="C28" s="105"/>
      <c r="D28" s="137"/>
      <c r="E28" s="47"/>
      <c r="F28" s="48"/>
    </row>
    <row r="29" spans="2:6" x14ac:dyDescent="0.3">
      <c r="B29" s="8"/>
      <c r="C29" s="105"/>
      <c r="D29" s="85"/>
      <c r="E29" s="47"/>
      <c r="F29" s="48"/>
    </row>
    <row r="30" spans="2:6" x14ac:dyDescent="0.3">
      <c r="B30" s="53" t="s">
        <v>29</v>
      </c>
      <c r="C30" s="93">
        <f>SUM(C7:C29)</f>
        <v>4.1435185185185207E-2</v>
      </c>
      <c r="D30" s="135">
        <f>SUM(D7:D29)</f>
        <v>1</v>
      </c>
      <c r="E30" s="66"/>
      <c r="F30" s="67"/>
    </row>
    <row r="31" spans="2:6" x14ac:dyDescent="0.3">
      <c r="B31" s="53"/>
      <c r="C31" s="27"/>
      <c r="D31" s="52"/>
      <c r="E31" s="52"/>
      <c r="F31" s="48"/>
    </row>
    <row r="32" spans="2:6" ht="66" customHeight="1" thickBot="1" x14ac:dyDescent="0.35">
      <c r="B32" s="196" t="s">
        <v>132</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9" t="s">
        <v>96</v>
      </c>
      <c r="C3" s="200"/>
      <c r="D3" s="200"/>
      <c r="E3" s="200"/>
      <c r="F3" s="201"/>
    </row>
    <row r="4" spans="2:6" x14ac:dyDescent="0.3">
      <c r="B4" s="184" t="s">
        <v>128</v>
      </c>
      <c r="C4" s="185"/>
      <c r="D4" s="185"/>
      <c r="E4" s="185"/>
      <c r="F4" s="186"/>
    </row>
    <row r="5" spans="2:6" x14ac:dyDescent="0.3">
      <c r="B5" s="42"/>
      <c r="C5" s="189" t="s">
        <v>64</v>
      </c>
      <c r="D5" s="185"/>
      <c r="E5" s="202" t="s">
        <v>65</v>
      </c>
      <c r="F5" s="203"/>
    </row>
    <row r="6" spans="2:6" x14ac:dyDescent="0.3">
      <c r="B6" s="3" t="s">
        <v>23</v>
      </c>
      <c r="C6" s="63" t="s">
        <v>24</v>
      </c>
      <c r="D6" s="43" t="s">
        <v>25</v>
      </c>
      <c r="E6" s="63" t="s">
        <v>24</v>
      </c>
      <c r="F6" s="64" t="s">
        <v>25</v>
      </c>
    </row>
    <row r="7" spans="2:6" x14ac:dyDescent="0.3">
      <c r="B7" s="8" t="s">
        <v>10</v>
      </c>
      <c r="C7" s="85"/>
      <c r="D7" s="86"/>
      <c r="E7" s="47"/>
      <c r="F7" s="48"/>
    </row>
    <row r="8" spans="2:6" x14ac:dyDescent="0.3">
      <c r="B8" s="8" t="s">
        <v>13</v>
      </c>
      <c r="C8" s="85"/>
      <c r="D8" s="86"/>
      <c r="E8" s="47"/>
      <c r="F8" s="48"/>
    </row>
    <row r="9" spans="2:6" x14ac:dyDescent="0.3">
      <c r="B9" s="8" t="s">
        <v>0</v>
      </c>
      <c r="C9" s="85"/>
      <c r="D9" s="86"/>
      <c r="E9" s="47"/>
      <c r="F9" s="48"/>
    </row>
    <row r="10" spans="2:6" x14ac:dyDescent="0.3">
      <c r="B10" s="8" t="s">
        <v>8</v>
      </c>
      <c r="C10" s="85"/>
      <c r="D10" s="86"/>
      <c r="E10" s="47"/>
      <c r="F10" s="48"/>
    </row>
    <row r="11" spans="2:6" x14ac:dyDescent="0.3">
      <c r="B11" s="8" t="s">
        <v>26</v>
      </c>
      <c r="C11" s="85"/>
      <c r="D11" s="86"/>
      <c r="E11" s="47"/>
      <c r="F11" s="48"/>
    </row>
    <row r="12" spans="2:6" x14ac:dyDescent="0.3">
      <c r="B12" s="8" t="s">
        <v>3</v>
      </c>
      <c r="C12" s="85"/>
      <c r="D12" s="86"/>
      <c r="E12" s="47"/>
      <c r="F12" s="48"/>
    </row>
    <row r="13" spans="2:6" x14ac:dyDescent="0.3">
      <c r="B13" s="8" t="s">
        <v>7</v>
      </c>
      <c r="C13" s="85"/>
      <c r="D13" s="86"/>
      <c r="E13" s="47"/>
      <c r="F13" s="48"/>
    </row>
    <row r="14" spans="2:6" x14ac:dyDescent="0.3">
      <c r="B14" s="8" t="s">
        <v>2</v>
      </c>
      <c r="C14" s="85"/>
      <c r="D14" s="86"/>
      <c r="E14" s="47"/>
      <c r="F14" s="48"/>
    </row>
    <row r="15" spans="2:6" x14ac:dyDescent="0.3">
      <c r="B15" s="8" t="s">
        <v>9</v>
      </c>
      <c r="C15" s="85"/>
      <c r="D15" s="86"/>
      <c r="E15" s="47"/>
      <c r="F15" s="48"/>
    </row>
    <row r="16" spans="2:6" x14ac:dyDescent="0.3">
      <c r="B16" s="8" t="s">
        <v>1</v>
      </c>
      <c r="C16" s="85"/>
      <c r="D16" s="86"/>
      <c r="E16" s="47"/>
      <c r="F16" s="48"/>
    </row>
    <row r="17" spans="2:6" x14ac:dyDescent="0.3">
      <c r="B17" s="8" t="s">
        <v>27</v>
      </c>
      <c r="C17" s="85"/>
      <c r="D17" s="86"/>
      <c r="E17" s="47"/>
      <c r="F17" s="48"/>
    </row>
    <row r="18" spans="2:6" x14ac:dyDescent="0.3">
      <c r="B18" s="8" t="s">
        <v>16</v>
      </c>
      <c r="C18" s="85"/>
      <c r="D18" s="86"/>
      <c r="E18" s="47"/>
      <c r="F18" s="48"/>
    </row>
    <row r="19" spans="2:6" x14ac:dyDescent="0.3">
      <c r="B19" s="8" t="s">
        <v>4</v>
      </c>
      <c r="C19" s="105"/>
      <c r="D19" s="86"/>
      <c r="E19" s="47"/>
      <c r="F19" s="48"/>
    </row>
    <row r="20" spans="2:6" x14ac:dyDescent="0.3">
      <c r="B20" s="8" t="s">
        <v>14</v>
      </c>
      <c r="C20" s="105"/>
      <c r="D20" s="86"/>
      <c r="E20" s="47"/>
      <c r="F20" s="48"/>
    </row>
    <row r="21" spans="2:6" x14ac:dyDescent="0.3">
      <c r="B21" s="8" t="s">
        <v>11</v>
      </c>
      <c r="C21" s="105"/>
      <c r="D21" s="86"/>
      <c r="E21" s="47"/>
      <c r="F21" s="48"/>
    </row>
    <row r="22" spans="2:6" x14ac:dyDescent="0.3">
      <c r="B22" s="8" t="s">
        <v>15</v>
      </c>
      <c r="C22" s="105"/>
      <c r="D22" s="86"/>
      <c r="E22" s="47"/>
      <c r="F22" s="48"/>
    </row>
    <row r="23" spans="2:6" s="49" customFormat="1" x14ac:dyDescent="0.3">
      <c r="B23" s="8" t="s">
        <v>94</v>
      </c>
      <c r="C23" s="105"/>
      <c r="D23" s="86"/>
      <c r="E23" s="54"/>
      <c r="F23" s="58"/>
    </row>
    <row r="24" spans="2:6" x14ac:dyDescent="0.3">
      <c r="B24" s="8" t="s">
        <v>12</v>
      </c>
      <c r="C24" s="105"/>
      <c r="D24" s="137"/>
      <c r="E24" s="45"/>
      <c r="F24" s="71"/>
    </row>
    <row r="25" spans="2:6" s="50" customFormat="1" x14ac:dyDescent="0.3">
      <c r="B25" s="8" t="s">
        <v>5</v>
      </c>
      <c r="C25" s="105"/>
      <c r="D25" s="137"/>
      <c r="E25" s="43"/>
      <c r="F25" s="44"/>
    </row>
    <row r="26" spans="2:6" x14ac:dyDescent="0.3">
      <c r="B26" s="8" t="s">
        <v>6</v>
      </c>
      <c r="C26" s="105"/>
      <c r="D26" s="137"/>
      <c r="E26" s="47"/>
      <c r="F26" s="48"/>
    </row>
    <row r="27" spans="2:6" x14ac:dyDescent="0.3">
      <c r="B27" s="8" t="s">
        <v>105</v>
      </c>
      <c r="C27" s="105"/>
      <c r="D27" s="85"/>
      <c r="E27" s="47"/>
      <c r="F27" s="48"/>
    </row>
    <row r="28" spans="2:6" x14ac:dyDescent="0.3">
      <c r="B28" s="8" t="s">
        <v>17</v>
      </c>
      <c r="C28" s="105"/>
      <c r="D28" s="85"/>
      <c r="E28" s="47"/>
      <c r="F28" s="48"/>
    </row>
    <row r="29" spans="2:6" x14ac:dyDescent="0.3">
      <c r="B29" s="8"/>
      <c r="C29" s="106"/>
      <c r="D29" s="89"/>
      <c r="E29" s="52"/>
      <c r="F29" s="48"/>
    </row>
    <row r="30" spans="2:6" x14ac:dyDescent="0.3">
      <c r="B30" s="53" t="s">
        <v>29</v>
      </c>
      <c r="C30" s="93"/>
      <c r="D30" s="135"/>
      <c r="E30" s="47"/>
      <c r="F30" s="48"/>
    </row>
    <row r="31" spans="2:6" x14ac:dyDescent="0.3">
      <c r="B31" s="53"/>
      <c r="C31" s="27"/>
      <c r="D31" s="52"/>
      <c r="E31" s="52"/>
      <c r="F31" s="48"/>
    </row>
    <row r="32" spans="2:6" ht="66" customHeight="1" thickBot="1" x14ac:dyDescent="0.35">
      <c r="B32" s="196" t="s">
        <v>103</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204" t="s">
        <v>135</v>
      </c>
      <c r="C3" s="205"/>
      <c r="D3" s="205"/>
      <c r="E3" s="205"/>
      <c r="F3" s="206"/>
    </row>
    <row r="4" spans="2:6" x14ac:dyDescent="0.3">
      <c r="B4" s="184" t="s">
        <v>128</v>
      </c>
      <c r="C4" s="185"/>
      <c r="D4" s="185"/>
      <c r="E4" s="185"/>
      <c r="F4" s="186"/>
    </row>
    <row r="5" spans="2:6" x14ac:dyDescent="0.3">
      <c r="B5" s="42"/>
      <c r="C5" s="189" t="s">
        <v>70</v>
      </c>
      <c r="D5" s="185"/>
      <c r="E5" s="202" t="s">
        <v>71</v>
      </c>
      <c r="F5" s="203"/>
    </row>
    <row r="6" spans="2:6" x14ac:dyDescent="0.3">
      <c r="B6" s="3" t="s">
        <v>23</v>
      </c>
      <c r="C6" s="63" t="s">
        <v>24</v>
      </c>
      <c r="D6" s="43" t="s">
        <v>25</v>
      </c>
      <c r="E6" s="63" t="s">
        <v>24</v>
      </c>
      <c r="F6" s="64" t="s">
        <v>25</v>
      </c>
    </row>
    <row r="7" spans="2:6" x14ac:dyDescent="0.3">
      <c r="B7" s="8" t="s">
        <v>10</v>
      </c>
      <c r="C7" s="134"/>
      <c r="D7" s="86"/>
      <c r="E7" s="134"/>
      <c r="F7" s="139"/>
    </row>
    <row r="8" spans="2:6" x14ac:dyDescent="0.3">
      <c r="B8" s="8" t="s">
        <v>13</v>
      </c>
      <c r="C8" s="134"/>
      <c r="D8" s="137"/>
      <c r="E8" s="134"/>
      <c r="F8" s="139"/>
    </row>
    <row r="9" spans="2:6" x14ac:dyDescent="0.3">
      <c r="B9" s="8" t="s">
        <v>0</v>
      </c>
      <c r="C9" s="134">
        <v>7.8703703703703713E-3</v>
      </c>
      <c r="D9" s="137">
        <f t="shared" ref="D9:D26" si="0">C9/$C$30</f>
        <v>2.0456664961944589E-2</v>
      </c>
      <c r="E9" s="134"/>
      <c r="F9" s="139"/>
    </row>
    <row r="10" spans="2:6" x14ac:dyDescent="0.3">
      <c r="B10" s="8" t="s">
        <v>8</v>
      </c>
      <c r="C10" s="134">
        <v>4.2245370370370371E-3</v>
      </c>
      <c r="D10" s="137">
        <f t="shared" si="0"/>
        <v>1.0980415751632021E-2</v>
      </c>
      <c r="E10" s="134"/>
      <c r="F10" s="139"/>
    </row>
    <row r="11" spans="2:6" x14ac:dyDescent="0.3">
      <c r="B11" s="8" t="s">
        <v>26</v>
      </c>
      <c r="C11" s="134"/>
      <c r="D11" s="137"/>
      <c r="E11" s="134"/>
      <c r="F11" s="139"/>
    </row>
    <row r="12" spans="2:6" x14ac:dyDescent="0.3">
      <c r="B12" s="8" t="s">
        <v>3</v>
      </c>
      <c r="C12" s="134">
        <v>4.8356481481481466E-2</v>
      </c>
      <c r="D12" s="137">
        <f t="shared" si="0"/>
        <v>0.12568815619265361</v>
      </c>
      <c r="E12" s="134"/>
      <c r="F12" s="139"/>
    </row>
    <row r="13" spans="2:6" x14ac:dyDescent="0.3">
      <c r="B13" s="8" t="s">
        <v>7</v>
      </c>
      <c r="C13" s="134">
        <v>2.2407407407407407E-2</v>
      </c>
      <c r="D13" s="137">
        <f t="shared" ref="D13" si="1">C13/$C$30</f>
        <v>5.8241328479889297E-2</v>
      </c>
      <c r="E13" s="134"/>
      <c r="F13" s="139"/>
    </row>
    <row r="14" spans="2:6" x14ac:dyDescent="0.3">
      <c r="B14" s="8" t="s">
        <v>2</v>
      </c>
      <c r="C14" s="134">
        <v>4.1666666666666666E-3</v>
      </c>
      <c r="D14" s="137">
        <f t="shared" si="0"/>
        <v>1.0829999097500076E-2</v>
      </c>
      <c r="E14" s="134"/>
      <c r="F14" s="139"/>
    </row>
    <row r="15" spans="2:6" x14ac:dyDescent="0.3">
      <c r="B15" s="8" t="s">
        <v>9</v>
      </c>
      <c r="C15" s="134">
        <v>7.106481481481481E-3</v>
      </c>
      <c r="D15" s="137">
        <f t="shared" si="0"/>
        <v>1.8471165127402905E-2</v>
      </c>
      <c r="E15" s="134"/>
      <c r="F15" s="139"/>
    </row>
    <row r="16" spans="2:6" x14ac:dyDescent="0.3">
      <c r="B16" s="8" t="s">
        <v>1</v>
      </c>
      <c r="C16" s="134">
        <v>1.068287037037037E-2</v>
      </c>
      <c r="D16" s="137">
        <f t="shared" si="0"/>
        <v>2.776691435275714E-2</v>
      </c>
      <c r="E16" s="134"/>
      <c r="F16" s="139"/>
    </row>
    <row r="17" spans="2:6" x14ac:dyDescent="0.3">
      <c r="B17" s="8" t="s">
        <v>27</v>
      </c>
      <c r="C17" s="134">
        <v>1.7847222222222223E-2</v>
      </c>
      <c r="D17" s="137">
        <f t="shared" si="0"/>
        <v>4.6388496134291989E-2</v>
      </c>
      <c r="E17" s="134"/>
      <c r="F17" s="139"/>
    </row>
    <row r="18" spans="2:6" x14ac:dyDescent="0.3">
      <c r="B18" s="8" t="s">
        <v>16</v>
      </c>
      <c r="C18" s="134"/>
      <c r="D18" s="137"/>
      <c r="E18" s="134"/>
      <c r="F18" s="139"/>
    </row>
    <row r="19" spans="2:6" x14ac:dyDescent="0.3">
      <c r="B19" s="8" t="s">
        <v>4</v>
      </c>
      <c r="C19" s="134"/>
      <c r="D19" s="137"/>
      <c r="E19" s="134"/>
      <c r="F19" s="139"/>
    </row>
    <row r="20" spans="2:6" x14ac:dyDescent="0.3">
      <c r="B20" s="8" t="s">
        <v>14</v>
      </c>
      <c r="C20" s="134">
        <v>6.3541666666666677E-3</v>
      </c>
      <c r="D20" s="137">
        <f t="shared" si="0"/>
        <v>1.6515748623687619E-2</v>
      </c>
      <c r="E20" s="134"/>
      <c r="F20" s="139"/>
    </row>
    <row r="21" spans="2:6" x14ac:dyDescent="0.3">
      <c r="B21" s="8" t="s">
        <v>11</v>
      </c>
      <c r="C21" s="134">
        <v>0.15917824074074072</v>
      </c>
      <c r="D21" s="137">
        <f t="shared" si="0"/>
        <v>0.41373604885532922</v>
      </c>
      <c r="E21" s="134"/>
      <c r="F21" s="139"/>
    </row>
    <row r="22" spans="2:6" x14ac:dyDescent="0.3">
      <c r="B22" s="8" t="s">
        <v>15</v>
      </c>
      <c r="C22" s="134">
        <v>1.1724537037037039E-2</v>
      </c>
      <c r="D22" s="137">
        <f t="shared" si="0"/>
        <v>3.0474414127132161E-2</v>
      </c>
      <c r="E22" s="134"/>
      <c r="F22" s="139"/>
    </row>
    <row r="23" spans="2:6" s="49" customFormat="1" x14ac:dyDescent="0.3">
      <c r="B23" s="8" t="s">
        <v>94</v>
      </c>
      <c r="C23" s="85">
        <v>1.5405092592592592E-2</v>
      </c>
      <c r="D23" s="137">
        <f t="shared" si="0"/>
        <v>4.0040913329923891E-2</v>
      </c>
      <c r="E23" s="85"/>
      <c r="F23" s="139"/>
    </row>
    <row r="24" spans="2:6" x14ac:dyDescent="0.3">
      <c r="B24" s="8" t="s">
        <v>12</v>
      </c>
      <c r="C24" s="85">
        <v>2.8935185185185189E-2</v>
      </c>
      <c r="D24" s="137">
        <f t="shared" si="0"/>
        <v>7.520832706597276E-2</v>
      </c>
      <c r="E24" s="85"/>
      <c r="F24" s="139"/>
    </row>
    <row r="25" spans="2:6" s="50" customFormat="1" x14ac:dyDescent="0.3">
      <c r="B25" s="8" t="s">
        <v>5</v>
      </c>
      <c r="C25" s="85">
        <v>3.4421296296296297E-2</v>
      </c>
      <c r="D25" s="137">
        <f t="shared" si="0"/>
        <v>8.9467825877681179E-2</v>
      </c>
      <c r="E25" s="85"/>
      <c r="F25" s="139"/>
    </row>
    <row r="26" spans="2:6" x14ac:dyDescent="0.3">
      <c r="B26" s="8" t="s">
        <v>6</v>
      </c>
      <c r="C26" s="105">
        <v>6.053240740740741E-3</v>
      </c>
      <c r="D26" s="137">
        <f t="shared" si="0"/>
        <v>1.57335820222015E-2</v>
      </c>
      <c r="E26" s="85"/>
      <c r="F26" s="139"/>
    </row>
    <row r="27" spans="2:6" x14ac:dyDescent="0.3">
      <c r="B27" s="8" t="s">
        <v>105</v>
      </c>
      <c r="C27" s="105"/>
      <c r="D27" s="85"/>
      <c r="E27" s="85"/>
      <c r="F27" s="139"/>
    </row>
    <row r="28" spans="2:6" x14ac:dyDescent="0.3">
      <c r="B28" s="8" t="s">
        <v>17</v>
      </c>
      <c r="C28" s="105"/>
      <c r="D28" s="85"/>
      <c r="E28" s="85"/>
      <c r="F28" s="139"/>
    </row>
    <row r="29" spans="2:6" x14ac:dyDescent="0.3">
      <c r="B29" s="8"/>
      <c r="C29" s="106"/>
      <c r="D29" s="89"/>
      <c r="E29" s="89"/>
      <c r="F29" s="95"/>
    </row>
    <row r="30" spans="2:6" x14ac:dyDescent="0.3">
      <c r="B30" s="53" t="s">
        <v>29</v>
      </c>
      <c r="C30" s="93">
        <f>SUM(C7:C28)</f>
        <v>0.38473379629629628</v>
      </c>
      <c r="D30" s="135">
        <f>SUM(D7:D28)</f>
        <v>1</v>
      </c>
      <c r="E30" s="93"/>
      <c r="F30" s="136"/>
    </row>
    <row r="31" spans="2:6" x14ac:dyDescent="0.3">
      <c r="B31" s="60"/>
      <c r="C31" s="76"/>
      <c r="D31" s="77"/>
      <c r="E31" s="77"/>
      <c r="F31" s="78"/>
    </row>
    <row r="32" spans="2:6" ht="66" customHeight="1" thickBot="1" x14ac:dyDescent="0.35">
      <c r="B32" s="196" t="s">
        <v>134</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9" t="s">
        <v>133</v>
      </c>
      <c r="C3" s="200"/>
      <c r="D3" s="200"/>
      <c r="E3" s="200"/>
      <c r="F3" s="201"/>
    </row>
    <row r="4" spans="2:6" x14ac:dyDescent="0.3">
      <c r="B4" s="184" t="s">
        <v>128</v>
      </c>
      <c r="C4" s="185"/>
      <c r="D4" s="185"/>
      <c r="E4" s="185"/>
      <c r="F4" s="186"/>
    </row>
    <row r="5" spans="2:6" x14ac:dyDescent="0.3">
      <c r="B5" s="42"/>
      <c r="C5" s="189" t="s">
        <v>66</v>
      </c>
      <c r="D5" s="185"/>
      <c r="E5" s="202" t="s">
        <v>67</v>
      </c>
      <c r="F5" s="203"/>
    </row>
    <row r="6" spans="2:6" x14ac:dyDescent="0.3">
      <c r="B6" s="3" t="s">
        <v>23</v>
      </c>
      <c r="C6" s="63" t="s">
        <v>24</v>
      </c>
      <c r="D6" s="43" t="s">
        <v>25</v>
      </c>
      <c r="E6" s="63" t="s">
        <v>24</v>
      </c>
      <c r="F6" s="64" t="s">
        <v>25</v>
      </c>
    </row>
    <row r="7" spans="2:6" x14ac:dyDescent="0.3">
      <c r="B7" s="8" t="s">
        <v>10</v>
      </c>
      <c r="C7" s="85"/>
      <c r="D7" s="86"/>
      <c r="E7" s="85"/>
      <c r="F7" s="95"/>
    </row>
    <row r="8" spans="2:6" x14ac:dyDescent="0.3">
      <c r="B8" s="8" t="s">
        <v>13</v>
      </c>
      <c r="C8" s="85"/>
      <c r="D8" s="137"/>
      <c r="E8" s="85">
        <v>7.9861111111111116E-4</v>
      </c>
      <c r="F8" s="95">
        <f>E8/$E$30</f>
        <v>1.2987012987012988E-2</v>
      </c>
    </row>
    <row r="9" spans="2:6" x14ac:dyDescent="0.3">
      <c r="B9" s="8" t="s">
        <v>0</v>
      </c>
      <c r="C9" s="85"/>
      <c r="D9" s="137"/>
      <c r="E9" s="85">
        <v>6.3194444444444444E-3</v>
      </c>
      <c r="F9" s="95">
        <f t="shared" ref="F9:F28" si="0">E9/$E$30</f>
        <v>0.10276679841897232</v>
      </c>
    </row>
    <row r="10" spans="2:6" x14ac:dyDescent="0.3">
      <c r="B10" s="8" t="s">
        <v>8</v>
      </c>
      <c r="C10" s="85"/>
      <c r="D10" s="137"/>
      <c r="E10" s="85"/>
      <c r="F10" s="95"/>
    </row>
    <row r="11" spans="2:6" x14ac:dyDescent="0.3">
      <c r="B11" s="8" t="s">
        <v>26</v>
      </c>
      <c r="C11" s="85"/>
      <c r="D11" s="137"/>
      <c r="E11" s="85">
        <v>1.5277777777777779E-3</v>
      </c>
      <c r="F11" s="95">
        <f t="shared" si="0"/>
        <v>2.4844720496894412E-2</v>
      </c>
    </row>
    <row r="12" spans="2:6" x14ac:dyDescent="0.3">
      <c r="B12" s="8" t="s">
        <v>3</v>
      </c>
      <c r="C12" s="85"/>
      <c r="D12" s="137"/>
      <c r="E12" s="85">
        <v>6.4120370370370373E-3</v>
      </c>
      <c r="F12" s="95">
        <f t="shared" si="0"/>
        <v>0.10427253905514774</v>
      </c>
    </row>
    <row r="13" spans="2:6" x14ac:dyDescent="0.3">
      <c r="B13" s="8" t="s">
        <v>7</v>
      </c>
      <c r="C13" s="85"/>
      <c r="D13" s="137"/>
      <c r="E13" s="85">
        <v>3.8310185185185183E-3</v>
      </c>
      <c r="F13" s="95">
        <f t="shared" si="0"/>
        <v>6.2300018821757945E-2</v>
      </c>
    </row>
    <row r="14" spans="2:6" x14ac:dyDescent="0.3">
      <c r="B14" s="8" t="s">
        <v>2</v>
      </c>
      <c r="C14" s="85"/>
      <c r="D14" s="137"/>
      <c r="E14" s="85">
        <v>2.0370370370370369E-3</v>
      </c>
      <c r="F14" s="95">
        <f t="shared" si="0"/>
        <v>3.3126293995859209E-2</v>
      </c>
    </row>
    <row r="15" spans="2:6" x14ac:dyDescent="0.3">
      <c r="B15" s="8" t="s">
        <v>9</v>
      </c>
      <c r="C15" s="85"/>
      <c r="D15" s="137"/>
      <c r="E15" s="85"/>
      <c r="F15" s="95"/>
    </row>
    <row r="16" spans="2:6" x14ac:dyDescent="0.3">
      <c r="B16" s="8" t="s">
        <v>1</v>
      </c>
      <c r="C16" s="85"/>
      <c r="D16" s="137"/>
      <c r="E16" s="85"/>
      <c r="F16" s="95"/>
    </row>
    <row r="17" spans="2:6" x14ac:dyDescent="0.3">
      <c r="B17" s="8" t="s">
        <v>27</v>
      </c>
      <c r="C17" s="85"/>
      <c r="D17" s="137"/>
      <c r="E17" s="85">
        <v>1.3182870370370373E-2</v>
      </c>
      <c r="F17" s="95">
        <f t="shared" si="0"/>
        <v>0.21437982307547529</v>
      </c>
    </row>
    <row r="18" spans="2:6" x14ac:dyDescent="0.3">
      <c r="B18" s="8" t="s">
        <v>16</v>
      </c>
      <c r="C18" s="85"/>
      <c r="D18" s="137"/>
      <c r="E18" s="85"/>
      <c r="F18" s="95"/>
    </row>
    <row r="19" spans="2:6" x14ac:dyDescent="0.3">
      <c r="B19" s="8" t="s">
        <v>4</v>
      </c>
      <c r="C19" s="85"/>
      <c r="D19" s="137"/>
      <c r="E19" s="85"/>
      <c r="F19" s="95"/>
    </row>
    <row r="20" spans="2:6" x14ac:dyDescent="0.3">
      <c r="B20" s="8" t="s">
        <v>14</v>
      </c>
      <c r="C20" s="85"/>
      <c r="D20" s="137"/>
      <c r="E20" s="85">
        <v>4.6064814814814814E-3</v>
      </c>
      <c r="F20" s="95">
        <f t="shared" si="0"/>
        <v>7.4910596649727074E-2</v>
      </c>
    </row>
    <row r="21" spans="2:6" x14ac:dyDescent="0.3">
      <c r="B21" s="8" t="s">
        <v>11</v>
      </c>
      <c r="C21" s="85"/>
      <c r="D21" s="137"/>
      <c r="E21" s="85"/>
      <c r="F21" s="95"/>
    </row>
    <row r="22" spans="2:6" x14ac:dyDescent="0.3">
      <c r="B22" s="8" t="s">
        <v>15</v>
      </c>
      <c r="C22" s="85"/>
      <c r="D22" s="86"/>
      <c r="E22" s="85">
        <v>5.092592592592593E-3</v>
      </c>
      <c r="F22" s="95">
        <f t="shared" si="0"/>
        <v>8.2815734989648032E-2</v>
      </c>
    </row>
    <row r="23" spans="2:6" s="49" customFormat="1" x14ac:dyDescent="0.3">
      <c r="B23" s="8" t="s">
        <v>94</v>
      </c>
      <c r="C23" s="91"/>
      <c r="D23" s="137"/>
      <c r="E23" s="85">
        <v>1.2858796296296295E-2</v>
      </c>
      <c r="F23" s="95">
        <f t="shared" si="0"/>
        <v>0.20910973084886125</v>
      </c>
    </row>
    <row r="24" spans="2:6" x14ac:dyDescent="0.3">
      <c r="B24" s="8" t="s">
        <v>12</v>
      </c>
      <c r="C24" s="85"/>
      <c r="D24" s="137"/>
      <c r="E24" s="85"/>
      <c r="F24" s="95"/>
    </row>
    <row r="25" spans="2:6" s="50" customFormat="1" x14ac:dyDescent="0.3">
      <c r="B25" s="8" t="s">
        <v>5</v>
      </c>
      <c r="C25" s="43"/>
      <c r="D25" s="137"/>
      <c r="E25" s="85">
        <v>3.0092592592592595E-4</v>
      </c>
      <c r="F25" s="95">
        <f t="shared" si="0"/>
        <v>4.893657067570111E-3</v>
      </c>
    </row>
    <row r="26" spans="2:6" x14ac:dyDescent="0.3">
      <c r="B26" s="8" t="s">
        <v>6</v>
      </c>
      <c r="C26" s="105"/>
      <c r="D26" s="137"/>
      <c r="E26" s="85">
        <v>2.8587962962962963E-3</v>
      </c>
      <c r="F26" s="95">
        <f t="shared" si="0"/>
        <v>4.6489742141916056E-2</v>
      </c>
    </row>
    <row r="27" spans="2:6" x14ac:dyDescent="0.3">
      <c r="B27" s="8" t="s">
        <v>105</v>
      </c>
      <c r="C27" s="105"/>
      <c r="D27" s="137"/>
      <c r="E27" s="85"/>
      <c r="F27" s="95"/>
    </row>
    <row r="28" spans="2:6" x14ac:dyDescent="0.3">
      <c r="B28" s="8" t="s">
        <v>17</v>
      </c>
      <c r="C28" s="105"/>
      <c r="D28" s="85"/>
      <c r="E28" s="85">
        <v>1.6666666666666663E-3</v>
      </c>
      <c r="F28" s="95">
        <f t="shared" si="0"/>
        <v>2.7103331451157533E-2</v>
      </c>
    </row>
    <row r="29" spans="2:6" x14ac:dyDescent="0.3">
      <c r="B29" s="8"/>
      <c r="C29" s="106"/>
      <c r="D29" s="89"/>
      <c r="E29" s="89"/>
      <c r="F29" s="95"/>
    </row>
    <row r="30" spans="2:6" x14ac:dyDescent="0.3">
      <c r="B30" s="53" t="s">
        <v>29</v>
      </c>
      <c r="C30" s="91"/>
      <c r="D30" s="132"/>
      <c r="E30" s="93">
        <f>SUM(E8:E28)</f>
        <v>6.1493055555555558E-2</v>
      </c>
      <c r="F30" s="136">
        <f>SUM(F8:F28)</f>
        <v>0.99999999999999978</v>
      </c>
    </row>
    <row r="31" spans="2:6" x14ac:dyDescent="0.3">
      <c r="B31" s="53"/>
      <c r="C31" s="27"/>
      <c r="D31" s="52"/>
      <c r="E31" s="52"/>
      <c r="F31" s="48"/>
    </row>
    <row r="32" spans="2:6" ht="66" customHeight="1" thickBot="1" x14ac:dyDescent="0.35">
      <c r="B32" s="196" t="s">
        <v>129</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1" t="s">
        <v>97</v>
      </c>
      <c r="C3" s="182"/>
      <c r="D3" s="182"/>
      <c r="E3" s="182"/>
      <c r="F3" s="183"/>
    </row>
    <row r="4" spans="2:6" x14ac:dyDescent="0.3">
      <c r="B4" s="184" t="s">
        <v>128</v>
      </c>
      <c r="C4" s="185"/>
      <c r="D4" s="185"/>
      <c r="E4" s="185"/>
      <c r="F4" s="186"/>
    </row>
    <row r="5" spans="2:6" x14ac:dyDescent="0.3">
      <c r="B5" s="42"/>
      <c r="C5" s="189" t="s">
        <v>52</v>
      </c>
      <c r="D5" s="185"/>
      <c r="E5" s="189" t="s">
        <v>53</v>
      </c>
      <c r="F5" s="186"/>
    </row>
    <row r="6" spans="2:6" x14ac:dyDescent="0.3">
      <c r="B6" s="3" t="s">
        <v>23</v>
      </c>
      <c r="C6" s="63" t="s">
        <v>24</v>
      </c>
      <c r="D6" s="43" t="s">
        <v>25</v>
      </c>
      <c r="E6" s="63" t="s">
        <v>24</v>
      </c>
      <c r="F6" s="64" t="s">
        <v>25</v>
      </c>
    </row>
    <row r="7" spans="2:6" x14ac:dyDescent="0.3">
      <c r="B7" s="8" t="s">
        <v>10</v>
      </c>
      <c r="C7" s="134"/>
      <c r="D7" s="86"/>
      <c r="E7" s="65"/>
      <c r="F7" s="69"/>
    </row>
    <row r="8" spans="2:6" x14ac:dyDescent="0.3">
      <c r="B8" s="8" t="s">
        <v>13</v>
      </c>
      <c r="C8" s="134"/>
      <c r="D8" s="86"/>
      <c r="E8" s="65"/>
      <c r="F8" s="69"/>
    </row>
    <row r="9" spans="2:6" x14ac:dyDescent="0.3">
      <c r="B9" s="8" t="s">
        <v>0</v>
      </c>
      <c r="C9" s="134"/>
      <c r="D9" s="86"/>
      <c r="E9" s="65"/>
      <c r="F9" s="69"/>
    </row>
    <row r="10" spans="2:6" x14ac:dyDescent="0.3">
      <c r="B10" s="8" t="s">
        <v>8</v>
      </c>
      <c r="C10" s="134"/>
      <c r="D10" s="86"/>
      <c r="E10" s="65"/>
      <c r="F10" s="69"/>
    </row>
    <row r="11" spans="2:6" x14ac:dyDescent="0.3">
      <c r="B11" s="8" t="s">
        <v>26</v>
      </c>
      <c r="C11" s="134"/>
      <c r="D11" s="86"/>
      <c r="E11" s="65"/>
      <c r="F11" s="69"/>
    </row>
    <row r="12" spans="2:6" x14ac:dyDescent="0.3">
      <c r="B12" s="8" t="s">
        <v>3</v>
      </c>
      <c r="C12" s="134"/>
      <c r="D12" s="137"/>
      <c r="E12" s="65"/>
      <c r="F12" s="69"/>
    </row>
    <row r="13" spans="2:6" x14ac:dyDescent="0.3">
      <c r="B13" s="8" t="s">
        <v>7</v>
      </c>
      <c r="C13" s="134"/>
      <c r="D13" s="137"/>
      <c r="E13" s="65"/>
      <c r="F13" s="69"/>
    </row>
    <row r="14" spans="2:6" x14ac:dyDescent="0.3">
      <c r="B14" s="8" t="s">
        <v>2</v>
      </c>
      <c r="C14" s="134"/>
      <c r="D14" s="86"/>
      <c r="E14" s="65"/>
      <c r="F14" s="69"/>
    </row>
    <row r="15" spans="2:6" x14ac:dyDescent="0.3">
      <c r="B15" s="8" t="s">
        <v>9</v>
      </c>
      <c r="C15" s="134"/>
      <c r="D15" s="86"/>
      <c r="E15" s="65"/>
      <c r="F15" s="69"/>
    </row>
    <row r="16" spans="2:6" x14ac:dyDescent="0.3">
      <c r="B16" s="8" t="s">
        <v>1</v>
      </c>
      <c r="C16" s="134"/>
      <c r="D16" s="86"/>
      <c r="E16" s="65"/>
      <c r="F16" s="69"/>
    </row>
    <row r="17" spans="2:6" x14ac:dyDescent="0.3">
      <c r="B17" s="8" t="s">
        <v>27</v>
      </c>
      <c r="C17" s="85"/>
      <c r="D17" s="86"/>
      <c r="E17" s="65"/>
      <c r="F17" s="69"/>
    </row>
    <row r="18" spans="2:6" x14ac:dyDescent="0.3">
      <c r="B18" s="8" t="s">
        <v>16</v>
      </c>
      <c r="C18" s="85"/>
      <c r="D18" s="86"/>
      <c r="E18" s="65"/>
      <c r="F18" s="69"/>
    </row>
    <row r="19" spans="2:6" x14ac:dyDescent="0.3">
      <c r="B19" s="8" t="s">
        <v>4</v>
      </c>
      <c r="C19" s="85"/>
      <c r="D19" s="86"/>
      <c r="E19" s="65"/>
      <c r="F19" s="69"/>
    </row>
    <row r="20" spans="2:6" x14ac:dyDescent="0.3">
      <c r="B20" s="8" t="s">
        <v>14</v>
      </c>
      <c r="C20" s="85"/>
      <c r="D20" s="86"/>
      <c r="E20" s="65"/>
      <c r="F20" s="69"/>
    </row>
    <row r="21" spans="2:6" x14ac:dyDescent="0.3">
      <c r="B21" s="8" t="s">
        <v>11</v>
      </c>
      <c r="C21" s="88"/>
      <c r="D21" s="86"/>
      <c r="E21" s="65"/>
      <c r="F21" s="69"/>
    </row>
    <row r="22" spans="2:6" x14ac:dyDescent="0.3">
      <c r="B22" s="8" t="s">
        <v>15</v>
      </c>
      <c r="C22" s="85"/>
      <c r="D22" s="86"/>
      <c r="E22" s="65"/>
      <c r="F22" s="69"/>
    </row>
    <row r="23" spans="2:6" s="49" customFormat="1" x14ac:dyDescent="0.3">
      <c r="B23" s="8" t="s">
        <v>94</v>
      </c>
      <c r="C23" s="91"/>
      <c r="D23" s="86"/>
      <c r="E23" s="65"/>
      <c r="F23" s="70"/>
    </row>
    <row r="24" spans="2:6" x14ac:dyDescent="0.3">
      <c r="B24" s="8" t="s">
        <v>12</v>
      </c>
      <c r="C24" s="88"/>
      <c r="D24" s="137"/>
      <c r="E24" s="47"/>
      <c r="F24" s="71"/>
    </row>
    <row r="25" spans="2:6" s="50" customFormat="1" x14ac:dyDescent="0.3">
      <c r="B25" s="8" t="s">
        <v>5</v>
      </c>
      <c r="C25" s="85"/>
      <c r="D25" s="137"/>
      <c r="E25" s="47"/>
      <c r="F25" s="44"/>
    </row>
    <row r="26" spans="2:6" x14ac:dyDescent="0.3">
      <c r="B26" s="8" t="s">
        <v>6</v>
      </c>
      <c r="C26" s="105"/>
      <c r="D26" s="85"/>
      <c r="E26" s="65"/>
      <c r="F26" s="69"/>
    </row>
    <row r="27" spans="2:6" x14ac:dyDescent="0.3">
      <c r="B27" s="8" t="s">
        <v>105</v>
      </c>
      <c r="C27" s="105"/>
      <c r="D27" s="85"/>
      <c r="E27" s="65"/>
      <c r="F27" s="69"/>
    </row>
    <row r="28" spans="2:6" x14ac:dyDescent="0.3">
      <c r="B28" s="8" t="s">
        <v>17</v>
      </c>
      <c r="C28" s="105"/>
      <c r="D28" s="85"/>
      <c r="E28" s="65"/>
      <c r="F28" s="69"/>
    </row>
    <row r="29" spans="2:6" x14ac:dyDescent="0.3">
      <c r="B29" s="8"/>
      <c r="C29" s="106"/>
      <c r="D29" s="89"/>
      <c r="E29" s="52"/>
      <c r="F29" s="48"/>
    </row>
    <row r="30" spans="2:6" x14ac:dyDescent="0.3">
      <c r="B30" s="53" t="s">
        <v>29</v>
      </c>
      <c r="C30" s="93"/>
      <c r="D30" s="135"/>
      <c r="E30" s="47"/>
      <c r="F30" s="69"/>
    </row>
    <row r="31" spans="2:6" x14ac:dyDescent="0.3">
      <c r="B31" s="53"/>
      <c r="C31" s="27"/>
      <c r="D31" s="52"/>
      <c r="E31" s="52"/>
      <c r="F31" s="48"/>
    </row>
    <row r="32" spans="2:6" ht="66" customHeight="1" thickBot="1" x14ac:dyDescent="0.35">
      <c r="B32" s="207" t="s">
        <v>126</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1" t="s">
        <v>98</v>
      </c>
      <c r="C3" s="192"/>
      <c r="D3" s="192"/>
      <c r="E3" s="192"/>
      <c r="F3" s="193"/>
    </row>
    <row r="4" spans="2:6" x14ac:dyDescent="0.3">
      <c r="B4" s="184" t="s">
        <v>128</v>
      </c>
      <c r="C4" s="185"/>
      <c r="D4" s="185"/>
      <c r="E4" s="185"/>
      <c r="F4" s="186"/>
    </row>
    <row r="5" spans="2:6" x14ac:dyDescent="0.3">
      <c r="B5" s="42"/>
      <c r="C5" s="189" t="s">
        <v>60</v>
      </c>
      <c r="D5" s="185"/>
      <c r="E5" s="202" t="s">
        <v>61</v>
      </c>
      <c r="F5" s="203"/>
    </row>
    <row r="6" spans="2:6" x14ac:dyDescent="0.3">
      <c r="B6" s="3" t="s">
        <v>23</v>
      </c>
      <c r="C6" s="63" t="s">
        <v>24</v>
      </c>
      <c r="D6" s="43" t="s">
        <v>25</v>
      </c>
      <c r="E6" s="63" t="s">
        <v>24</v>
      </c>
      <c r="F6" s="64" t="s">
        <v>25</v>
      </c>
    </row>
    <row r="7" spans="2:6" x14ac:dyDescent="0.3">
      <c r="B7" s="8" t="s">
        <v>10</v>
      </c>
      <c r="C7" s="134"/>
      <c r="D7" s="86"/>
      <c r="E7" s="65"/>
      <c r="F7" s="69"/>
    </row>
    <row r="8" spans="2:6" x14ac:dyDescent="0.3">
      <c r="B8" s="8" t="s">
        <v>13</v>
      </c>
      <c r="C8" s="134"/>
      <c r="D8" s="86"/>
      <c r="E8" s="65"/>
      <c r="F8" s="69"/>
    </row>
    <row r="9" spans="2:6" x14ac:dyDescent="0.3">
      <c r="B9" s="8" t="s">
        <v>0</v>
      </c>
      <c r="C9" s="134"/>
      <c r="D9" s="86"/>
      <c r="E9" s="65"/>
      <c r="F9" s="69"/>
    </row>
    <row r="10" spans="2:6" x14ac:dyDescent="0.3">
      <c r="B10" s="8" t="s">
        <v>8</v>
      </c>
      <c r="C10" s="134"/>
      <c r="D10" s="86"/>
      <c r="E10" s="65"/>
      <c r="F10" s="69"/>
    </row>
    <row r="11" spans="2:6" x14ac:dyDescent="0.3">
      <c r="B11" s="8" t="s">
        <v>26</v>
      </c>
      <c r="C11" s="134"/>
      <c r="D11" s="86"/>
      <c r="E11" s="65"/>
      <c r="F11" s="69"/>
    </row>
    <row r="12" spans="2:6" x14ac:dyDescent="0.3">
      <c r="B12" s="8" t="s">
        <v>3</v>
      </c>
      <c r="C12" s="134"/>
      <c r="D12" s="86"/>
      <c r="E12" s="65"/>
      <c r="F12" s="69"/>
    </row>
    <row r="13" spans="2:6" x14ac:dyDescent="0.3">
      <c r="B13" s="8" t="s">
        <v>7</v>
      </c>
      <c r="C13" s="134"/>
      <c r="D13" s="86"/>
      <c r="E13" s="65"/>
      <c r="F13" s="69"/>
    </row>
    <row r="14" spans="2:6" x14ac:dyDescent="0.3">
      <c r="B14" s="8" t="s">
        <v>2</v>
      </c>
      <c r="C14" s="134"/>
      <c r="D14" s="86"/>
      <c r="E14" s="65"/>
      <c r="F14" s="69"/>
    </row>
    <row r="15" spans="2:6" x14ac:dyDescent="0.3">
      <c r="B15" s="8" t="s">
        <v>9</v>
      </c>
      <c r="C15" s="134"/>
      <c r="D15" s="86"/>
      <c r="E15" s="65"/>
      <c r="F15" s="69"/>
    </row>
    <row r="16" spans="2:6" x14ac:dyDescent="0.3">
      <c r="B16" s="8" t="s">
        <v>1</v>
      </c>
      <c r="C16" s="134"/>
      <c r="D16" s="86"/>
      <c r="E16" s="65"/>
      <c r="F16" s="69"/>
    </row>
    <row r="17" spans="2:6" x14ac:dyDescent="0.3">
      <c r="B17" s="8" t="s">
        <v>27</v>
      </c>
      <c r="C17" s="134"/>
      <c r="D17" s="86"/>
      <c r="E17" s="65"/>
      <c r="F17" s="69"/>
    </row>
    <row r="18" spans="2:6" x14ac:dyDescent="0.3">
      <c r="B18" s="8" t="s">
        <v>16</v>
      </c>
      <c r="C18" s="134"/>
      <c r="D18" s="86"/>
      <c r="E18" s="65"/>
      <c r="F18" s="69"/>
    </row>
    <row r="19" spans="2:6" x14ac:dyDescent="0.3">
      <c r="B19" s="8" t="s">
        <v>4</v>
      </c>
      <c r="C19" s="134"/>
      <c r="D19" s="86"/>
      <c r="E19" s="65"/>
      <c r="F19" s="69"/>
    </row>
    <row r="20" spans="2:6" x14ac:dyDescent="0.3">
      <c r="B20" s="8" t="s">
        <v>14</v>
      </c>
      <c r="C20" s="134"/>
      <c r="D20" s="86"/>
      <c r="E20" s="65"/>
      <c r="F20" s="69"/>
    </row>
    <row r="21" spans="2:6" x14ac:dyDescent="0.3">
      <c r="B21" s="8" t="s">
        <v>11</v>
      </c>
      <c r="C21" s="134"/>
      <c r="D21" s="86"/>
      <c r="E21" s="65"/>
      <c r="F21" s="69"/>
    </row>
    <row r="22" spans="2:6" x14ac:dyDescent="0.3">
      <c r="B22" s="8" t="s">
        <v>15</v>
      </c>
      <c r="C22" s="134"/>
      <c r="D22" s="86"/>
      <c r="E22" s="65"/>
      <c r="F22" s="69"/>
    </row>
    <row r="23" spans="2:6" s="49" customFormat="1" x14ac:dyDescent="0.3">
      <c r="B23" s="8" t="s">
        <v>94</v>
      </c>
      <c r="C23" s="134"/>
      <c r="D23" s="86"/>
      <c r="E23" s="75"/>
      <c r="F23" s="70"/>
    </row>
    <row r="24" spans="2:6" x14ac:dyDescent="0.3">
      <c r="B24" s="8" t="s">
        <v>12</v>
      </c>
      <c r="C24" s="88"/>
      <c r="D24" s="88"/>
      <c r="E24" s="45"/>
      <c r="F24" s="71"/>
    </row>
    <row r="25" spans="2:6" s="50" customFormat="1" x14ac:dyDescent="0.3">
      <c r="B25" s="8" t="s">
        <v>5</v>
      </c>
      <c r="C25" s="43"/>
      <c r="D25" s="43"/>
      <c r="E25" s="43"/>
      <c r="F25" s="44"/>
    </row>
    <row r="26" spans="2:6" x14ac:dyDescent="0.3">
      <c r="B26" s="8" t="s">
        <v>6</v>
      </c>
      <c r="C26" s="105"/>
      <c r="D26" s="86"/>
      <c r="E26" s="47"/>
      <c r="F26" s="69"/>
    </row>
    <row r="27" spans="2:6" x14ac:dyDescent="0.3">
      <c r="B27" s="8" t="s">
        <v>105</v>
      </c>
      <c r="C27" s="105"/>
      <c r="D27" s="85"/>
      <c r="E27" s="47"/>
      <c r="F27" s="69"/>
    </row>
    <row r="28" spans="2:6" x14ac:dyDescent="0.3">
      <c r="B28" s="8" t="s">
        <v>17</v>
      </c>
      <c r="C28" s="105"/>
      <c r="D28" s="138"/>
      <c r="E28" s="47"/>
      <c r="F28" s="69"/>
    </row>
    <row r="29" spans="2:6" x14ac:dyDescent="0.3">
      <c r="B29" s="8"/>
      <c r="C29" s="106"/>
      <c r="D29" s="89"/>
      <c r="E29" s="52"/>
      <c r="F29" s="48"/>
    </row>
    <row r="30" spans="2:6" x14ac:dyDescent="0.3">
      <c r="B30" s="53" t="s">
        <v>29</v>
      </c>
      <c r="C30" s="93"/>
      <c r="D30" s="135"/>
      <c r="E30" s="47"/>
      <c r="F30" s="69"/>
    </row>
    <row r="31" spans="2:6" x14ac:dyDescent="0.3">
      <c r="B31" s="53"/>
      <c r="C31" s="27"/>
      <c r="D31" s="52"/>
      <c r="E31" s="52"/>
      <c r="F31" s="48"/>
    </row>
    <row r="32" spans="2:6" ht="66" customHeight="1" thickBot="1" x14ac:dyDescent="0.35">
      <c r="B32" s="196" t="s">
        <v>127</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9" t="s">
        <v>99</v>
      </c>
      <c r="C3" s="200"/>
      <c r="D3" s="200"/>
      <c r="E3" s="200"/>
      <c r="F3" s="201"/>
    </row>
    <row r="4" spans="2:6" x14ac:dyDescent="0.3">
      <c r="B4" s="184" t="s">
        <v>128</v>
      </c>
      <c r="C4" s="185"/>
      <c r="D4" s="185"/>
      <c r="E4" s="185"/>
      <c r="F4" s="186"/>
    </row>
    <row r="5" spans="2:6" x14ac:dyDescent="0.3">
      <c r="B5" s="42"/>
      <c r="C5" s="189" t="s">
        <v>68</v>
      </c>
      <c r="D5" s="185"/>
      <c r="E5" s="202" t="s">
        <v>69</v>
      </c>
      <c r="F5" s="203"/>
    </row>
    <row r="6" spans="2:6" x14ac:dyDescent="0.3">
      <c r="B6" s="3" t="s">
        <v>23</v>
      </c>
      <c r="C6" s="63" t="s">
        <v>24</v>
      </c>
      <c r="D6" s="43" t="s">
        <v>25</v>
      </c>
      <c r="E6" s="63" t="s">
        <v>24</v>
      </c>
      <c r="F6" s="64" t="s">
        <v>25</v>
      </c>
    </row>
    <row r="7" spans="2:6" x14ac:dyDescent="0.3">
      <c r="B7" s="8" t="s">
        <v>10</v>
      </c>
      <c r="C7" s="85"/>
      <c r="D7" s="137"/>
      <c r="E7" s="85"/>
      <c r="F7" s="95"/>
    </row>
    <row r="8" spans="2:6" x14ac:dyDescent="0.3">
      <c r="B8" s="8" t="s">
        <v>13</v>
      </c>
      <c r="C8" s="85"/>
      <c r="D8" s="137"/>
      <c r="E8" s="85">
        <v>5.0925925925925921E-4</v>
      </c>
      <c r="F8" s="95">
        <f>E8/E30</f>
        <v>1.9044321329639885E-3</v>
      </c>
    </row>
    <row r="9" spans="2:6" x14ac:dyDescent="0.3">
      <c r="B9" s="8" t="s">
        <v>0</v>
      </c>
      <c r="C9" s="85">
        <v>8.1018518518518516E-5</v>
      </c>
      <c r="D9" s="137">
        <f>C9/$C$30</f>
        <v>7.0850202429149798E-3</v>
      </c>
      <c r="E9" s="85">
        <v>8.518518518518519E-3</v>
      </c>
      <c r="F9" s="95">
        <f>E9/$E$30</f>
        <v>3.1855955678670361E-2</v>
      </c>
    </row>
    <row r="10" spans="2:6" x14ac:dyDescent="0.3">
      <c r="B10" s="8" t="s">
        <v>8</v>
      </c>
      <c r="C10" s="85"/>
      <c r="D10" s="137"/>
      <c r="E10" s="85"/>
      <c r="F10" s="95"/>
    </row>
    <row r="11" spans="2:6" x14ac:dyDescent="0.3">
      <c r="B11" s="8" t="s">
        <v>26</v>
      </c>
      <c r="C11" s="85"/>
      <c r="D11" s="137"/>
      <c r="E11" s="85"/>
      <c r="F11" s="95"/>
    </row>
    <row r="12" spans="2:6" x14ac:dyDescent="0.3">
      <c r="B12" s="8" t="s">
        <v>3</v>
      </c>
      <c r="C12" s="85">
        <v>1.1574074074074073E-4</v>
      </c>
      <c r="D12" s="137">
        <f>C12/$C$30</f>
        <v>1.0121457489878541E-2</v>
      </c>
      <c r="E12" s="85">
        <v>3.2835648148148149E-2</v>
      </c>
      <c r="F12" s="95">
        <f t="shared" ref="F12:F28" si="0">E12/$E$30</f>
        <v>0.12279259002770082</v>
      </c>
    </row>
    <row r="13" spans="2:6" x14ac:dyDescent="0.3">
      <c r="B13" s="8" t="s">
        <v>7</v>
      </c>
      <c r="C13" s="85"/>
      <c r="D13" s="137"/>
      <c r="E13" s="85">
        <v>2.5393518518518517E-2</v>
      </c>
      <c r="F13" s="95">
        <f t="shared" si="0"/>
        <v>9.4961911357340709E-2</v>
      </c>
    </row>
    <row r="14" spans="2:6" x14ac:dyDescent="0.3">
      <c r="B14" s="8" t="s">
        <v>2</v>
      </c>
      <c r="C14" s="85"/>
      <c r="D14" s="137"/>
      <c r="E14" s="85">
        <v>7.6157407407407415E-3</v>
      </c>
      <c r="F14" s="95">
        <f t="shared" si="0"/>
        <v>2.8479916897506927E-2</v>
      </c>
    </row>
    <row r="15" spans="2:6" ht="15.9" customHeight="1" x14ac:dyDescent="0.3">
      <c r="B15" s="8" t="s">
        <v>9</v>
      </c>
      <c r="C15" s="85"/>
      <c r="D15" s="137"/>
      <c r="E15" s="85">
        <v>5.2662037037037035E-3</v>
      </c>
      <c r="F15" s="95">
        <f t="shared" si="0"/>
        <v>1.9693559556786703E-2</v>
      </c>
    </row>
    <row r="16" spans="2:6" x14ac:dyDescent="0.3">
      <c r="B16" s="8" t="s">
        <v>1</v>
      </c>
      <c r="C16" s="85"/>
      <c r="D16" s="137"/>
      <c r="E16" s="85">
        <v>3.8194444444444441E-4</v>
      </c>
      <c r="F16" s="95">
        <f t="shared" si="0"/>
        <v>1.4283240997229915E-3</v>
      </c>
    </row>
    <row r="17" spans="2:6" x14ac:dyDescent="0.3">
      <c r="B17" s="8" t="s">
        <v>27</v>
      </c>
      <c r="C17" s="85">
        <v>2.2800925925925922E-3</v>
      </c>
      <c r="D17" s="137">
        <f t="shared" ref="D17:D25" si="1">C17/$C$30</f>
        <v>0.19939271255060725</v>
      </c>
      <c r="E17" s="85">
        <v>7.8935185185185185E-3</v>
      </c>
      <c r="F17" s="95">
        <f t="shared" si="0"/>
        <v>2.9518698060941827E-2</v>
      </c>
    </row>
    <row r="18" spans="2:6" x14ac:dyDescent="0.3">
      <c r="B18" s="8" t="s">
        <v>16</v>
      </c>
      <c r="C18" s="85"/>
      <c r="D18" s="137"/>
      <c r="E18" s="85"/>
      <c r="F18" s="95"/>
    </row>
    <row r="19" spans="2:6" x14ac:dyDescent="0.3">
      <c r="B19" s="8" t="s">
        <v>4</v>
      </c>
      <c r="C19" s="85">
        <v>1.8171296296296297E-3</v>
      </c>
      <c r="D19" s="137">
        <f t="shared" si="1"/>
        <v>0.15890688259109312</v>
      </c>
      <c r="E19" s="85">
        <v>1.787037037037037E-2</v>
      </c>
      <c r="F19" s="95">
        <f t="shared" si="0"/>
        <v>6.6828254847645416E-2</v>
      </c>
    </row>
    <row r="20" spans="2:6" x14ac:dyDescent="0.3">
      <c r="B20" s="8" t="s">
        <v>14</v>
      </c>
      <c r="C20" s="85"/>
      <c r="D20" s="137"/>
      <c r="E20" s="85">
        <v>1.8414351851851852E-2</v>
      </c>
      <c r="F20" s="95">
        <f t="shared" si="0"/>
        <v>6.8862534626038779E-2</v>
      </c>
    </row>
    <row r="21" spans="2:6" x14ac:dyDescent="0.3">
      <c r="B21" s="8" t="s">
        <v>11</v>
      </c>
      <c r="C21" s="85">
        <v>1.0416666666666667E-4</v>
      </c>
      <c r="D21" s="137">
        <f t="shared" si="1"/>
        <v>9.1093117408906892E-3</v>
      </c>
      <c r="E21" s="85">
        <v>7.7685185185185218E-2</v>
      </c>
      <c r="F21" s="95">
        <f t="shared" si="0"/>
        <v>0.2905124653739613</v>
      </c>
    </row>
    <row r="22" spans="2:6" x14ac:dyDescent="0.3">
      <c r="B22" s="8" t="s">
        <v>15</v>
      </c>
      <c r="C22" s="85"/>
      <c r="D22" s="137"/>
      <c r="E22" s="85">
        <v>4.3171296296296291E-3</v>
      </c>
      <c r="F22" s="95">
        <f t="shared" si="0"/>
        <v>1.614439058171745E-2</v>
      </c>
    </row>
    <row r="23" spans="2:6" s="49" customFormat="1" x14ac:dyDescent="0.3">
      <c r="B23" s="8" t="s">
        <v>94</v>
      </c>
      <c r="C23" s="85">
        <v>2.3726851851851851E-3</v>
      </c>
      <c r="D23" s="137">
        <f t="shared" si="1"/>
        <v>0.20748987854251011</v>
      </c>
      <c r="E23" s="85">
        <v>9.1782407407407403E-3</v>
      </c>
      <c r="F23" s="95">
        <f t="shared" si="0"/>
        <v>3.432306094182825E-2</v>
      </c>
    </row>
    <row r="24" spans="2:6" x14ac:dyDescent="0.3">
      <c r="B24" s="8" t="s">
        <v>12</v>
      </c>
      <c r="C24" s="85">
        <v>3.1134259259259257E-3</v>
      </c>
      <c r="D24" s="137">
        <f t="shared" si="1"/>
        <v>0.27226720647773278</v>
      </c>
      <c r="E24" s="85">
        <v>9.3981481481481485E-3</v>
      </c>
      <c r="F24" s="95">
        <f t="shared" si="0"/>
        <v>3.5145429362880884E-2</v>
      </c>
    </row>
    <row r="25" spans="2:6" s="50" customFormat="1" x14ac:dyDescent="0.3">
      <c r="B25" s="8" t="s">
        <v>5</v>
      </c>
      <c r="C25" s="85">
        <v>1.5509259259259259E-3</v>
      </c>
      <c r="D25" s="137">
        <f t="shared" si="1"/>
        <v>0.13562753036437247</v>
      </c>
      <c r="E25" s="85">
        <v>3.9004629629629632E-2</v>
      </c>
      <c r="F25" s="95">
        <f t="shared" si="0"/>
        <v>0.14586218836565096</v>
      </c>
    </row>
    <row r="26" spans="2:6" x14ac:dyDescent="0.3">
      <c r="B26" s="8" t="s">
        <v>6</v>
      </c>
      <c r="C26" s="105"/>
      <c r="D26" s="137"/>
      <c r="E26" s="85"/>
      <c r="F26" s="95"/>
    </row>
    <row r="27" spans="2:6" x14ac:dyDescent="0.3">
      <c r="B27" s="8" t="s">
        <v>105</v>
      </c>
      <c r="C27" s="105"/>
      <c r="D27" s="137"/>
      <c r="E27" s="85"/>
      <c r="F27" s="95"/>
    </row>
    <row r="28" spans="2:6" x14ac:dyDescent="0.3">
      <c r="B28" s="8" t="s">
        <v>17</v>
      </c>
      <c r="C28" s="105"/>
      <c r="D28" s="137"/>
      <c r="E28" s="85">
        <v>3.1249999999999997E-3</v>
      </c>
      <c r="F28" s="95">
        <f t="shared" si="0"/>
        <v>1.1686288088642657E-2</v>
      </c>
    </row>
    <row r="29" spans="2:6" x14ac:dyDescent="0.3">
      <c r="B29" s="8"/>
      <c r="C29" s="106"/>
      <c r="D29" s="89"/>
      <c r="E29" s="89"/>
      <c r="F29" s="95"/>
    </row>
    <row r="30" spans="2:6" x14ac:dyDescent="0.3">
      <c r="B30" s="53" t="s">
        <v>29</v>
      </c>
      <c r="C30" s="93">
        <f>SUM(C7:C28)</f>
        <v>1.1435185185185185E-2</v>
      </c>
      <c r="D30" s="135">
        <f>SUM(D7:D28)</f>
        <v>0.99999999999999989</v>
      </c>
      <c r="E30" s="93">
        <f>SUM(E7:E28)</f>
        <v>0.26740740740740743</v>
      </c>
      <c r="F30" s="136">
        <f>SUM(F8:F28)</f>
        <v>1</v>
      </c>
    </row>
    <row r="31" spans="2:6" x14ac:dyDescent="0.3">
      <c r="B31" s="53"/>
      <c r="C31" s="27"/>
      <c r="D31" s="52"/>
      <c r="E31" s="52"/>
      <c r="F31" s="48"/>
    </row>
    <row r="32" spans="2:6" ht="66" customHeight="1" thickBot="1" x14ac:dyDescent="0.35">
      <c r="B32" s="196" t="s">
        <v>136</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topLeftCell="A19"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1" t="s">
        <v>100</v>
      </c>
      <c r="C3" s="182"/>
      <c r="D3" s="182"/>
      <c r="E3" s="182"/>
      <c r="F3" s="183"/>
    </row>
    <row r="4" spans="2:6" x14ac:dyDescent="0.3">
      <c r="B4" s="184" t="s">
        <v>128</v>
      </c>
      <c r="C4" s="185"/>
      <c r="D4" s="185"/>
      <c r="E4" s="185"/>
      <c r="F4" s="186"/>
    </row>
    <row r="5" spans="2:6" x14ac:dyDescent="0.3">
      <c r="B5" s="42"/>
      <c r="C5" s="189" t="s">
        <v>54</v>
      </c>
      <c r="D5" s="185"/>
      <c r="E5" s="189" t="s">
        <v>55</v>
      </c>
      <c r="F5" s="186"/>
    </row>
    <row r="6" spans="2:6" x14ac:dyDescent="0.3">
      <c r="B6" s="3" t="s">
        <v>23</v>
      </c>
      <c r="C6" s="63" t="s">
        <v>24</v>
      </c>
      <c r="D6" s="43" t="s">
        <v>25</v>
      </c>
      <c r="E6" s="63" t="s">
        <v>24</v>
      </c>
      <c r="F6" s="64" t="s">
        <v>25</v>
      </c>
    </row>
    <row r="7" spans="2:6" x14ac:dyDescent="0.3">
      <c r="B7" s="8" t="s">
        <v>10</v>
      </c>
      <c r="C7" s="65"/>
      <c r="D7" s="46"/>
      <c r="E7" s="65"/>
      <c r="F7" s="69"/>
    </row>
    <row r="8" spans="2:6" x14ac:dyDescent="0.3">
      <c r="B8" s="8" t="s">
        <v>13</v>
      </c>
      <c r="C8" s="65"/>
      <c r="D8" s="46"/>
      <c r="E8" s="65"/>
      <c r="F8" s="69"/>
    </row>
    <row r="9" spans="2:6" x14ac:dyDescent="0.3">
      <c r="B9" s="8" t="s">
        <v>0</v>
      </c>
      <c r="C9" s="65"/>
      <c r="D9" s="46"/>
      <c r="E9" s="65"/>
      <c r="F9" s="69"/>
    </row>
    <row r="10" spans="2:6" x14ac:dyDescent="0.3">
      <c r="B10" s="8" t="s">
        <v>8</v>
      </c>
      <c r="C10" s="65"/>
      <c r="D10" s="46"/>
      <c r="E10" s="65"/>
      <c r="F10" s="69"/>
    </row>
    <row r="11" spans="2:6" x14ac:dyDescent="0.3">
      <c r="B11" s="8" t="s">
        <v>26</v>
      </c>
      <c r="C11" s="65"/>
      <c r="D11" s="46"/>
      <c r="E11" s="65"/>
      <c r="F11" s="69"/>
    </row>
    <row r="12" spans="2:6" x14ac:dyDescent="0.3">
      <c r="B12" s="8" t="s">
        <v>3</v>
      </c>
      <c r="C12" s="65"/>
      <c r="D12" s="46"/>
      <c r="E12" s="65"/>
      <c r="F12" s="69"/>
    </row>
    <row r="13" spans="2:6" x14ac:dyDescent="0.3">
      <c r="B13" s="8" t="s">
        <v>7</v>
      </c>
      <c r="C13" s="65"/>
      <c r="D13" s="46"/>
      <c r="E13" s="65"/>
      <c r="F13" s="69"/>
    </row>
    <row r="14" spans="2:6" x14ac:dyDescent="0.3">
      <c r="B14" s="8" t="s">
        <v>2</v>
      </c>
      <c r="C14" s="65"/>
      <c r="D14" s="46"/>
      <c r="E14" s="65"/>
      <c r="F14" s="69"/>
    </row>
    <row r="15" spans="2:6" x14ac:dyDescent="0.3">
      <c r="B15" s="8" t="s">
        <v>9</v>
      </c>
      <c r="C15" s="65"/>
      <c r="D15" s="46"/>
      <c r="E15" s="65"/>
      <c r="F15" s="69"/>
    </row>
    <row r="16" spans="2:6" x14ac:dyDescent="0.3">
      <c r="B16" s="8" t="s">
        <v>1</v>
      </c>
      <c r="C16" s="65"/>
      <c r="D16" s="46"/>
      <c r="E16" s="65"/>
      <c r="F16" s="69"/>
    </row>
    <row r="17" spans="2:6" x14ac:dyDescent="0.3">
      <c r="B17" s="8" t="s">
        <v>27</v>
      </c>
      <c r="C17" s="47"/>
      <c r="D17" s="46"/>
      <c r="E17" s="65"/>
      <c r="F17" s="69"/>
    </row>
    <row r="18" spans="2:6" x14ac:dyDescent="0.3">
      <c r="B18" s="8" t="s">
        <v>16</v>
      </c>
      <c r="C18" s="47"/>
      <c r="D18" s="46"/>
      <c r="E18" s="65"/>
      <c r="F18" s="69"/>
    </row>
    <row r="19" spans="2:6" x14ac:dyDescent="0.3">
      <c r="B19" s="8" t="s">
        <v>4</v>
      </c>
      <c r="C19" s="47"/>
      <c r="D19" s="46"/>
      <c r="E19" s="65"/>
      <c r="F19" s="69"/>
    </row>
    <row r="20" spans="2:6" x14ac:dyDescent="0.3">
      <c r="B20" s="8" t="s">
        <v>14</v>
      </c>
      <c r="C20" s="47"/>
      <c r="D20" s="46"/>
      <c r="E20" s="65"/>
      <c r="F20" s="69"/>
    </row>
    <row r="21" spans="2:6" x14ac:dyDescent="0.3">
      <c r="B21" s="8" t="s">
        <v>11</v>
      </c>
      <c r="C21" s="45"/>
      <c r="D21" s="46"/>
      <c r="E21" s="65"/>
      <c r="F21" s="69"/>
    </row>
    <row r="22" spans="2:6" x14ac:dyDescent="0.3">
      <c r="B22" s="8" t="s">
        <v>15</v>
      </c>
      <c r="C22" s="47"/>
      <c r="D22" s="46"/>
      <c r="E22" s="65"/>
      <c r="F22" s="69"/>
    </row>
    <row r="23" spans="2:6" s="49" customFormat="1" x14ac:dyDescent="0.3">
      <c r="B23" s="8" t="s">
        <v>94</v>
      </c>
      <c r="C23" s="54"/>
      <c r="D23" s="46"/>
      <c r="E23" s="65"/>
      <c r="F23" s="70"/>
    </row>
    <row r="24" spans="2:6" x14ac:dyDescent="0.3">
      <c r="B24" s="8" t="s">
        <v>12</v>
      </c>
      <c r="C24" s="45"/>
      <c r="D24" s="59"/>
      <c r="E24" s="47"/>
      <c r="F24" s="71"/>
    </row>
    <row r="25" spans="2:6" s="50" customFormat="1" x14ac:dyDescent="0.3">
      <c r="B25" s="8" t="s">
        <v>5</v>
      </c>
      <c r="C25" s="47"/>
      <c r="D25" s="59"/>
      <c r="E25" s="47"/>
      <c r="F25" s="44"/>
    </row>
    <row r="26" spans="2:6" x14ac:dyDescent="0.3">
      <c r="B26" s="8" t="s">
        <v>6</v>
      </c>
      <c r="C26" s="26"/>
      <c r="D26" s="47"/>
      <c r="E26" s="65"/>
      <c r="F26" s="69"/>
    </row>
    <row r="27" spans="2:6" x14ac:dyDescent="0.3">
      <c r="B27" s="8" t="s">
        <v>105</v>
      </c>
      <c r="C27" s="26"/>
      <c r="D27" s="47"/>
      <c r="E27" s="65"/>
      <c r="F27" s="69"/>
    </row>
    <row r="28" spans="2:6" x14ac:dyDescent="0.3">
      <c r="B28" s="8" t="s">
        <v>17</v>
      </c>
      <c r="C28" s="26"/>
      <c r="D28" s="47"/>
      <c r="E28" s="65"/>
      <c r="F28" s="69"/>
    </row>
    <row r="29" spans="2:6" x14ac:dyDescent="0.3">
      <c r="B29" s="8"/>
      <c r="C29" s="27"/>
      <c r="D29" s="52"/>
      <c r="E29" s="52"/>
      <c r="F29" s="48"/>
    </row>
    <row r="30" spans="2:6" x14ac:dyDescent="0.3">
      <c r="B30" s="53" t="s">
        <v>29</v>
      </c>
      <c r="C30" s="66"/>
      <c r="D30" s="55"/>
      <c r="E30" s="47"/>
      <c r="F30" s="69"/>
    </row>
    <row r="31" spans="2:6" x14ac:dyDescent="0.3">
      <c r="B31" s="53"/>
      <c r="C31" s="27"/>
      <c r="D31" s="52"/>
      <c r="E31" s="52"/>
      <c r="F31" s="48"/>
    </row>
    <row r="32" spans="2:6" ht="66" customHeight="1" thickBot="1" x14ac:dyDescent="0.35">
      <c r="B32" s="208" t="s">
        <v>104</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topLeftCell="A13"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1" t="s">
        <v>101</v>
      </c>
      <c r="C3" s="192"/>
      <c r="D3" s="192"/>
      <c r="E3" s="192"/>
      <c r="F3" s="193"/>
    </row>
    <row r="4" spans="2:6" x14ac:dyDescent="0.3">
      <c r="B4" s="184" t="s">
        <v>128</v>
      </c>
      <c r="C4" s="185"/>
      <c r="D4" s="185"/>
      <c r="E4" s="185"/>
      <c r="F4" s="186"/>
    </row>
    <row r="5" spans="2:6" x14ac:dyDescent="0.3">
      <c r="B5" s="42"/>
      <c r="C5" s="189" t="s">
        <v>58</v>
      </c>
      <c r="D5" s="185"/>
      <c r="E5" s="202" t="s">
        <v>59</v>
      </c>
      <c r="F5" s="203"/>
    </row>
    <row r="6" spans="2:6" x14ac:dyDescent="0.3">
      <c r="B6" s="3" t="s">
        <v>23</v>
      </c>
      <c r="C6" s="63" t="s">
        <v>24</v>
      </c>
      <c r="D6" s="43" t="s">
        <v>25</v>
      </c>
      <c r="E6" s="63" t="s">
        <v>24</v>
      </c>
      <c r="F6" s="64" t="s">
        <v>25</v>
      </c>
    </row>
    <row r="7" spans="2:6" x14ac:dyDescent="0.3">
      <c r="B7" s="8" t="s">
        <v>10</v>
      </c>
      <c r="C7" s="85"/>
      <c r="D7" s="137"/>
      <c r="E7" s="85">
        <v>3.9814814814814817E-3</v>
      </c>
      <c r="F7" s="95">
        <f>E7/$E$30</f>
        <v>8.9511071791002067E-3</v>
      </c>
    </row>
    <row r="8" spans="2:6" x14ac:dyDescent="0.3">
      <c r="B8" s="8" t="s">
        <v>13</v>
      </c>
      <c r="C8" s="85"/>
      <c r="D8" s="137"/>
      <c r="E8" s="85"/>
      <c r="F8" s="95"/>
    </row>
    <row r="9" spans="2:6" x14ac:dyDescent="0.3">
      <c r="B9" s="8" t="s">
        <v>0</v>
      </c>
      <c r="C9" s="85">
        <v>1.2453703703703703E-2</v>
      </c>
      <c r="D9" s="137">
        <f t="shared" ref="D9:D20" si="0">C9/$C$30</f>
        <v>0.20950155763239875</v>
      </c>
      <c r="E9" s="85">
        <v>6.7638888888888901E-2</v>
      </c>
      <c r="F9" s="95">
        <f>E9/$E$30</f>
        <v>0.15206473940308607</v>
      </c>
    </row>
    <row r="10" spans="2:6" x14ac:dyDescent="0.3">
      <c r="B10" s="8" t="s">
        <v>8</v>
      </c>
      <c r="C10" s="85"/>
      <c r="D10" s="137"/>
      <c r="E10" s="85"/>
      <c r="F10" s="95"/>
    </row>
    <row r="11" spans="2:6" x14ac:dyDescent="0.3">
      <c r="B11" s="8" t="s">
        <v>26</v>
      </c>
      <c r="C11" s="85"/>
      <c r="D11" s="137"/>
      <c r="E11" s="85"/>
      <c r="F11" s="95"/>
    </row>
    <row r="12" spans="2:6" x14ac:dyDescent="0.3">
      <c r="B12" s="8" t="s">
        <v>3</v>
      </c>
      <c r="C12" s="85">
        <v>2.8819444444444444E-3</v>
      </c>
      <c r="D12" s="137">
        <f t="shared" si="0"/>
        <v>4.8481308411214952E-2</v>
      </c>
      <c r="E12" s="85">
        <v>3.9178240740740736E-2</v>
      </c>
      <c r="F12" s="95">
        <f t="shared" ref="F12:F28" si="1">E12/$E$30</f>
        <v>8.8079935468762194E-2</v>
      </c>
    </row>
    <row r="13" spans="2:6" x14ac:dyDescent="0.3">
      <c r="B13" s="8" t="s">
        <v>7</v>
      </c>
      <c r="C13" s="85">
        <v>8.7152777777777784E-3</v>
      </c>
      <c r="D13" s="137">
        <f t="shared" si="0"/>
        <v>0.14661214953271029</v>
      </c>
      <c r="E13" s="85">
        <v>1.5405092592592593E-2</v>
      </c>
      <c r="F13" s="95">
        <f t="shared" si="1"/>
        <v>3.463349899820458E-2</v>
      </c>
    </row>
    <row r="14" spans="2:6" x14ac:dyDescent="0.3">
      <c r="B14" s="8" t="s">
        <v>2</v>
      </c>
      <c r="C14" s="85"/>
      <c r="D14" s="137"/>
      <c r="E14" s="85"/>
      <c r="F14" s="95"/>
    </row>
    <row r="15" spans="2:6" x14ac:dyDescent="0.3">
      <c r="B15" s="8" t="s">
        <v>9</v>
      </c>
      <c r="C15" s="85"/>
      <c r="D15" s="137"/>
      <c r="E15" s="85">
        <v>9.5138888888888894E-3</v>
      </c>
      <c r="F15" s="95">
        <f t="shared" si="1"/>
        <v>2.1388982852384796E-2</v>
      </c>
    </row>
    <row r="16" spans="2:6" x14ac:dyDescent="0.3">
      <c r="B16" s="8" t="s">
        <v>1</v>
      </c>
      <c r="C16" s="85">
        <v>2.6203703703703701E-2</v>
      </c>
      <c r="D16" s="137">
        <f t="shared" si="0"/>
        <v>0.44080996884735196</v>
      </c>
      <c r="E16" s="85">
        <v>2.2372685185185179E-2</v>
      </c>
      <c r="F16" s="95">
        <f t="shared" si="1"/>
        <v>5.0297936561629925E-2</v>
      </c>
    </row>
    <row r="17" spans="2:6" x14ac:dyDescent="0.3">
      <c r="B17" s="8" t="s">
        <v>27</v>
      </c>
      <c r="C17" s="85">
        <v>2.4305555555555556E-3</v>
      </c>
      <c r="D17" s="137">
        <f t="shared" si="0"/>
        <v>4.0887850467289717E-2</v>
      </c>
      <c r="E17" s="85">
        <v>1.324074074074074E-2</v>
      </c>
      <c r="F17" s="95">
        <f t="shared" si="1"/>
        <v>2.9767635502589054E-2</v>
      </c>
    </row>
    <row r="18" spans="2:6" x14ac:dyDescent="0.3">
      <c r="B18" s="8" t="s">
        <v>16</v>
      </c>
      <c r="C18" s="85"/>
      <c r="D18" s="137"/>
      <c r="E18" s="85"/>
      <c r="F18" s="95"/>
    </row>
    <row r="19" spans="2:6" x14ac:dyDescent="0.3">
      <c r="B19" s="8" t="s">
        <v>4</v>
      </c>
      <c r="C19" s="85"/>
      <c r="D19" s="137"/>
      <c r="E19" s="85">
        <v>1.8553240740740742E-2</v>
      </c>
      <c r="F19" s="95">
        <f t="shared" si="1"/>
        <v>4.1711118628190789E-2</v>
      </c>
    </row>
    <row r="20" spans="2:6" x14ac:dyDescent="0.3">
      <c r="B20" s="8" t="s">
        <v>14</v>
      </c>
      <c r="C20" s="85">
        <v>2.5000000000000001E-3</v>
      </c>
      <c r="D20" s="137">
        <f t="shared" si="0"/>
        <v>4.2056074766355138E-2</v>
      </c>
      <c r="E20" s="85">
        <v>5.8796296296296305E-3</v>
      </c>
      <c r="F20" s="95">
        <f t="shared" si="1"/>
        <v>1.3218495485415422E-2</v>
      </c>
    </row>
    <row r="21" spans="2:6" x14ac:dyDescent="0.3">
      <c r="B21" s="8" t="s">
        <v>11</v>
      </c>
      <c r="C21" s="85"/>
      <c r="D21" s="137"/>
      <c r="E21" s="85">
        <v>0.19125</v>
      </c>
      <c r="F21" s="95">
        <f t="shared" si="1"/>
        <v>0.42996539252166222</v>
      </c>
    </row>
    <row r="22" spans="2:6" x14ac:dyDescent="0.3">
      <c r="B22" s="8" t="s">
        <v>15</v>
      </c>
      <c r="C22" s="85"/>
      <c r="D22" s="137"/>
      <c r="E22" s="85"/>
      <c r="F22" s="95"/>
    </row>
    <row r="23" spans="2:6" s="49" customFormat="1" x14ac:dyDescent="0.3">
      <c r="B23" s="8" t="s">
        <v>94</v>
      </c>
      <c r="C23" s="85"/>
      <c r="D23" s="137"/>
      <c r="E23" s="85">
        <v>3.8912037037037037E-2</v>
      </c>
      <c r="F23" s="95">
        <f t="shared" si="1"/>
        <v>8.7481460279461895E-2</v>
      </c>
    </row>
    <row r="24" spans="2:6" x14ac:dyDescent="0.3">
      <c r="B24" s="8" t="s">
        <v>12</v>
      </c>
      <c r="C24" s="85">
        <v>2.0601851851851853E-3</v>
      </c>
      <c r="D24" s="137">
        <f t="shared" ref="D24:D25" si="2">C24/$C$30</f>
        <v>3.4657320872274147E-2</v>
      </c>
      <c r="E24" s="85">
        <v>4.7337962962962967E-3</v>
      </c>
      <c r="F24" s="95">
        <f t="shared" si="1"/>
        <v>1.0642450105383675E-2</v>
      </c>
    </row>
    <row r="25" spans="2:6" s="50" customFormat="1" x14ac:dyDescent="0.3">
      <c r="B25" s="8" t="s">
        <v>5</v>
      </c>
      <c r="C25" s="85">
        <v>2.1990740740740742E-3</v>
      </c>
      <c r="D25" s="137">
        <f t="shared" si="2"/>
        <v>3.6993769470404989E-2</v>
      </c>
      <c r="E25" s="85">
        <v>1.2592592592592593E-2</v>
      </c>
      <c r="F25" s="95">
        <f t="shared" si="1"/>
        <v>2.8310478519944837E-2</v>
      </c>
    </row>
    <row r="26" spans="2:6" x14ac:dyDescent="0.3">
      <c r="B26" s="8" t="s">
        <v>6</v>
      </c>
      <c r="C26" s="105"/>
      <c r="D26" s="137"/>
      <c r="E26" s="85"/>
      <c r="F26" s="95"/>
    </row>
    <row r="27" spans="2:6" x14ac:dyDescent="0.3">
      <c r="B27" s="8" t="s">
        <v>105</v>
      </c>
      <c r="C27" s="105"/>
      <c r="D27" s="85"/>
      <c r="E27" s="85"/>
      <c r="F27" s="95"/>
    </row>
    <row r="28" spans="2:6" x14ac:dyDescent="0.3">
      <c r="B28" s="8" t="s">
        <v>17</v>
      </c>
      <c r="C28" s="105"/>
      <c r="D28" s="85"/>
      <c r="E28" s="85">
        <v>1.5509259259259261E-3</v>
      </c>
      <c r="F28" s="95">
        <f t="shared" si="1"/>
        <v>3.486768494184383E-3</v>
      </c>
    </row>
    <row r="29" spans="2:6" x14ac:dyDescent="0.3">
      <c r="B29" s="8"/>
      <c r="C29" s="106"/>
      <c r="D29" s="89"/>
      <c r="E29" s="89"/>
      <c r="F29" s="95"/>
    </row>
    <row r="30" spans="2:6" x14ac:dyDescent="0.3">
      <c r="B30" s="53" t="s">
        <v>29</v>
      </c>
      <c r="C30" s="93">
        <f>SUM(C7:C28)</f>
        <v>5.9444444444444446E-2</v>
      </c>
      <c r="D30" s="135">
        <f>SUM(D7:D28)</f>
        <v>0.99999999999999989</v>
      </c>
      <c r="E30" s="93">
        <f>SUM(E7:E28)</f>
        <v>0.44480324074074074</v>
      </c>
      <c r="F30" s="136">
        <f>SUM(F7:F28)</f>
        <v>0.99999999999999989</v>
      </c>
    </row>
    <row r="31" spans="2:6" x14ac:dyDescent="0.3">
      <c r="B31" s="53"/>
      <c r="C31" s="27"/>
      <c r="D31" s="52"/>
      <c r="E31" s="52"/>
      <c r="F31" s="48"/>
    </row>
    <row r="32" spans="2:6" ht="66" customHeight="1" thickBot="1" x14ac:dyDescent="0.35">
      <c r="B32" s="178" t="s">
        <v>137</v>
      </c>
      <c r="C32" s="211"/>
      <c r="D32" s="211"/>
      <c r="E32" s="211"/>
      <c r="F32" s="21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topLeftCell="A13"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1" t="s">
        <v>102</v>
      </c>
      <c r="C3" s="192"/>
      <c r="D3" s="192"/>
      <c r="E3" s="192"/>
      <c r="F3" s="193"/>
    </row>
    <row r="4" spans="2:6" x14ac:dyDescent="0.3">
      <c r="B4" s="184" t="s">
        <v>128</v>
      </c>
      <c r="C4" s="185"/>
      <c r="D4" s="185"/>
      <c r="E4" s="185"/>
      <c r="F4" s="186"/>
    </row>
    <row r="5" spans="2:6" x14ac:dyDescent="0.3">
      <c r="B5" s="42"/>
      <c r="C5" s="189" t="s">
        <v>62</v>
      </c>
      <c r="D5" s="185"/>
      <c r="E5" s="202" t="s">
        <v>63</v>
      </c>
      <c r="F5" s="203"/>
    </row>
    <row r="6" spans="2:6" x14ac:dyDescent="0.3">
      <c r="B6" s="3" t="s">
        <v>23</v>
      </c>
      <c r="C6" s="63" t="s">
        <v>24</v>
      </c>
      <c r="D6" s="43" t="s">
        <v>25</v>
      </c>
      <c r="E6" s="63" t="s">
        <v>24</v>
      </c>
      <c r="F6" s="64" t="s">
        <v>25</v>
      </c>
    </row>
    <row r="7" spans="2:6" x14ac:dyDescent="0.3">
      <c r="B7" s="8" t="s">
        <v>10</v>
      </c>
      <c r="C7" s="47"/>
      <c r="D7" s="46"/>
      <c r="E7" s="47"/>
      <c r="F7" s="48"/>
    </row>
    <row r="8" spans="2:6" x14ac:dyDescent="0.3">
      <c r="B8" s="8" t="s">
        <v>13</v>
      </c>
      <c r="C8" s="47"/>
      <c r="D8" s="46"/>
      <c r="E8" s="47"/>
      <c r="F8" s="48"/>
    </row>
    <row r="9" spans="2:6" x14ac:dyDescent="0.3">
      <c r="B9" s="8" t="s">
        <v>0</v>
      </c>
      <c r="C9" s="47"/>
      <c r="D9" s="46"/>
      <c r="E9" s="47"/>
      <c r="F9" s="48"/>
    </row>
    <row r="10" spans="2:6" x14ac:dyDescent="0.3">
      <c r="B10" s="8" t="s">
        <v>8</v>
      </c>
      <c r="C10" s="47"/>
      <c r="D10" s="46"/>
      <c r="E10" s="47"/>
      <c r="F10" s="48"/>
    </row>
    <row r="11" spans="2:6" x14ac:dyDescent="0.3">
      <c r="B11" s="8" t="s">
        <v>26</v>
      </c>
      <c r="C11" s="47"/>
      <c r="D11" s="46"/>
      <c r="E11" s="47"/>
      <c r="F11" s="48"/>
    </row>
    <row r="12" spans="2:6" x14ac:dyDescent="0.3">
      <c r="B12" s="8" t="s">
        <v>3</v>
      </c>
      <c r="C12" s="47"/>
      <c r="D12" s="46"/>
      <c r="E12" s="47"/>
      <c r="F12" s="48"/>
    </row>
    <row r="13" spans="2:6" x14ac:dyDescent="0.3">
      <c r="B13" s="8" t="s">
        <v>7</v>
      </c>
      <c r="C13" s="47"/>
      <c r="D13" s="46"/>
      <c r="E13" s="47"/>
      <c r="F13" s="48"/>
    </row>
    <row r="14" spans="2:6" x14ac:dyDescent="0.3">
      <c r="B14" s="8" t="s">
        <v>2</v>
      </c>
      <c r="C14" s="47"/>
      <c r="D14" s="46"/>
      <c r="E14" s="47"/>
      <c r="F14" s="48"/>
    </row>
    <row r="15" spans="2:6" x14ac:dyDescent="0.3">
      <c r="B15" s="8" t="s">
        <v>9</v>
      </c>
      <c r="C15" s="47"/>
      <c r="D15" s="46"/>
      <c r="E15" s="47"/>
      <c r="F15" s="48"/>
    </row>
    <row r="16" spans="2:6" x14ac:dyDescent="0.3">
      <c r="B16" s="8" t="s">
        <v>1</v>
      </c>
      <c r="C16" s="47"/>
      <c r="D16" s="46"/>
      <c r="E16" s="47"/>
      <c r="F16" s="48"/>
    </row>
    <row r="17" spans="2:6" x14ac:dyDescent="0.3">
      <c r="B17" s="8" t="s">
        <v>27</v>
      </c>
      <c r="C17" s="47"/>
      <c r="D17" s="46"/>
      <c r="E17" s="47"/>
      <c r="F17" s="48"/>
    </row>
    <row r="18" spans="2:6" x14ac:dyDescent="0.3">
      <c r="B18" s="8" t="s">
        <v>16</v>
      </c>
      <c r="C18" s="47"/>
      <c r="D18" s="46"/>
      <c r="E18" s="47"/>
      <c r="F18" s="48"/>
    </row>
    <row r="19" spans="2:6" x14ac:dyDescent="0.3">
      <c r="B19" s="8" t="s">
        <v>4</v>
      </c>
      <c r="C19" s="140">
        <v>8.3333333333333339E-4</v>
      </c>
      <c r="D19" s="141">
        <f>C19/C30</f>
        <v>1</v>
      </c>
      <c r="E19" s="47"/>
      <c r="F19" s="48"/>
    </row>
    <row r="20" spans="2:6" x14ac:dyDescent="0.3">
      <c r="B20" s="8" t="s">
        <v>14</v>
      </c>
      <c r="C20" s="140"/>
      <c r="D20" s="141"/>
      <c r="E20" s="47"/>
      <c r="F20" s="48"/>
    </row>
    <row r="21" spans="2:6" x14ac:dyDescent="0.3">
      <c r="B21" s="8" t="s">
        <v>11</v>
      </c>
      <c r="C21" s="140"/>
      <c r="D21" s="141"/>
      <c r="E21" s="47"/>
      <c r="F21" s="48"/>
    </row>
    <row r="22" spans="2:6" x14ac:dyDescent="0.3">
      <c r="B22" s="8" t="s">
        <v>15</v>
      </c>
      <c r="C22" s="140"/>
      <c r="D22" s="141"/>
      <c r="E22" s="47"/>
      <c r="F22" s="48"/>
    </row>
    <row r="23" spans="2:6" s="49" customFormat="1" x14ac:dyDescent="0.3">
      <c r="B23" s="8" t="s">
        <v>94</v>
      </c>
      <c r="C23" s="142"/>
      <c r="D23" s="141"/>
      <c r="E23" s="54"/>
      <c r="F23" s="48"/>
    </row>
    <row r="24" spans="2:6" x14ac:dyDescent="0.3">
      <c r="B24" s="8" t="s">
        <v>12</v>
      </c>
      <c r="C24" s="143"/>
      <c r="D24" s="144"/>
      <c r="E24" s="45"/>
      <c r="F24" s="48"/>
    </row>
    <row r="25" spans="2:6" s="50" customFormat="1" x14ac:dyDescent="0.3">
      <c r="B25" s="8" t="s">
        <v>5</v>
      </c>
      <c r="C25" s="145"/>
      <c r="D25" s="144"/>
      <c r="E25" s="43"/>
      <c r="F25" s="48"/>
    </row>
    <row r="26" spans="2:6" x14ac:dyDescent="0.3">
      <c r="B26" s="8" t="s">
        <v>6</v>
      </c>
      <c r="C26" s="145"/>
      <c r="D26" s="144"/>
      <c r="E26" s="47"/>
      <c r="F26" s="48"/>
    </row>
    <row r="27" spans="2:6" x14ac:dyDescent="0.3">
      <c r="B27" s="8" t="s">
        <v>105</v>
      </c>
      <c r="C27" s="145"/>
      <c r="D27" s="140"/>
      <c r="E27" s="47"/>
      <c r="F27" s="48"/>
    </row>
    <row r="28" spans="2:6" x14ac:dyDescent="0.3">
      <c r="B28" s="8" t="s">
        <v>17</v>
      </c>
      <c r="C28" s="145"/>
      <c r="D28" s="140"/>
      <c r="E28" s="47"/>
      <c r="F28" s="48"/>
    </row>
    <row r="29" spans="2:6" x14ac:dyDescent="0.3">
      <c r="B29" s="8"/>
      <c r="C29" s="146"/>
      <c r="D29" s="147"/>
      <c r="E29" s="52"/>
      <c r="F29" s="48"/>
    </row>
    <row r="30" spans="2:6" x14ac:dyDescent="0.3">
      <c r="B30" s="53" t="s">
        <v>29</v>
      </c>
      <c r="C30" s="148">
        <f>C19</f>
        <v>8.3333333333333339E-4</v>
      </c>
      <c r="D30" s="149">
        <f>D19</f>
        <v>1</v>
      </c>
      <c r="E30" s="66"/>
      <c r="F30" s="67"/>
    </row>
    <row r="31" spans="2:6" x14ac:dyDescent="0.3">
      <c r="B31" s="53"/>
      <c r="C31" s="27"/>
      <c r="D31" s="52"/>
      <c r="E31" s="52"/>
      <c r="F31" s="48"/>
    </row>
    <row r="32" spans="2:6" ht="66" customHeight="1" thickBot="1" x14ac:dyDescent="0.35">
      <c r="B32" s="213" t="s">
        <v>130</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9" t="s">
        <v>72</v>
      </c>
      <c r="C3" s="200"/>
      <c r="D3" s="200"/>
      <c r="E3" s="200"/>
      <c r="F3" s="201"/>
    </row>
    <row r="4" spans="2:6" x14ac:dyDescent="0.3">
      <c r="B4" s="184" t="s">
        <v>128</v>
      </c>
      <c r="C4" s="185"/>
      <c r="D4" s="185"/>
      <c r="E4" s="185"/>
      <c r="F4" s="186"/>
    </row>
    <row r="5" spans="2:6" x14ac:dyDescent="0.3">
      <c r="B5" s="42"/>
      <c r="C5" s="189" t="s">
        <v>73</v>
      </c>
      <c r="D5" s="185"/>
      <c r="E5" s="202" t="s">
        <v>74</v>
      </c>
      <c r="F5" s="203"/>
    </row>
    <row r="6" spans="2:6" x14ac:dyDescent="0.3">
      <c r="B6" s="3" t="s">
        <v>23</v>
      </c>
      <c r="C6" s="63" t="s">
        <v>24</v>
      </c>
      <c r="D6" s="43" t="s">
        <v>25</v>
      </c>
      <c r="E6" s="63" t="s">
        <v>24</v>
      </c>
      <c r="F6" s="64" t="s">
        <v>25</v>
      </c>
    </row>
    <row r="7" spans="2:6" x14ac:dyDescent="0.3">
      <c r="B7" s="8" t="s">
        <v>10</v>
      </c>
      <c r="C7" s="134"/>
      <c r="D7" s="86"/>
      <c r="E7" s="65"/>
      <c r="F7" s="69"/>
    </row>
    <row r="8" spans="2:6" x14ac:dyDescent="0.3">
      <c r="B8" s="8" t="s">
        <v>13</v>
      </c>
      <c r="C8" s="134"/>
      <c r="D8" s="86"/>
      <c r="E8" s="65"/>
      <c r="F8" s="69"/>
    </row>
    <row r="9" spans="2:6" x14ac:dyDescent="0.3">
      <c r="B9" s="8" t="s">
        <v>0</v>
      </c>
      <c r="C9" s="134"/>
      <c r="D9" s="86"/>
      <c r="E9" s="65"/>
      <c r="F9" s="69"/>
    </row>
    <row r="10" spans="2:6" x14ac:dyDescent="0.3">
      <c r="B10" s="8" t="s">
        <v>8</v>
      </c>
      <c r="C10" s="134"/>
      <c r="D10" s="86"/>
      <c r="E10" s="65"/>
      <c r="F10" s="69"/>
    </row>
    <row r="11" spans="2:6" x14ac:dyDescent="0.3">
      <c r="B11" s="8" t="s">
        <v>26</v>
      </c>
      <c r="C11" s="134"/>
      <c r="D11" s="86"/>
      <c r="E11" s="65"/>
      <c r="F11" s="69"/>
    </row>
    <row r="12" spans="2:6" x14ac:dyDescent="0.3">
      <c r="B12" s="8" t="s">
        <v>3</v>
      </c>
      <c r="C12" s="134"/>
      <c r="D12" s="86"/>
      <c r="E12" s="65"/>
      <c r="F12" s="69"/>
    </row>
    <row r="13" spans="2:6" x14ac:dyDescent="0.3">
      <c r="B13" s="8" t="s">
        <v>7</v>
      </c>
      <c r="C13" s="134"/>
      <c r="D13" s="86"/>
      <c r="E13" s="65"/>
      <c r="F13" s="69"/>
    </row>
    <row r="14" spans="2:6" x14ac:dyDescent="0.3">
      <c r="B14" s="8" t="s">
        <v>2</v>
      </c>
      <c r="C14" s="134"/>
      <c r="D14" s="86"/>
      <c r="E14" s="65"/>
      <c r="F14" s="69"/>
    </row>
    <row r="15" spans="2:6" x14ac:dyDescent="0.3">
      <c r="B15" s="8" t="s">
        <v>9</v>
      </c>
      <c r="C15" s="134"/>
      <c r="D15" s="86"/>
      <c r="E15" s="65"/>
      <c r="F15" s="69"/>
    </row>
    <row r="16" spans="2:6" x14ac:dyDescent="0.3">
      <c r="B16" s="8" t="s">
        <v>1</v>
      </c>
      <c r="C16" s="134"/>
      <c r="D16" s="86"/>
      <c r="E16" s="65"/>
      <c r="F16" s="69"/>
    </row>
    <row r="17" spans="2:6" x14ac:dyDescent="0.3">
      <c r="B17" s="8" t="s">
        <v>27</v>
      </c>
      <c r="C17" s="134"/>
      <c r="D17" s="86"/>
      <c r="E17" s="65"/>
      <c r="F17" s="69"/>
    </row>
    <row r="18" spans="2:6" x14ac:dyDescent="0.3">
      <c r="B18" s="8" t="s">
        <v>16</v>
      </c>
      <c r="C18" s="134"/>
      <c r="D18" s="86"/>
      <c r="E18" s="65"/>
      <c r="F18" s="69"/>
    </row>
    <row r="19" spans="2:6" x14ac:dyDescent="0.3">
      <c r="B19" s="8" t="s">
        <v>4</v>
      </c>
      <c r="C19" s="134"/>
      <c r="D19" s="86"/>
      <c r="E19" s="65"/>
      <c r="F19" s="69"/>
    </row>
    <row r="20" spans="2:6" x14ac:dyDescent="0.3">
      <c r="B20" s="8" t="s">
        <v>14</v>
      </c>
      <c r="C20" s="134"/>
      <c r="D20" s="86"/>
      <c r="E20" s="65"/>
      <c r="F20" s="69"/>
    </row>
    <row r="21" spans="2:6" x14ac:dyDescent="0.3">
      <c r="B21" s="8" t="s">
        <v>11</v>
      </c>
      <c r="C21" s="85"/>
      <c r="D21" s="86"/>
      <c r="E21" s="65"/>
      <c r="F21" s="69"/>
    </row>
    <row r="22" spans="2:6" x14ac:dyDescent="0.3">
      <c r="B22" s="8" t="s">
        <v>15</v>
      </c>
      <c r="C22" s="134"/>
      <c r="D22" s="86"/>
      <c r="E22" s="65"/>
      <c r="F22" s="69"/>
    </row>
    <row r="23" spans="2:6" s="49" customFormat="1" x14ac:dyDescent="0.3">
      <c r="B23" s="8" t="s">
        <v>94</v>
      </c>
      <c r="C23" s="134"/>
      <c r="D23" s="86"/>
      <c r="E23" s="75"/>
      <c r="F23" s="70"/>
    </row>
    <row r="24" spans="2:6" x14ac:dyDescent="0.3">
      <c r="B24" s="79" t="s">
        <v>12</v>
      </c>
      <c r="C24" s="88"/>
      <c r="D24" s="88"/>
      <c r="E24" s="45"/>
      <c r="F24" s="71"/>
    </row>
    <row r="25" spans="2:6" s="50" customFormat="1" x14ac:dyDescent="0.3">
      <c r="B25" s="79" t="s">
        <v>5</v>
      </c>
      <c r="C25" s="85">
        <v>3.7002314814814821E-2</v>
      </c>
      <c r="D25" s="86">
        <f t="shared" ref="D25:D26" si="0">C25/$C$30</f>
        <v>0.9509220701963117</v>
      </c>
      <c r="E25" s="43"/>
      <c r="F25" s="44"/>
    </row>
    <row r="26" spans="2:6" x14ac:dyDescent="0.3">
      <c r="B26" s="8" t="s">
        <v>6</v>
      </c>
      <c r="C26" s="105">
        <v>1.9097222222222219E-3</v>
      </c>
      <c r="D26" s="86">
        <f t="shared" si="0"/>
        <v>4.9077929803688268E-2</v>
      </c>
      <c r="E26" s="47"/>
      <c r="F26" s="69"/>
    </row>
    <row r="27" spans="2:6" x14ac:dyDescent="0.3">
      <c r="B27" s="8" t="s">
        <v>105</v>
      </c>
      <c r="C27" s="105"/>
      <c r="D27" s="86"/>
      <c r="E27" s="47"/>
      <c r="F27" s="69"/>
    </row>
    <row r="28" spans="2:6" x14ac:dyDescent="0.3">
      <c r="B28" s="8" t="s">
        <v>17</v>
      </c>
      <c r="C28" s="105"/>
      <c r="D28" s="86"/>
      <c r="E28" s="47"/>
      <c r="F28" s="69"/>
    </row>
    <row r="29" spans="2:6" x14ac:dyDescent="0.3">
      <c r="B29" s="8"/>
      <c r="C29" s="106"/>
      <c r="D29" s="89"/>
      <c r="E29" s="52"/>
      <c r="F29" s="48"/>
    </row>
    <row r="30" spans="2:6" x14ac:dyDescent="0.3">
      <c r="B30" s="53" t="s">
        <v>29</v>
      </c>
      <c r="C30" s="93">
        <f>SUM(C7:C28)</f>
        <v>3.8912037037037044E-2</v>
      </c>
      <c r="D30" s="128">
        <f>SUM(D7:D28)</f>
        <v>1</v>
      </c>
      <c r="E30" s="47"/>
      <c r="F30" s="69"/>
    </row>
    <row r="31" spans="2:6" x14ac:dyDescent="0.3">
      <c r="B31" s="53"/>
      <c r="C31" s="27"/>
      <c r="D31" s="52"/>
      <c r="E31" s="52"/>
      <c r="F31" s="48"/>
    </row>
    <row r="32" spans="2:6" ht="66" customHeight="1" thickBot="1" x14ac:dyDescent="0.35">
      <c r="B32" s="196" t="s">
        <v>138</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106</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s="82" customFormat="1" x14ac:dyDescent="0.3">
      <c r="B5" s="80"/>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v>1.6435185185185185E-2</v>
      </c>
      <c r="D7" s="85">
        <v>1.1921296296296296E-3</v>
      </c>
      <c r="E7" s="85">
        <v>5.7870370370370378E-4</v>
      </c>
      <c r="F7" s="85"/>
      <c r="G7" s="85">
        <v>7.6041666666666662E-3</v>
      </c>
      <c r="H7" s="85"/>
      <c r="I7" s="85"/>
      <c r="J7" s="85"/>
      <c r="K7" s="87">
        <f t="shared" ref="K7:K28" si="0">J7+I7+H7+G7+F7+E7+D7+C7</f>
        <v>2.5810185185185186E-2</v>
      </c>
    </row>
    <row r="8" spans="2:11" x14ac:dyDescent="0.3">
      <c r="B8" s="8" t="s">
        <v>13</v>
      </c>
      <c r="C8" s="85">
        <v>3.3275462962962965E-2</v>
      </c>
      <c r="D8" s="85">
        <v>3.425925925925926E-3</v>
      </c>
      <c r="E8" s="85">
        <v>2.3379629629629631E-3</v>
      </c>
      <c r="F8" s="85">
        <v>6.8287037037037025E-4</v>
      </c>
      <c r="G8" s="85">
        <v>8.4953703703703701E-3</v>
      </c>
      <c r="H8" s="85">
        <v>3.2175925925925926E-3</v>
      </c>
      <c r="I8" s="85">
        <v>5.115740740740741E-3</v>
      </c>
      <c r="J8" s="85"/>
      <c r="K8" s="87">
        <f t="shared" si="0"/>
        <v>5.6550925925925928E-2</v>
      </c>
    </row>
    <row r="9" spans="2:11" x14ac:dyDescent="0.3">
      <c r="B9" s="8" t="s">
        <v>0</v>
      </c>
      <c r="C9" s="85">
        <v>2.7824074074074074E-2</v>
      </c>
      <c r="D9" s="85">
        <v>6.8067129629629616E-2</v>
      </c>
      <c r="E9" s="85">
        <v>9.0775462962963016E-2</v>
      </c>
      <c r="F9" s="85">
        <v>1.5081018518518518E-2</v>
      </c>
      <c r="G9" s="85">
        <v>7.2060185185185185E-2</v>
      </c>
      <c r="H9" s="85">
        <v>1.5046296296296296E-3</v>
      </c>
      <c r="I9" s="85">
        <v>2.8333333333333339E-2</v>
      </c>
      <c r="J9" s="85"/>
      <c r="K9" s="87">
        <f t="shared" si="0"/>
        <v>0.30364583333333339</v>
      </c>
    </row>
    <row r="10" spans="2:11" x14ac:dyDescent="0.3">
      <c r="B10" s="8" t="s">
        <v>8</v>
      </c>
      <c r="C10" s="85">
        <v>7.2222222222222228E-3</v>
      </c>
      <c r="D10" s="85">
        <v>1.7592592592592597E-2</v>
      </c>
      <c r="E10" s="85">
        <v>8.1018518518518516E-4</v>
      </c>
      <c r="F10" s="85">
        <v>1.0277777777777778E-2</v>
      </c>
      <c r="G10" s="85"/>
      <c r="H10" s="85">
        <v>9.3749999999999997E-4</v>
      </c>
      <c r="I10" s="85">
        <v>1.0173611111111112E-2</v>
      </c>
      <c r="J10" s="85"/>
      <c r="K10" s="87">
        <f t="shared" si="0"/>
        <v>4.701388888888889E-2</v>
      </c>
    </row>
    <row r="11" spans="2:11" x14ac:dyDescent="0.3">
      <c r="B11" s="8" t="s">
        <v>26</v>
      </c>
      <c r="C11" s="85">
        <v>7.6851851851851855E-3</v>
      </c>
      <c r="D11" s="85">
        <v>2.0138888888888888E-3</v>
      </c>
      <c r="E11" s="85"/>
      <c r="F11" s="85"/>
      <c r="G11" s="85">
        <v>6.7592592592592591E-3</v>
      </c>
      <c r="H11" s="85"/>
      <c r="I11" s="85"/>
      <c r="J11" s="85"/>
      <c r="K11" s="87">
        <f t="shared" si="0"/>
        <v>1.6458333333333332E-2</v>
      </c>
    </row>
    <row r="12" spans="2:11" x14ac:dyDescent="0.3">
      <c r="B12" s="8" t="s">
        <v>3</v>
      </c>
      <c r="C12" s="85">
        <v>4.2048611111111085E-2</v>
      </c>
      <c r="D12" s="85">
        <v>0.11516203703703708</v>
      </c>
      <c r="E12" s="85">
        <v>0.20056712962962978</v>
      </c>
      <c r="F12" s="85">
        <v>5.3819444444444434E-2</v>
      </c>
      <c r="G12" s="85">
        <v>0.12752314814814814</v>
      </c>
      <c r="H12" s="85">
        <v>8.5532407407407397E-3</v>
      </c>
      <c r="I12" s="85">
        <v>6.5868055555555541E-2</v>
      </c>
      <c r="J12" s="85"/>
      <c r="K12" s="87">
        <f t="shared" si="0"/>
        <v>0.61354166666666687</v>
      </c>
    </row>
    <row r="13" spans="2:11" x14ac:dyDescent="0.3">
      <c r="B13" s="8" t="s">
        <v>7</v>
      </c>
      <c r="C13" s="85">
        <v>6.4583333333333333E-3</v>
      </c>
      <c r="D13" s="85">
        <v>8.1701388888888907E-2</v>
      </c>
      <c r="E13" s="85">
        <v>1.2893518518518519E-2</v>
      </c>
      <c r="F13" s="85">
        <v>4.0381944444444443E-2</v>
      </c>
      <c r="G13" s="85">
        <v>3.5486111111111114E-2</v>
      </c>
      <c r="H13" s="85">
        <v>4.7916666666666663E-3</v>
      </c>
      <c r="I13" s="85">
        <v>1.5416666666666667E-2</v>
      </c>
      <c r="J13" s="85"/>
      <c r="K13" s="87">
        <f t="shared" si="0"/>
        <v>0.19712962962962965</v>
      </c>
    </row>
    <row r="14" spans="2:11" x14ac:dyDescent="0.3">
      <c r="B14" s="8" t="s">
        <v>2</v>
      </c>
      <c r="C14" s="85">
        <v>1.3263888888888886E-2</v>
      </c>
      <c r="D14" s="85">
        <v>1.4363425925925927E-2</v>
      </c>
      <c r="E14" s="85"/>
      <c r="F14" s="85">
        <v>2.9074074074074072E-2</v>
      </c>
      <c r="G14" s="85">
        <v>5.3530092592592581E-2</v>
      </c>
      <c r="H14" s="85"/>
      <c r="I14" s="85"/>
      <c r="J14" s="85"/>
      <c r="K14" s="87">
        <f t="shared" si="0"/>
        <v>0.11023148148148146</v>
      </c>
    </row>
    <row r="15" spans="2:11" x14ac:dyDescent="0.3">
      <c r="B15" s="8" t="s">
        <v>9</v>
      </c>
      <c r="C15" s="85">
        <v>9.0856481481481483E-3</v>
      </c>
      <c r="D15" s="85">
        <v>1.2442129629629628E-2</v>
      </c>
      <c r="E15" s="85"/>
      <c r="F15" s="85"/>
      <c r="G15" s="85">
        <v>1.7766203703703701E-2</v>
      </c>
      <c r="H15" s="85"/>
      <c r="I15" s="85">
        <v>1.023148148148148E-2</v>
      </c>
      <c r="J15" s="85"/>
      <c r="K15" s="87">
        <f t="shared" si="0"/>
        <v>4.9525462962962959E-2</v>
      </c>
    </row>
    <row r="16" spans="2:11" x14ac:dyDescent="0.3">
      <c r="B16" s="8" t="s">
        <v>1</v>
      </c>
      <c r="C16" s="85">
        <v>1.4421296296296297E-2</v>
      </c>
      <c r="D16" s="85">
        <v>5.042824074074076E-2</v>
      </c>
      <c r="E16" s="85">
        <v>1.3368055555555557E-2</v>
      </c>
      <c r="F16" s="85">
        <v>7.0601851851851858E-4</v>
      </c>
      <c r="G16" s="85">
        <v>2.6620370370370374E-3</v>
      </c>
      <c r="H16" s="85"/>
      <c r="I16" s="85">
        <v>2.8124999999999995E-3</v>
      </c>
      <c r="J16" s="85"/>
      <c r="K16" s="87">
        <f t="shared" si="0"/>
        <v>8.4398148148148167E-2</v>
      </c>
    </row>
    <row r="17" spans="2:11" x14ac:dyDescent="0.3">
      <c r="B17" s="8" t="s">
        <v>27</v>
      </c>
      <c r="C17" s="85">
        <v>3.3263888888888891E-2</v>
      </c>
      <c r="D17" s="85">
        <v>6.1562500000000006E-2</v>
      </c>
      <c r="E17" s="85"/>
      <c r="F17" s="85">
        <v>3.9988425925925934E-2</v>
      </c>
      <c r="G17" s="85">
        <v>2.732638888888889E-2</v>
      </c>
      <c r="H17" s="85"/>
      <c r="I17" s="85">
        <v>5.0347222222222217E-3</v>
      </c>
      <c r="J17" s="85"/>
      <c r="K17" s="87">
        <f t="shared" si="0"/>
        <v>0.16717592592592595</v>
      </c>
    </row>
    <row r="18" spans="2:11" x14ac:dyDescent="0.3">
      <c r="B18" s="8" t="s">
        <v>16</v>
      </c>
      <c r="C18" s="85">
        <v>2.3263888888888891E-3</v>
      </c>
      <c r="D18" s="85"/>
      <c r="E18" s="85"/>
      <c r="F18" s="85"/>
      <c r="G18" s="85"/>
      <c r="H18" s="85"/>
      <c r="I18" s="85"/>
      <c r="J18" s="85"/>
      <c r="K18" s="87">
        <f t="shared" si="0"/>
        <v>2.3263888888888891E-3</v>
      </c>
    </row>
    <row r="19" spans="2:11" x14ac:dyDescent="0.3">
      <c r="B19" s="8" t="s">
        <v>4</v>
      </c>
      <c r="C19" s="85">
        <v>1.1678240740740741E-2</v>
      </c>
      <c r="D19" s="85">
        <v>3.1423611111111117E-2</v>
      </c>
      <c r="E19" s="85">
        <v>6.4930555555555549E-3</v>
      </c>
      <c r="F19" s="85">
        <v>5.9722222222222216E-3</v>
      </c>
      <c r="G19" s="85">
        <v>8.1365740740740738E-3</v>
      </c>
      <c r="H19" s="85"/>
      <c r="I19" s="85">
        <v>3.0868055555555555E-2</v>
      </c>
      <c r="J19" s="85"/>
      <c r="K19" s="87">
        <f t="shared" si="0"/>
        <v>9.4571759259259258E-2</v>
      </c>
    </row>
    <row r="20" spans="2:11" x14ac:dyDescent="0.3">
      <c r="B20" s="8" t="s">
        <v>14</v>
      </c>
      <c r="C20" s="85">
        <v>1.0243055555555556E-2</v>
      </c>
      <c r="D20" s="85">
        <v>7.1828703703703686E-2</v>
      </c>
      <c r="E20" s="85">
        <v>6.2847222222222219E-3</v>
      </c>
      <c r="F20" s="85">
        <v>7.7546296296296304E-3</v>
      </c>
      <c r="G20" s="85">
        <v>2.4178240740740736E-2</v>
      </c>
      <c r="H20" s="85"/>
      <c r="I20" s="85">
        <v>1.3194444444444446E-2</v>
      </c>
      <c r="J20" s="85"/>
      <c r="K20" s="87">
        <f t="shared" si="0"/>
        <v>0.13348379629629628</v>
      </c>
    </row>
    <row r="21" spans="2:11" x14ac:dyDescent="0.3">
      <c r="B21" s="8" t="s">
        <v>11</v>
      </c>
      <c r="C21" s="85">
        <v>9.6388888888888885E-2</v>
      </c>
      <c r="D21" s="85">
        <v>8.813657407407402E-2</v>
      </c>
      <c r="E21" s="85">
        <v>5.2997685185185182E-2</v>
      </c>
      <c r="F21" s="85">
        <v>3.7094907407407417E-2</v>
      </c>
      <c r="G21" s="85">
        <v>0.1067476851851852</v>
      </c>
      <c r="H21" s="85"/>
      <c r="I21" s="85">
        <v>9.6759259259259281E-2</v>
      </c>
      <c r="J21" s="85"/>
      <c r="K21" s="87">
        <f t="shared" si="0"/>
        <v>0.47812499999999991</v>
      </c>
    </row>
    <row r="22" spans="2:11" x14ac:dyDescent="0.3">
      <c r="B22" s="8" t="s">
        <v>15</v>
      </c>
      <c r="C22" s="85">
        <v>4.3981481481481476E-4</v>
      </c>
      <c r="D22" s="85">
        <v>4.3518518518518519E-2</v>
      </c>
      <c r="E22" s="85">
        <v>4.0740740740740737E-2</v>
      </c>
      <c r="F22" s="85">
        <v>1.8634259259259259E-3</v>
      </c>
      <c r="G22" s="85">
        <v>0.01</v>
      </c>
      <c r="H22" s="85"/>
      <c r="I22" s="85">
        <v>1.4814814814814814E-3</v>
      </c>
      <c r="J22" s="85"/>
      <c r="K22" s="87">
        <f t="shared" si="0"/>
        <v>9.8043981481481468E-2</v>
      </c>
    </row>
    <row r="23" spans="2:11" x14ac:dyDescent="0.3">
      <c r="B23" s="8" t="s">
        <v>94</v>
      </c>
      <c r="C23" s="85">
        <v>0.1474768518518518</v>
      </c>
      <c r="D23" s="85">
        <v>0.18104166666666677</v>
      </c>
      <c r="E23" s="85">
        <v>8.2870370370370355E-3</v>
      </c>
      <c r="F23" s="85">
        <v>4.9328703703703722E-2</v>
      </c>
      <c r="G23" s="85">
        <v>4.8738425925925928E-2</v>
      </c>
      <c r="H23" s="85">
        <v>4.5254629629629629E-3</v>
      </c>
      <c r="I23" s="85">
        <v>0.12636574074074075</v>
      </c>
      <c r="J23" s="85">
        <v>1.9675925925925924E-3</v>
      </c>
      <c r="K23" s="87">
        <f t="shared" si="0"/>
        <v>0.56773148148148156</v>
      </c>
    </row>
    <row r="24" spans="2:11" x14ac:dyDescent="0.3">
      <c r="B24" s="8" t="s">
        <v>12</v>
      </c>
      <c r="C24" s="85">
        <v>1.9432870370370371E-2</v>
      </c>
      <c r="D24" s="85">
        <v>2.7314814814814819E-3</v>
      </c>
      <c r="E24" s="85">
        <v>1.8287037037037039E-3</v>
      </c>
      <c r="F24" s="85">
        <v>3.4375E-3</v>
      </c>
      <c r="G24" s="85">
        <v>1.0891203703703705E-2</v>
      </c>
      <c r="H24" s="85"/>
      <c r="I24" s="85"/>
      <c r="J24" s="85"/>
      <c r="K24" s="87">
        <f t="shared" si="0"/>
        <v>3.8321759259259264E-2</v>
      </c>
    </row>
    <row r="25" spans="2:11" x14ac:dyDescent="0.3">
      <c r="B25" s="8" t="s">
        <v>5</v>
      </c>
      <c r="C25" s="85"/>
      <c r="D25" s="85">
        <v>1.6701388888888891E-2</v>
      </c>
      <c r="E25" s="85">
        <v>6.8090277777777791E-2</v>
      </c>
      <c r="F25" s="85"/>
      <c r="G25" s="85">
        <v>2.3148148148148146E-4</v>
      </c>
      <c r="H25" s="85"/>
      <c r="I25" s="85"/>
      <c r="J25" s="85"/>
      <c r="K25" s="87">
        <f t="shared" si="0"/>
        <v>8.5023148148148167E-2</v>
      </c>
    </row>
    <row r="26" spans="2:11" x14ac:dyDescent="0.3">
      <c r="B26" s="8" t="s">
        <v>6</v>
      </c>
      <c r="C26" s="85">
        <v>8.449074074074075E-4</v>
      </c>
      <c r="D26" s="85"/>
      <c r="E26" s="85">
        <v>5.7291666666666671E-3</v>
      </c>
      <c r="F26" s="85">
        <v>3.0555555555555557E-3</v>
      </c>
      <c r="G26" s="85"/>
      <c r="H26" s="85"/>
      <c r="I26" s="85"/>
      <c r="J26" s="85"/>
      <c r="K26" s="87">
        <f t="shared" si="0"/>
        <v>9.6296296296296303E-3</v>
      </c>
    </row>
    <row r="27" spans="2:11" x14ac:dyDescent="0.3">
      <c r="B27" s="8" t="s">
        <v>105</v>
      </c>
      <c r="C27" s="85">
        <v>4.8495370370370376E-3</v>
      </c>
      <c r="D27" s="85">
        <v>1.5162037037037036E-3</v>
      </c>
      <c r="E27" s="85"/>
      <c r="F27" s="85"/>
      <c r="G27" s="85"/>
      <c r="H27" s="85"/>
      <c r="I27" s="85"/>
      <c r="J27" s="85"/>
      <c r="K27" s="87">
        <f t="shared" si="0"/>
        <v>6.3657407407407413E-3</v>
      </c>
    </row>
    <row r="28" spans="2:11" x14ac:dyDescent="0.3">
      <c r="B28" s="8" t="s">
        <v>17</v>
      </c>
      <c r="C28" s="85">
        <v>3.344907407407408E-3</v>
      </c>
      <c r="D28" s="85">
        <v>1.0636574074074076E-2</v>
      </c>
      <c r="E28" s="85"/>
      <c r="F28" s="85">
        <v>6.9444444444444444E-5</v>
      </c>
      <c r="G28" s="85">
        <v>1.3541666666666665E-3</v>
      </c>
      <c r="H28" s="85"/>
      <c r="I28" s="85">
        <v>3.5532407407407405E-3</v>
      </c>
      <c r="J28" s="85"/>
      <c r="K28" s="87">
        <f t="shared" si="0"/>
        <v>1.8958333333333334E-2</v>
      </c>
    </row>
    <row r="29" spans="2:11" x14ac:dyDescent="0.3">
      <c r="B29" s="53"/>
      <c r="C29" s="89"/>
      <c r="D29" s="89"/>
      <c r="E29" s="90"/>
      <c r="F29" s="90"/>
      <c r="G29" s="89"/>
      <c r="H29" s="89"/>
      <c r="I29" s="89"/>
      <c r="J29" s="89"/>
      <c r="K29" s="87"/>
    </row>
    <row r="30" spans="2:11" x14ac:dyDescent="0.3">
      <c r="B30" s="53" t="s">
        <v>29</v>
      </c>
      <c r="C30" s="91">
        <f>SUM(C7:C28)</f>
        <v>0.50800925925925922</v>
      </c>
      <c r="D30" s="91">
        <f t="shared" ref="D30:J30" si="1">SUM(D7:D28)</f>
        <v>0.8754861111111113</v>
      </c>
      <c r="E30" s="91">
        <f t="shared" si="1"/>
        <v>0.51178240740740755</v>
      </c>
      <c r="F30" s="91">
        <f t="shared" si="1"/>
        <v>0.29858796296296297</v>
      </c>
      <c r="G30" s="91">
        <f t="shared" si="1"/>
        <v>0.56949074074074058</v>
      </c>
      <c r="H30" s="91">
        <f t="shared" si="1"/>
        <v>2.3530092592592592E-2</v>
      </c>
      <c r="I30" s="91">
        <f t="shared" si="1"/>
        <v>0.41520833333333335</v>
      </c>
      <c r="J30" s="91">
        <f t="shared" si="1"/>
        <v>1.9675925925925924E-3</v>
      </c>
      <c r="K30" s="92">
        <f>SUM(K7:K28)</f>
        <v>3.2040625000000009</v>
      </c>
    </row>
    <row r="31" spans="2:11" x14ac:dyDescent="0.3">
      <c r="B31" s="53"/>
      <c r="C31" s="56"/>
      <c r="D31" s="56"/>
      <c r="E31" s="56"/>
      <c r="F31" s="56"/>
      <c r="G31" s="56"/>
      <c r="H31" s="56"/>
      <c r="I31" s="56"/>
      <c r="J31" s="52"/>
      <c r="K31" s="83"/>
    </row>
    <row r="32" spans="2:11" ht="66" customHeight="1" thickBot="1" x14ac:dyDescent="0.35">
      <c r="B32" s="214" t="s">
        <v>83</v>
      </c>
      <c r="C32" s="215"/>
      <c r="D32" s="215"/>
      <c r="E32" s="215"/>
      <c r="F32" s="215"/>
      <c r="G32" s="215"/>
      <c r="H32" s="215"/>
      <c r="I32" s="215"/>
      <c r="J32" s="215"/>
      <c r="K32" s="216"/>
    </row>
    <row r="65" spans="10:16" s="49" customFormat="1" x14ac:dyDescent="0.3">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107</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c r="I6" s="43" t="s">
        <v>24</v>
      </c>
      <c r="J6" s="43" t="s">
        <v>24</v>
      </c>
      <c r="K6" s="81" t="s">
        <v>24</v>
      </c>
    </row>
    <row r="7" spans="2:11" x14ac:dyDescent="0.3">
      <c r="B7" s="8" t="s">
        <v>10</v>
      </c>
      <c r="C7" s="85"/>
      <c r="D7" s="85"/>
      <c r="E7" s="85"/>
      <c r="F7" s="85"/>
      <c r="G7" s="85"/>
      <c r="H7" s="85"/>
      <c r="I7" s="85"/>
      <c r="J7" s="85"/>
      <c r="K7" s="87"/>
    </row>
    <row r="8" spans="2:11" x14ac:dyDescent="0.3">
      <c r="B8" s="8" t="s">
        <v>13</v>
      </c>
      <c r="C8" s="85"/>
      <c r="D8" s="85"/>
      <c r="E8" s="85"/>
      <c r="F8" s="85"/>
      <c r="G8" s="85"/>
      <c r="H8" s="85"/>
      <c r="I8" s="85"/>
      <c r="J8" s="85"/>
      <c r="K8" s="87"/>
    </row>
    <row r="9" spans="2:11" x14ac:dyDescent="0.3">
      <c r="B9" s="8" t="s">
        <v>0</v>
      </c>
      <c r="C9" s="85"/>
      <c r="D9" s="85"/>
      <c r="E9" s="85"/>
      <c r="F9" s="85"/>
      <c r="G9" s="85">
        <v>1.3275462962962961E-2</v>
      </c>
      <c r="H9" s="85"/>
      <c r="I9" s="85"/>
      <c r="J9" s="85"/>
      <c r="K9" s="87">
        <f>J9+I9+H9+G9+F9+E9+D9+C9</f>
        <v>1.3275462962962961E-2</v>
      </c>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c r="D12" s="85"/>
      <c r="E12" s="85"/>
      <c r="F12" s="85"/>
      <c r="G12" s="85">
        <v>2.685185185185185E-3</v>
      </c>
      <c r="H12" s="85"/>
      <c r="I12" s="85"/>
      <c r="J12" s="85"/>
      <c r="K12" s="87">
        <f t="shared" ref="K12:K28" si="0">J12+I12+H12+G12+F12+E12+D12+C12</f>
        <v>2.685185185185185E-3</v>
      </c>
    </row>
    <row r="13" spans="2:11" x14ac:dyDescent="0.3">
      <c r="B13" s="8" t="s">
        <v>7</v>
      </c>
      <c r="C13" s="85"/>
      <c r="D13" s="85"/>
      <c r="E13" s="85"/>
      <c r="F13" s="85"/>
      <c r="G13" s="85">
        <v>2.0868055555555556E-2</v>
      </c>
      <c r="H13" s="85"/>
      <c r="I13" s="85"/>
      <c r="J13" s="85"/>
      <c r="K13" s="87">
        <f t="shared" si="0"/>
        <v>2.0868055555555556E-2</v>
      </c>
    </row>
    <row r="14" spans="2:11" x14ac:dyDescent="0.3">
      <c r="B14" s="8" t="s">
        <v>2</v>
      </c>
      <c r="C14" s="85">
        <v>3.9583333333333337E-3</v>
      </c>
      <c r="D14" s="85"/>
      <c r="E14" s="85">
        <v>5.9027777777777776E-3</v>
      </c>
      <c r="F14" s="85"/>
      <c r="G14" s="85">
        <v>2.627314814814815E-3</v>
      </c>
      <c r="H14" s="85"/>
      <c r="I14" s="85"/>
      <c r="J14" s="85"/>
      <c r="K14" s="87">
        <f t="shared" si="0"/>
        <v>1.2488425925925927E-2</v>
      </c>
    </row>
    <row r="15" spans="2:11" x14ac:dyDescent="0.3">
      <c r="B15" s="8" t="s">
        <v>9</v>
      </c>
      <c r="C15" s="85"/>
      <c r="D15" s="85"/>
      <c r="E15" s="85"/>
      <c r="F15" s="85"/>
      <c r="G15" s="85">
        <v>8.8078703703703704E-3</v>
      </c>
      <c r="H15" s="85"/>
      <c r="I15" s="85"/>
      <c r="J15" s="85"/>
      <c r="K15" s="87">
        <f t="shared" si="0"/>
        <v>8.8078703703703704E-3</v>
      </c>
    </row>
    <row r="16" spans="2:11" x14ac:dyDescent="0.3">
      <c r="B16" s="8" t="s">
        <v>1</v>
      </c>
      <c r="C16" s="85"/>
      <c r="D16" s="85"/>
      <c r="E16" s="85"/>
      <c r="F16" s="85"/>
      <c r="G16" s="85"/>
      <c r="H16" s="85"/>
      <c r="I16" s="85"/>
      <c r="J16" s="85"/>
      <c r="K16" s="87"/>
    </row>
    <row r="17" spans="2:11" x14ac:dyDescent="0.3">
      <c r="B17" s="8" t="s">
        <v>27</v>
      </c>
      <c r="C17" s="85">
        <v>5.393518518518518E-3</v>
      </c>
      <c r="D17" s="85">
        <v>4.9652777777777777E-3</v>
      </c>
      <c r="E17" s="85"/>
      <c r="F17" s="85"/>
      <c r="G17" s="85">
        <v>2.0833333333333335E-4</v>
      </c>
      <c r="H17" s="85"/>
      <c r="I17" s="85"/>
      <c r="J17" s="85"/>
      <c r="K17" s="87">
        <f t="shared" si="0"/>
        <v>1.0567129629629628E-2</v>
      </c>
    </row>
    <row r="18" spans="2:11" x14ac:dyDescent="0.3">
      <c r="B18" s="8" t="s">
        <v>16</v>
      </c>
      <c r="C18" s="85"/>
      <c r="D18" s="85"/>
      <c r="E18" s="85"/>
      <c r="F18" s="85"/>
      <c r="G18" s="85">
        <v>1.689814814814815E-3</v>
      </c>
      <c r="H18" s="85"/>
      <c r="I18" s="85"/>
      <c r="J18" s="85"/>
      <c r="K18" s="87">
        <f t="shared" si="0"/>
        <v>1.689814814814815E-3</v>
      </c>
    </row>
    <row r="19" spans="2:11" x14ac:dyDescent="0.3">
      <c r="B19" s="8" t="s">
        <v>4</v>
      </c>
      <c r="C19" s="85"/>
      <c r="D19" s="85"/>
      <c r="E19" s="85"/>
      <c r="F19" s="85"/>
      <c r="G19" s="85"/>
      <c r="H19" s="85"/>
      <c r="I19" s="85"/>
      <c r="J19" s="85"/>
      <c r="K19" s="87"/>
    </row>
    <row r="20" spans="2:11" x14ac:dyDescent="0.3">
      <c r="B20" s="8" t="s">
        <v>14</v>
      </c>
      <c r="C20" s="85"/>
      <c r="D20" s="85"/>
      <c r="E20" s="85">
        <v>2.6041666666666665E-3</v>
      </c>
      <c r="F20" s="85"/>
      <c r="G20" s="85"/>
      <c r="H20" s="85"/>
      <c r="I20" s="85"/>
      <c r="J20" s="85"/>
      <c r="K20" s="87">
        <f t="shared" si="0"/>
        <v>2.6041666666666665E-3</v>
      </c>
    </row>
    <row r="21" spans="2:11" x14ac:dyDescent="0.3">
      <c r="B21" s="8" t="s">
        <v>11</v>
      </c>
      <c r="C21" s="85">
        <v>3.8379629629629639E-2</v>
      </c>
      <c r="D21" s="85">
        <v>3.3159722222222229E-2</v>
      </c>
      <c r="E21" s="85"/>
      <c r="F21" s="85"/>
      <c r="G21" s="85">
        <v>3.5648148148148151E-2</v>
      </c>
      <c r="H21" s="85"/>
      <c r="I21" s="85"/>
      <c r="J21" s="85"/>
      <c r="K21" s="87">
        <f t="shared" si="0"/>
        <v>0.10718750000000002</v>
      </c>
    </row>
    <row r="22" spans="2:11" x14ac:dyDescent="0.3">
      <c r="B22" s="8" t="s">
        <v>15</v>
      </c>
      <c r="C22" s="85">
        <v>6.3425925925925924E-3</v>
      </c>
      <c r="D22" s="85">
        <v>1.1793981481481482E-2</v>
      </c>
      <c r="E22" s="85">
        <v>6.0416666666666665E-3</v>
      </c>
      <c r="F22" s="85"/>
      <c r="G22" s="85">
        <v>3.5532407407407405E-3</v>
      </c>
      <c r="H22" s="85"/>
      <c r="I22" s="85"/>
      <c r="J22" s="85"/>
      <c r="K22" s="87">
        <f t="shared" si="0"/>
        <v>2.7731481481481482E-2</v>
      </c>
    </row>
    <row r="23" spans="2:11" x14ac:dyDescent="0.3">
      <c r="B23" s="8" t="s">
        <v>94</v>
      </c>
      <c r="C23" s="85">
        <v>9.4444444444444445E-3</v>
      </c>
      <c r="D23" s="85">
        <v>2.9930555555555554E-2</v>
      </c>
      <c r="E23" s="85">
        <v>3.6111111111111109E-3</v>
      </c>
      <c r="F23" s="85"/>
      <c r="G23" s="85">
        <v>7.4768518518518517E-3</v>
      </c>
      <c r="H23" s="85"/>
      <c r="I23" s="85"/>
      <c r="J23" s="85"/>
      <c r="K23" s="87">
        <f t="shared" si="0"/>
        <v>5.0462962962962959E-2</v>
      </c>
    </row>
    <row r="24" spans="2:11" x14ac:dyDescent="0.3">
      <c r="B24" s="8" t="s">
        <v>12</v>
      </c>
      <c r="C24" s="85">
        <v>1.7800925925925925E-2</v>
      </c>
      <c r="D24" s="85">
        <v>4.7453703703703692E-2</v>
      </c>
      <c r="E24" s="85">
        <v>7.7083333333333327E-3</v>
      </c>
      <c r="F24" s="85"/>
      <c r="G24" s="85">
        <v>3.1944444444444442E-3</v>
      </c>
      <c r="H24" s="85"/>
      <c r="I24" s="85"/>
      <c r="J24" s="85"/>
      <c r="K24" s="87">
        <f t="shared" si="0"/>
        <v>7.6157407407407396E-2</v>
      </c>
    </row>
    <row r="25" spans="2:11" x14ac:dyDescent="0.3">
      <c r="B25" s="8" t="s">
        <v>5</v>
      </c>
      <c r="C25" s="85"/>
      <c r="D25" s="85">
        <v>3.9560185185185184E-2</v>
      </c>
      <c r="E25" s="85">
        <v>5.4861111111111124E-2</v>
      </c>
      <c r="F25" s="85">
        <v>1.5162037037037036E-3</v>
      </c>
      <c r="G25" s="85">
        <v>5.7060185185185191E-3</v>
      </c>
      <c r="H25" s="85"/>
      <c r="I25" s="85"/>
      <c r="J25" s="85"/>
      <c r="K25" s="87">
        <f t="shared" si="0"/>
        <v>0.10164351851851852</v>
      </c>
    </row>
    <row r="26" spans="2:11" x14ac:dyDescent="0.3">
      <c r="B26" s="8" t="s">
        <v>6</v>
      </c>
      <c r="C26" s="85"/>
      <c r="D26" s="85">
        <v>3.3101851851851851E-3</v>
      </c>
      <c r="E26" s="85">
        <v>5.1620370370370362E-3</v>
      </c>
      <c r="F26" s="85"/>
      <c r="G26" s="85">
        <v>3.425925925925926E-3</v>
      </c>
      <c r="H26" s="85"/>
      <c r="I26" s="85"/>
      <c r="J26" s="85"/>
      <c r="K26" s="87">
        <f t="shared" si="0"/>
        <v>1.1898148148148147E-2</v>
      </c>
    </row>
    <row r="27" spans="2:11" x14ac:dyDescent="0.3">
      <c r="B27" s="8" t="s">
        <v>105</v>
      </c>
      <c r="C27" s="85"/>
      <c r="D27" s="85"/>
      <c r="E27" s="85"/>
      <c r="F27" s="85"/>
      <c r="G27" s="85"/>
      <c r="H27" s="85"/>
      <c r="I27" s="85"/>
      <c r="J27" s="85"/>
      <c r="K27" s="87"/>
    </row>
    <row r="28" spans="2:11" x14ac:dyDescent="0.3">
      <c r="B28" s="8" t="s">
        <v>17</v>
      </c>
      <c r="C28" s="85">
        <v>4.3055555555555555E-3</v>
      </c>
      <c r="D28" s="85"/>
      <c r="E28" s="85"/>
      <c r="F28" s="85"/>
      <c r="G28" s="85">
        <v>1.7592592592592592E-3</v>
      </c>
      <c r="H28" s="85"/>
      <c r="I28" s="85"/>
      <c r="J28" s="85"/>
      <c r="K28" s="87">
        <f t="shared" si="0"/>
        <v>6.0648148148148145E-3</v>
      </c>
    </row>
    <row r="29" spans="2:11" x14ac:dyDescent="0.3">
      <c r="B29" s="53"/>
      <c r="C29" s="89"/>
      <c r="D29" s="89"/>
      <c r="E29" s="90"/>
      <c r="F29" s="90"/>
      <c r="G29" s="89"/>
      <c r="H29" s="89"/>
      <c r="I29" s="89"/>
      <c r="J29" s="89"/>
      <c r="K29" s="87"/>
    </row>
    <row r="30" spans="2:11" x14ac:dyDescent="0.3">
      <c r="B30" s="53" t="s">
        <v>29</v>
      </c>
      <c r="C30" s="91">
        <f>SUM(C7:C28)</f>
        <v>8.5625000000000007E-2</v>
      </c>
      <c r="D30" s="91">
        <f>SUM(D7:D28)</f>
        <v>0.17017361111111109</v>
      </c>
      <c r="E30" s="91">
        <f>SUM(E7:E28)</f>
        <v>8.589120370370372E-2</v>
      </c>
      <c r="F30" s="91">
        <f>SUM(F7:F28)</f>
        <v>1.5162037037037036E-3</v>
      </c>
      <c r="G30" s="91">
        <f>SUM(G7:G28)</f>
        <v>0.11092592592592593</v>
      </c>
      <c r="H30" s="91"/>
      <c r="I30" s="91"/>
      <c r="J30" s="91"/>
      <c r="K30" s="92">
        <f>SUM(K7:K28)</f>
        <v>0.45413194444444438</v>
      </c>
    </row>
    <row r="31" spans="2:11" x14ac:dyDescent="0.3">
      <c r="B31" s="60"/>
      <c r="C31" s="65"/>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topLeftCell="A10"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108</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v>3.1597222222222226E-3</v>
      </c>
      <c r="E7" s="85"/>
      <c r="F7" s="85"/>
      <c r="G7" s="85"/>
      <c r="H7" s="85"/>
      <c r="I7" s="85"/>
      <c r="J7" s="85"/>
      <c r="K7" s="87">
        <f>C7+D7+E7+F7+G7+H7+I7+J7</f>
        <v>3.1597222222222226E-3</v>
      </c>
    </row>
    <row r="8" spans="2:11" x14ac:dyDescent="0.3">
      <c r="B8" s="8" t="s">
        <v>13</v>
      </c>
      <c r="C8" s="85"/>
      <c r="D8" s="85">
        <v>1.3645833333333334E-2</v>
      </c>
      <c r="E8" s="85"/>
      <c r="F8" s="85"/>
      <c r="G8" s="85"/>
      <c r="H8" s="85"/>
      <c r="I8" s="85"/>
      <c r="J8" s="85"/>
      <c r="K8" s="87">
        <f t="shared" ref="K8:K27" si="0">C8+D8+E8+F8+G8+H8+I8+J8</f>
        <v>1.3645833333333334E-2</v>
      </c>
    </row>
    <row r="9" spans="2:11" x14ac:dyDescent="0.3">
      <c r="B9" s="8" t="s">
        <v>0</v>
      </c>
      <c r="C9" s="85"/>
      <c r="D9" s="85">
        <v>1.892361111111111E-2</v>
      </c>
      <c r="E9" s="85"/>
      <c r="F9" s="85">
        <v>5.8680555555555552E-3</v>
      </c>
      <c r="G9" s="85">
        <v>1.4826388888888885E-2</v>
      </c>
      <c r="H9" s="85"/>
      <c r="I9" s="85"/>
      <c r="J9" s="85"/>
      <c r="K9" s="87">
        <f t="shared" si="0"/>
        <v>3.9618055555555545E-2</v>
      </c>
    </row>
    <row r="10" spans="2:11" x14ac:dyDescent="0.3">
      <c r="B10" s="8" t="s">
        <v>8</v>
      </c>
      <c r="C10" s="85"/>
      <c r="D10" s="85">
        <v>6.206018518518519E-2</v>
      </c>
      <c r="E10" s="85">
        <v>1.7997685185185186E-2</v>
      </c>
      <c r="F10" s="85"/>
      <c r="G10" s="85"/>
      <c r="H10" s="85"/>
      <c r="I10" s="85"/>
      <c r="J10" s="85"/>
      <c r="K10" s="87">
        <f t="shared" si="0"/>
        <v>8.0057870370370376E-2</v>
      </c>
    </row>
    <row r="11" spans="2:11" x14ac:dyDescent="0.3">
      <c r="B11" s="8" t="s">
        <v>26</v>
      </c>
      <c r="C11" s="85"/>
      <c r="D11" s="85">
        <v>1.0810185185185187E-2</v>
      </c>
      <c r="E11" s="85"/>
      <c r="F11" s="85"/>
      <c r="G11" s="85"/>
      <c r="H11" s="85"/>
      <c r="I11" s="85"/>
      <c r="J11" s="85"/>
      <c r="K11" s="87">
        <f t="shared" si="0"/>
        <v>1.0810185185185187E-2</v>
      </c>
    </row>
    <row r="12" spans="2:11" x14ac:dyDescent="0.3">
      <c r="B12" s="8" t="s">
        <v>3</v>
      </c>
      <c r="C12" s="85"/>
      <c r="D12" s="85">
        <v>3.6435185185185182E-2</v>
      </c>
      <c r="E12" s="85"/>
      <c r="F12" s="85"/>
      <c r="G12" s="85"/>
      <c r="H12" s="85"/>
      <c r="I12" s="85"/>
      <c r="J12" s="85"/>
      <c r="K12" s="87">
        <f t="shared" si="0"/>
        <v>3.6435185185185182E-2</v>
      </c>
    </row>
    <row r="13" spans="2:11" x14ac:dyDescent="0.3">
      <c r="B13" s="8" t="s">
        <v>7</v>
      </c>
      <c r="C13" s="85"/>
      <c r="D13" s="85">
        <v>7.2569444444444443E-3</v>
      </c>
      <c r="E13" s="85"/>
      <c r="F13" s="85">
        <v>8.0902777777777778E-3</v>
      </c>
      <c r="G13" s="85"/>
      <c r="H13" s="85"/>
      <c r="I13" s="85"/>
      <c r="J13" s="85"/>
      <c r="K13" s="87">
        <f t="shared" si="0"/>
        <v>1.5347222222222222E-2</v>
      </c>
    </row>
    <row r="14" spans="2:11" x14ac:dyDescent="0.3">
      <c r="B14" s="8" t="s">
        <v>2</v>
      </c>
      <c r="C14" s="85"/>
      <c r="D14" s="85">
        <v>6.7824074074074071E-3</v>
      </c>
      <c r="E14" s="85"/>
      <c r="F14" s="85">
        <v>9.4560185185185198E-3</v>
      </c>
      <c r="G14" s="85"/>
      <c r="H14" s="85"/>
      <c r="I14" s="85"/>
      <c r="J14" s="85"/>
      <c r="K14" s="87">
        <f t="shared" si="0"/>
        <v>1.6238425925925927E-2</v>
      </c>
    </row>
    <row r="15" spans="2:11" x14ac:dyDescent="0.3">
      <c r="B15" s="8" t="s">
        <v>9</v>
      </c>
      <c r="C15" s="85"/>
      <c r="D15" s="85"/>
      <c r="E15" s="85"/>
      <c r="F15" s="85"/>
      <c r="G15" s="85"/>
      <c r="H15" s="85"/>
      <c r="I15" s="85"/>
      <c r="J15" s="85"/>
      <c r="K15" s="87"/>
    </row>
    <row r="16" spans="2:11" x14ac:dyDescent="0.3">
      <c r="B16" s="8" t="s">
        <v>1</v>
      </c>
      <c r="C16" s="85">
        <v>1.4120370370370372E-3</v>
      </c>
      <c r="D16" s="85">
        <v>1.5138888888888887E-2</v>
      </c>
      <c r="E16" s="85"/>
      <c r="F16" s="85"/>
      <c r="G16" s="85"/>
      <c r="H16" s="85"/>
      <c r="I16" s="85"/>
      <c r="J16" s="85"/>
      <c r="K16" s="87">
        <f t="shared" si="0"/>
        <v>1.6550925925925924E-2</v>
      </c>
    </row>
    <row r="17" spans="2:11" x14ac:dyDescent="0.3">
      <c r="B17" s="8" t="s">
        <v>27</v>
      </c>
      <c r="C17" s="85"/>
      <c r="D17" s="85">
        <v>5.0740740740740732E-2</v>
      </c>
      <c r="E17" s="85"/>
      <c r="F17" s="85">
        <v>4.1087962962962962E-3</v>
      </c>
      <c r="G17" s="85"/>
      <c r="H17" s="85"/>
      <c r="I17" s="85"/>
      <c r="J17" s="85"/>
      <c r="K17" s="87">
        <f t="shared" si="0"/>
        <v>5.484953703703703E-2</v>
      </c>
    </row>
    <row r="18" spans="2:11" x14ac:dyDescent="0.3">
      <c r="B18" s="8" t="s">
        <v>16</v>
      </c>
      <c r="C18" s="85"/>
      <c r="D18" s="85"/>
      <c r="E18" s="85"/>
      <c r="F18" s="85"/>
      <c r="G18" s="85"/>
      <c r="H18" s="85"/>
      <c r="I18" s="85"/>
      <c r="J18" s="85"/>
      <c r="K18" s="87"/>
    </row>
    <row r="19" spans="2:11" x14ac:dyDescent="0.3">
      <c r="B19" s="8" t="s">
        <v>4</v>
      </c>
      <c r="C19" s="85"/>
      <c r="D19" s="85">
        <v>1.269675925925926E-2</v>
      </c>
      <c r="E19" s="85"/>
      <c r="F19" s="85"/>
      <c r="G19" s="85"/>
      <c r="H19" s="85"/>
      <c r="I19" s="85"/>
      <c r="J19" s="85"/>
      <c r="K19" s="87">
        <f t="shared" si="0"/>
        <v>1.269675925925926E-2</v>
      </c>
    </row>
    <row r="20" spans="2:11" x14ac:dyDescent="0.3">
      <c r="B20" s="8" t="s">
        <v>14</v>
      </c>
      <c r="C20" s="85"/>
      <c r="D20" s="85">
        <v>1.0300925925925925E-2</v>
      </c>
      <c r="E20" s="85"/>
      <c r="F20" s="85"/>
      <c r="G20" s="85"/>
      <c r="H20" s="85"/>
      <c r="I20" s="85"/>
      <c r="J20" s="85"/>
      <c r="K20" s="87">
        <f t="shared" si="0"/>
        <v>1.0300925925925925E-2</v>
      </c>
    </row>
    <row r="21" spans="2:11" x14ac:dyDescent="0.3">
      <c r="B21" s="8" t="s">
        <v>11</v>
      </c>
      <c r="C21" s="85"/>
      <c r="D21" s="85">
        <v>0.1196180555555556</v>
      </c>
      <c r="E21" s="85">
        <v>1.8159722222222223E-2</v>
      </c>
      <c r="F21" s="85">
        <v>4.7071759259259258E-2</v>
      </c>
      <c r="G21" s="85">
        <v>2.5810185185185185E-3</v>
      </c>
      <c r="H21" s="85"/>
      <c r="I21" s="85"/>
      <c r="J21" s="85"/>
      <c r="K21" s="87">
        <f t="shared" si="0"/>
        <v>0.18743055555555563</v>
      </c>
    </row>
    <row r="22" spans="2:11" x14ac:dyDescent="0.3">
      <c r="B22" s="8" t="s">
        <v>15</v>
      </c>
      <c r="C22" s="85"/>
      <c r="D22" s="85">
        <v>2.3888888888888883E-2</v>
      </c>
      <c r="E22" s="85"/>
      <c r="F22" s="85"/>
      <c r="G22" s="85"/>
      <c r="H22" s="85"/>
      <c r="I22" s="85"/>
      <c r="J22" s="85"/>
      <c r="K22" s="87">
        <f t="shared" si="0"/>
        <v>2.3888888888888883E-2</v>
      </c>
    </row>
    <row r="23" spans="2:11" x14ac:dyDescent="0.3">
      <c r="B23" s="8" t="s">
        <v>94</v>
      </c>
      <c r="C23" s="85"/>
      <c r="D23" s="85">
        <v>0.20436342592592602</v>
      </c>
      <c r="E23" s="85"/>
      <c r="F23" s="85">
        <v>0.15818287037037038</v>
      </c>
      <c r="G23" s="85"/>
      <c r="H23" s="85"/>
      <c r="I23" s="85"/>
      <c r="J23" s="85"/>
      <c r="K23" s="87">
        <f t="shared" si="0"/>
        <v>0.36254629629629642</v>
      </c>
    </row>
    <row r="24" spans="2:11" x14ac:dyDescent="0.3">
      <c r="B24" s="8" t="s">
        <v>12</v>
      </c>
      <c r="C24" s="88"/>
      <c r="D24" s="85">
        <v>4.1539351851851841E-2</v>
      </c>
      <c r="E24" s="85"/>
      <c r="F24" s="85">
        <v>0.29204861111111113</v>
      </c>
      <c r="G24" s="85"/>
      <c r="H24" s="85">
        <v>4.6527777777777782E-3</v>
      </c>
      <c r="I24" s="85"/>
      <c r="J24" s="85"/>
      <c r="K24" s="87">
        <f t="shared" si="0"/>
        <v>0.33824074074074079</v>
      </c>
    </row>
    <row r="25" spans="2:11" x14ac:dyDescent="0.3">
      <c r="B25" s="8" t="s">
        <v>5</v>
      </c>
      <c r="C25" s="43"/>
      <c r="D25" s="85">
        <v>8.6805555555555551E-4</v>
      </c>
      <c r="E25" s="85"/>
      <c r="F25" s="85">
        <v>3.2083333333333339E-2</v>
      </c>
      <c r="G25" s="85">
        <v>5.3587962962962964E-3</v>
      </c>
      <c r="H25" s="85">
        <v>4.363425925925926E-3</v>
      </c>
      <c r="I25" s="85"/>
      <c r="J25" s="85"/>
      <c r="K25" s="87">
        <f t="shared" si="0"/>
        <v>4.2673611111111114E-2</v>
      </c>
    </row>
    <row r="26" spans="2:11" x14ac:dyDescent="0.3">
      <c r="B26" s="8" t="s">
        <v>6</v>
      </c>
      <c r="C26" s="85"/>
      <c r="D26" s="85"/>
      <c r="E26" s="85"/>
      <c r="F26" s="85"/>
      <c r="G26" s="85"/>
      <c r="H26" s="85"/>
      <c r="I26" s="85"/>
      <c r="J26" s="85"/>
      <c r="K26" s="87"/>
    </row>
    <row r="27" spans="2:11" x14ac:dyDescent="0.3">
      <c r="B27" s="8" t="s">
        <v>105</v>
      </c>
      <c r="C27" s="85">
        <v>4.0393518518518513E-3</v>
      </c>
      <c r="D27" s="85"/>
      <c r="E27" s="85"/>
      <c r="F27" s="85"/>
      <c r="G27" s="85"/>
      <c r="H27" s="85"/>
      <c r="I27" s="85"/>
      <c r="J27" s="85"/>
      <c r="K27" s="87">
        <f t="shared" si="0"/>
        <v>4.0393518518518513E-3</v>
      </c>
    </row>
    <row r="28" spans="2:11" x14ac:dyDescent="0.3">
      <c r="B28" s="8" t="s">
        <v>17</v>
      </c>
      <c r="C28" s="85"/>
      <c r="D28" s="85"/>
      <c r="E28" s="85"/>
      <c r="F28" s="85"/>
      <c r="G28" s="85"/>
      <c r="H28" s="85"/>
      <c r="I28" s="85"/>
      <c r="J28" s="85"/>
      <c r="K28" s="87"/>
    </row>
    <row r="29" spans="2:11" x14ac:dyDescent="0.3">
      <c r="B29" s="8"/>
      <c r="C29" s="89"/>
      <c r="D29" s="89"/>
      <c r="E29" s="90"/>
      <c r="F29" s="89"/>
      <c r="G29" s="90"/>
      <c r="H29" s="90"/>
      <c r="I29" s="89"/>
      <c r="J29" s="89"/>
      <c r="K29" s="87"/>
    </row>
    <row r="30" spans="2:11" x14ac:dyDescent="0.3">
      <c r="B30" s="53" t="s">
        <v>29</v>
      </c>
      <c r="C30" s="91">
        <f t="shared" ref="C30:H30" si="1">SUM(C7:C28)</f>
        <v>5.4513888888888884E-3</v>
      </c>
      <c r="D30" s="91">
        <f t="shared" si="1"/>
        <v>0.63822916666666685</v>
      </c>
      <c r="E30" s="91">
        <f t="shared" si="1"/>
        <v>3.6157407407407409E-2</v>
      </c>
      <c r="F30" s="91">
        <f t="shared" si="1"/>
        <v>0.55690972222222224</v>
      </c>
      <c r="G30" s="91">
        <f t="shared" si="1"/>
        <v>2.2766203703703698E-2</v>
      </c>
      <c r="H30" s="91">
        <f t="shared" si="1"/>
        <v>9.0162037037037034E-3</v>
      </c>
      <c r="I30" s="91"/>
      <c r="J30" s="85"/>
      <c r="K30" s="92">
        <f>SUM(K7:K28)</f>
        <v>1.2685300925925926</v>
      </c>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109</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v>5.2430555555555555E-3</v>
      </c>
      <c r="D7" s="85"/>
      <c r="E7" s="85">
        <v>1.7361111111111112E-4</v>
      </c>
      <c r="F7" s="85"/>
      <c r="G7" s="85"/>
      <c r="H7" s="85"/>
      <c r="I7" s="85"/>
      <c r="J7" s="85"/>
      <c r="K7" s="87">
        <f>SUM(C7:J7)</f>
        <v>5.4166666666666669E-3</v>
      </c>
    </row>
    <row r="8" spans="2:11" x14ac:dyDescent="0.3">
      <c r="B8" s="8" t="s">
        <v>13</v>
      </c>
      <c r="C8" s="85">
        <v>6.122685185185185E-3</v>
      </c>
      <c r="D8" s="85"/>
      <c r="E8" s="85">
        <v>1.2870370370370372E-2</v>
      </c>
      <c r="F8" s="85"/>
      <c r="G8" s="85">
        <v>1.1458333333333333E-3</v>
      </c>
      <c r="H8" s="85">
        <v>1.1886574074074075E-2</v>
      </c>
      <c r="I8" s="85"/>
      <c r="J8" s="85"/>
      <c r="K8" s="87">
        <f t="shared" ref="K8:K28" si="0">SUM(C8:J8)</f>
        <v>3.2025462962962964E-2</v>
      </c>
    </row>
    <row r="9" spans="2:11" x14ac:dyDescent="0.3">
      <c r="B9" s="8" t="s">
        <v>0</v>
      </c>
      <c r="C9" s="85">
        <v>8.2986111111111108E-3</v>
      </c>
      <c r="D9" s="85">
        <v>3.4942129629629629E-2</v>
      </c>
      <c r="E9" s="85">
        <v>3.7615740740740743E-3</v>
      </c>
      <c r="F9" s="85">
        <v>9.1435185185185185E-4</v>
      </c>
      <c r="G9" s="85">
        <v>6.5393518518518526E-3</v>
      </c>
      <c r="H9" s="85">
        <v>1.2673611111111109E-2</v>
      </c>
      <c r="I9" s="85"/>
      <c r="J9" s="85"/>
      <c r="K9" s="87">
        <f t="shared" si="0"/>
        <v>6.7129629629629636E-2</v>
      </c>
    </row>
    <row r="10" spans="2:11" x14ac:dyDescent="0.3">
      <c r="B10" s="8" t="s">
        <v>8</v>
      </c>
      <c r="C10" s="85">
        <v>4.456018518518518E-3</v>
      </c>
      <c r="D10" s="85">
        <v>2.673611111111111E-3</v>
      </c>
      <c r="E10" s="85">
        <v>3.0439814814814817E-3</v>
      </c>
      <c r="F10" s="85"/>
      <c r="G10" s="85"/>
      <c r="H10" s="85">
        <v>8.0324074074074082E-3</v>
      </c>
      <c r="I10" s="85"/>
      <c r="J10" s="85"/>
      <c r="K10" s="87">
        <f t="shared" si="0"/>
        <v>1.8206018518518517E-2</v>
      </c>
    </row>
    <row r="11" spans="2:11" x14ac:dyDescent="0.3">
      <c r="B11" s="8" t="s">
        <v>26</v>
      </c>
      <c r="C11" s="85"/>
      <c r="D11" s="85"/>
      <c r="E11" s="85">
        <v>2.8935185185185184E-4</v>
      </c>
      <c r="F11" s="85"/>
      <c r="G11" s="85"/>
      <c r="H11" s="85">
        <v>1.7361111111111112E-4</v>
      </c>
      <c r="I11" s="85"/>
      <c r="J11" s="85"/>
      <c r="K11" s="87">
        <f t="shared" si="0"/>
        <v>4.6296296296296298E-4</v>
      </c>
    </row>
    <row r="12" spans="2:11" x14ac:dyDescent="0.3">
      <c r="B12" s="8" t="s">
        <v>3</v>
      </c>
      <c r="C12" s="85">
        <v>7.0775462962962971E-2</v>
      </c>
      <c r="D12" s="85">
        <v>5.5729166666666663E-2</v>
      </c>
      <c r="E12" s="85">
        <v>1.4467592592592592E-3</v>
      </c>
      <c r="F12" s="85">
        <v>1.4826388888888891E-2</v>
      </c>
      <c r="G12" s="85">
        <v>5.5231481481481479E-2</v>
      </c>
      <c r="H12" s="85">
        <v>1.471064814814815E-2</v>
      </c>
      <c r="I12" s="85"/>
      <c r="J12" s="85"/>
      <c r="K12" s="87">
        <f t="shared" si="0"/>
        <v>0.21271990740740743</v>
      </c>
    </row>
    <row r="13" spans="2:11" x14ac:dyDescent="0.3">
      <c r="B13" s="8" t="s">
        <v>7</v>
      </c>
      <c r="C13" s="85">
        <v>5.7800925925925936E-2</v>
      </c>
      <c r="D13" s="85">
        <v>6.9328703703703705E-3</v>
      </c>
      <c r="E13" s="85">
        <v>6.5694444444444458E-2</v>
      </c>
      <c r="F13" s="85"/>
      <c r="G13" s="85">
        <v>9.7106481481481488E-3</v>
      </c>
      <c r="H13" s="85">
        <v>1.1006944444444442E-2</v>
      </c>
      <c r="I13" s="85"/>
      <c r="J13" s="85"/>
      <c r="K13" s="87">
        <f t="shared" si="0"/>
        <v>0.15114583333333337</v>
      </c>
    </row>
    <row r="14" spans="2:11" x14ac:dyDescent="0.3">
      <c r="B14" s="8" t="s">
        <v>2</v>
      </c>
      <c r="C14" s="85">
        <v>1.4212962962962962E-2</v>
      </c>
      <c r="D14" s="85"/>
      <c r="E14" s="85">
        <v>2.0173611111111111E-2</v>
      </c>
      <c r="F14" s="85"/>
      <c r="G14" s="85">
        <v>7.0023148148148154E-3</v>
      </c>
      <c r="H14" s="85">
        <v>7.0023148148148145E-3</v>
      </c>
      <c r="I14" s="85"/>
      <c r="J14" s="85"/>
      <c r="K14" s="87">
        <f t="shared" si="0"/>
        <v>4.83912037037037E-2</v>
      </c>
    </row>
    <row r="15" spans="2:11" x14ac:dyDescent="0.3">
      <c r="B15" s="8" t="s">
        <v>9</v>
      </c>
      <c r="C15" s="85"/>
      <c r="D15" s="85"/>
      <c r="E15" s="85">
        <v>4.8148148148148143E-3</v>
      </c>
      <c r="F15" s="85"/>
      <c r="G15" s="85">
        <v>2.9976851851851848E-3</v>
      </c>
      <c r="H15" s="85">
        <v>4.861111111111111E-4</v>
      </c>
      <c r="I15" s="85"/>
      <c r="J15" s="85"/>
      <c r="K15" s="87">
        <f t="shared" si="0"/>
        <v>8.2986111111111108E-3</v>
      </c>
    </row>
    <row r="16" spans="2:11" x14ac:dyDescent="0.3">
      <c r="B16" s="8" t="s">
        <v>1</v>
      </c>
      <c r="C16" s="85">
        <v>4.7685185185185192E-3</v>
      </c>
      <c r="D16" s="85"/>
      <c r="E16" s="85">
        <v>9.1782407407407403E-3</v>
      </c>
      <c r="F16" s="85">
        <v>1.2025462962962963E-2</v>
      </c>
      <c r="G16" s="85">
        <v>5.6134259259259262E-3</v>
      </c>
      <c r="H16" s="85">
        <v>3.2407407407407406E-4</v>
      </c>
      <c r="I16" s="85"/>
      <c r="J16" s="85"/>
      <c r="K16" s="87">
        <f t="shared" si="0"/>
        <v>3.1909722222222221E-2</v>
      </c>
    </row>
    <row r="17" spans="2:11" x14ac:dyDescent="0.3">
      <c r="B17" s="8" t="s">
        <v>27</v>
      </c>
      <c r="C17" s="85">
        <v>1.5208333333333334E-2</v>
      </c>
      <c r="D17" s="85">
        <v>2.6874999999999996E-2</v>
      </c>
      <c r="E17" s="85">
        <v>2.0358796296296295E-2</v>
      </c>
      <c r="F17" s="85"/>
      <c r="G17" s="85">
        <v>2.673611111111111E-3</v>
      </c>
      <c r="H17" s="85"/>
      <c r="I17" s="85"/>
      <c r="J17" s="85"/>
      <c r="K17" s="87">
        <f t="shared" si="0"/>
        <v>6.5115740740740738E-2</v>
      </c>
    </row>
    <row r="18" spans="2:11" x14ac:dyDescent="0.3">
      <c r="B18" s="8" t="s">
        <v>16</v>
      </c>
      <c r="C18" s="85"/>
      <c r="D18" s="85"/>
      <c r="E18" s="85"/>
      <c r="F18" s="85"/>
      <c r="G18" s="85"/>
      <c r="H18" s="85"/>
      <c r="I18" s="85"/>
      <c r="J18" s="85"/>
      <c r="K18" s="87"/>
    </row>
    <row r="19" spans="2:11" x14ac:dyDescent="0.3">
      <c r="B19" s="8" t="s">
        <v>4</v>
      </c>
      <c r="C19" s="85">
        <v>2.9166666666666664E-3</v>
      </c>
      <c r="D19" s="85">
        <v>5.2916666666666667E-2</v>
      </c>
      <c r="E19" s="85">
        <v>2.1018518518518523E-2</v>
      </c>
      <c r="F19" s="85">
        <v>1.6006944444444445E-2</v>
      </c>
      <c r="G19" s="85">
        <v>5.2083333333333333E-4</v>
      </c>
      <c r="H19" s="85">
        <v>1.5046296296296296E-3</v>
      </c>
      <c r="I19" s="85"/>
      <c r="J19" s="85"/>
      <c r="K19" s="87">
        <f t="shared" si="0"/>
        <v>9.4884259259259265E-2</v>
      </c>
    </row>
    <row r="20" spans="2:11" x14ac:dyDescent="0.3">
      <c r="B20" s="8" t="s">
        <v>14</v>
      </c>
      <c r="C20" s="85">
        <v>1.8078703703703704E-2</v>
      </c>
      <c r="D20" s="85">
        <v>1.6631944444444442E-2</v>
      </c>
      <c r="E20" s="85">
        <v>9.8263888888888897E-3</v>
      </c>
      <c r="F20" s="85">
        <v>1.6655092592592593E-2</v>
      </c>
      <c r="G20" s="85"/>
      <c r="H20" s="85">
        <v>7.0601851851851858E-4</v>
      </c>
      <c r="I20" s="85"/>
      <c r="J20" s="85"/>
      <c r="K20" s="87">
        <f t="shared" si="0"/>
        <v>6.189814814814814E-2</v>
      </c>
    </row>
    <row r="21" spans="2:11" x14ac:dyDescent="0.3">
      <c r="B21" s="8" t="s">
        <v>11</v>
      </c>
      <c r="C21" s="85">
        <v>7.8124999999999986E-2</v>
      </c>
      <c r="D21" s="85">
        <v>1.0324074074074072E-2</v>
      </c>
      <c r="E21" s="85">
        <v>2.8240740740740743E-3</v>
      </c>
      <c r="F21" s="85">
        <v>3.138888888888889E-2</v>
      </c>
      <c r="G21" s="85">
        <v>3.7002314814814814E-2</v>
      </c>
      <c r="H21" s="85">
        <v>1.0034722222222223E-2</v>
      </c>
      <c r="I21" s="85"/>
      <c r="J21" s="85"/>
      <c r="K21" s="87">
        <f t="shared" si="0"/>
        <v>0.16969907407407403</v>
      </c>
    </row>
    <row r="22" spans="2:11" x14ac:dyDescent="0.3">
      <c r="B22" s="8" t="s">
        <v>15</v>
      </c>
      <c r="C22" s="85">
        <v>8.7615740740740727E-3</v>
      </c>
      <c r="D22" s="85">
        <v>2.7615740740740743E-2</v>
      </c>
      <c r="E22" s="85">
        <v>1.4189814814814815E-2</v>
      </c>
      <c r="F22" s="85">
        <v>2.4305555555555552E-3</v>
      </c>
      <c r="G22" s="85"/>
      <c r="H22" s="85">
        <v>3.1249999999999997E-3</v>
      </c>
      <c r="I22" s="85"/>
      <c r="J22" s="85"/>
      <c r="K22" s="87">
        <f t="shared" si="0"/>
        <v>5.6122685185185185E-2</v>
      </c>
    </row>
    <row r="23" spans="2:11" x14ac:dyDescent="0.3">
      <c r="B23" s="8" t="s">
        <v>94</v>
      </c>
      <c r="C23" s="85">
        <v>1.3634259259259261E-2</v>
      </c>
      <c r="D23" s="85">
        <v>3.6493055555555549E-2</v>
      </c>
      <c r="E23" s="85">
        <v>1.0034722222222223E-2</v>
      </c>
      <c r="F23" s="85">
        <v>5.2569444444444446E-2</v>
      </c>
      <c r="G23" s="85">
        <v>8.2175925925925927E-4</v>
      </c>
      <c r="H23" s="85">
        <v>1.7835648148148149E-2</v>
      </c>
      <c r="I23" s="85"/>
      <c r="J23" s="85"/>
      <c r="K23" s="87">
        <f t="shared" si="0"/>
        <v>0.13138888888888889</v>
      </c>
    </row>
    <row r="24" spans="2:11" x14ac:dyDescent="0.3">
      <c r="B24" s="8" t="s">
        <v>12</v>
      </c>
      <c r="C24" s="85">
        <v>5.9606481481481481E-3</v>
      </c>
      <c r="D24" s="85">
        <v>3.3344907407407406E-2</v>
      </c>
      <c r="E24" s="85">
        <v>3.4490740740740745E-3</v>
      </c>
      <c r="F24" s="85">
        <v>7.5810185185185182E-3</v>
      </c>
      <c r="G24" s="85">
        <v>1.0833333333333334E-2</v>
      </c>
      <c r="H24" s="85"/>
      <c r="I24" s="85"/>
      <c r="J24" s="85"/>
      <c r="K24" s="87">
        <f t="shared" si="0"/>
        <v>6.1168981481481477E-2</v>
      </c>
    </row>
    <row r="25" spans="2:11" x14ac:dyDescent="0.3">
      <c r="B25" s="8" t="s">
        <v>5</v>
      </c>
      <c r="C25" s="85">
        <v>4.8148148148148143E-3</v>
      </c>
      <c r="D25" s="85">
        <v>1.096064814814815E-2</v>
      </c>
      <c r="E25" s="85">
        <v>4.3981481481481481E-4</v>
      </c>
      <c r="F25" s="85"/>
      <c r="G25" s="85">
        <v>2.3321759259259261E-2</v>
      </c>
      <c r="H25" s="85"/>
      <c r="I25" s="85"/>
      <c r="J25" s="85"/>
      <c r="K25" s="87">
        <f t="shared" si="0"/>
        <v>3.9537037037037037E-2</v>
      </c>
    </row>
    <row r="26" spans="2:11" x14ac:dyDescent="0.3">
      <c r="B26" s="8" t="s">
        <v>6</v>
      </c>
      <c r="C26" s="85"/>
      <c r="D26" s="85"/>
      <c r="E26" s="85"/>
      <c r="F26" s="85"/>
      <c r="G26" s="85"/>
      <c r="H26" s="85"/>
      <c r="I26" s="85"/>
      <c r="J26" s="85"/>
      <c r="K26" s="87"/>
    </row>
    <row r="27" spans="2:11" x14ac:dyDescent="0.3">
      <c r="B27" s="8" t="s">
        <v>105</v>
      </c>
      <c r="C27" s="85">
        <v>1.6203703703703703E-3</v>
      </c>
      <c r="D27" s="85"/>
      <c r="E27" s="85"/>
      <c r="F27" s="85"/>
      <c r="G27" s="85"/>
      <c r="H27" s="85">
        <v>3.8194444444444446E-4</v>
      </c>
      <c r="I27" s="85"/>
      <c r="J27" s="85"/>
      <c r="K27" s="87">
        <f t="shared" si="0"/>
        <v>2.0023148148148148E-3</v>
      </c>
    </row>
    <row r="28" spans="2:11" x14ac:dyDescent="0.3">
      <c r="B28" s="8" t="s">
        <v>17</v>
      </c>
      <c r="C28" s="85"/>
      <c r="D28" s="85">
        <v>4.131944444444445E-3</v>
      </c>
      <c r="E28" s="85">
        <v>3.5300925925925925E-3</v>
      </c>
      <c r="F28" s="85"/>
      <c r="G28" s="85">
        <v>9.131944444444446E-3</v>
      </c>
      <c r="H28" s="85">
        <v>6.018518518518519E-4</v>
      </c>
      <c r="I28" s="85"/>
      <c r="J28" s="85"/>
      <c r="K28" s="87">
        <f t="shared" si="0"/>
        <v>1.7395833333333336E-2</v>
      </c>
    </row>
    <row r="29" spans="2:11" x14ac:dyDescent="0.3">
      <c r="B29" s="8"/>
      <c r="C29" s="89"/>
      <c r="D29" s="89"/>
      <c r="E29" s="90"/>
      <c r="F29" s="90"/>
      <c r="G29" s="90"/>
      <c r="H29" s="90"/>
      <c r="I29" s="89"/>
      <c r="J29" s="89"/>
      <c r="K29" s="95"/>
    </row>
    <row r="30" spans="2:11" x14ac:dyDescent="0.3">
      <c r="B30" s="53" t="s">
        <v>29</v>
      </c>
      <c r="C30" s="91">
        <f>SUM(C7:C28)</f>
        <v>0.32079861111111119</v>
      </c>
      <c r="D30" s="91">
        <f t="shared" ref="D30:H30" si="1">SUM(D7:D28)</f>
        <v>0.31957175925925929</v>
      </c>
      <c r="E30" s="91">
        <f t="shared" si="1"/>
        <v>0.2071180555555556</v>
      </c>
      <c r="F30" s="91">
        <f t="shared" si="1"/>
        <v>0.15439814814814815</v>
      </c>
      <c r="G30" s="91">
        <f t="shared" si="1"/>
        <v>0.17254629629629631</v>
      </c>
      <c r="H30" s="91">
        <f t="shared" si="1"/>
        <v>0.10048611111111114</v>
      </c>
      <c r="I30" s="91"/>
      <c r="J30" s="85"/>
      <c r="K30" s="92">
        <f>SUM(K7:K28)</f>
        <v>1.2749189814814812</v>
      </c>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110</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c r="E7" s="85"/>
      <c r="F7" s="85"/>
      <c r="G7" s="85"/>
      <c r="H7" s="85"/>
      <c r="I7" s="85"/>
      <c r="J7" s="85"/>
      <c r="K7" s="87"/>
    </row>
    <row r="8" spans="2:11" x14ac:dyDescent="0.3">
      <c r="B8" s="8" t="s">
        <v>13</v>
      </c>
      <c r="C8" s="85"/>
      <c r="D8" s="85"/>
      <c r="E8" s="85"/>
      <c r="F8" s="85"/>
      <c r="G8" s="85"/>
      <c r="H8" s="85"/>
      <c r="I8" s="85"/>
      <c r="J8" s="85"/>
      <c r="K8" s="87"/>
    </row>
    <row r="9" spans="2:11" x14ac:dyDescent="0.3">
      <c r="B9" s="8" t="s">
        <v>0</v>
      </c>
      <c r="C9" s="85"/>
      <c r="D9" s="85"/>
      <c r="E9" s="85"/>
      <c r="F9" s="85"/>
      <c r="G9" s="85"/>
      <c r="H9" s="85"/>
      <c r="I9" s="85"/>
      <c r="J9" s="85">
        <v>7.175925925925927E-4</v>
      </c>
      <c r="K9" s="87">
        <f>J9</f>
        <v>7.175925925925927E-4</v>
      </c>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c r="D12" s="85"/>
      <c r="E12" s="85"/>
      <c r="F12" s="85"/>
      <c r="G12" s="85"/>
      <c r="H12" s="85"/>
      <c r="I12" s="85"/>
      <c r="J12" s="85"/>
      <c r="K12" s="87"/>
    </row>
    <row r="13" spans="2:11" x14ac:dyDescent="0.3">
      <c r="B13" s="8" t="s">
        <v>7</v>
      </c>
      <c r="C13" s="85"/>
      <c r="D13" s="85"/>
      <c r="E13" s="85"/>
      <c r="F13" s="85"/>
      <c r="G13" s="85"/>
      <c r="H13" s="85"/>
      <c r="I13" s="85"/>
      <c r="J13" s="85"/>
      <c r="K13" s="87"/>
    </row>
    <row r="14" spans="2:11" x14ac:dyDescent="0.3">
      <c r="B14" s="8" t="s">
        <v>2</v>
      </c>
      <c r="C14" s="85"/>
      <c r="D14" s="85"/>
      <c r="E14" s="85">
        <v>7.8703703703703705E-4</v>
      </c>
      <c r="F14" s="85"/>
      <c r="G14" s="85"/>
      <c r="H14" s="85"/>
      <c r="I14" s="85"/>
      <c r="J14" s="85"/>
      <c r="K14" s="87">
        <f>C14+D14+E14+F14+G14+H14</f>
        <v>7.8703703703703705E-4</v>
      </c>
    </row>
    <row r="15" spans="2:11" x14ac:dyDescent="0.3">
      <c r="B15" s="8" t="s">
        <v>9</v>
      </c>
      <c r="C15" s="85"/>
      <c r="D15" s="85"/>
      <c r="E15" s="85"/>
      <c r="F15" s="85">
        <v>6.8287037037037036E-4</v>
      </c>
      <c r="G15" s="85"/>
      <c r="H15" s="85"/>
      <c r="I15" s="85"/>
      <c r="J15" s="85"/>
      <c r="K15" s="87">
        <f t="shared" ref="K15:K22" si="0">C15+D15+E15+F15+G15+H15</f>
        <v>6.8287037037037036E-4</v>
      </c>
    </row>
    <row r="16" spans="2:11" x14ac:dyDescent="0.3">
      <c r="B16" s="8" t="s">
        <v>1</v>
      </c>
      <c r="C16" s="85"/>
      <c r="D16" s="85"/>
      <c r="E16" s="85"/>
      <c r="F16" s="85"/>
      <c r="G16" s="85"/>
      <c r="H16" s="85"/>
      <c r="I16" s="85"/>
      <c r="J16" s="85"/>
      <c r="K16" s="87"/>
    </row>
    <row r="17" spans="2:11" x14ac:dyDescent="0.3">
      <c r="B17" s="8" t="s">
        <v>27</v>
      </c>
      <c r="C17" s="85">
        <v>8.4490740740740739E-4</v>
      </c>
      <c r="D17" s="85">
        <v>2.3726851851851851E-3</v>
      </c>
      <c r="E17" s="85">
        <v>2.3611111111111116E-3</v>
      </c>
      <c r="F17" s="85"/>
      <c r="G17" s="85">
        <v>2.3263888888888891E-3</v>
      </c>
      <c r="H17" s="85"/>
      <c r="I17" s="85"/>
      <c r="J17" s="85"/>
      <c r="K17" s="87">
        <f t="shared" si="0"/>
        <v>7.905092592592592E-3</v>
      </c>
    </row>
    <row r="18" spans="2:11" x14ac:dyDescent="0.3">
      <c r="B18" s="8" t="s">
        <v>16</v>
      </c>
      <c r="C18" s="85"/>
      <c r="D18" s="85"/>
      <c r="E18" s="85"/>
      <c r="F18" s="85"/>
      <c r="G18" s="85"/>
      <c r="H18" s="85"/>
      <c r="I18" s="85"/>
      <c r="J18" s="85"/>
      <c r="K18" s="87"/>
    </row>
    <row r="19" spans="2:11" x14ac:dyDescent="0.3">
      <c r="B19" s="8" t="s">
        <v>4</v>
      </c>
      <c r="C19" s="85"/>
      <c r="D19" s="85"/>
      <c r="E19" s="85"/>
      <c r="F19" s="85"/>
      <c r="G19" s="85"/>
      <c r="H19" s="85"/>
      <c r="I19" s="85"/>
      <c r="J19" s="85"/>
      <c r="K19" s="87"/>
    </row>
    <row r="20" spans="2:11" x14ac:dyDescent="0.3">
      <c r="B20" s="8" t="s">
        <v>14</v>
      </c>
      <c r="C20" s="85"/>
      <c r="D20" s="85"/>
      <c r="E20" s="85"/>
      <c r="F20" s="85"/>
      <c r="G20" s="85"/>
      <c r="H20" s="85"/>
      <c r="I20" s="85"/>
      <c r="J20" s="85"/>
      <c r="K20" s="87"/>
    </row>
    <row r="21" spans="2:11" x14ac:dyDescent="0.3">
      <c r="B21" s="8" t="s">
        <v>11</v>
      </c>
      <c r="C21" s="85"/>
      <c r="D21" s="85"/>
      <c r="E21" s="85"/>
      <c r="F21" s="85"/>
      <c r="G21" s="85"/>
      <c r="H21" s="85"/>
      <c r="I21" s="85"/>
      <c r="J21" s="85"/>
      <c r="K21" s="87"/>
    </row>
    <row r="22" spans="2:11" x14ac:dyDescent="0.3">
      <c r="B22" s="8" t="s">
        <v>15</v>
      </c>
      <c r="C22" s="85"/>
      <c r="D22" s="85">
        <v>1.0763888888888889E-3</v>
      </c>
      <c r="E22" s="85">
        <v>1.0763888888888889E-3</v>
      </c>
      <c r="F22" s="85"/>
      <c r="G22" s="85"/>
      <c r="H22" s="85"/>
      <c r="I22" s="85"/>
      <c r="J22" s="85"/>
      <c r="K22" s="87">
        <f t="shared" si="0"/>
        <v>2.1527777777777778E-3</v>
      </c>
    </row>
    <row r="23" spans="2:11" x14ac:dyDescent="0.3">
      <c r="B23" s="8" t="s">
        <v>94</v>
      </c>
      <c r="C23" s="85"/>
      <c r="D23" s="85"/>
      <c r="E23" s="85"/>
      <c r="F23" s="85"/>
      <c r="G23" s="85"/>
      <c r="H23" s="85"/>
      <c r="I23" s="85"/>
      <c r="J23" s="85"/>
      <c r="K23" s="87"/>
    </row>
    <row r="24" spans="2:11" x14ac:dyDescent="0.3">
      <c r="B24" s="8" t="s">
        <v>12</v>
      </c>
      <c r="C24" s="85"/>
      <c r="D24" s="85"/>
      <c r="E24" s="85"/>
      <c r="F24" s="85"/>
      <c r="G24" s="85"/>
      <c r="H24" s="85"/>
      <c r="I24" s="85"/>
      <c r="J24" s="85"/>
      <c r="K24" s="87"/>
    </row>
    <row r="25" spans="2:11" x14ac:dyDescent="0.3">
      <c r="B25" s="8" t="s">
        <v>5</v>
      </c>
      <c r="C25" s="85">
        <v>3.8657407407407408E-3</v>
      </c>
      <c r="D25" s="85">
        <v>7.291666666666667E-4</v>
      </c>
      <c r="E25" s="85">
        <v>4.0393518518518521E-3</v>
      </c>
      <c r="F25" s="85">
        <v>1.0648148148148147E-3</v>
      </c>
      <c r="G25" s="85">
        <v>4.8379629629629623E-3</v>
      </c>
      <c r="H25" s="85">
        <v>1.3877314814814815E-2</v>
      </c>
      <c r="I25" s="85"/>
      <c r="J25" s="85">
        <v>7.7546296296296304E-4</v>
      </c>
      <c r="K25" s="87">
        <f>SUM(C25:J25)</f>
        <v>2.9189814814814814E-2</v>
      </c>
    </row>
    <row r="26" spans="2:11" x14ac:dyDescent="0.3">
      <c r="B26" s="8" t="s">
        <v>6</v>
      </c>
      <c r="C26" s="85"/>
      <c r="D26" s="85"/>
      <c r="E26" s="85"/>
      <c r="F26" s="85"/>
      <c r="G26" s="85"/>
      <c r="H26" s="85"/>
      <c r="I26" s="85"/>
      <c r="J26" s="85"/>
      <c r="K26" s="87"/>
    </row>
    <row r="27" spans="2:11" x14ac:dyDescent="0.3">
      <c r="B27" s="8" t="s">
        <v>105</v>
      </c>
      <c r="C27" s="85"/>
      <c r="D27" s="85"/>
      <c r="E27" s="85"/>
      <c r="F27" s="85"/>
      <c r="G27" s="85"/>
      <c r="H27" s="85"/>
      <c r="I27" s="85"/>
      <c r="J27" s="85"/>
      <c r="K27" s="87"/>
    </row>
    <row r="28" spans="2:11" x14ac:dyDescent="0.3">
      <c r="B28" s="8" t="s">
        <v>17</v>
      </c>
      <c r="C28" s="85"/>
      <c r="D28" s="85"/>
      <c r="E28" s="85"/>
      <c r="F28" s="85"/>
      <c r="G28" s="85"/>
      <c r="H28" s="85"/>
      <c r="I28" s="85"/>
      <c r="J28" s="85"/>
      <c r="K28" s="87"/>
    </row>
    <row r="29" spans="2:11" x14ac:dyDescent="0.3">
      <c r="B29" s="8"/>
      <c r="C29" s="89"/>
      <c r="D29" s="89"/>
      <c r="E29" s="90"/>
      <c r="F29" s="90"/>
      <c r="G29" s="90"/>
      <c r="H29" s="90"/>
      <c r="I29" s="89"/>
      <c r="J29" s="89"/>
      <c r="K29" s="95"/>
    </row>
    <row r="30" spans="2:11" x14ac:dyDescent="0.3">
      <c r="B30" s="53" t="s">
        <v>29</v>
      </c>
      <c r="C30" s="91">
        <f>SUM(C7:C29)</f>
        <v>4.7106481481481478E-3</v>
      </c>
      <c r="D30" s="91">
        <f t="shared" ref="D30:J30" si="1">SUM(D7:D29)</f>
        <v>4.178240740740741E-3</v>
      </c>
      <c r="E30" s="91">
        <f t="shared" si="1"/>
        <v>8.2638888888888901E-3</v>
      </c>
      <c r="F30" s="91">
        <f t="shared" si="1"/>
        <v>1.747685185185185E-3</v>
      </c>
      <c r="G30" s="91">
        <f t="shared" si="1"/>
        <v>7.1643518518518514E-3</v>
      </c>
      <c r="H30" s="91">
        <f t="shared" si="1"/>
        <v>1.3877314814814815E-2</v>
      </c>
      <c r="I30" s="91"/>
      <c r="J30" s="91">
        <f t="shared" si="1"/>
        <v>1.4930555555555556E-3</v>
      </c>
      <c r="K30" s="92">
        <f>SUM(K9:K28)</f>
        <v>4.1435185185185186E-2</v>
      </c>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111</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c r="E7" s="86"/>
      <c r="F7" s="85"/>
      <c r="G7" s="85"/>
      <c r="H7" s="85"/>
      <c r="I7" s="85"/>
      <c r="J7" s="85"/>
      <c r="K7" s="87"/>
    </row>
    <row r="8" spans="2:11" x14ac:dyDescent="0.3">
      <c r="B8" s="8" t="s">
        <v>13</v>
      </c>
      <c r="C8" s="85"/>
      <c r="D8" s="85"/>
      <c r="E8" s="85"/>
      <c r="F8" s="85"/>
      <c r="G8" s="85"/>
      <c r="H8" s="85"/>
      <c r="I8" s="85"/>
      <c r="J8" s="85"/>
      <c r="K8" s="87"/>
    </row>
    <row r="9" spans="2:11" x14ac:dyDescent="0.3">
      <c r="B9" s="8" t="s">
        <v>0</v>
      </c>
      <c r="C9" s="85"/>
      <c r="D9" s="85"/>
      <c r="E9" s="85"/>
      <c r="F9" s="85"/>
      <c r="G9" s="85"/>
      <c r="H9" s="85"/>
      <c r="I9" s="85"/>
      <c r="J9" s="85"/>
      <c r="K9" s="87"/>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c r="D12" s="85"/>
      <c r="E12" s="85"/>
      <c r="F12" s="85"/>
      <c r="G12" s="85"/>
      <c r="H12" s="85"/>
      <c r="I12" s="85"/>
      <c r="J12" s="85"/>
      <c r="K12" s="87"/>
    </row>
    <row r="13" spans="2:11" x14ac:dyDescent="0.3">
      <c r="B13" s="8" t="s">
        <v>7</v>
      </c>
      <c r="C13" s="85"/>
      <c r="D13" s="85"/>
      <c r="E13" s="85"/>
      <c r="F13" s="85"/>
      <c r="G13" s="85"/>
      <c r="H13" s="85"/>
      <c r="I13" s="85"/>
      <c r="J13" s="85"/>
      <c r="K13" s="87"/>
    </row>
    <row r="14" spans="2:11" x14ac:dyDescent="0.3">
      <c r="B14" s="8" t="s">
        <v>2</v>
      </c>
      <c r="C14" s="85"/>
      <c r="D14" s="85"/>
      <c r="E14" s="85"/>
      <c r="F14" s="85"/>
      <c r="G14" s="85"/>
      <c r="H14" s="85"/>
      <c r="I14" s="85"/>
      <c r="J14" s="85"/>
      <c r="K14" s="87"/>
    </row>
    <row r="15" spans="2:11" x14ac:dyDescent="0.3">
      <c r="B15" s="8" t="s">
        <v>9</v>
      </c>
      <c r="C15" s="85"/>
      <c r="D15" s="85"/>
      <c r="E15" s="85"/>
      <c r="F15" s="85"/>
      <c r="G15" s="85"/>
      <c r="H15" s="85"/>
      <c r="I15" s="85"/>
      <c r="J15" s="85"/>
      <c r="K15" s="87"/>
    </row>
    <row r="16" spans="2:11" x14ac:dyDescent="0.3">
      <c r="B16" s="8" t="s">
        <v>1</v>
      </c>
      <c r="C16" s="85"/>
      <c r="D16" s="85"/>
      <c r="E16" s="85"/>
      <c r="F16" s="85"/>
      <c r="G16" s="85"/>
      <c r="H16" s="85"/>
      <c r="I16" s="85"/>
      <c r="J16" s="85"/>
      <c r="K16" s="87"/>
    </row>
    <row r="17" spans="2:11" x14ac:dyDescent="0.3">
      <c r="B17" s="8" t="s">
        <v>27</v>
      </c>
      <c r="C17" s="85"/>
      <c r="D17" s="85"/>
      <c r="E17" s="85"/>
      <c r="F17" s="85"/>
      <c r="G17" s="85"/>
      <c r="H17" s="85"/>
      <c r="I17" s="85"/>
      <c r="J17" s="85"/>
      <c r="K17" s="87"/>
    </row>
    <row r="18" spans="2:11" x14ac:dyDescent="0.3">
      <c r="B18" s="8" t="s">
        <v>16</v>
      </c>
      <c r="C18" s="85"/>
      <c r="D18" s="85"/>
      <c r="E18" s="85"/>
      <c r="F18" s="85"/>
      <c r="G18" s="85"/>
      <c r="H18" s="85"/>
      <c r="I18" s="85"/>
      <c r="J18" s="85"/>
      <c r="K18" s="87"/>
    </row>
    <row r="19" spans="2:11" x14ac:dyDescent="0.3">
      <c r="B19" s="8" t="s">
        <v>4</v>
      </c>
      <c r="C19" s="85"/>
      <c r="D19" s="85"/>
      <c r="E19" s="85"/>
      <c r="F19" s="85"/>
      <c r="G19" s="85"/>
      <c r="H19" s="85"/>
      <c r="I19" s="85"/>
      <c r="J19" s="85"/>
      <c r="K19" s="87"/>
    </row>
    <row r="20" spans="2:11" x14ac:dyDescent="0.3">
      <c r="B20" s="8" t="s">
        <v>14</v>
      </c>
      <c r="C20" s="85"/>
      <c r="D20" s="85"/>
      <c r="E20" s="85"/>
      <c r="F20" s="85"/>
      <c r="G20" s="85"/>
      <c r="H20" s="85"/>
      <c r="I20" s="85"/>
      <c r="J20" s="85"/>
      <c r="K20" s="87"/>
    </row>
    <row r="21" spans="2:11" x14ac:dyDescent="0.3">
      <c r="B21" s="8" t="s">
        <v>11</v>
      </c>
      <c r="C21" s="85"/>
      <c r="D21" s="85"/>
      <c r="E21" s="85"/>
      <c r="F21" s="85"/>
      <c r="G21" s="85"/>
      <c r="H21" s="85"/>
      <c r="I21" s="85"/>
      <c r="J21" s="85"/>
      <c r="K21" s="87"/>
    </row>
    <row r="22" spans="2:11" x14ac:dyDescent="0.3">
      <c r="B22" s="8" t="s">
        <v>15</v>
      </c>
      <c r="C22" s="85"/>
      <c r="D22" s="85"/>
      <c r="E22" s="85"/>
      <c r="F22" s="85"/>
      <c r="G22" s="85"/>
      <c r="H22" s="85"/>
      <c r="I22" s="85"/>
      <c r="J22" s="85"/>
      <c r="K22" s="87"/>
    </row>
    <row r="23" spans="2:11" x14ac:dyDescent="0.3">
      <c r="B23" s="8" t="s">
        <v>94</v>
      </c>
      <c r="C23" s="85"/>
      <c r="D23" s="85"/>
      <c r="E23" s="85"/>
      <c r="F23" s="85"/>
      <c r="G23" s="85"/>
      <c r="H23" s="85"/>
      <c r="I23" s="85"/>
      <c r="J23" s="85"/>
      <c r="K23" s="87"/>
    </row>
    <row r="24" spans="2:11" x14ac:dyDescent="0.3">
      <c r="B24" s="8" t="s">
        <v>12</v>
      </c>
      <c r="C24" s="85"/>
      <c r="D24" s="85"/>
      <c r="E24" s="85"/>
      <c r="F24" s="85"/>
      <c r="G24" s="85"/>
      <c r="H24" s="85"/>
      <c r="I24" s="85"/>
      <c r="J24" s="85"/>
      <c r="K24" s="87"/>
    </row>
    <row r="25" spans="2:11" x14ac:dyDescent="0.3">
      <c r="B25" s="8" t="s">
        <v>5</v>
      </c>
      <c r="C25" s="85"/>
      <c r="D25" s="85"/>
      <c r="E25" s="85"/>
      <c r="F25" s="85"/>
      <c r="G25" s="85"/>
      <c r="H25" s="85"/>
      <c r="I25" s="85"/>
      <c r="J25" s="85"/>
      <c r="K25" s="87"/>
    </row>
    <row r="26" spans="2:11" x14ac:dyDescent="0.3">
      <c r="B26" s="8" t="s">
        <v>6</v>
      </c>
      <c r="C26" s="85"/>
      <c r="D26" s="85"/>
      <c r="E26" s="85"/>
      <c r="F26" s="85"/>
      <c r="G26" s="85"/>
      <c r="H26" s="85"/>
      <c r="I26" s="85"/>
      <c r="J26" s="85"/>
      <c r="K26" s="87"/>
    </row>
    <row r="27" spans="2:11" x14ac:dyDescent="0.3">
      <c r="B27" s="8" t="s">
        <v>105</v>
      </c>
      <c r="C27" s="85"/>
      <c r="D27" s="85"/>
      <c r="E27" s="85"/>
      <c r="F27" s="85"/>
      <c r="G27" s="85"/>
      <c r="H27" s="85"/>
      <c r="I27" s="85"/>
      <c r="J27" s="85"/>
      <c r="K27" s="87"/>
    </row>
    <row r="28" spans="2:11" x14ac:dyDescent="0.3">
      <c r="B28" s="8" t="s">
        <v>17</v>
      </c>
      <c r="C28" s="85"/>
      <c r="D28" s="85"/>
      <c r="E28" s="85"/>
      <c r="F28" s="85"/>
      <c r="G28" s="85"/>
      <c r="H28" s="85"/>
      <c r="I28" s="85"/>
      <c r="J28" s="85"/>
      <c r="K28" s="87"/>
    </row>
    <row r="29" spans="2:11" x14ac:dyDescent="0.3">
      <c r="B29" s="8"/>
      <c r="C29" s="89"/>
      <c r="D29" s="89"/>
      <c r="E29" s="90"/>
      <c r="F29" s="90"/>
      <c r="G29" s="90"/>
      <c r="H29" s="90"/>
      <c r="I29" s="89"/>
      <c r="J29" s="89"/>
      <c r="K29" s="95"/>
    </row>
    <row r="30" spans="2:11" x14ac:dyDescent="0.3">
      <c r="B30" s="53" t="s">
        <v>29</v>
      </c>
      <c r="C30" s="91"/>
      <c r="D30" s="91"/>
      <c r="E30" s="91"/>
      <c r="F30" s="91"/>
      <c r="G30" s="91"/>
      <c r="H30" s="91"/>
      <c r="I30" s="91"/>
      <c r="J30" s="85"/>
      <c r="K30" s="92"/>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140</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c r="E7" s="85"/>
      <c r="F7" s="85"/>
      <c r="G7" s="85"/>
      <c r="H7" s="85"/>
      <c r="I7" s="85"/>
      <c r="J7" s="85"/>
      <c r="K7" s="87"/>
    </row>
    <row r="8" spans="2:11" x14ac:dyDescent="0.3">
      <c r="B8" s="8" t="s">
        <v>13</v>
      </c>
      <c r="C8" s="85"/>
      <c r="D8" s="85"/>
      <c r="E8" s="85"/>
      <c r="F8" s="85"/>
      <c r="G8" s="85"/>
      <c r="H8" s="85"/>
      <c r="I8" s="85"/>
      <c r="J8" s="85"/>
      <c r="K8" s="87"/>
    </row>
    <row r="9" spans="2:11" x14ac:dyDescent="0.3">
      <c r="B9" s="8" t="s">
        <v>0</v>
      </c>
      <c r="C9" s="85"/>
      <c r="D9" s="85"/>
      <c r="E9" s="85"/>
      <c r="F9" s="85"/>
      <c r="G9" s="85">
        <v>7.8703703703703713E-3</v>
      </c>
      <c r="H9" s="85"/>
      <c r="I9" s="85"/>
      <c r="J9" s="85"/>
      <c r="K9" s="87">
        <f t="shared" ref="K9:K26" si="0">J9+I9+H9+G9+F9+E9+D9+C9</f>
        <v>7.8703703703703713E-3</v>
      </c>
    </row>
    <row r="10" spans="2:11" x14ac:dyDescent="0.3">
      <c r="B10" s="8" t="s">
        <v>8</v>
      </c>
      <c r="C10" s="85"/>
      <c r="D10" s="85"/>
      <c r="E10" s="85"/>
      <c r="F10" s="85"/>
      <c r="G10" s="85">
        <v>4.2245370370370371E-3</v>
      </c>
      <c r="H10" s="85"/>
      <c r="I10" s="85"/>
      <c r="J10" s="85"/>
      <c r="K10" s="87">
        <f t="shared" si="0"/>
        <v>4.2245370370370371E-3</v>
      </c>
    </row>
    <row r="11" spans="2:11" x14ac:dyDescent="0.3">
      <c r="B11" s="8" t="s">
        <v>26</v>
      </c>
      <c r="C11" s="85"/>
      <c r="D11" s="85"/>
      <c r="E11" s="85"/>
      <c r="F11" s="85"/>
      <c r="G11" s="85"/>
      <c r="H11" s="85"/>
      <c r="I11" s="85"/>
      <c r="J11" s="85"/>
      <c r="K11" s="87"/>
    </row>
    <row r="12" spans="2:11" x14ac:dyDescent="0.3">
      <c r="B12" s="8" t="s">
        <v>3</v>
      </c>
      <c r="C12" s="85"/>
      <c r="D12" s="85"/>
      <c r="E12" s="85"/>
      <c r="F12" s="85"/>
      <c r="G12" s="85">
        <v>4.8356481481481466E-2</v>
      </c>
      <c r="H12" s="85"/>
      <c r="I12" s="85"/>
      <c r="J12" s="85"/>
      <c r="K12" s="87">
        <f t="shared" si="0"/>
        <v>4.8356481481481466E-2</v>
      </c>
    </row>
    <row r="13" spans="2:11" x14ac:dyDescent="0.3">
      <c r="B13" s="8" t="s">
        <v>7</v>
      </c>
      <c r="C13" s="85">
        <v>1.8634259259259259E-3</v>
      </c>
      <c r="D13" s="85"/>
      <c r="E13" s="85"/>
      <c r="F13" s="85">
        <v>2.4999999999999996E-3</v>
      </c>
      <c r="G13" s="85">
        <v>1.804398148148148E-2</v>
      </c>
      <c r="H13" s="85"/>
      <c r="I13" s="85"/>
      <c r="J13" s="85"/>
      <c r="K13" s="87">
        <f t="shared" si="0"/>
        <v>2.2407407407407404E-2</v>
      </c>
    </row>
    <row r="14" spans="2:11" x14ac:dyDescent="0.3">
      <c r="B14" s="8" t="s">
        <v>2</v>
      </c>
      <c r="C14" s="85"/>
      <c r="D14" s="85"/>
      <c r="E14" s="85"/>
      <c r="F14" s="85"/>
      <c r="G14" s="85">
        <v>4.1666666666666666E-3</v>
      </c>
      <c r="H14" s="85"/>
      <c r="I14" s="85"/>
      <c r="J14" s="85"/>
      <c r="K14" s="87">
        <f t="shared" si="0"/>
        <v>4.1666666666666666E-3</v>
      </c>
    </row>
    <row r="15" spans="2:11" x14ac:dyDescent="0.3">
      <c r="B15" s="8" t="s">
        <v>9</v>
      </c>
      <c r="C15" s="85">
        <v>2.1527777777777778E-3</v>
      </c>
      <c r="D15" s="85"/>
      <c r="E15" s="85"/>
      <c r="F15" s="85"/>
      <c r="G15" s="85">
        <v>4.9537037037037041E-3</v>
      </c>
      <c r="H15" s="85"/>
      <c r="I15" s="85"/>
      <c r="J15" s="85"/>
      <c r="K15" s="87">
        <f t="shared" si="0"/>
        <v>7.1064814814814819E-3</v>
      </c>
    </row>
    <row r="16" spans="2:11" x14ac:dyDescent="0.3">
      <c r="B16" s="8" t="s">
        <v>1</v>
      </c>
      <c r="C16" s="85"/>
      <c r="D16" s="85">
        <v>4.0277777777777777E-3</v>
      </c>
      <c r="E16" s="85"/>
      <c r="F16" s="85"/>
      <c r="G16" s="85">
        <v>6.6550925925925918E-3</v>
      </c>
      <c r="H16" s="85"/>
      <c r="I16" s="85"/>
      <c r="J16" s="85"/>
      <c r="K16" s="87">
        <f t="shared" si="0"/>
        <v>1.068287037037037E-2</v>
      </c>
    </row>
    <row r="17" spans="2:11" x14ac:dyDescent="0.3">
      <c r="B17" s="8" t="s">
        <v>27</v>
      </c>
      <c r="C17" s="85"/>
      <c r="D17" s="85"/>
      <c r="E17" s="85"/>
      <c r="F17" s="85"/>
      <c r="G17" s="85">
        <v>1.7847222222222223E-2</v>
      </c>
      <c r="H17" s="85"/>
      <c r="I17" s="85"/>
      <c r="J17" s="85"/>
      <c r="K17" s="87">
        <f t="shared" si="0"/>
        <v>1.7847222222222223E-2</v>
      </c>
    </row>
    <row r="18" spans="2:11" x14ac:dyDescent="0.3">
      <c r="B18" s="8" t="s">
        <v>16</v>
      </c>
      <c r="C18" s="85"/>
      <c r="D18" s="85"/>
      <c r="E18" s="85"/>
      <c r="F18" s="85"/>
      <c r="G18" s="85"/>
      <c r="H18" s="85"/>
      <c r="I18" s="85"/>
      <c r="J18" s="85"/>
      <c r="K18" s="87"/>
    </row>
    <row r="19" spans="2:11" x14ac:dyDescent="0.3">
      <c r="B19" s="8" t="s">
        <v>4</v>
      </c>
      <c r="C19" s="85"/>
      <c r="D19" s="85"/>
      <c r="E19" s="85"/>
      <c r="F19" s="85"/>
      <c r="G19" s="85"/>
      <c r="H19" s="85"/>
      <c r="I19" s="85"/>
      <c r="J19" s="85"/>
      <c r="K19" s="87"/>
    </row>
    <row r="20" spans="2:11" x14ac:dyDescent="0.3">
      <c r="B20" s="8" t="s">
        <v>14</v>
      </c>
      <c r="C20" s="85"/>
      <c r="D20" s="85"/>
      <c r="E20" s="85"/>
      <c r="F20" s="85"/>
      <c r="G20" s="85">
        <v>6.3541666666666677E-3</v>
      </c>
      <c r="H20" s="85"/>
      <c r="I20" s="85"/>
      <c r="J20" s="85"/>
      <c r="K20" s="87">
        <f t="shared" si="0"/>
        <v>6.3541666666666677E-3</v>
      </c>
    </row>
    <row r="21" spans="2:11" x14ac:dyDescent="0.3">
      <c r="B21" s="8" t="s">
        <v>11</v>
      </c>
      <c r="C21" s="85">
        <v>1.9328703703703704E-3</v>
      </c>
      <c r="D21" s="85">
        <v>1.0578703703703705E-2</v>
      </c>
      <c r="E21" s="85"/>
      <c r="F21" s="85"/>
      <c r="G21" s="85">
        <v>0.14666666666666664</v>
      </c>
      <c r="H21" s="85"/>
      <c r="I21" s="85"/>
      <c r="J21" s="85"/>
      <c r="K21" s="87">
        <f t="shared" si="0"/>
        <v>0.15917824074074072</v>
      </c>
    </row>
    <row r="22" spans="2:11" x14ac:dyDescent="0.3">
      <c r="B22" s="8" t="s">
        <v>15</v>
      </c>
      <c r="C22" s="85"/>
      <c r="D22" s="85"/>
      <c r="E22" s="85"/>
      <c r="F22" s="85"/>
      <c r="G22" s="85">
        <v>1.1724537037037039E-2</v>
      </c>
      <c r="H22" s="85"/>
      <c r="I22" s="85"/>
      <c r="J22" s="85"/>
      <c r="K22" s="87">
        <f t="shared" si="0"/>
        <v>1.1724537037037039E-2</v>
      </c>
    </row>
    <row r="23" spans="2:11" x14ac:dyDescent="0.3">
      <c r="B23" s="8" t="s">
        <v>94</v>
      </c>
      <c r="C23" s="85"/>
      <c r="D23" s="85"/>
      <c r="E23" s="85"/>
      <c r="F23" s="85"/>
      <c r="G23" s="85">
        <v>1.5405092592592592E-2</v>
      </c>
      <c r="H23" s="85"/>
      <c r="I23" s="85"/>
      <c r="J23" s="85"/>
      <c r="K23" s="87">
        <f t="shared" si="0"/>
        <v>1.5405092592592592E-2</v>
      </c>
    </row>
    <row r="24" spans="2:11" x14ac:dyDescent="0.3">
      <c r="B24" s="8" t="s">
        <v>12</v>
      </c>
      <c r="C24" s="85">
        <v>1.0104166666666668E-2</v>
      </c>
      <c r="D24" s="85">
        <v>5.4282407407407413E-3</v>
      </c>
      <c r="E24" s="85"/>
      <c r="F24" s="85"/>
      <c r="G24" s="85">
        <v>1.3402777777777777E-2</v>
      </c>
      <c r="H24" s="85"/>
      <c r="I24" s="85"/>
      <c r="J24" s="85"/>
      <c r="K24" s="87">
        <f t="shared" si="0"/>
        <v>2.8935185185185185E-2</v>
      </c>
    </row>
    <row r="25" spans="2:11" x14ac:dyDescent="0.3">
      <c r="B25" s="8" t="s">
        <v>5</v>
      </c>
      <c r="C25" s="85"/>
      <c r="D25" s="85"/>
      <c r="E25" s="85"/>
      <c r="F25" s="85"/>
      <c r="G25" s="85">
        <v>3.4421296296296297E-2</v>
      </c>
      <c r="H25" s="85"/>
      <c r="I25" s="85"/>
      <c r="J25" s="85"/>
      <c r="K25" s="87">
        <f t="shared" si="0"/>
        <v>3.4421296296296297E-2</v>
      </c>
    </row>
    <row r="26" spans="2:11" x14ac:dyDescent="0.3">
      <c r="B26" s="8" t="s">
        <v>6</v>
      </c>
      <c r="C26" s="85"/>
      <c r="D26" s="85"/>
      <c r="E26" s="85"/>
      <c r="F26" s="85"/>
      <c r="G26" s="85">
        <v>6.053240740740741E-3</v>
      </c>
      <c r="H26" s="85"/>
      <c r="I26" s="85"/>
      <c r="J26" s="85"/>
      <c r="K26" s="87">
        <f t="shared" si="0"/>
        <v>6.053240740740741E-3</v>
      </c>
    </row>
    <row r="27" spans="2:11" x14ac:dyDescent="0.3">
      <c r="B27" s="8" t="s">
        <v>105</v>
      </c>
      <c r="C27" s="85"/>
      <c r="D27" s="85"/>
      <c r="E27" s="85"/>
      <c r="F27" s="85"/>
      <c r="G27" s="85"/>
      <c r="H27" s="85"/>
      <c r="I27" s="85"/>
      <c r="J27" s="85"/>
      <c r="K27" s="87"/>
    </row>
    <row r="28" spans="2:11" x14ac:dyDescent="0.3">
      <c r="B28" s="8" t="s">
        <v>17</v>
      </c>
      <c r="C28" s="85"/>
      <c r="D28" s="85"/>
      <c r="E28" s="85"/>
      <c r="F28" s="85"/>
      <c r="G28" s="85"/>
      <c r="H28" s="85"/>
      <c r="I28" s="85"/>
      <c r="J28" s="85"/>
      <c r="K28" s="87"/>
    </row>
    <row r="29" spans="2:11" x14ac:dyDescent="0.3">
      <c r="B29" s="53"/>
      <c r="C29" s="89"/>
      <c r="D29" s="89"/>
      <c r="E29" s="90"/>
      <c r="F29" s="90"/>
      <c r="G29" s="89"/>
      <c r="H29" s="89"/>
      <c r="I29" s="89"/>
      <c r="J29" s="89"/>
      <c r="K29" s="87"/>
    </row>
    <row r="30" spans="2:11" x14ac:dyDescent="0.3">
      <c r="B30" s="53" t="s">
        <v>29</v>
      </c>
      <c r="C30" s="93">
        <f t="shared" ref="C30:G30" si="1">SUM(C7:C28)</f>
        <v>1.6053240740740743E-2</v>
      </c>
      <c r="D30" s="93">
        <f t="shared" si="1"/>
        <v>2.0034722222222225E-2</v>
      </c>
      <c r="E30" s="91"/>
      <c r="F30" s="91">
        <f t="shared" si="1"/>
        <v>2.4999999999999996E-3</v>
      </c>
      <c r="G30" s="91">
        <f t="shared" si="1"/>
        <v>0.34614583333333326</v>
      </c>
      <c r="H30" s="91"/>
      <c r="I30" s="91"/>
      <c r="J30" s="91"/>
      <c r="K30" s="92">
        <f>SUM(K7:K28)</f>
        <v>0.38473379629629628</v>
      </c>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topLeftCell="B1"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139</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c r="E7" s="86"/>
      <c r="F7" s="85"/>
      <c r="G7" s="85"/>
      <c r="H7" s="85"/>
      <c r="I7" s="85"/>
      <c r="J7" s="85"/>
      <c r="K7" s="94"/>
    </row>
    <row r="8" spans="2:11" x14ac:dyDescent="0.3">
      <c r="B8" s="8" t="s">
        <v>13</v>
      </c>
      <c r="C8" s="85">
        <v>7.9861111111111116E-4</v>
      </c>
      <c r="D8" s="85"/>
      <c r="E8" s="85"/>
      <c r="F8" s="85"/>
      <c r="G8" s="85"/>
      <c r="H8" s="85"/>
      <c r="I8" s="85"/>
      <c r="J8" s="85"/>
      <c r="K8" s="94">
        <f>C8</f>
        <v>7.9861111111111116E-4</v>
      </c>
    </row>
    <row r="9" spans="2:11" x14ac:dyDescent="0.3">
      <c r="B9" s="8" t="s">
        <v>0</v>
      </c>
      <c r="C9" s="85">
        <v>5.8912037037037041E-3</v>
      </c>
      <c r="D9" s="85">
        <v>4.2824074074074075E-4</v>
      </c>
      <c r="E9" s="85"/>
      <c r="F9" s="85"/>
      <c r="G9" s="85"/>
      <c r="H9" s="85"/>
      <c r="I9" s="85"/>
      <c r="J9" s="85"/>
      <c r="K9" s="94">
        <f>C9+D9</f>
        <v>6.3194444444444452E-3</v>
      </c>
    </row>
    <row r="10" spans="2:11" x14ac:dyDescent="0.3">
      <c r="B10" s="8" t="s">
        <v>8</v>
      </c>
      <c r="C10" s="85"/>
      <c r="D10" s="85"/>
      <c r="E10" s="85"/>
      <c r="F10" s="85"/>
      <c r="G10" s="85"/>
      <c r="H10" s="85"/>
      <c r="I10" s="85"/>
      <c r="J10" s="85"/>
      <c r="K10" s="94"/>
    </row>
    <row r="11" spans="2:11" x14ac:dyDescent="0.3">
      <c r="B11" s="8" t="s">
        <v>26</v>
      </c>
      <c r="C11" s="85">
        <v>1.5277777777777779E-3</v>
      </c>
      <c r="D11" s="85"/>
      <c r="E11" s="85"/>
      <c r="F11" s="85"/>
      <c r="G11" s="85"/>
      <c r="H11" s="85"/>
      <c r="I11" s="85"/>
      <c r="J11" s="85"/>
      <c r="K11" s="94">
        <f>C11</f>
        <v>1.5277777777777779E-3</v>
      </c>
    </row>
    <row r="12" spans="2:11" x14ac:dyDescent="0.3">
      <c r="B12" s="8" t="s">
        <v>3</v>
      </c>
      <c r="C12" s="85">
        <v>6.4120370370370373E-3</v>
      </c>
      <c r="D12" s="85"/>
      <c r="E12" s="85"/>
      <c r="F12" s="85"/>
      <c r="G12" s="85"/>
      <c r="H12" s="85"/>
      <c r="I12" s="85"/>
      <c r="J12" s="85"/>
      <c r="K12" s="94">
        <f t="shared" ref="K12:K28" si="0">C12</f>
        <v>6.4120370370370373E-3</v>
      </c>
    </row>
    <row r="13" spans="2:11" x14ac:dyDescent="0.3">
      <c r="B13" s="8" t="s">
        <v>7</v>
      </c>
      <c r="C13" s="85">
        <v>3.8310185185185183E-3</v>
      </c>
      <c r="D13" s="85"/>
      <c r="E13" s="85"/>
      <c r="F13" s="85"/>
      <c r="G13" s="85"/>
      <c r="H13" s="85"/>
      <c r="I13" s="85"/>
      <c r="J13" s="85"/>
      <c r="K13" s="94">
        <f t="shared" si="0"/>
        <v>3.8310185185185183E-3</v>
      </c>
    </row>
    <row r="14" spans="2:11" x14ac:dyDescent="0.3">
      <c r="B14" s="8" t="s">
        <v>2</v>
      </c>
      <c r="C14" s="85">
        <v>2.0370370370370369E-3</v>
      </c>
      <c r="D14" s="85"/>
      <c r="E14" s="85"/>
      <c r="F14" s="85"/>
      <c r="G14" s="85"/>
      <c r="H14" s="85"/>
      <c r="I14" s="85"/>
      <c r="J14" s="85"/>
      <c r="K14" s="94">
        <f t="shared" si="0"/>
        <v>2.0370370370370369E-3</v>
      </c>
    </row>
    <row r="15" spans="2:11" x14ac:dyDescent="0.3">
      <c r="B15" s="8" t="s">
        <v>9</v>
      </c>
      <c r="C15" s="85"/>
      <c r="D15" s="85"/>
      <c r="E15" s="85"/>
      <c r="F15" s="85"/>
      <c r="G15" s="85"/>
      <c r="H15" s="85"/>
      <c r="I15" s="85"/>
      <c r="J15" s="85"/>
      <c r="K15" s="94"/>
    </row>
    <row r="16" spans="2:11" x14ac:dyDescent="0.3">
      <c r="B16" s="8" t="s">
        <v>1</v>
      </c>
      <c r="C16" s="85"/>
      <c r="D16" s="85"/>
      <c r="E16" s="85"/>
      <c r="F16" s="85"/>
      <c r="G16" s="85"/>
      <c r="H16" s="85"/>
      <c r="I16" s="85"/>
      <c r="J16" s="85"/>
      <c r="K16" s="94"/>
    </row>
    <row r="17" spans="2:11" x14ac:dyDescent="0.3">
      <c r="B17" s="8" t="s">
        <v>27</v>
      </c>
      <c r="C17" s="85">
        <v>1.3182870370370373E-2</v>
      </c>
      <c r="D17" s="85"/>
      <c r="E17" s="85"/>
      <c r="F17" s="85"/>
      <c r="G17" s="85"/>
      <c r="H17" s="85"/>
      <c r="I17" s="85"/>
      <c r="J17" s="85"/>
      <c r="K17" s="94">
        <f t="shared" si="0"/>
        <v>1.3182870370370373E-2</v>
      </c>
    </row>
    <row r="18" spans="2:11" x14ac:dyDescent="0.3">
      <c r="B18" s="8" t="s">
        <v>16</v>
      </c>
      <c r="C18" s="85"/>
      <c r="D18" s="85"/>
      <c r="E18" s="85"/>
      <c r="F18" s="85"/>
      <c r="G18" s="85"/>
      <c r="H18" s="85"/>
      <c r="I18" s="85"/>
      <c r="J18" s="85"/>
      <c r="K18" s="94"/>
    </row>
    <row r="19" spans="2:11" x14ac:dyDescent="0.3">
      <c r="B19" s="8" t="s">
        <v>4</v>
      </c>
      <c r="C19" s="85"/>
      <c r="D19" s="85"/>
      <c r="E19" s="85"/>
      <c r="F19" s="85"/>
      <c r="G19" s="85"/>
      <c r="H19" s="85"/>
      <c r="I19" s="85"/>
      <c r="J19" s="85"/>
      <c r="K19" s="94"/>
    </row>
    <row r="20" spans="2:11" x14ac:dyDescent="0.3">
      <c r="B20" s="8" t="s">
        <v>14</v>
      </c>
      <c r="C20" s="85">
        <v>4.6064814814814814E-3</v>
      </c>
      <c r="D20" s="85"/>
      <c r="E20" s="85"/>
      <c r="F20" s="85"/>
      <c r="G20" s="85"/>
      <c r="H20" s="85"/>
      <c r="I20" s="85"/>
      <c r="J20" s="85"/>
      <c r="K20" s="94">
        <f t="shared" si="0"/>
        <v>4.6064814814814814E-3</v>
      </c>
    </row>
    <row r="21" spans="2:11" x14ac:dyDescent="0.3">
      <c r="B21" s="8" t="s">
        <v>11</v>
      </c>
      <c r="C21" s="85"/>
      <c r="D21" s="85"/>
      <c r="E21" s="85"/>
      <c r="F21" s="85"/>
      <c r="G21" s="85"/>
      <c r="H21" s="85"/>
      <c r="I21" s="85"/>
      <c r="J21" s="85"/>
      <c r="K21" s="94"/>
    </row>
    <row r="22" spans="2:11" x14ac:dyDescent="0.3">
      <c r="B22" s="8" t="s">
        <v>15</v>
      </c>
      <c r="C22" s="85">
        <v>5.092592592592593E-3</v>
      </c>
      <c r="D22" s="85"/>
      <c r="E22" s="85"/>
      <c r="F22" s="85"/>
      <c r="G22" s="85"/>
      <c r="H22" s="85"/>
      <c r="I22" s="85"/>
      <c r="J22" s="85"/>
      <c r="K22" s="94">
        <f t="shared" si="0"/>
        <v>5.092592592592593E-3</v>
      </c>
    </row>
    <row r="23" spans="2:11" x14ac:dyDescent="0.3">
      <c r="B23" s="8" t="s">
        <v>94</v>
      </c>
      <c r="C23" s="85">
        <v>1.2858796296296295E-2</v>
      </c>
      <c r="D23" s="85"/>
      <c r="E23" s="85"/>
      <c r="F23" s="85"/>
      <c r="G23" s="85"/>
      <c r="H23" s="85"/>
      <c r="I23" s="85"/>
      <c r="J23" s="85"/>
      <c r="K23" s="94">
        <f t="shared" si="0"/>
        <v>1.2858796296296295E-2</v>
      </c>
    </row>
    <row r="24" spans="2:11" x14ac:dyDescent="0.3">
      <c r="B24" s="8" t="s">
        <v>12</v>
      </c>
      <c r="C24" s="85"/>
      <c r="D24" s="85"/>
      <c r="E24" s="85"/>
      <c r="F24" s="85"/>
      <c r="G24" s="85"/>
      <c r="H24" s="85"/>
      <c r="I24" s="85"/>
      <c r="J24" s="85"/>
      <c r="K24" s="94"/>
    </row>
    <row r="25" spans="2:11" x14ac:dyDescent="0.3">
      <c r="B25" s="8" t="s">
        <v>5</v>
      </c>
      <c r="C25" s="85">
        <v>3.0092592592592595E-4</v>
      </c>
      <c r="D25" s="85"/>
      <c r="E25" s="85"/>
      <c r="F25" s="85"/>
      <c r="G25" s="85"/>
      <c r="H25" s="85"/>
      <c r="I25" s="85"/>
      <c r="J25" s="85"/>
      <c r="K25" s="94">
        <f t="shared" si="0"/>
        <v>3.0092592592592595E-4</v>
      </c>
    </row>
    <row r="26" spans="2:11" x14ac:dyDescent="0.3">
      <c r="B26" s="8" t="s">
        <v>6</v>
      </c>
      <c r="C26" s="85">
        <v>2.8587962962962963E-3</v>
      </c>
      <c r="D26" s="85"/>
      <c r="E26" s="85"/>
      <c r="F26" s="85"/>
      <c r="G26" s="85"/>
      <c r="H26" s="85"/>
      <c r="I26" s="85"/>
      <c r="J26" s="85"/>
      <c r="K26" s="94">
        <f t="shared" si="0"/>
        <v>2.8587962962962963E-3</v>
      </c>
    </row>
    <row r="27" spans="2:11" x14ac:dyDescent="0.3">
      <c r="B27" s="8" t="s">
        <v>105</v>
      </c>
      <c r="C27" s="85"/>
      <c r="D27" s="85"/>
      <c r="E27" s="85"/>
      <c r="F27" s="85"/>
      <c r="G27" s="85"/>
      <c r="H27" s="85"/>
      <c r="I27" s="85"/>
      <c r="J27" s="85"/>
      <c r="K27" s="94"/>
    </row>
    <row r="28" spans="2:11" x14ac:dyDescent="0.3">
      <c r="B28" s="8" t="s">
        <v>17</v>
      </c>
      <c r="C28" s="85">
        <v>1.6666666666666663E-3</v>
      </c>
      <c r="D28" s="85"/>
      <c r="E28" s="85"/>
      <c r="F28" s="85"/>
      <c r="G28" s="85"/>
      <c r="H28" s="85"/>
      <c r="I28" s="85"/>
      <c r="J28" s="85"/>
      <c r="K28" s="94">
        <f t="shared" si="0"/>
        <v>1.6666666666666663E-3</v>
      </c>
    </row>
    <row r="29" spans="2:11" x14ac:dyDescent="0.3">
      <c r="B29" s="8"/>
      <c r="C29" s="89"/>
      <c r="D29" s="89"/>
      <c r="E29" s="90"/>
      <c r="F29" s="90"/>
      <c r="G29" s="90"/>
      <c r="H29" s="90"/>
      <c r="I29" s="89"/>
      <c r="J29" s="89"/>
      <c r="K29" s="95"/>
    </row>
    <row r="30" spans="2:11" x14ac:dyDescent="0.3">
      <c r="B30" s="53" t="s">
        <v>29</v>
      </c>
      <c r="C30" s="91">
        <f>SUM(C7:C28)</f>
        <v>6.1064814814814815E-2</v>
      </c>
      <c r="D30" s="91">
        <f>SUM(D7:D28)</f>
        <v>4.2824074074074075E-4</v>
      </c>
      <c r="E30" s="91"/>
      <c r="F30" s="91"/>
      <c r="G30" s="91"/>
      <c r="H30" s="91"/>
      <c r="I30" s="91"/>
      <c r="J30" s="85"/>
      <c r="K30" s="92">
        <f>SUM(K7:K28)</f>
        <v>6.1493055555555558E-2</v>
      </c>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112</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c r="E7" s="86"/>
      <c r="F7" s="85"/>
      <c r="G7" s="85"/>
      <c r="H7" s="85"/>
      <c r="I7" s="85"/>
      <c r="J7" s="85"/>
      <c r="K7" s="87"/>
    </row>
    <row r="8" spans="2:11" x14ac:dyDescent="0.3">
      <c r="B8" s="8" t="s">
        <v>13</v>
      </c>
      <c r="C8" s="85"/>
      <c r="D8" s="85"/>
      <c r="E8" s="85"/>
      <c r="F8" s="85"/>
      <c r="G8" s="85"/>
      <c r="H8" s="85"/>
      <c r="I8" s="85"/>
      <c r="J8" s="85"/>
      <c r="K8" s="87"/>
    </row>
    <row r="9" spans="2:11" x14ac:dyDescent="0.3">
      <c r="B9" s="8" t="s">
        <v>0</v>
      </c>
      <c r="C9" s="85"/>
      <c r="D9" s="85"/>
      <c r="E9" s="85"/>
      <c r="F9" s="85"/>
      <c r="G9" s="85"/>
      <c r="H9" s="85"/>
      <c r="I9" s="85"/>
      <c r="J9" s="85"/>
      <c r="K9" s="87"/>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c r="D12" s="85"/>
      <c r="E12" s="85"/>
      <c r="F12" s="85"/>
      <c r="G12" s="85"/>
      <c r="H12" s="85"/>
      <c r="I12" s="85"/>
      <c r="J12" s="85"/>
      <c r="K12" s="87"/>
    </row>
    <row r="13" spans="2:11" x14ac:dyDescent="0.3">
      <c r="B13" s="8" t="s">
        <v>7</v>
      </c>
      <c r="C13" s="85"/>
      <c r="D13" s="85"/>
      <c r="E13" s="85"/>
      <c r="F13" s="85"/>
      <c r="G13" s="85"/>
      <c r="H13" s="85"/>
      <c r="I13" s="85"/>
      <c r="J13" s="85"/>
      <c r="K13" s="87"/>
    </row>
    <row r="14" spans="2:11" x14ac:dyDescent="0.3">
      <c r="B14" s="8" t="s">
        <v>2</v>
      </c>
      <c r="C14" s="85"/>
      <c r="D14" s="85"/>
      <c r="E14" s="85"/>
      <c r="F14" s="85"/>
      <c r="G14" s="85"/>
      <c r="H14" s="85"/>
      <c r="I14" s="85"/>
      <c r="J14" s="85"/>
      <c r="K14" s="87"/>
    </row>
    <row r="15" spans="2:11" x14ac:dyDescent="0.3">
      <c r="B15" s="8" t="s">
        <v>9</v>
      </c>
      <c r="C15" s="85"/>
      <c r="D15" s="85"/>
      <c r="E15" s="85"/>
      <c r="F15" s="85"/>
      <c r="G15" s="85"/>
      <c r="H15" s="85"/>
      <c r="I15" s="85"/>
      <c r="J15" s="85"/>
      <c r="K15" s="87"/>
    </row>
    <row r="16" spans="2:11" x14ac:dyDescent="0.3">
      <c r="B16" s="8" t="s">
        <v>1</v>
      </c>
      <c r="C16" s="85"/>
      <c r="D16" s="85"/>
      <c r="E16" s="85"/>
      <c r="F16" s="85"/>
      <c r="G16" s="85"/>
      <c r="H16" s="85"/>
      <c r="I16" s="85"/>
      <c r="J16" s="85"/>
      <c r="K16" s="87"/>
    </row>
    <row r="17" spans="2:11" x14ac:dyDescent="0.3">
      <c r="B17" s="8" t="s">
        <v>27</v>
      </c>
      <c r="C17" s="85"/>
      <c r="D17" s="85"/>
      <c r="E17" s="85"/>
      <c r="F17" s="85"/>
      <c r="G17" s="85"/>
      <c r="H17" s="85"/>
      <c r="I17" s="85"/>
      <c r="J17" s="85"/>
      <c r="K17" s="87"/>
    </row>
    <row r="18" spans="2:11" x14ac:dyDescent="0.3">
      <c r="B18" s="8" t="s">
        <v>16</v>
      </c>
      <c r="C18" s="85"/>
      <c r="D18" s="85"/>
      <c r="E18" s="85"/>
      <c r="F18" s="85"/>
      <c r="G18" s="85"/>
      <c r="H18" s="85"/>
      <c r="I18" s="85"/>
      <c r="J18" s="85"/>
      <c r="K18" s="87"/>
    </row>
    <row r="19" spans="2:11" x14ac:dyDescent="0.3">
      <c r="B19" s="8" t="s">
        <v>4</v>
      </c>
      <c r="C19" s="85"/>
      <c r="D19" s="85"/>
      <c r="E19" s="85"/>
      <c r="F19" s="85"/>
      <c r="G19" s="85"/>
      <c r="H19" s="85"/>
      <c r="I19" s="85"/>
      <c r="J19" s="85"/>
      <c r="K19" s="87"/>
    </row>
    <row r="20" spans="2:11" x14ac:dyDescent="0.3">
      <c r="B20" s="8" t="s">
        <v>14</v>
      </c>
      <c r="C20" s="85"/>
      <c r="D20" s="85"/>
      <c r="E20" s="85"/>
      <c r="F20" s="85"/>
      <c r="G20" s="85"/>
      <c r="H20" s="85"/>
      <c r="I20" s="85"/>
      <c r="J20" s="85"/>
      <c r="K20" s="87"/>
    </row>
    <row r="21" spans="2:11" x14ac:dyDescent="0.3">
      <c r="B21" s="8" t="s">
        <v>11</v>
      </c>
      <c r="C21" s="85"/>
      <c r="D21" s="85"/>
      <c r="E21" s="85"/>
      <c r="F21" s="85"/>
      <c r="G21" s="85"/>
      <c r="H21" s="85"/>
      <c r="I21" s="85"/>
      <c r="J21" s="85"/>
      <c r="K21" s="87"/>
    </row>
    <row r="22" spans="2:11" x14ac:dyDescent="0.3">
      <c r="B22" s="8" t="s">
        <v>15</v>
      </c>
      <c r="C22" s="85"/>
      <c r="D22" s="85"/>
      <c r="E22" s="85"/>
      <c r="F22" s="85"/>
      <c r="G22" s="85"/>
      <c r="H22" s="85"/>
      <c r="I22" s="85"/>
      <c r="J22" s="85"/>
      <c r="K22" s="87"/>
    </row>
    <row r="23" spans="2:11" x14ac:dyDescent="0.3">
      <c r="B23" s="8" t="s">
        <v>94</v>
      </c>
      <c r="C23" s="85"/>
      <c r="D23" s="85"/>
      <c r="E23" s="85"/>
      <c r="F23" s="85"/>
      <c r="G23" s="85"/>
      <c r="H23" s="85"/>
      <c r="I23" s="85"/>
      <c r="J23" s="85"/>
      <c r="K23" s="87"/>
    </row>
    <row r="24" spans="2:11" x14ac:dyDescent="0.3">
      <c r="B24" s="8" t="s">
        <v>12</v>
      </c>
      <c r="C24" s="85"/>
      <c r="D24" s="85"/>
      <c r="E24" s="85"/>
      <c r="F24" s="85"/>
      <c r="G24" s="85"/>
      <c r="H24" s="85"/>
      <c r="I24" s="85"/>
      <c r="J24" s="85"/>
      <c r="K24" s="87"/>
    </row>
    <row r="25" spans="2:11" x14ac:dyDescent="0.3">
      <c r="B25" s="8" t="s">
        <v>5</v>
      </c>
      <c r="C25" s="85"/>
      <c r="D25" s="85"/>
      <c r="E25" s="85"/>
      <c r="F25" s="85"/>
      <c r="G25" s="85"/>
      <c r="H25" s="85"/>
      <c r="I25" s="85"/>
      <c r="J25" s="85"/>
      <c r="K25" s="87"/>
    </row>
    <row r="26" spans="2:11" x14ac:dyDescent="0.3">
      <c r="B26" s="8" t="s">
        <v>6</v>
      </c>
      <c r="C26" s="85"/>
      <c r="D26" s="85"/>
      <c r="E26" s="85"/>
      <c r="F26" s="85"/>
      <c r="G26" s="85"/>
      <c r="H26" s="85"/>
      <c r="I26" s="85"/>
      <c r="J26" s="85"/>
      <c r="K26" s="87"/>
    </row>
    <row r="27" spans="2:11" x14ac:dyDescent="0.3">
      <c r="B27" s="8" t="s">
        <v>105</v>
      </c>
      <c r="C27" s="85"/>
      <c r="D27" s="85"/>
      <c r="E27" s="85"/>
      <c r="F27" s="85"/>
      <c r="G27" s="85"/>
      <c r="H27" s="85"/>
      <c r="I27" s="85"/>
      <c r="J27" s="85"/>
      <c r="K27" s="87"/>
    </row>
    <row r="28" spans="2:11" x14ac:dyDescent="0.3">
      <c r="B28" s="8" t="s">
        <v>17</v>
      </c>
      <c r="C28" s="85"/>
      <c r="D28" s="85"/>
      <c r="E28" s="85"/>
      <c r="F28" s="85"/>
      <c r="G28" s="85"/>
      <c r="H28" s="85"/>
      <c r="I28" s="85"/>
      <c r="J28" s="85"/>
      <c r="K28" s="87"/>
    </row>
    <row r="29" spans="2:11" x14ac:dyDescent="0.3">
      <c r="B29" s="8"/>
      <c r="C29" s="89"/>
      <c r="D29" s="89"/>
      <c r="E29" s="90"/>
      <c r="F29" s="90"/>
      <c r="G29" s="90"/>
      <c r="H29" s="90"/>
      <c r="I29" s="89"/>
      <c r="J29" s="89"/>
      <c r="K29" s="87"/>
    </row>
    <row r="30" spans="2:11" x14ac:dyDescent="0.3">
      <c r="B30" s="53" t="s">
        <v>29</v>
      </c>
      <c r="C30" s="91"/>
      <c r="D30" s="91"/>
      <c r="E30" s="91"/>
      <c r="F30" s="91"/>
      <c r="G30" s="91"/>
      <c r="H30" s="91"/>
      <c r="I30" s="91"/>
      <c r="J30" s="85"/>
      <c r="K30" s="92"/>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topLeftCell="B1"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113</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c r="E7" s="86"/>
      <c r="F7" s="85"/>
      <c r="G7" s="85"/>
      <c r="H7" s="85"/>
      <c r="I7" s="85"/>
      <c r="J7" s="85"/>
      <c r="K7" s="87"/>
    </row>
    <row r="8" spans="2:11" x14ac:dyDescent="0.3">
      <c r="B8" s="8" t="s">
        <v>13</v>
      </c>
      <c r="C8" s="85"/>
      <c r="D8" s="85"/>
      <c r="E8" s="85"/>
      <c r="F8" s="85"/>
      <c r="G8" s="85"/>
      <c r="H8" s="85"/>
      <c r="I8" s="85"/>
      <c r="J8" s="85"/>
      <c r="K8" s="87"/>
    </row>
    <row r="9" spans="2:11" x14ac:dyDescent="0.3">
      <c r="B9" s="8" t="s">
        <v>0</v>
      </c>
      <c r="C9" s="85"/>
      <c r="D9" s="85"/>
      <c r="E9" s="85"/>
      <c r="F9" s="85"/>
      <c r="G9" s="85"/>
      <c r="H9" s="85"/>
      <c r="I9" s="85"/>
      <c r="J9" s="85"/>
      <c r="K9" s="87"/>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c r="D12" s="85"/>
      <c r="E12" s="85"/>
      <c r="F12" s="85"/>
      <c r="G12" s="85"/>
      <c r="H12" s="85"/>
      <c r="I12" s="85"/>
      <c r="J12" s="85"/>
      <c r="K12" s="87"/>
    </row>
    <row r="13" spans="2:11" x14ac:dyDescent="0.3">
      <c r="B13" s="8" t="s">
        <v>7</v>
      </c>
      <c r="C13" s="85"/>
      <c r="D13" s="85"/>
      <c r="E13" s="85"/>
      <c r="F13" s="85"/>
      <c r="G13" s="85"/>
      <c r="H13" s="85"/>
      <c r="I13" s="85"/>
      <c r="J13" s="85"/>
      <c r="K13" s="87"/>
    </row>
    <row r="14" spans="2:11" x14ac:dyDescent="0.3">
      <c r="B14" s="8" t="s">
        <v>2</v>
      </c>
      <c r="C14" s="85"/>
      <c r="D14" s="85"/>
      <c r="E14" s="85"/>
      <c r="F14" s="85"/>
      <c r="G14" s="85"/>
      <c r="H14" s="85"/>
      <c r="I14" s="85"/>
      <c r="J14" s="85"/>
      <c r="K14" s="87"/>
    </row>
    <row r="15" spans="2:11" x14ac:dyDescent="0.3">
      <c r="B15" s="8" t="s">
        <v>9</v>
      </c>
      <c r="C15" s="85"/>
      <c r="D15" s="85"/>
      <c r="E15" s="85"/>
      <c r="F15" s="85"/>
      <c r="G15" s="85"/>
      <c r="H15" s="85"/>
      <c r="I15" s="85"/>
      <c r="J15" s="85"/>
      <c r="K15" s="87"/>
    </row>
    <row r="16" spans="2:11" x14ac:dyDescent="0.3">
      <c r="B16" s="8" t="s">
        <v>1</v>
      </c>
      <c r="C16" s="85"/>
      <c r="D16" s="85"/>
      <c r="E16" s="85"/>
      <c r="F16" s="85"/>
      <c r="G16" s="85"/>
      <c r="H16" s="85"/>
      <c r="I16" s="85"/>
      <c r="J16" s="85"/>
      <c r="K16" s="87"/>
    </row>
    <row r="17" spans="2:11" x14ac:dyDescent="0.3">
      <c r="B17" s="8" t="s">
        <v>27</v>
      </c>
      <c r="C17" s="85"/>
      <c r="D17" s="85"/>
      <c r="E17" s="85"/>
      <c r="F17" s="85"/>
      <c r="G17" s="85"/>
      <c r="H17" s="85"/>
      <c r="I17" s="85"/>
      <c r="J17" s="85"/>
      <c r="K17" s="87"/>
    </row>
    <row r="18" spans="2:11" x14ac:dyDescent="0.3">
      <c r="B18" s="8" t="s">
        <v>16</v>
      </c>
      <c r="C18" s="85"/>
      <c r="D18" s="85"/>
      <c r="E18" s="85"/>
      <c r="F18" s="85"/>
      <c r="G18" s="85"/>
      <c r="H18" s="85"/>
      <c r="I18" s="85"/>
      <c r="J18" s="85"/>
      <c r="K18" s="87"/>
    </row>
    <row r="19" spans="2:11" x14ac:dyDescent="0.3">
      <c r="B19" s="8" t="s">
        <v>4</v>
      </c>
      <c r="C19" s="85"/>
      <c r="D19" s="85"/>
      <c r="E19" s="85"/>
      <c r="F19" s="85"/>
      <c r="G19" s="85"/>
      <c r="H19" s="85"/>
      <c r="I19" s="85"/>
      <c r="J19" s="85"/>
      <c r="K19" s="87"/>
    </row>
    <row r="20" spans="2:11" x14ac:dyDescent="0.3">
      <c r="B20" s="8" t="s">
        <v>14</v>
      </c>
      <c r="C20" s="85"/>
      <c r="D20" s="85"/>
      <c r="E20" s="85"/>
      <c r="F20" s="85"/>
      <c r="G20" s="85"/>
      <c r="H20" s="85"/>
      <c r="I20" s="85"/>
      <c r="J20" s="85"/>
      <c r="K20" s="87"/>
    </row>
    <row r="21" spans="2:11" x14ac:dyDescent="0.3">
      <c r="B21" s="8" t="s">
        <v>11</v>
      </c>
      <c r="C21" s="85"/>
      <c r="D21" s="85"/>
      <c r="E21" s="85"/>
      <c r="F21" s="85"/>
      <c r="G21" s="85"/>
      <c r="H21" s="85"/>
      <c r="I21" s="85"/>
      <c r="J21" s="85"/>
      <c r="K21" s="87"/>
    </row>
    <row r="22" spans="2:11" x14ac:dyDescent="0.3">
      <c r="B22" s="8" t="s">
        <v>15</v>
      </c>
      <c r="C22" s="85"/>
      <c r="D22" s="85"/>
      <c r="E22" s="85"/>
      <c r="F22" s="85"/>
      <c r="G22" s="85"/>
      <c r="H22" s="85"/>
      <c r="I22" s="85"/>
      <c r="J22" s="85"/>
      <c r="K22" s="87"/>
    </row>
    <row r="23" spans="2:11" x14ac:dyDescent="0.3">
      <c r="B23" s="8" t="s">
        <v>94</v>
      </c>
      <c r="C23" s="85"/>
      <c r="D23" s="85"/>
      <c r="E23" s="85"/>
      <c r="F23" s="85"/>
      <c r="G23" s="85"/>
      <c r="H23" s="85"/>
      <c r="I23" s="85"/>
      <c r="J23" s="85"/>
      <c r="K23" s="87"/>
    </row>
    <row r="24" spans="2:11" x14ac:dyDescent="0.3">
      <c r="B24" s="8" t="s">
        <v>12</v>
      </c>
      <c r="C24" s="85"/>
      <c r="D24" s="85"/>
      <c r="E24" s="85"/>
      <c r="F24" s="85"/>
      <c r="G24" s="85"/>
      <c r="H24" s="85"/>
      <c r="I24" s="85"/>
      <c r="J24" s="85"/>
      <c r="K24" s="87"/>
    </row>
    <row r="25" spans="2:11" x14ac:dyDescent="0.3">
      <c r="B25" s="8" t="s">
        <v>5</v>
      </c>
      <c r="C25" s="85"/>
      <c r="D25" s="85"/>
      <c r="E25" s="85"/>
      <c r="F25" s="85"/>
      <c r="G25" s="85"/>
      <c r="H25" s="85"/>
      <c r="I25" s="85"/>
      <c r="J25" s="85"/>
      <c r="K25" s="87"/>
    </row>
    <row r="26" spans="2:11" x14ac:dyDescent="0.3">
      <c r="B26" s="8" t="s">
        <v>6</v>
      </c>
      <c r="C26" s="85"/>
      <c r="D26" s="85"/>
      <c r="E26" s="85"/>
      <c r="F26" s="85"/>
      <c r="G26" s="85"/>
      <c r="H26" s="85"/>
      <c r="I26" s="85"/>
      <c r="J26" s="85"/>
      <c r="K26" s="87"/>
    </row>
    <row r="27" spans="2:11" x14ac:dyDescent="0.3">
      <c r="B27" s="8" t="s">
        <v>105</v>
      </c>
      <c r="C27" s="85"/>
      <c r="D27" s="85"/>
      <c r="E27" s="85"/>
      <c r="F27" s="85"/>
      <c r="G27" s="85"/>
      <c r="H27" s="85"/>
      <c r="I27" s="85"/>
      <c r="J27" s="85"/>
      <c r="K27" s="87"/>
    </row>
    <row r="28" spans="2:11" x14ac:dyDescent="0.3">
      <c r="B28" s="8" t="s">
        <v>17</v>
      </c>
      <c r="C28" s="85"/>
      <c r="D28" s="85"/>
      <c r="E28" s="85"/>
      <c r="F28" s="85"/>
      <c r="G28" s="85"/>
      <c r="H28" s="85"/>
      <c r="I28" s="85"/>
      <c r="J28" s="85"/>
      <c r="K28" s="87"/>
    </row>
    <row r="29" spans="2:11" x14ac:dyDescent="0.3">
      <c r="B29" s="8"/>
      <c r="C29" s="89"/>
      <c r="D29" s="89"/>
      <c r="E29" s="90"/>
      <c r="F29" s="90"/>
      <c r="G29" s="90"/>
      <c r="H29" s="90"/>
      <c r="I29" s="89"/>
      <c r="J29" s="89"/>
      <c r="K29" s="95"/>
    </row>
    <row r="30" spans="2:11" x14ac:dyDescent="0.3">
      <c r="B30" s="53" t="s">
        <v>29</v>
      </c>
      <c r="C30" s="91"/>
      <c r="D30" s="91"/>
      <c r="E30" s="91"/>
      <c r="F30" s="91"/>
      <c r="G30" s="91"/>
      <c r="H30" s="91"/>
      <c r="I30" s="91"/>
      <c r="J30" s="91"/>
      <c r="K30" s="92"/>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topLeftCell="B1"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114</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c r="K6" s="81" t="s">
        <v>24</v>
      </c>
    </row>
    <row r="7" spans="2:11" x14ac:dyDescent="0.3">
      <c r="B7" s="8" t="s">
        <v>10</v>
      </c>
      <c r="C7" s="85"/>
      <c r="D7" s="85"/>
      <c r="E7" s="85"/>
      <c r="F7" s="85"/>
      <c r="G7" s="85"/>
      <c r="H7" s="85"/>
      <c r="I7" s="85"/>
      <c r="J7" s="85"/>
      <c r="K7" s="87"/>
    </row>
    <row r="8" spans="2:11" x14ac:dyDescent="0.3">
      <c r="B8" s="8" t="s">
        <v>13</v>
      </c>
      <c r="C8" s="85">
        <v>2.3148148148148146E-4</v>
      </c>
      <c r="D8" s="85"/>
      <c r="E8" s="85"/>
      <c r="F8" s="85"/>
      <c r="G8" s="85">
        <v>2.7777777777777778E-4</v>
      </c>
      <c r="H8" s="85"/>
      <c r="I8" s="85"/>
      <c r="J8" s="85"/>
      <c r="K8" s="87">
        <f t="shared" ref="K8:K28" si="0">J8+I8+H8+G8+F8+E8+D8+C8</f>
        <v>5.0925925925925921E-4</v>
      </c>
    </row>
    <row r="9" spans="2:11" x14ac:dyDescent="0.3">
      <c r="B9" s="8" t="s">
        <v>0</v>
      </c>
      <c r="C9" s="85">
        <v>4.2013888888888882E-3</v>
      </c>
      <c r="D9" s="85"/>
      <c r="E9" s="85">
        <v>8.1018518518518516E-5</v>
      </c>
      <c r="F9" s="85"/>
      <c r="G9" s="85">
        <v>4.31712962962963E-3</v>
      </c>
      <c r="H9" s="85"/>
      <c r="I9" s="85"/>
      <c r="J9" s="85"/>
      <c r="K9" s="87">
        <f t="shared" si="0"/>
        <v>8.5995370370370375E-3</v>
      </c>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v>4.1203703703703706E-3</v>
      </c>
      <c r="D12" s="85">
        <v>1.1574074074074073E-4</v>
      </c>
      <c r="E12" s="85"/>
      <c r="F12" s="85"/>
      <c r="G12" s="85">
        <v>2.8715277777777774E-2</v>
      </c>
      <c r="H12" s="85"/>
      <c r="I12" s="85"/>
      <c r="J12" s="85"/>
      <c r="K12" s="87">
        <f t="shared" si="0"/>
        <v>3.2951388888888884E-2</v>
      </c>
    </row>
    <row r="13" spans="2:11" x14ac:dyDescent="0.3">
      <c r="B13" s="8" t="s">
        <v>7</v>
      </c>
      <c r="C13" s="85">
        <v>9.3981481481481468E-3</v>
      </c>
      <c r="D13" s="85"/>
      <c r="E13" s="85"/>
      <c r="F13" s="85">
        <v>9.0625000000000011E-3</v>
      </c>
      <c r="G13" s="85">
        <v>6.9328703703703705E-3</v>
      </c>
      <c r="H13" s="85"/>
      <c r="I13" s="85"/>
      <c r="J13" s="85"/>
      <c r="K13" s="87">
        <f t="shared" si="0"/>
        <v>2.5393518518518517E-2</v>
      </c>
    </row>
    <row r="14" spans="2:11" x14ac:dyDescent="0.3">
      <c r="B14" s="8" t="s">
        <v>2</v>
      </c>
      <c r="C14" s="85"/>
      <c r="D14" s="85">
        <v>4.861111111111111E-4</v>
      </c>
      <c r="E14" s="85"/>
      <c r="F14" s="85"/>
      <c r="G14" s="85">
        <v>7.1296296296296299E-3</v>
      </c>
      <c r="H14" s="85"/>
      <c r="I14" s="85"/>
      <c r="J14" s="85"/>
      <c r="K14" s="87">
        <f t="shared" si="0"/>
        <v>7.6157407407407406E-3</v>
      </c>
    </row>
    <row r="15" spans="2:11" x14ac:dyDescent="0.3">
      <c r="B15" s="8" t="s">
        <v>9</v>
      </c>
      <c r="C15" s="85">
        <v>2.8009259259259255E-3</v>
      </c>
      <c r="D15" s="85"/>
      <c r="E15" s="85"/>
      <c r="F15" s="85"/>
      <c r="G15" s="85">
        <v>2.4652777777777776E-3</v>
      </c>
      <c r="H15" s="85"/>
      <c r="I15" s="85"/>
      <c r="J15" s="85"/>
      <c r="K15" s="87">
        <f t="shared" si="0"/>
        <v>5.2662037037037035E-3</v>
      </c>
    </row>
    <row r="16" spans="2:11" x14ac:dyDescent="0.3">
      <c r="B16" s="8" t="s">
        <v>1</v>
      </c>
      <c r="C16" s="85"/>
      <c r="D16" s="85"/>
      <c r="E16" s="85"/>
      <c r="F16" s="85"/>
      <c r="G16" s="85">
        <v>3.8194444444444441E-4</v>
      </c>
      <c r="H16" s="85"/>
      <c r="I16" s="85"/>
      <c r="J16" s="85"/>
      <c r="K16" s="87">
        <f t="shared" si="0"/>
        <v>3.8194444444444441E-4</v>
      </c>
    </row>
    <row r="17" spans="2:11" x14ac:dyDescent="0.3">
      <c r="B17" s="8" t="s">
        <v>27</v>
      </c>
      <c r="C17" s="85"/>
      <c r="D17" s="85">
        <v>2.2800925925925922E-3</v>
      </c>
      <c r="E17" s="85"/>
      <c r="F17" s="85"/>
      <c r="G17" s="85">
        <v>7.8935185185185185E-3</v>
      </c>
      <c r="H17" s="85"/>
      <c r="I17" s="85"/>
      <c r="J17" s="85"/>
      <c r="K17" s="87">
        <f t="shared" si="0"/>
        <v>1.0173611111111111E-2</v>
      </c>
    </row>
    <row r="18" spans="2:11" x14ac:dyDescent="0.3">
      <c r="B18" s="8" t="s">
        <v>16</v>
      </c>
      <c r="C18" s="85"/>
      <c r="D18" s="85"/>
      <c r="E18" s="85"/>
      <c r="F18" s="85"/>
      <c r="G18" s="85"/>
      <c r="H18" s="85"/>
      <c r="I18" s="85"/>
      <c r="J18" s="85"/>
      <c r="K18" s="87"/>
    </row>
    <row r="19" spans="2:11" x14ac:dyDescent="0.3">
      <c r="B19" s="8" t="s">
        <v>4</v>
      </c>
      <c r="C19" s="85">
        <v>1.3888888888888889E-4</v>
      </c>
      <c r="D19" s="85"/>
      <c r="E19" s="85">
        <v>1.8171296296296297E-3</v>
      </c>
      <c r="F19" s="85"/>
      <c r="G19" s="85">
        <v>1.773148148148148E-2</v>
      </c>
      <c r="H19" s="85"/>
      <c r="I19" s="85"/>
      <c r="J19" s="85"/>
      <c r="K19" s="87">
        <f t="shared" si="0"/>
        <v>1.96875E-2</v>
      </c>
    </row>
    <row r="20" spans="2:11" x14ac:dyDescent="0.3">
      <c r="B20" s="8" t="s">
        <v>14</v>
      </c>
      <c r="C20" s="85"/>
      <c r="D20" s="85"/>
      <c r="E20" s="85"/>
      <c r="F20" s="85"/>
      <c r="G20" s="85">
        <v>1.8414351851851852E-2</v>
      </c>
      <c r="H20" s="85"/>
      <c r="I20" s="85"/>
      <c r="J20" s="85"/>
      <c r="K20" s="87">
        <f t="shared" si="0"/>
        <v>1.8414351851851852E-2</v>
      </c>
    </row>
    <row r="21" spans="2:11" x14ac:dyDescent="0.3">
      <c r="B21" s="8" t="s">
        <v>11</v>
      </c>
      <c r="C21" s="85">
        <v>9.4212962962962974E-3</v>
      </c>
      <c r="D21" s="85">
        <v>1.0416666666666667E-4</v>
      </c>
      <c r="E21" s="85"/>
      <c r="F21" s="85">
        <v>2.4189814814814816E-3</v>
      </c>
      <c r="G21" s="85">
        <v>6.5844907407407421E-2</v>
      </c>
      <c r="H21" s="85"/>
      <c r="I21" s="85"/>
      <c r="J21" s="85"/>
      <c r="K21" s="87">
        <f t="shared" si="0"/>
        <v>7.7789351851851873E-2</v>
      </c>
    </row>
    <row r="22" spans="2:11" x14ac:dyDescent="0.3">
      <c r="B22" s="8" t="s">
        <v>15</v>
      </c>
      <c r="C22" s="85"/>
      <c r="D22" s="85"/>
      <c r="E22" s="85"/>
      <c r="F22" s="85">
        <v>1.7708333333333335E-3</v>
      </c>
      <c r="G22" s="85">
        <v>2.5462962962962965E-3</v>
      </c>
      <c r="H22" s="85"/>
      <c r="I22" s="85"/>
      <c r="J22" s="85"/>
      <c r="K22" s="87">
        <f t="shared" si="0"/>
        <v>4.31712962962963E-3</v>
      </c>
    </row>
    <row r="23" spans="2:11" x14ac:dyDescent="0.3">
      <c r="B23" s="8" t="s">
        <v>94</v>
      </c>
      <c r="C23" s="85"/>
      <c r="D23" s="85">
        <v>2.3726851851851851E-3</v>
      </c>
      <c r="E23" s="85"/>
      <c r="F23" s="85"/>
      <c r="G23" s="85">
        <v>9.1782407407407403E-3</v>
      </c>
      <c r="H23" s="85"/>
      <c r="I23" s="85"/>
      <c r="J23" s="85"/>
      <c r="K23" s="87">
        <f t="shared" si="0"/>
        <v>1.1550925925925926E-2</v>
      </c>
    </row>
    <row r="24" spans="2:11" x14ac:dyDescent="0.3">
      <c r="B24" s="8" t="s">
        <v>12</v>
      </c>
      <c r="C24" s="85"/>
      <c r="D24" s="85"/>
      <c r="E24" s="85">
        <v>3.1134259259259257E-3</v>
      </c>
      <c r="F24" s="85"/>
      <c r="G24" s="85">
        <v>9.3981481481481485E-3</v>
      </c>
      <c r="H24" s="85"/>
      <c r="I24" s="85"/>
      <c r="J24" s="85"/>
      <c r="K24" s="87">
        <f t="shared" si="0"/>
        <v>1.2511574074074074E-2</v>
      </c>
    </row>
    <row r="25" spans="2:11" x14ac:dyDescent="0.3">
      <c r="B25" s="8" t="s">
        <v>5</v>
      </c>
      <c r="C25" s="85">
        <v>1.0011574074074074E-2</v>
      </c>
      <c r="D25" s="85"/>
      <c r="E25" s="85">
        <v>1.5509259259259259E-3</v>
      </c>
      <c r="F25" s="85"/>
      <c r="G25" s="85">
        <v>2.899305555555556E-2</v>
      </c>
      <c r="H25" s="85"/>
      <c r="I25" s="85"/>
      <c r="J25" s="85"/>
      <c r="K25" s="87">
        <f t="shared" si="0"/>
        <v>4.055555555555556E-2</v>
      </c>
    </row>
    <row r="26" spans="2:11" x14ac:dyDescent="0.3">
      <c r="B26" s="8" t="s">
        <v>6</v>
      </c>
      <c r="C26" s="85"/>
      <c r="D26" s="85"/>
      <c r="E26" s="85"/>
      <c r="F26" s="85"/>
      <c r="G26" s="85"/>
      <c r="H26" s="85"/>
      <c r="I26" s="85"/>
      <c r="J26" s="85"/>
      <c r="K26" s="87"/>
    </row>
    <row r="27" spans="2:11" x14ac:dyDescent="0.3">
      <c r="B27" s="8" t="s">
        <v>105</v>
      </c>
      <c r="C27" s="85"/>
      <c r="D27" s="85"/>
      <c r="E27" s="85"/>
      <c r="F27" s="85"/>
      <c r="G27" s="85"/>
      <c r="H27" s="85"/>
      <c r="I27" s="85"/>
      <c r="J27" s="85"/>
      <c r="K27" s="87"/>
    </row>
    <row r="28" spans="2:11" x14ac:dyDescent="0.3">
      <c r="B28" s="8" t="s">
        <v>17</v>
      </c>
      <c r="C28" s="85">
        <v>1.6319444444444443E-3</v>
      </c>
      <c r="D28" s="85"/>
      <c r="E28" s="85"/>
      <c r="F28" s="85"/>
      <c r="G28" s="85">
        <v>1.4930555555555554E-3</v>
      </c>
      <c r="H28" s="85"/>
      <c r="I28" s="85"/>
      <c r="J28" s="85"/>
      <c r="K28" s="87">
        <f t="shared" si="0"/>
        <v>3.1249999999999997E-3</v>
      </c>
    </row>
    <row r="29" spans="2:11" x14ac:dyDescent="0.3">
      <c r="B29" s="53"/>
      <c r="C29" s="89"/>
      <c r="D29" s="89"/>
      <c r="E29" s="90"/>
      <c r="F29" s="90"/>
      <c r="G29" s="89"/>
      <c r="H29" s="89"/>
      <c r="I29" s="89"/>
      <c r="J29" s="89"/>
      <c r="K29" s="87"/>
    </row>
    <row r="30" spans="2:11" x14ac:dyDescent="0.3">
      <c r="B30" s="53" t="s">
        <v>29</v>
      </c>
      <c r="C30" s="91">
        <f>SUM(C7:C28)</f>
        <v>4.1956018518518517E-2</v>
      </c>
      <c r="D30" s="91">
        <f t="shared" ref="D30:G30" si="1">SUM(D7:D28)</f>
        <v>5.3587962962962955E-3</v>
      </c>
      <c r="E30" s="91">
        <f t="shared" si="1"/>
        <v>6.5624999999999998E-3</v>
      </c>
      <c r="F30" s="91">
        <f t="shared" si="1"/>
        <v>1.3252314814814817E-2</v>
      </c>
      <c r="G30" s="91">
        <f t="shared" si="1"/>
        <v>0.21171296296296299</v>
      </c>
      <c r="H30" s="91"/>
      <c r="I30" s="91"/>
      <c r="J30" s="91"/>
      <c r="K30" s="92">
        <f>SUM(K7:K28)</f>
        <v>0.27884259259259259</v>
      </c>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115</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c r="E7" s="86"/>
      <c r="F7" s="85"/>
      <c r="G7" s="85"/>
      <c r="H7" s="85"/>
      <c r="I7" s="85"/>
      <c r="J7" s="85"/>
      <c r="K7" s="87"/>
    </row>
    <row r="8" spans="2:11" x14ac:dyDescent="0.3">
      <c r="B8" s="8" t="s">
        <v>13</v>
      </c>
      <c r="C8" s="85"/>
      <c r="D8" s="85"/>
      <c r="E8" s="85"/>
      <c r="F8" s="85"/>
      <c r="G8" s="85"/>
      <c r="H8" s="85"/>
      <c r="I8" s="85"/>
      <c r="J8" s="85"/>
      <c r="K8" s="87"/>
    </row>
    <row r="9" spans="2:11" x14ac:dyDescent="0.3">
      <c r="B9" s="8" t="s">
        <v>0</v>
      </c>
      <c r="C9" s="85"/>
      <c r="D9" s="85"/>
      <c r="E9" s="85"/>
      <c r="F9" s="85"/>
      <c r="G9" s="85"/>
      <c r="H9" s="85"/>
      <c r="I9" s="85"/>
      <c r="J9" s="85"/>
      <c r="K9" s="87"/>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c r="D12" s="85"/>
      <c r="E12" s="85"/>
      <c r="F12" s="85"/>
      <c r="G12" s="85"/>
      <c r="H12" s="85"/>
      <c r="I12" s="85"/>
      <c r="J12" s="85"/>
      <c r="K12" s="87"/>
    </row>
    <row r="13" spans="2:11" x14ac:dyDescent="0.3">
      <c r="B13" s="8" t="s">
        <v>7</v>
      </c>
      <c r="C13" s="85"/>
      <c r="D13" s="85"/>
      <c r="E13" s="85"/>
      <c r="F13" s="85"/>
      <c r="G13" s="85"/>
      <c r="H13" s="85"/>
      <c r="I13" s="85"/>
      <c r="J13" s="85"/>
      <c r="K13" s="87"/>
    </row>
    <row r="14" spans="2:11" x14ac:dyDescent="0.3">
      <c r="B14" s="8" t="s">
        <v>2</v>
      </c>
      <c r="C14" s="85"/>
      <c r="D14" s="85"/>
      <c r="E14" s="85"/>
      <c r="F14" s="85"/>
      <c r="G14" s="85"/>
      <c r="H14" s="85"/>
      <c r="I14" s="85"/>
      <c r="J14" s="85"/>
      <c r="K14" s="87"/>
    </row>
    <row r="15" spans="2:11" x14ac:dyDescent="0.3">
      <c r="B15" s="8" t="s">
        <v>9</v>
      </c>
      <c r="C15" s="85"/>
      <c r="D15" s="85"/>
      <c r="E15" s="85"/>
      <c r="F15" s="85"/>
      <c r="G15" s="85"/>
      <c r="H15" s="85"/>
      <c r="I15" s="85"/>
      <c r="J15" s="85"/>
      <c r="K15" s="87"/>
    </row>
    <row r="16" spans="2:11" x14ac:dyDescent="0.3">
      <c r="B16" s="8" t="s">
        <v>1</v>
      </c>
      <c r="C16" s="85"/>
      <c r="D16" s="85"/>
      <c r="E16" s="85"/>
      <c r="F16" s="85"/>
      <c r="G16" s="85"/>
      <c r="H16" s="85"/>
      <c r="I16" s="85"/>
      <c r="J16" s="85"/>
      <c r="K16" s="87"/>
    </row>
    <row r="17" spans="2:11" x14ac:dyDescent="0.3">
      <c r="B17" s="8" t="s">
        <v>27</v>
      </c>
      <c r="C17" s="85"/>
      <c r="D17" s="85"/>
      <c r="E17" s="85"/>
      <c r="F17" s="85"/>
      <c r="G17" s="85"/>
      <c r="H17" s="85"/>
      <c r="I17" s="85"/>
      <c r="J17" s="85"/>
      <c r="K17" s="87"/>
    </row>
    <row r="18" spans="2:11" x14ac:dyDescent="0.3">
      <c r="B18" s="8" t="s">
        <v>16</v>
      </c>
      <c r="C18" s="85"/>
      <c r="D18" s="85"/>
      <c r="E18" s="85"/>
      <c r="F18" s="85"/>
      <c r="G18" s="85"/>
      <c r="H18" s="85"/>
      <c r="I18" s="85"/>
      <c r="J18" s="85"/>
      <c r="K18" s="87"/>
    </row>
    <row r="19" spans="2:11" x14ac:dyDescent="0.3">
      <c r="B19" s="8" t="s">
        <v>4</v>
      </c>
      <c r="C19" s="85"/>
      <c r="D19" s="85"/>
      <c r="E19" s="85"/>
      <c r="F19" s="85"/>
      <c r="G19" s="85"/>
      <c r="H19" s="85"/>
      <c r="I19" s="85"/>
      <c r="J19" s="85"/>
      <c r="K19" s="87"/>
    </row>
    <row r="20" spans="2:11" x14ac:dyDescent="0.3">
      <c r="B20" s="8" t="s">
        <v>14</v>
      </c>
      <c r="C20" s="85"/>
      <c r="D20" s="85"/>
      <c r="E20" s="85"/>
      <c r="F20" s="85"/>
      <c r="G20" s="85"/>
      <c r="H20" s="85"/>
      <c r="I20" s="85"/>
      <c r="J20" s="85"/>
      <c r="K20" s="87"/>
    </row>
    <row r="21" spans="2:11" x14ac:dyDescent="0.3">
      <c r="B21" s="8" t="s">
        <v>11</v>
      </c>
      <c r="C21" s="85"/>
      <c r="D21" s="85"/>
      <c r="E21" s="85"/>
      <c r="F21" s="85"/>
      <c r="G21" s="85"/>
      <c r="H21" s="85"/>
      <c r="I21" s="85"/>
      <c r="J21" s="85"/>
      <c r="K21" s="87"/>
    </row>
    <row r="22" spans="2:11" x14ac:dyDescent="0.3">
      <c r="B22" s="8" t="s">
        <v>15</v>
      </c>
      <c r="C22" s="85"/>
      <c r="D22" s="85"/>
      <c r="E22" s="85"/>
      <c r="F22" s="85"/>
      <c r="G22" s="85"/>
      <c r="H22" s="85"/>
      <c r="I22" s="85"/>
      <c r="J22" s="85"/>
      <c r="K22" s="87"/>
    </row>
    <row r="23" spans="2:11" x14ac:dyDescent="0.3">
      <c r="B23" s="8" t="s">
        <v>94</v>
      </c>
      <c r="C23" s="85"/>
      <c r="D23" s="85"/>
      <c r="E23" s="85"/>
      <c r="F23" s="85"/>
      <c r="G23" s="85"/>
      <c r="H23" s="85"/>
      <c r="I23" s="85"/>
      <c r="J23" s="85"/>
      <c r="K23" s="87"/>
    </row>
    <row r="24" spans="2:11" x14ac:dyDescent="0.3">
      <c r="B24" s="8" t="s">
        <v>12</v>
      </c>
      <c r="C24" s="85"/>
      <c r="D24" s="85"/>
      <c r="E24" s="85"/>
      <c r="F24" s="85"/>
      <c r="G24" s="85"/>
      <c r="H24" s="85"/>
      <c r="I24" s="85"/>
      <c r="J24" s="85"/>
      <c r="K24" s="87"/>
    </row>
    <row r="25" spans="2:11" x14ac:dyDescent="0.3">
      <c r="B25" s="8" t="s">
        <v>5</v>
      </c>
      <c r="C25" s="85"/>
      <c r="D25" s="85"/>
      <c r="E25" s="85"/>
      <c r="F25" s="85"/>
      <c r="G25" s="85"/>
      <c r="H25" s="85"/>
      <c r="I25" s="85"/>
      <c r="J25" s="85"/>
      <c r="K25" s="87"/>
    </row>
    <row r="26" spans="2:11" x14ac:dyDescent="0.3">
      <c r="B26" s="8" t="s">
        <v>6</v>
      </c>
      <c r="C26" s="85"/>
      <c r="D26" s="85"/>
      <c r="E26" s="85"/>
      <c r="F26" s="85"/>
      <c r="G26" s="85"/>
      <c r="H26" s="85"/>
      <c r="I26" s="85"/>
      <c r="J26" s="85"/>
      <c r="K26" s="87"/>
    </row>
    <row r="27" spans="2:11" x14ac:dyDescent="0.3">
      <c r="B27" s="8" t="s">
        <v>105</v>
      </c>
      <c r="C27" s="85"/>
      <c r="D27" s="85"/>
      <c r="E27" s="85"/>
      <c r="F27" s="85"/>
      <c r="G27" s="85"/>
      <c r="H27" s="85"/>
      <c r="I27" s="85"/>
      <c r="J27" s="85"/>
      <c r="K27" s="87"/>
    </row>
    <row r="28" spans="2:11" x14ac:dyDescent="0.3">
      <c r="B28" s="8" t="s">
        <v>17</v>
      </c>
      <c r="C28" s="85"/>
      <c r="D28" s="85"/>
      <c r="E28" s="85"/>
      <c r="F28" s="85"/>
      <c r="G28" s="85"/>
      <c r="H28" s="85"/>
      <c r="I28" s="85"/>
      <c r="J28" s="85"/>
      <c r="K28" s="87"/>
    </row>
    <row r="29" spans="2:11" x14ac:dyDescent="0.3">
      <c r="B29" s="8"/>
      <c r="C29" s="89"/>
      <c r="D29" s="89"/>
      <c r="E29" s="90"/>
      <c r="F29" s="90"/>
      <c r="G29" s="90"/>
      <c r="H29" s="90"/>
      <c r="I29" s="89"/>
      <c r="J29" s="89"/>
      <c r="K29" s="95"/>
    </row>
    <row r="30" spans="2:11" x14ac:dyDescent="0.3">
      <c r="B30" s="53" t="s">
        <v>29</v>
      </c>
      <c r="C30" s="91"/>
      <c r="D30" s="91"/>
      <c r="E30" s="91"/>
      <c r="F30" s="91"/>
      <c r="G30" s="91"/>
      <c r="H30" s="91"/>
      <c r="I30" s="91"/>
      <c r="J30" s="85"/>
      <c r="K30" s="92"/>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116</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v>3.9814814814814817E-3</v>
      </c>
      <c r="D7" s="85"/>
      <c r="E7" s="85"/>
      <c r="F7" s="85"/>
      <c r="G7" s="85"/>
      <c r="H7" s="85"/>
      <c r="I7" s="85"/>
      <c r="J7" s="85"/>
      <c r="K7" s="87">
        <f t="shared" ref="K7:K28" si="0">SUM(C7:J7)</f>
        <v>3.9814814814814817E-3</v>
      </c>
    </row>
    <row r="8" spans="2:11" x14ac:dyDescent="0.3">
      <c r="B8" s="8" t="s">
        <v>13</v>
      </c>
      <c r="C8" s="85"/>
      <c r="D8" s="85"/>
      <c r="E8" s="85"/>
      <c r="F8" s="85"/>
      <c r="G8" s="85"/>
      <c r="H8" s="85"/>
      <c r="I8" s="85"/>
      <c r="J8" s="85"/>
      <c r="K8" s="87"/>
    </row>
    <row r="9" spans="2:11" x14ac:dyDescent="0.3">
      <c r="B9" s="8" t="s">
        <v>0</v>
      </c>
      <c r="C9" s="85">
        <v>5.6145833333333346E-2</v>
      </c>
      <c r="D9" s="85">
        <v>2.199074074074074E-4</v>
      </c>
      <c r="E9" s="85">
        <v>1.689814814814815E-3</v>
      </c>
      <c r="F9" s="85"/>
      <c r="G9" s="85">
        <v>1.494212962962963E-2</v>
      </c>
      <c r="H9" s="85"/>
      <c r="I9" s="85">
        <v>7.0949074074074065E-3</v>
      </c>
      <c r="J9" s="85"/>
      <c r="K9" s="87">
        <f t="shared" si="0"/>
        <v>8.0092592592592604E-2</v>
      </c>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v>3.9178240740740736E-2</v>
      </c>
      <c r="D12" s="85"/>
      <c r="E12" s="85"/>
      <c r="F12" s="85"/>
      <c r="G12" s="85"/>
      <c r="H12" s="85">
        <v>1.9907407407407408E-3</v>
      </c>
      <c r="I12" s="85">
        <v>8.9120370370370362E-4</v>
      </c>
      <c r="J12" s="85"/>
      <c r="K12" s="87">
        <f t="shared" si="0"/>
        <v>4.206018518518518E-2</v>
      </c>
    </row>
    <row r="13" spans="2:11" x14ac:dyDescent="0.3">
      <c r="B13" s="8" t="s">
        <v>7</v>
      </c>
      <c r="C13" s="85">
        <v>1.5405092592592593E-2</v>
      </c>
      <c r="D13" s="85"/>
      <c r="E13" s="85">
        <v>8.7152777777777784E-3</v>
      </c>
      <c r="F13" s="85"/>
      <c r="G13" s="85"/>
      <c r="H13" s="85"/>
      <c r="I13" s="85"/>
      <c r="J13" s="85"/>
      <c r="K13" s="87">
        <f t="shared" si="0"/>
        <v>2.4120370370370372E-2</v>
      </c>
    </row>
    <row r="14" spans="2:11" x14ac:dyDescent="0.3">
      <c r="B14" s="8" t="s">
        <v>2</v>
      </c>
      <c r="C14" s="85"/>
      <c r="D14" s="85"/>
      <c r="E14" s="85"/>
      <c r="F14" s="85"/>
      <c r="G14" s="85"/>
      <c r="H14" s="85"/>
      <c r="I14" s="85"/>
      <c r="J14" s="85"/>
      <c r="K14" s="87"/>
    </row>
    <row r="15" spans="2:11" x14ac:dyDescent="0.3">
      <c r="B15" s="8" t="s">
        <v>9</v>
      </c>
      <c r="C15" s="85">
        <v>9.5138888888888894E-3</v>
      </c>
      <c r="D15" s="85"/>
      <c r="E15" s="85"/>
      <c r="F15" s="85"/>
      <c r="G15" s="85"/>
      <c r="H15" s="85"/>
      <c r="I15" s="85"/>
      <c r="J15" s="85"/>
      <c r="K15" s="87">
        <f t="shared" si="0"/>
        <v>9.5138888888888894E-3</v>
      </c>
    </row>
    <row r="16" spans="2:11" x14ac:dyDescent="0.3">
      <c r="B16" s="8" t="s">
        <v>1</v>
      </c>
      <c r="C16" s="85">
        <v>2.2372685185185179E-2</v>
      </c>
      <c r="D16" s="85"/>
      <c r="E16" s="85"/>
      <c r="F16" s="85"/>
      <c r="G16" s="85"/>
      <c r="H16" s="85">
        <v>1.6064814814814816E-2</v>
      </c>
      <c r="I16" s="85">
        <v>1.013888888888889E-2</v>
      </c>
      <c r="J16" s="85"/>
      <c r="K16" s="87">
        <f t="shared" si="0"/>
        <v>4.8576388888888891E-2</v>
      </c>
    </row>
    <row r="17" spans="2:11" x14ac:dyDescent="0.3">
      <c r="B17" s="8" t="s">
        <v>27</v>
      </c>
      <c r="C17" s="85">
        <v>1.324074074074074E-2</v>
      </c>
      <c r="D17" s="85">
        <v>2.0254629629629629E-3</v>
      </c>
      <c r="E17" s="85"/>
      <c r="F17" s="85"/>
      <c r="G17" s="85">
        <v>4.0509259259259258E-4</v>
      </c>
      <c r="H17" s="85"/>
      <c r="I17" s="85"/>
      <c r="J17" s="85"/>
      <c r="K17" s="87">
        <f t="shared" si="0"/>
        <v>1.5671296296296298E-2</v>
      </c>
    </row>
    <row r="18" spans="2:11" x14ac:dyDescent="0.3">
      <c r="B18" s="8" t="s">
        <v>16</v>
      </c>
      <c r="C18" s="85"/>
      <c r="D18" s="85"/>
      <c r="E18" s="85"/>
      <c r="F18" s="85"/>
      <c r="G18" s="85"/>
      <c r="H18" s="85"/>
      <c r="I18" s="85"/>
      <c r="J18" s="85"/>
      <c r="K18" s="87"/>
    </row>
    <row r="19" spans="2:11" x14ac:dyDescent="0.3">
      <c r="B19" s="8" t="s">
        <v>4</v>
      </c>
      <c r="C19" s="85">
        <v>1.8553240740740742E-2</v>
      </c>
      <c r="D19" s="85"/>
      <c r="E19" s="85"/>
      <c r="F19" s="85"/>
      <c r="G19" s="85"/>
      <c r="H19" s="85"/>
      <c r="I19" s="85"/>
      <c r="J19" s="85"/>
      <c r="K19" s="87">
        <f t="shared" si="0"/>
        <v>1.8553240740740742E-2</v>
      </c>
    </row>
    <row r="20" spans="2:11" x14ac:dyDescent="0.3">
      <c r="B20" s="8" t="s">
        <v>14</v>
      </c>
      <c r="C20" s="85">
        <v>5.8796296296296305E-3</v>
      </c>
      <c r="D20" s="85"/>
      <c r="E20" s="85">
        <v>1.1574074074074073E-3</v>
      </c>
      <c r="F20" s="85">
        <v>1.3425925925925927E-3</v>
      </c>
      <c r="G20" s="85"/>
      <c r="H20" s="85"/>
      <c r="I20" s="85"/>
      <c r="J20" s="85"/>
      <c r="K20" s="87">
        <f t="shared" si="0"/>
        <v>8.379629629629631E-3</v>
      </c>
    </row>
    <row r="21" spans="2:11" x14ac:dyDescent="0.3">
      <c r="B21" s="8" t="s">
        <v>11</v>
      </c>
      <c r="C21" s="85">
        <v>0.19125</v>
      </c>
      <c r="D21" s="85"/>
      <c r="E21" s="85"/>
      <c r="F21" s="85"/>
      <c r="G21" s="85"/>
      <c r="H21" s="85"/>
      <c r="I21" s="85"/>
      <c r="J21" s="85"/>
      <c r="K21" s="87">
        <f t="shared" si="0"/>
        <v>0.19125</v>
      </c>
    </row>
    <row r="22" spans="2:11" x14ac:dyDescent="0.3">
      <c r="B22" s="8" t="s">
        <v>15</v>
      </c>
      <c r="C22" s="85"/>
      <c r="D22" s="85"/>
      <c r="E22" s="85"/>
      <c r="F22" s="85"/>
      <c r="G22" s="85"/>
      <c r="H22" s="85"/>
      <c r="I22" s="85"/>
      <c r="J22" s="85"/>
      <c r="K22" s="87"/>
    </row>
    <row r="23" spans="2:11" x14ac:dyDescent="0.3">
      <c r="B23" s="8" t="s">
        <v>94</v>
      </c>
      <c r="C23" s="85">
        <v>3.8912037037037037E-2</v>
      </c>
      <c r="D23" s="85"/>
      <c r="E23" s="85"/>
      <c r="F23" s="85"/>
      <c r="G23" s="85"/>
      <c r="H23" s="85"/>
      <c r="I23" s="85"/>
      <c r="J23" s="85"/>
      <c r="K23" s="87">
        <f t="shared" si="0"/>
        <v>3.8912037037037037E-2</v>
      </c>
    </row>
    <row r="24" spans="2:11" x14ac:dyDescent="0.3">
      <c r="B24" s="8" t="s">
        <v>12</v>
      </c>
      <c r="C24" s="85">
        <v>4.7337962962962967E-3</v>
      </c>
      <c r="D24" s="85"/>
      <c r="E24" s="85"/>
      <c r="F24" s="85"/>
      <c r="G24" s="85"/>
      <c r="H24" s="85">
        <v>2.0601851851851853E-3</v>
      </c>
      <c r="I24" s="85"/>
      <c r="J24" s="85"/>
      <c r="K24" s="87">
        <f t="shared" si="0"/>
        <v>6.7939814814814824E-3</v>
      </c>
    </row>
    <row r="25" spans="2:11" x14ac:dyDescent="0.3">
      <c r="B25" s="8" t="s">
        <v>5</v>
      </c>
      <c r="C25" s="85">
        <v>1.2592592592592593E-2</v>
      </c>
      <c r="D25" s="85"/>
      <c r="E25" s="85"/>
      <c r="F25" s="85"/>
      <c r="G25" s="85">
        <v>2.1990740740740742E-3</v>
      </c>
      <c r="H25" s="85"/>
      <c r="I25" s="85"/>
      <c r="J25" s="85"/>
      <c r="K25" s="87">
        <f t="shared" si="0"/>
        <v>1.4791666666666667E-2</v>
      </c>
    </row>
    <row r="26" spans="2:11" x14ac:dyDescent="0.3">
      <c r="B26" s="8" t="s">
        <v>6</v>
      </c>
      <c r="C26" s="85"/>
      <c r="D26" s="85"/>
      <c r="E26" s="85"/>
      <c r="F26" s="85"/>
      <c r="G26" s="85"/>
      <c r="H26" s="85"/>
      <c r="I26" s="85"/>
      <c r="J26" s="85"/>
      <c r="K26" s="87"/>
    </row>
    <row r="27" spans="2:11" x14ac:dyDescent="0.3">
      <c r="B27" s="8" t="s">
        <v>105</v>
      </c>
      <c r="C27" s="85"/>
      <c r="D27" s="85"/>
      <c r="E27" s="85"/>
      <c r="F27" s="85"/>
      <c r="G27" s="85"/>
      <c r="H27" s="85"/>
      <c r="I27" s="85"/>
      <c r="J27" s="85"/>
      <c r="K27" s="87"/>
    </row>
    <row r="28" spans="2:11" x14ac:dyDescent="0.3">
      <c r="B28" s="8" t="s">
        <v>17</v>
      </c>
      <c r="C28" s="85">
        <v>1.5509259259259261E-3</v>
      </c>
      <c r="D28" s="85"/>
      <c r="E28" s="85"/>
      <c r="F28" s="85"/>
      <c r="G28" s="85"/>
      <c r="H28" s="85"/>
      <c r="I28" s="85"/>
      <c r="J28" s="85"/>
      <c r="K28" s="87">
        <f t="shared" si="0"/>
        <v>1.5509259259259261E-3</v>
      </c>
    </row>
    <row r="29" spans="2:11" x14ac:dyDescent="0.3">
      <c r="B29" s="8"/>
      <c r="C29" s="89"/>
      <c r="D29" s="89"/>
      <c r="E29" s="90"/>
      <c r="F29" s="90"/>
      <c r="G29" s="90"/>
      <c r="H29" s="90"/>
      <c r="I29" s="89"/>
      <c r="J29" s="89"/>
      <c r="K29" s="95"/>
    </row>
    <row r="30" spans="2:11" x14ac:dyDescent="0.3">
      <c r="B30" s="53" t="s">
        <v>29</v>
      </c>
      <c r="C30" s="91">
        <f>SUM(C7:C28)</f>
        <v>0.43331018518518521</v>
      </c>
      <c r="D30" s="91">
        <f>SUM(D7:D28)</f>
        <v>2.2453703703703702E-3</v>
      </c>
      <c r="E30" s="91">
        <f t="shared" ref="E30:I30" si="1">SUM(E7:E28)</f>
        <v>1.1562500000000002E-2</v>
      </c>
      <c r="F30" s="91">
        <f t="shared" si="1"/>
        <v>1.3425925925925927E-3</v>
      </c>
      <c r="G30" s="91">
        <f t="shared" si="1"/>
        <v>1.7546296296296296E-2</v>
      </c>
      <c r="H30" s="91">
        <f t="shared" si="1"/>
        <v>2.0115740740740743E-2</v>
      </c>
      <c r="I30" s="91">
        <f t="shared" si="1"/>
        <v>1.8125000000000002E-2</v>
      </c>
      <c r="J30" s="91"/>
      <c r="K30" s="92">
        <f t="shared" ref="K30" si="2">SUM(K7:K28)</f>
        <v>0.50424768518518515</v>
      </c>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117</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c r="E7" s="86"/>
      <c r="F7" s="85"/>
      <c r="G7" s="85"/>
      <c r="H7" s="85"/>
      <c r="I7" s="85"/>
      <c r="J7" s="85"/>
      <c r="K7" s="87"/>
    </row>
    <row r="8" spans="2:11" x14ac:dyDescent="0.3">
      <c r="B8" s="8" t="s">
        <v>13</v>
      </c>
      <c r="C8" s="85"/>
      <c r="D8" s="85"/>
      <c r="E8" s="85"/>
      <c r="F8" s="85"/>
      <c r="G8" s="85"/>
      <c r="H8" s="85"/>
      <c r="I8" s="85"/>
      <c r="J8" s="85"/>
      <c r="K8" s="87"/>
    </row>
    <row r="9" spans="2:11" x14ac:dyDescent="0.3">
      <c r="B9" s="8" t="s">
        <v>0</v>
      </c>
      <c r="C9" s="85"/>
      <c r="D9" s="85"/>
      <c r="E9" s="85"/>
      <c r="F9" s="85"/>
      <c r="G9" s="85"/>
      <c r="H9" s="85"/>
      <c r="I9" s="85"/>
      <c r="J9" s="85"/>
      <c r="K9" s="87"/>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c r="D12" s="85"/>
      <c r="E12" s="85"/>
      <c r="F12" s="85"/>
      <c r="G12" s="85"/>
      <c r="H12" s="85"/>
      <c r="I12" s="85"/>
      <c r="J12" s="85"/>
      <c r="K12" s="87"/>
    </row>
    <row r="13" spans="2:11" x14ac:dyDescent="0.3">
      <c r="B13" s="8" t="s">
        <v>7</v>
      </c>
      <c r="C13" s="85"/>
      <c r="D13" s="85"/>
      <c r="E13" s="85"/>
      <c r="F13" s="85"/>
      <c r="G13" s="85"/>
      <c r="H13" s="85"/>
      <c r="I13" s="85"/>
      <c r="J13" s="85"/>
      <c r="K13" s="87"/>
    </row>
    <row r="14" spans="2:11" x14ac:dyDescent="0.3">
      <c r="B14" s="8" t="s">
        <v>2</v>
      </c>
      <c r="C14" s="85"/>
      <c r="D14" s="85"/>
      <c r="E14" s="85"/>
      <c r="F14" s="85"/>
      <c r="G14" s="85"/>
      <c r="H14" s="85"/>
      <c r="I14" s="85"/>
      <c r="J14" s="85"/>
      <c r="K14" s="87"/>
    </row>
    <row r="15" spans="2:11" x14ac:dyDescent="0.3">
      <c r="B15" s="8" t="s">
        <v>9</v>
      </c>
      <c r="C15" s="85"/>
      <c r="D15" s="85"/>
      <c r="E15" s="85"/>
      <c r="F15" s="85"/>
      <c r="G15" s="85"/>
      <c r="H15" s="85"/>
      <c r="I15" s="85"/>
      <c r="J15" s="85"/>
      <c r="K15" s="87"/>
    </row>
    <row r="16" spans="2:11" x14ac:dyDescent="0.3">
      <c r="B16" s="8" t="s">
        <v>1</v>
      </c>
      <c r="C16" s="85"/>
      <c r="D16" s="85"/>
      <c r="E16" s="85"/>
      <c r="F16" s="85"/>
      <c r="G16" s="85"/>
      <c r="H16" s="85"/>
      <c r="I16" s="85"/>
      <c r="J16" s="85"/>
      <c r="K16" s="87"/>
    </row>
    <row r="17" spans="2:11" x14ac:dyDescent="0.3">
      <c r="B17" s="8" t="s">
        <v>27</v>
      </c>
      <c r="C17" s="85"/>
      <c r="D17" s="85"/>
      <c r="E17" s="85"/>
      <c r="F17" s="85"/>
      <c r="G17" s="85"/>
      <c r="H17" s="85"/>
      <c r="I17" s="85"/>
      <c r="J17" s="85"/>
      <c r="K17" s="87"/>
    </row>
    <row r="18" spans="2:11" x14ac:dyDescent="0.3">
      <c r="B18" s="8" t="s">
        <v>16</v>
      </c>
      <c r="C18" s="85"/>
      <c r="D18" s="85"/>
      <c r="E18" s="85"/>
      <c r="F18" s="85"/>
      <c r="G18" s="85"/>
      <c r="H18" s="85"/>
      <c r="I18" s="85"/>
      <c r="J18" s="85"/>
      <c r="K18" s="87"/>
    </row>
    <row r="19" spans="2:11" x14ac:dyDescent="0.3">
      <c r="B19" s="8" t="s">
        <v>4</v>
      </c>
      <c r="C19" s="85"/>
      <c r="D19" s="85"/>
      <c r="E19" s="85"/>
      <c r="F19" s="85"/>
      <c r="G19" s="85"/>
      <c r="H19" s="85"/>
      <c r="I19" s="85">
        <v>8.3333333333333339E-4</v>
      </c>
      <c r="J19" s="85"/>
      <c r="K19" s="87">
        <f>I19</f>
        <v>8.3333333333333339E-4</v>
      </c>
    </row>
    <row r="20" spans="2:11" x14ac:dyDescent="0.3">
      <c r="B20" s="8" t="s">
        <v>14</v>
      </c>
      <c r="C20" s="85"/>
      <c r="D20" s="85"/>
      <c r="E20" s="85"/>
      <c r="F20" s="85"/>
      <c r="G20" s="85"/>
      <c r="H20" s="85"/>
      <c r="I20" s="85"/>
      <c r="J20" s="85"/>
      <c r="K20" s="87"/>
    </row>
    <row r="21" spans="2:11" x14ac:dyDescent="0.3">
      <c r="B21" s="8" t="s">
        <v>11</v>
      </c>
      <c r="C21" s="85"/>
      <c r="D21" s="85"/>
      <c r="E21" s="85"/>
      <c r="F21" s="85"/>
      <c r="G21" s="85"/>
      <c r="H21" s="85"/>
      <c r="I21" s="85"/>
      <c r="J21" s="85"/>
      <c r="K21" s="87"/>
    </row>
    <row r="22" spans="2:11" x14ac:dyDescent="0.3">
      <c r="B22" s="8" t="s">
        <v>15</v>
      </c>
      <c r="C22" s="85"/>
      <c r="D22" s="85"/>
      <c r="E22" s="85"/>
      <c r="F22" s="85"/>
      <c r="G22" s="85"/>
      <c r="H22" s="85"/>
      <c r="I22" s="85"/>
      <c r="J22" s="85"/>
      <c r="K22" s="87"/>
    </row>
    <row r="23" spans="2:11" x14ac:dyDescent="0.3">
      <c r="B23" s="8" t="s">
        <v>94</v>
      </c>
      <c r="C23" s="85"/>
      <c r="D23" s="85"/>
      <c r="E23" s="85"/>
      <c r="F23" s="85"/>
      <c r="G23" s="85"/>
      <c r="H23" s="85"/>
      <c r="I23" s="85"/>
      <c r="J23" s="85"/>
      <c r="K23" s="87"/>
    </row>
    <row r="24" spans="2:11" x14ac:dyDescent="0.3">
      <c r="B24" s="8" t="s">
        <v>12</v>
      </c>
      <c r="C24" s="85"/>
      <c r="D24" s="85"/>
      <c r="E24" s="85"/>
      <c r="F24" s="85"/>
      <c r="G24" s="85"/>
      <c r="H24" s="85"/>
      <c r="I24" s="85"/>
      <c r="J24" s="85"/>
      <c r="K24" s="87"/>
    </row>
    <row r="25" spans="2:11" x14ac:dyDescent="0.3">
      <c r="B25" s="8" t="s">
        <v>5</v>
      </c>
      <c r="C25" s="85"/>
      <c r="D25" s="85"/>
      <c r="E25" s="85"/>
      <c r="F25" s="85"/>
      <c r="G25" s="85"/>
      <c r="H25" s="85"/>
      <c r="I25" s="85"/>
      <c r="J25" s="85"/>
      <c r="K25" s="87"/>
    </row>
    <row r="26" spans="2:11" x14ac:dyDescent="0.3">
      <c r="B26" s="8" t="s">
        <v>6</v>
      </c>
      <c r="C26" s="85"/>
      <c r="D26" s="85"/>
      <c r="E26" s="85"/>
      <c r="F26" s="85"/>
      <c r="G26" s="85"/>
      <c r="H26" s="85"/>
      <c r="I26" s="85"/>
      <c r="J26" s="85"/>
      <c r="K26" s="87"/>
    </row>
    <row r="27" spans="2:11" x14ac:dyDescent="0.3">
      <c r="B27" s="8" t="s">
        <v>105</v>
      </c>
      <c r="C27" s="85"/>
      <c r="D27" s="85"/>
      <c r="E27" s="85"/>
      <c r="F27" s="85"/>
      <c r="G27" s="85"/>
      <c r="H27" s="85"/>
      <c r="I27" s="85"/>
      <c r="J27" s="85"/>
      <c r="K27" s="87"/>
    </row>
    <row r="28" spans="2:11" x14ac:dyDescent="0.3">
      <c r="B28" s="8" t="s">
        <v>17</v>
      </c>
      <c r="C28" s="85"/>
      <c r="D28" s="85"/>
      <c r="E28" s="85"/>
      <c r="F28" s="85"/>
      <c r="G28" s="85"/>
      <c r="H28" s="85"/>
      <c r="I28" s="85"/>
      <c r="J28" s="85"/>
      <c r="K28" s="87"/>
    </row>
    <row r="29" spans="2:11" x14ac:dyDescent="0.3">
      <c r="B29" s="8"/>
      <c r="C29" s="89"/>
      <c r="D29" s="89"/>
      <c r="E29" s="90"/>
      <c r="F29" s="90"/>
      <c r="G29" s="90"/>
      <c r="H29" s="90"/>
      <c r="I29" s="89"/>
      <c r="J29" s="89"/>
      <c r="K29" s="95"/>
    </row>
    <row r="30" spans="2:11" x14ac:dyDescent="0.3">
      <c r="B30" s="53" t="s">
        <v>29</v>
      </c>
      <c r="C30" s="91"/>
      <c r="D30" s="91"/>
      <c r="E30" s="91"/>
      <c r="F30" s="91"/>
      <c r="G30" s="91"/>
      <c r="H30" s="91"/>
      <c r="I30" s="91">
        <f>I19</f>
        <v>8.3333333333333339E-4</v>
      </c>
      <c r="J30" s="85"/>
      <c r="K30" s="92">
        <f>I30</f>
        <v>8.3333333333333339E-4</v>
      </c>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BreakPreview" zoomScaleNormal="110" zoomScaleSheetLayoutView="100" zoomScalePageLayoutView="110" workbookViewId="0">
      <selection activeCell="E30" sqref="E30"/>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81" t="s">
        <v>118</v>
      </c>
      <c r="C3" s="182"/>
      <c r="D3" s="182"/>
      <c r="E3" s="182"/>
      <c r="F3" s="182"/>
      <c r="G3" s="182"/>
      <c r="H3" s="182"/>
      <c r="I3" s="182"/>
      <c r="J3" s="182"/>
      <c r="K3" s="183"/>
    </row>
    <row r="4" spans="2:11" x14ac:dyDescent="0.3">
      <c r="B4" s="184" t="s">
        <v>128</v>
      </c>
      <c r="C4" s="185"/>
      <c r="D4" s="185"/>
      <c r="E4" s="185"/>
      <c r="F4" s="185"/>
      <c r="G4" s="185"/>
      <c r="H4" s="185"/>
      <c r="I4" s="185"/>
      <c r="J4" s="185"/>
      <c r="K4" s="186"/>
    </row>
    <row r="5" spans="2:11" x14ac:dyDescent="0.3">
      <c r="B5" s="42"/>
      <c r="C5" s="43" t="s">
        <v>75</v>
      </c>
      <c r="D5" s="43" t="s">
        <v>76</v>
      </c>
      <c r="E5" s="43" t="s">
        <v>77</v>
      </c>
      <c r="F5" s="43" t="s">
        <v>78</v>
      </c>
      <c r="G5" s="43" t="s">
        <v>79</v>
      </c>
      <c r="H5" s="43" t="s">
        <v>80</v>
      </c>
      <c r="I5" s="43" t="s">
        <v>81</v>
      </c>
      <c r="J5" s="43" t="s">
        <v>82</v>
      </c>
      <c r="K5" s="81" t="s">
        <v>22</v>
      </c>
    </row>
    <row r="6" spans="2:11" x14ac:dyDescent="0.3">
      <c r="B6" s="3" t="s">
        <v>23</v>
      </c>
      <c r="C6" s="43" t="s">
        <v>24</v>
      </c>
      <c r="D6" s="43" t="s">
        <v>24</v>
      </c>
      <c r="E6" s="43" t="s">
        <v>24</v>
      </c>
      <c r="F6" s="43" t="s">
        <v>24</v>
      </c>
      <c r="G6" s="43" t="s">
        <v>24</v>
      </c>
      <c r="H6" s="43" t="s">
        <v>24</v>
      </c>
      <c r="I6" s="43" t="s">
        <v>24</v>
      </c>
      <c r="J6" s="43" t="s">
        <v>24</v>
      </c>
      <c r="K6" s="81" t="s">
        <v>24</v>
      </c>
    </row>
    <row r="7" spans="2:11" x14ac:dyDescent="0.3">
      <c r="B7" s="8" t="s">
        <v>10</v>
      </c>
      <c r="C7" s="85"/>
      <c r="D7" s="85"/>
      <c r="E7" s="85"/>
      <c r="F7" s="85"/>
      <c r="G7" s="85"/>
      <c r="H7" s="85"/>
      <c r="I7" s="85"/>
      <c r="J7" s="85"/>
      <c r="K7" s="87"/>
    </row>
    <row r="8" spans="2:11" x14ac:dyDescent="0.3">
      <c r="B8" s="8" t="s">
        <v>13</v>
      </c>
      <c r="C8" s="85"/>
      <c r="D8" s="85"/>
      <c r="E8" s="85"/>
      <c r="F8" s="85"/>
      <c r="G8" s="85"/>
      <c r="H8" s="85"/>
      <c r="I8" s="85"/>
      <c r="J8" s="85"/>
      <c r="K8" s="87"/>
    </row>
    <row r="9" spans="2:11" x14ac:dyDescent="0.3">
      <c r="B9" s="8" t="s">
        <v>0</v>
      </c>
      <c r="C9" s="85"/>
      <c r="D9" s="85"/>
      <c r="E9" s="85"/>
      <c r="F9" s="85"/>
      <c r="G9" s="85"/>
      <c r="H9" s="85"/>
      <c r="I9" s="85"/>
      <c r="J9" s="85"/>
      <c r="K9" s="87"/>
    </row>
    <row r="10" spans="2:11" x14ac:dyDescent="0.3">
      <c r="B10" s="8" t="s">
        <v>8</v>
      </c>
      <c r="C10" s="85"/>
      <c r="D10" s="85"/>
      <c r="E10" s="85"/>
      <c r="F10" s="85"/>
      <c r="G10" s="85"/>
      <c r="H10" s="85"/>
      <c r="I10" s="85"/>
      <c r="J10" s="85"/>
      <c r="K10" s="87"/>
    </row>
    <row r="11" spans="2:11" x14ac:dyDescent="0.3">
      <c r="B11" s="8" t="s">
        <v>26</v>
      </c>
      <c r="C11" s="85"/>
      <c r="D11" s="85"/>
      <c r="E11" s="85"/>
      <c r="F11" s="85"/>
      <c r="G11" s="85"/>
      <c r="H11" s="85"/>
      <c r="I11" s="85"/>
      <c r="J11" s="85"/>
      <c r="K11" s="87"/>
    </row>
    <row r="12" spans="2:11" x14ac:dyDescent="0.3">
      <c r="B12" s="8" t="s">
        <v>3</v>
      </c>
      <c r="C12" s="85"/>
      <c r="D12" s="85"/>
      <c r="E12" s="85"/>
      <c r="F12" s="85"/>
      <c r="G12" s="85"/>
      <c r="H12" s="85"/>
      <c r="I12" s="85"/>
      <c r="J12" s="85"/>
      <c r="K12" s="87"/>
    </row>
    <row r="13" spans="2:11" x14ac:dyDescent="0.3">
      <c r="B13" s="8" t="s">
        <v>7</v>
      </c>
      <c r="C13" s="85"/>
      <c r="D13" s="85"/>
      <c r="E13" s="85"/>
      <c r="F13" s="85"/>
      <c r="G13" s="85"/>
      <c r="H13" s="85"/>
      <c r="I13" s="85"/>
      <c r="J13" s="85"/>
      <c r="K13" s="87"/>
    </row>
    <row r="14" spans="2:11" x14ac:dyDescent="0.3">
      <c r="B14" s="8" t="s">
        <v>2</v>
      </c>
      <c r="C14" s="85"/>
      <c r="D14" s="85"/>
      <c r="E14" s="85"/>
      <c r="F14" s="85"/>
      <c r="G14" s="85"/>
      <c r="H14" s="85"/>
      <c r="I14" s="85"/>
      <c r="J14" s="85"/>
      <c r="K14" s="87"/>
    </row>
    <row r="15" spans="2:11" x14ac:dyDescent="0.3">
      <c r="B15" s="8" t="s">
        <v>9</v>
      </c>
      <c r="C15" s="85"/>
      <c r="D15" s="85"/>
      <c r="E15" s="85"/>
      <c r="F15" s="85"/>
      <c r="G15" s="85"/>
      <c r="H15" s="85"/>
      <c r="I15" s="85"/>
      <c r="J15" s="85"/>
      <c r="K15" s="87"/>
    </row>
    <row r="16" spans="2:11" x14ac:dyDescent="0.3">
      <c r="B16" s="8" t="s">
        <v>1</v>
      </c>
      <c r="C16" s="85"/>
      <c r="D16" s="85"/>
      <c r="E16" s="85"/>
      <c r="F16" s="85"/>
      <c r="G16" s="85"/>
      <c r="H16" s="85"/>
      <c r="I16" s="85"/>
      <c r="J16" s="85"/>
      <c r="K16" s="87"/>
    </row>
    <row r="17" spans="2:11" x14ac:dyDescent="0.3">
      <c r="B17" s="8" t="s">
        <v>27</v>
      </c>
      <c r="C17" s="85"/>
      <c r="D17" s="85"/>
      <c r="E17" s="85"/>
      <c r="F17" s="85"/>
      <c r="G17" s="85"/>
      <c r="H17" s="85"/>
      <c r="I17" s="85"/>
      <c r="J17" s="85"/>
      <c r="K17" s="87"/>
    </row>
    <row r="18" spans="2:11" x14ac:dyDescent="0.3">
      <c r="B18" s="8" t="s">
        <v>16</v>
      </c>
      <c r="C18" s="85"/>
      <c r="D18" s="85"/>
      <c r="E18" s="85"/>
      <c r="F18" s="85"/>
      <c r="G18" s="85"/>
      <c r="H18" s="85"/>
      <c r="I18" s="85"/>
      <c r="J18" s="85"/>
      <c r="K18" s="87"/>
    </row>
    <row r="19" spans="2:11" x14ac:dyDescent="0.3">
      <c r="B19" s="8" t="s">
        <v>4</v>
      </c>
      <c r="C19" s="85"/>
      <c r="D19" s="85"/>
      <c r="E19" s="85"/>
      <c r="F19" s="85"/>
      <c r="G19" s="85"/>
      <c r="H19" s="85"/>
      <c r="I19" s="85"/>
      <c r="J19" s="85"/>
      <c r="K19" s="87"/>
    </row>
    <row r="20" spans="2:11" x14ac:dyDescent="0.3">
      <c r="B20" s="8" t="s">
        <v>14</v>
      </c>
      <c r="C20" s="85"/>
      <c r="D20" s="85"/>
      <c r="E20" s="85"/>
      <c r="F20" s="85"/>
      <c r="G20" s="85"/>
      <c r="H20" s="85"/>
      <c r="I20" s="85"/>
      <c r="J20" s="85"/>
      <c r="K20" s="87"/>
    </row>
    <row r="21" spans="2:11" x14ac:dyDescent="0.3">
      <c r="B21" s="8" t="s">
        <v>11</v>
      </c>
      <c r="C21" s="85"/>
      <c r="D21" s="85"/>
      <c r="E21" s="85"/>
      <c r="F21" s="85"/>
      <c r="G21" s="85"/>
      <c r="H21" s="85"/>
      <c r="I21" s="85"/>
      <c r="J21" s="85"/>
      <c r="K21" s="87"/>
    </row>
    <row r="22" spans="2:11" x14ac:dyDescent="0.3">
      <c r="B22" s="8" t="s">
        <v>15</v>
      </c>
      <c r="C22" s="85"/>
      <c r="D22" s="85"/>
      <c r="E22" s="85"/>
      <c r="F22" s="85"/>
      <c r="G22" s="85"/>
      <c r="H22" s="85"/>
      <c r="I22" s="85"/>
      <c r="J22" s="85"/>
      <c r="K22" s="87"/>
    </row>
    <row r="23" spans="2:11" x14ac:dyDescent="0.3">
      <c r="B23" s="8" t="s">
        <v>94</v>
      </c>
      <c r="C23" s="85"/>
      <c r="D23" s="85"/>
      <c r="E23" s="85"/>
      <c r="F23" s="85"/>
      <c r="G23" s="85"/>
      <c r="H23" s="85"/>
      <c r="I23" s="85"/>
      <c r="J23" s="85"/>
      <c r="K23" s="87"/>
    </row>
    <row r="24" spans="2:11" x14ac:dyDescent="0.3">
      <c r="B24" s="8" t="s">
        <v>12</v>
      </c>
      <c r="C24" s="85"/>
      <c r="D24" s="85"/>
      <c r="E24" s="85"/>
      <c r="F24" s="85"/>
      <c r="G24" s="85"/>
      <c r="H24" s="85"/>
      <c r="I24" s="85"/>
      <c r="J24" s="85"/>
      <c r="K24" s="87"/>
    </row>
    <row r="25" spans="2:11" x14ac:dyDescent="0.3">
      <c r="B25" s="8" t="s">
        <v>5</v>
      </c>
      <c r="C25" s="85"/>
      <c r="D25" s="85">
        <v>2.2800925925925927E-3</v>
      </c>
      <c r="E25" s="85">
        <v>8.6342592592592582E-3</v>
      </c>
      <c r="F25" s="85">
        <v>2.4907407407407399E-2</v>
      </c>
      <c r="G25" s="85">
        <v>1.1805555555555556E-3</v>
      </c>
      <c r="H25" s="85"/>
      <c r="I25" s="85"/>
      <c r="J25" s="85"/>
      <c r="K25" s="87">
        <f>D25+E25+F25+G25</f>
        <v>3.70023148148148E-2</v>
      </c>
    </row>
    <row r="26" spans="2:11" x14ac:dyDescent="0.3">
      <c r="B26" s="8" t="s">
        <v>6</v>
      </c>
      <c r="C26" s="85"/>
      <c r="D26" s="85"/>
      <c r="E26" s="85"/>
      <c r="F26" s="85">
        <v>1.9097222222222219E-3</v>
      </c>
      <c r="G26" s="85"/>
      <c r="H26" s="85"/>
      <c r="I26" s="85"/>
      <c r="J26" s="85"/>
      <c r="K26" s="87">
        <f>D26+E26+F26+G26</f>
        <v>1.9097222222222219E-3</v>
      </c>
    </row>
    <row r="27" spans="2:11" x14ac:dyDescent="0.3">
      <c r="B27" s="8" t="s">
        <v>105</v>
      </c>
      <c r="C27" s="85"/>
      <c r="D27" s="85"/>
      <c r="E27" s="85"/>
      <c r="F27" s="85"/>
      <c r="G27" s="85"/>
      <c r="H27" s="85"/>
      <c r="I27" s="85"/>
      <c r="J27" s="85"/>
      <c r="K27" s="87"/>
    </row>
    <row r="28" spans="2:11" x14ac:dyDescent="0.3">
      <c r="B28" s="8" t="s">
        <v>17</v>
      </c>
      <c r="C28" s="85"/>
      <c r="D28" s="85"/>
      <c r="E28" s="85"/>
      <c r="F28" s="85"/>
      <c r="G28" s="85"/>
      <c r="H28" s="85"/>
      <c r="I28" s="85"/>
      <c r="J28" s="85"/>
      <c r="K28" s="87"/>
    </row>
    <row r="29" spans="2:11" x14ac:dyDescent="0.3">
      <c r="B29" s="53"/>
      <c r="C29" s="89"/>
      <c r="D29" s="89"/>
      <c r="E29" s="90"/>
      <c r="F29" s="90"/>
      <c r="G29" s="89"/>
      <c r="H29" s="89"/>
      <c r="I29" s="89"/>
      <c r="J29" s="89"/>
      <c r="K29" s="87"/>
    </row>
    <row r="30" spans="2:11" x14ac:dyDescent="0.3">
      <c r="B30" s="53" t="s">
        <v>29</v>
      </c>
      <c r="C30" s="91"/>
      <c r="D30" s="91">
        <f t="shared" ref="D30:G30" si="0">SUM(D7:D28)</f>
        <v>2.2800925925925927E-3</v>
      </c>
      <c r="E30" s="91">
        <f t="shared" si="0"/>
        <v>8.6342592592592582E-3</v>
      </c>
      <c r="F30" s="91">
        <f t="shared" si="0"/>
        <v>2.6817129629629621E-2</v>
      </c>
      <c r="G30" s="91">
        <f t="shared" si="0"/>
        <v>1.1805555555555556E-3</v>
      </c>
      <c r="H30" s="91"/>
      <c r="I30" s="91"/>
      <c r="J30" s="85"/>
      <c r="K30" s="92">
        <f>SUM(K7:K28)</f>
        <v>3.8912037037037023E-2</v>
      </c>
    </row>
    <row r="31" spans="2:11" x14ac:dyDescent="0.3">
      <c r="B31" s="53"/>
      <c r="C31" s="52"/>
      <c r="D31" s="52"/>
      <c r="E31" s="51"/>
      <c r="F31" s="51"/>
      <c r="G31" s="51"/>
      <c r="H31" s="51"/>
      <c r="I31" s="52"/>
      <c r="J31" s="52"/>
      <c r="K31" s="48"/>
    </row>
    <row r="32" spans="2:11" ht="66" customHeight="1" thickBot="1" x14ac:dyDescent="0.35">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cavallaro_r</cp:lastModifiedBy>
  <cp:lastPrinted>2017-01-25T16:20:15Z</cp:lastPrinted>
  <dcterms:created xsi:type="dcterms:W3CDTF">2016-01-08T16:06:43Z</dcterms:created>
  <dcterms:modified xsi:type="dcterms:W3CDTF">2017-01-26T16:35:51Z</dcterms:modified>
</cp:coreProperties>
</file>