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OSSERVATORIO TRIMESTRALE\IF 2021\OSSERVATORIO COVID\OPEN DATA\"/>
    </mc:Choice>
  </mc:AlternateContent>
  <xr:revisionPtr revIDLastSave="0" documentId="13_ncr:1_{64D0610A-D0DD-4E6F-BE0B-BBC3F94E28D3}" xr6:coauthVersionLast="46" xr6:coauthVersionMax="46" xr10:uidLastSave="{00000000-0000-0000-0000-000000000000}"/>
  <bookViews>
    <workbookView xWindow="-110" yWindow="-110" windowWidth="19420" windowHeight="10420" tabRatio="714" xr2:uid="{00000000-000D-0000-FFFF-FFFF00000000}"/>
  </bookViews>
  <sheets>
    <sheet name="Indice-Index" sheetId="22" r:id="rId1"/>
    <sheet name="1.1" sheetId="56" r:id="rId2"/>
    <sheet name="2.2" sheetId="70" r:id="rId3"/>
    <sheet name="2.3" sheetId="5" r:id="rId4"/>
    <sheet name="2.4" sheetId="9" r:id="rId5"/>
    <sheet name="2.5" sheetId="71" r:id="rId6"/>
    <sheet name="3.1" sheetId="66" r:id="rId7"/>
    <sheet name="3.2" sheetId="67" r:id="rId8"/>
    <sheet name="3.3" sheetId="72" r:id="rId9"/>
    <sheet name="3.4" sheetId="73" r:id="rId10"/>
    <sheet name="3.5" sheetId="74" r:id="rId11"/>
    <sheet name="3.6" sheetId="75" r:id="rId12"/>
    <sheet name="3.7" sheetId="76" r:id="rId13"/>
    <sheet name="4.1" sheetId="65" r:id="rId14"/>
    <sheet name="4.2" sheetId="14" r:id="rId15"/>
    <sheet name="4.3" sheetId="68" r:id="rId16"/>
    <sheet name="4.4." sheetId="6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5" l="1"/>
  <c r="L14" i="5"/>
  <c r="K14" i="5"/>
  <c r="L13" i="5"/>
  <c r="K13" i="5"/>
  <c r="L6" i="5"/>
  <c r="L7" i="5"/>
  <c r="K7" i="5"/>
  <c r="I15" i="5"/>
  <c r="H15" i="5"/>
  <c r="I14" i="5"/>
  <c r="H14" i="5"/>
  <c r="I13" i="5"/>
  <c r="H13" i="5"/>
  <c r="H7" i="5"/>
  <c r="I7" i="5"/>
  <c r="H8" i="5"/>
  <c r="I8" i="5"/>
  <c r="I6" i="5"/>
  <c r="H6" i="5"/>
  <c r="A1" i="76"/>
  <c r="A1" i="75"/>
  <c r="A1" i="74"/>
  <c r="A1" i="73"/>
  <c r="A1" i="72"/>
  <c r="A1" i="71"/>
  <c r="A1" i="70"/>
  <c r="A1" i="67" l="1"/>
  <c r="A1" i="65"/>
  <c r="A1" i="69"/>
  <c r="A1" i="68"/>
  <c r="A1" i="66"/>
  <c r="A1" i="9"/>
  <c r="A1" i="56"/>
  <c r="A1" i="14"/>
  <c r="A1" i="5"/>
</calcChain>
</file>

<file path=xl/sharedStrings.xml><?xml version="1.0" encoding="utf-8"?>
<sst xmlns="http://schemas.openxmlformats.org/spreadsheetml/2006/main" count="448" uniqueCount="70">
  <si>
    <t>Download</t>
  </si>
  <si>
    <t>Upload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</si>
  <si>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</si>
  <si>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</si>
  <si>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</si>
  <si>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</si>
  <si>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</si>
  <si>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</si>
  <si>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</si>
  <si>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</si>
  <si>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March</t>
  </si>
  <si>
    <t>February</t>
  </si>
  <si>
    <t>April</t>
  </si>
  <si>
    <t>May</t>
  </si>
  <si>
    <t>June</t>
  </si>
  <si>
    <t>July</t>
  </si>
  <si>
    <t>August</t>
  </si>
  <si>
    <t>September</t>
  </si>
  <si>
    <t>Settembre</t>
  </si>
  <si>
    <t>January</t>
  </si>
  <si>
    <t>Gen/Mar</t>
  </si>
  <si>
    <t>Jan-Mar</t>
  </si>
  <si>
    <t>Corrispondenza SU (SU mail)</t>
  </si>
  <si>
    <t>Corrispondenza non SU (Non SU mail)</t>
  </si>
  <si>
    <t>Pacchi nazionali (Domestic parcels) (SU+ non SU)</t>
  </si>
  <si>
    <r>
      <rPr>
        <b/>
        <sz val="16"/>
        <color indexed="9"/>
        <rFont val="Calibri"/>
        <family val="2"/>
      </rPr>
      <t>Rete Fissa:</t>
    </r>
    <r>
      <rPr>
        <b/>
        <sz val="12"/>
        <color indexed="9"/>
        <rFont val="Calibri"/>
        <family val="2"/>
      </rPr>
      <t xml:space="preserve"> Traffico dati giornaliero per linea broadband</t>
    </r>
    <r>
      <rPr>
        <b/>
        <i/>
        <sz val="12"/>
        <color indexed="9"/>
        <rFont val="Calibri"/>
        <family val="2"/>
      </rPr>
      <t xml:space="preserve">  - Fixed network: daily data traffic by broadband line (GB)</t>
    </r>
  </si>
  <si>
    <r>
      <rPr>
        <b/>
        <sz val="16"/>
        <color indexed="9"/>
        <rFont val="Calibri"/>
        <family val="2"/>
      </rPr>
      <t xml:space="preserve">Rete Mobile </t>
    </r>
    <r>
      <rPr>
        <b/>
        <sz val="12"/>
        <color indexed="9"/>
        <rFont val="Calibri"/>
        <family val="2"/>
      </rPr>
      <t>- Traffico dati giornaliero per Sim "human" - Mobile network: daily data traffic by "human" sim (GB)</t>
    </r>
  </si>
  <si>
    <t>3. Media</t>
  </si>
  <si>
    <t>2. Rete fissa e mobile - Fixed and mobile networks</t>
  </si>
  <si>
    <r>
      <rPr>
        <b/>
        <sz val="16"/>
        <color indexed="9"/>
        <rFont val="Calibri"/>
        <family val="2"/>
      </rPr>
      <t>Rete Fissa</t>
    </r>
    <r>
      <rPr>
        <b/>
        <sz val="12"/>
        <color indexed="9"/>
        <rFont val="Calibri"/>
        <family val="2"/>
      </rPr>
      <t xml:space="preserve"> - Fixed network</t>
    </r>
  </si>
  <si>
    <r>
      <rPr>
        <b/>
        <sz val="16"/>
        <color indexed="9"/>
        <rFont val="Calibri"/>
        <family val="2"/>
      </rPr>
      <t>Rete mobile</t>
    </r>
    <r>
      <rPr>
        <b/>
        <sz val="12"/>
        <color indexed="9"/>
        <rFont val="Calibri"/>
        <family val="2"/>
      </rPr>
      <t xml:space="preserve"> - Mobile network</t>
    </r>
  </si>
  <si>
    <r>
      <rPr>
        <b/>
        <sz val="16"/>
        <color indexed="9"/>
        <rFont val="Calibri"/>
        <family val="2"/>
      </rPr>
      <t>Rete fissa</t>
    </r>
    <r>
      <rPr>
        <b/>
        <sz val="12"/>
        <color indexed="9"/>
        <rFont val="Calibri"/>
        <family val="2"/>
      </rPr>
      <t xml:space="preserve"> - Fixed network</t>
    </r>
  </si>
  <si>
    <t>Ottobre</t>
  </si>
  <si>
    <t>Novembre</t>
  </si>
  <si>
    <t>Dicembre</t>
  </si>
  <si>
    <t>October</t>
  </si>
  <si>
    <t>November</t>
  </si>
  <si>
    <t>December</t>
  </si>
  <si>
    <r>
      <t xml:space="preserve">4. Servizi postali - </t>
    </r>
    <r>
      <rPr>
        <b/>
        <i/>
        <u/>
        <sz val="20"/>
        <rFont val="Calibri"/>
        <family val="2"/>
      </rPr>
      <t>Postal services</t>
    </r>
  </si>
  <si>
    <r>
      <t>Monitoraggio Covid-19 - 2/2021</t>
    </r>
    <r>
      <rPr>
        <b/>
        <i/>
        <sz val="22"/>
        <color indexed="8"/>
        <rFont val="Calibri"/>
        <family val="2"/>
      </rPr>
      <t xml:space="preserve"> (Covid-19 monitoring system)</t>
    </r>
  </si>
  <si>
    <r>
      <t xml:space="preserve">2.1 Rete fissa: Traffico dati medio giornaliero (download+upload) - </t>
    </r>
    <r>
      <rPr>
        <b/>
        <i/>
        <sz val="16"/>
        <color indexed="9"/>
        <rFont val="Calibri"/>
        <family val="2"/>
      </rPr>
      <t xml:space="preserve">Average daily data traffic (Down+upload) </t>
    </r>
    <r>
      <rPr>
        <b/>
        <sz val="16"/>
        <color indexed="9"/>
        <rFont val="Calibri"/>
        <family val="2"/>
      </rPr>
      <t>(Petabyte)</t>
    </r>
  </si>
  <si>
    <r>
      <t>2.3 Traffico dati in download e upload -</t>
    </r>
    <r>
      <rPr>
        <b/>
        <i/>
        <sz val="16"/>
        <color indexed="9"/>
        <rFont val="Calibri"/>
        <family val="2"/>
      </rPr>
      <t xml:space="preserve"> Download and upload data traffic</t>
    </r>
    <r>
      <rPr>
        <b/>
        <sz val="16"/>
        <color indexed="9"/>
        <rFont val="Calibri"/>
        <family val="2"/>
      </rPr>
      <t xml:space="preserve"> (Zettabyte)</t>
    </r>
  </si>
  <si>
    <r>
      <t xml:space="preserve">2.2 Rete mobile: Traffico dati medio giornaliero (download+upload) - </t>
    </r>
    <r>
      <rPr>
        <b/>
        <i/>
        <sz val="16"/>
        <color indexed="9"/>
        <rFont val="Calibri"/>
        <family val="2"/>
      </rPr>
      <t xml:space="preserve">Average daily data traffic (Down+upload) </t>
    </r>
    <r>
      <rPr>
        <b/>
        <sz val="16"/>
        <color indexed="9"/>
        <rFont val="Calibri"/>
        <family val="2"/>
      </rPr>
      <t>(Petabyte)</t>
    </r>
  </si>
  <si>
    <r>
      <t xml:space="preserve">2.4 Rete fissa: Traffico dati medio giornaliero per linea  broadband - </t>
    </r>
    <r>
      <rPr>
        <b/>
        <i/>
        <sz val="16"/>
        <color indexed="9"/>
        <rFont val="Calibri"/>
        <family val="2"/>
      </rPr>
      <t>Daily data traffic by fixed broadband line</t>
    </r>
    <r>
      <rPr>
        <b/>
        <sz val="16"/>
        <color indexed="9"/>
        <rFont val="Calibri"/>
        <family val="2"/>
      </rPr>
      <t xml:space="preserve"> (Gigabyte)</t>
    </r>
  </si>
  <si>
    <r>
      <t xml:space="preserve">2.5 Rete mobile: Traffico dati medio giornaliero per sim "human" - </t>
    </r>
    <r>
      <rPr>
        <b/>
        <i/>
        <sz val="16"/>
        <color indexed="9"/>
        <rFont val="Calibri"/>
        <family val="2"/>
      </rPr>
      <t>Daily data traffic by "human" sim</t>
    </r>
    <r>
      <rPr>
        <b/>
        <sz val="16"/>
        <color indexed="9"/>
        <rFont val="Calibri"/>
        <family val="2"/>
      </rPr>
      <t xml:space="preserve"> (Gigabyte)</t>
    </r>
  </si>
  <si>
    <r>
      <t>4.1 Volumi da servizi di corrispondenza (SU) -</t>
    </r>
    <r>
      <rPr>
        <b/>
        <i/>
        <sz val="16"/>
        <rFont val="Calibri"/>
        <family val="2"/>
      </rPr>
      <t xml:space="preserve"> Mail services volumes (US)</t>
    </r>
    <r>
      <rPr>
        <b/>
        <sz val="16"/>
        <rFont val="Calibri"/>
        <family val="2"/>
      </rPr>
      <t xml:space="preserve"> (Mln)</t>
    </r>
  </si>
  <si>
    <r>
      <t>4.2 Volumi da servizi di corrispondenza (non SU) -</t>
    </r>
    <r>
      <rPr>
        <b/>
        <i/>
        <sz val="16"/>
        <rFont val="Calibri"/>
        <family val="2"/>
      </rPr>
      <t xml:space="preserve"> Mail services volumes (not US)</t>
    </r>
    <r>
      <rPr>
        <b/>
        <sz val="16"/>
        <rFont val="Calibri"/>
        <family val="2"/>
      </rPr>
      <t xml:space="preserve"> (Mln)</t>
    </r>
  </si>
  <si>
    <r>
      <t>4.3 Volumi da servizi di consegna pacchi (nazionali) -</t>
    </r>
    <r>
      <rPr>
        <b/>
        <i/>
        <sz val="16"/>
        <rFont val="Calibri"/>
        <family val="2"/>
      </rPr>
      <t xml:space="preserve"> Parcel services volumes (domestic parcels)</t>
    </r>
    <r>
      <rPr>
        <b/>
        <sz val="16"/>
        <rFont val="Calibri"/>
        <family val="2"/>
      </rPr>
      <t xml:space="preserve"> (Mln)</t>
    </r>
  </si>
  <si>
    <r>
      <t>4.4 Volumi da servizi di consegna pacchi (internazionali)-</t>
    </r>
    <r>
      <rPr>
        <b/>
        <i/>
        <sz val="16"/>
        <rFont val="Calibri"/>
        <family val="2"/>
      </rPr>
      <t xml:space="preserve"> Parcel services volumes</t>
    </r>
    <r>
      <rPr>
        <b/>
        <sz val="16"/>
        <rFont val="Calibri"/>
        <family val="2"/>
      </rPr>
      <t xml:space="preserve"> (</t>
    </r>
    <r>
      <rPr>
        <b/>
        <i/>
        <sz val="16"/>
        <rFont val="Calibri"/>
        <family val="2"/>
      </rPr>
      <t>crossborder parcels</t>
    </r>
    <r>
      <rPr>
        <b/>
        <sz val="16"/>
        <rFont val="Calibri"/>
        <family val="2"/>
      </rPr>
      <t>) (Mln)</t>
    </r>
  </si>
  <si>
    <t>AVG 1Q</t>
  </si>
  <si>
    <t>Gennaio/January</t>
  </si>
  <si>
    <t>Febbraio/February</t>
  </si>
  <si>
    <t>Marzo/March</t>
  </si>
  <si>
    <t>Tot trimestre/quarter</t>
  </si>
  <si>
    <r>
      <t xml:space="preserve">3.1 - TV: andamento delle audience complessive delle edizioni serali dei tg nazionali - </t>
    </r>
    <r>
      <rPr>
        <b/>
        <i/>
        <sz val="16"/>
        <color theme="0"/>
        <rFont val="Calibri"/>
        <family val="2"/>
        <scheme val="minor"/>
      </rPr>
      <t>Overall audience trend for the evening editions of national news programmes</t>
    </r>
  </si>
  <si>
    <r>
      <t>3.2 - TV: andamento delle audience complessive delle edizioni serali del tg regionale -</t>
    </r>
    <r>
      <rPr>
        <b/>
        <i/>
        <sz val="16"/>
        <color theme="0"/>
        <rFont val="Calibri"/>
        <family val="2"/>
        <scheme val="minor"/>
      </rPr>
      <t xml:space="preserve"> Overall audience trend for the evening editions of regional news programmes</t>
    </r>
  </si>
  <si>
    <r>
      <t xml:space="preserve">3.3 - Quotidiani: andamento delle copie vendute - </t>
    </r>
    <r>
      <rPr>
        <b/>
        <i/>
        <sz val="16"/>
        <color theme="0"/>
        <rFont val="Calibri"/>
        <family val="2"/>
        <scheme val="minor"/>
      </rPr>
      <t>Newspapers: trend in copies sold</t>
    </r>
  </si>
  <si>
    <r>
      <t xml:space="preserve">3.4 - Internet: andamento degli utenti unici dei siti/app di video on demand - </t>
    </r>
    <r>
      <rPr>
        <b/>
        <i/>
        <sz val="16"/>
        <color theme="0"/>
        <rFont val="Calibri"/>
        <family val="2"/>
        <scheme val="minor"/>
      </rPr>
      <t>Internet: trend in unique users of video on demand sites/apps</t>
    </r>
  </si>
  <si>
    <r>
      <t xml:space="preserve">3.5 - Internet: andamento degli utenti unici dei siti/app di informazione generalista - </t>
    </r>
    <r>
      <rPr>
        <b/>
        <i/>
        <sz val="16"/>
        <color theme="0"/>
        <rFont val="Calibri"/>
        <family val="2"/>
        <scheme val="minor"/>
      </rPr>
      <t xml:space="preserve">Internet: trend in unique users of generalist news sites/apps </t>
    </r>
  </si>
  <si>
    <r>
      <t xml:space="preserve">3.6 - Internet: andamento degli utenti unici dei siti/app di informazione locale - </t>
    </r>
    <r>
      <rPr>
        <b/>
        <i/>
        <sz val="16"/>
        <color theme="0"/>
        <rFont val="Calibri"/>
        <family val="2"/>
        <scheme val="minor"/>
      </rPr>
      <t>Internet: trend in unique users of local information sites/apps</t>
    </r>
  </si>
  <si>
    <r>
      <t xml:space="preserve">3.7 - Internet: andamento degli utenti unici dei siti/app di e-commerce - </t>
    </r>
    <r>
      <rPr>
        <b/>
        <i/>
        <sz val="16"/>
        <color theme="0"/>
        <rFont val="Calibri"/>
        <family val="2"/>
        <scheme val="minor"/>
      </rPr>
      <t>Internet: trends in unique users of e-commerce sites/apps</t>
    </r>
  </si>
  <si>
    <t>Share (%)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</si>
  <si>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l’audience è misurata attraverso lo share che indica il rapporto percentuale tra gli ascoltatori di un canale/programma televisivo e il totale degli ascoltatori che stanno guardando la televisione nello stesso momento</t>
    </r>
  </si>
  <si>
    <r>
      <rPr>
        <b/>
        <i/>
        <sz val="11"/>
        <color theme="1"/>
        <rFont val="Calibri"/>
        <family val="2"/>
        <scheme val="minor"/>
      </rPr>
      <t xml:space="preserve">Note: </t>
    </r>
    <r>
      <rPr>
        <i/>
        <sz val="11"/>
        <color theme="1"/>
        <rFont val="Calibri"/>
        <family val="2"/>
        <scheme val="minor"/>
      </rPr>
      <t>The audience is measured through the share, which indicates the percentage ratio between the listeners of a TV channel/programme and the total number of listeners who are watching television at the same time</t>
    </r>
  </si>
  <si>
    <r>
      <rPr>
        <b/>
        <i/>
        <sz val="11"/>
        <color theme="1"/>
        <rFont val="Calibri"/>
        <family val="2"/>
        <scheme val="minor"/>
      </rPr>
      <t xml:space="preserve">Note: </t>
    </r>
    <r>
      <rPr>
        <i/>
        <sz val="11"/>
        <color theme="1"/>
        <rFont val="Calibri"/>
        <family val="2"/>
        <scheme val="minor"/>
      </rPr>
      <t>Unique users: number of distinct users/people who visited any content of a website, category, channel or application during the reporting period.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</si>
  <si>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Utenti unici: numero di utenti/persone diverse che hanno visitato qualsiasi contenuto di un sito Web, una categoria, un canale o un'applicazione durante il periodo di riferimento.</t>
    </r>
  </si>
  <si>
    <r>
      <t xml:space="preserve">Totale copie vendute (milioni) / </t>
    </r>
    <r>
      <rPr>
        <b/>
        <i/>
        <sz val="12"/>
        <color theme="0"/>
        <rFont val="Calibri"/>
        <family val="2"/>
        <scheme val="minor"/>
      </rPr>
      <t>Total copies sold (millions)</t>
    </r>
  </si>
  <si>
    <r>
      <t xml:space="preserve">Copie vendute quotidiani nazionali (milioni) / </t>
    </r>
    <r>
      <rPr>
        <b/>
        <i/>
        <sz val="12"/>
        <color theme="0"/>
        <rFont val="Calibri"/>
        <family val="2"/>
        <scheme val="minor"/>
      </rPr>
      <t xml:space="preserve">National newspapers </t>
    </r>
    <r>
      <rPr>
        <b/>
        <sz val="12"/>
        <color theme="0"/>
        <rFont val="Calibri"/>
        <family val="2"/>
        <scheme val="minor"/>
      </rPr>
      <t>c</t>
    </r>
    <r>
      <rPr>
        <b/>
        <i/>
        <sz val="12"/>
        <color theme="0"/>
        <rFont val="Calibri"/>
        <family val="2"/>
        <scheme val="minor"/>
      </rPr>
      <t>opies sold (millions)</t>
    </r>
  </si>
  <si>
    <r>
      <t xml:space="preserve">Copie vendute quotidiani locali (milioni) / </t>
    </r>
    <r>
      <rPr>
        <b/>
        <i/>
        <sz val="12"/>
        <color theme="0"/>
        <rFont val="Calibri"/>
        <family val="2"/>
        <scheme val="minor"/>
      </rPr>
      <t>Local newspapers</t>
    </r>
    <r>
      <rPr>
        <b/>
        <sz val="12"/>
        <color theme="0"/>
        <rFont val="Calibri"/>
        <family val="2"/>
        <scheme val="minor"/>
      </rPr>
      <t xml:space="preserve"> c</t>
    </r>
    <r>
      <rPr>
        <b/>
        <i/>
        <sz val="12"/>
        <color theme="0"/>
        <rFont val="Calibri"/>
        <family val="2"/>
        <scheme val="minor"/>
      </rPr>
      <t>opies sold (millions)</t>
    </r>
  </si>
  <si>
    <r>
      <t xml:space="preserve">Utenti unici (milioni) / </t>
    </r>
    <r>
      <rPr>
        <b/>
        <i/>
        <sz val="12"/>
        <color theme="0"/>
        <rFont val="Calibri"/>
        <family val="2"/>
        <scheme val="minor"/>
      </rPr>
      <t>Unique users (millions)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</si>
</sst>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i/>
      <sz val="16"/>
      <color indexed="9"/>
      <name val="Calibri"/>
      <family val="2"/>
    </font>
    <font>
      <b/>
      <i/>
      <sz val="12"/>
      <color indexed="9"/>
      <name val="Calibri"/>
      <family val="2"/>
    </font>
    <font>
      <b/>
      <sz val="12"/>
      <color indexed="9"/>
      <name val="Calibri"/>
      <family val="2"/>
    </font>
    <font>
      <b/>
      <i/>
      <sz val="2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b/>
      <i/>
      <u/>
      <sz val="20"/>
      <name val="Calibri"/>
      <family val="2"/>
    </font>
    <font>
      <b/>
      <sz val="16"/>
      <name val="Calibri"/>
      <family val="2"/>
      <scheme val="minor"/>
    </font>
    <font>
      <b/>
      <i/>
      <sz val="16"/>
      <name val="Calibri"/>
      <family val="2"/>
    </font>
    <font>
      <b/>
      <sz val="16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6276"/>
        <bgColor indexed="64"/>
      </patternFill>
    </fill>
    <fill>
      <patternFill patternType="solid">
        <fgColor rgb="FFEF3D31"/>
        <bgColor indexed="64"/>
      </patternFill>
    </fill>
    <fill>
      <patternFill patternType="solid">
        <fgColor rgb="FFFFCC44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2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" fillId="2" borderId="0" xfId="1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165" fontId="16" fillId="2" borderId="0" xfId="0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8" fillId="2" borderId="0" xfId="0" applyNumberFormat="1" applyFont="1" applyFill="1" applyBorder="1" applyAlignment="1">
      <alignment horizontal="center"/>
    </xf>
    <xf numFmtId="165" fontId="18" fillId="2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165" fontId="19" fillId="2" borderId="4" xfId="0" applyNumberFormat="1" applyFont="1" applyFill="1" applyBorder="1" applyAlignment="1">
      <alignment horizontal="center"/>
    </xf>
    <xf numFmtId="165" fontId="19" fillId="2" borderId="2" xfId="0" applyNumberFormat="1" applyFont="1" applyFill="1" applyBorder="1" applyAlignment="1">
      <alignment horizontal="center"/>
    </xf>
    <xf numFmtId="3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164" fontId="22" fillId="2" borderId="0" xfId="0" applyNumberFormat="1" applyFont="1" applyFill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3" fillId="4" borderId="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7" fillId="4" borderId="0" xfId="1" applyFont="1" applyFill="1" applyBorder="1"/>
    <xf numFmtId="0" fontId="24" fillId="4" borderId="0" xfId="1" applyFont="1" applyFill="1" applyBorder="1"/>
    <xf numFmtId="0" fontId="28" fillId="4" borderId="0" xfId="0" applyFont="1" applyFill="1"/>
    <xf numFmtId="0" fontId="14" fillId="4" borderId="0" xfId="0" applyFont="1" applyFill="1"/>
    <xf numFmtId="0" fontId="23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9" fillId="6" borderId="0" xfId="0" applyFont="1" applyFill="1" applyBorder="1" applyAlignment="1">
      <alignment vertical="center"/>
    </xf>
    <xf numFmtId="165" fontId="14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19" fillId="6" borderId="0" xfId="0" applyFont="1" applyFill="1" applyAlignment="1">
      <alignment vertical="center"/>
    </xf>
    <xf numFmtId="0" fontId="30" fillId="6" borderId="0" xfId="1" applyFont="1" applyFill="1" applyBorder="1" applyAlignment="1">
      <alignment vertical="center"/>
    </xf>
    <xf numFmtId="0" fontId="31" fillId="6" borderId="0" xfId="1" applyFont="1" applyFill="1" applyBorder="1" applyAlignment="1">
      <alignment vertical="center"/>
    </xf>
    <xf numFmtId="0" fontId="33" fillId="6" borderId="0" xfId="1" applyFont="1" applyFill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4" fontId="37" fillId="2" borderId="1" xfId="0" applyNumberFormat="1" applyFont="1" applyFill="1" applyBorder="1" applyAlignment="1">
      <alignment horizontal="center"/>
    </xf>
    <xf numFmtId="165" fontId="20" fillId="2" borderId="4" xfId="0" applyNumberFormat="1" applyFont="1" applyFill="1" applyBorder="1" applyAlignment="1">
      <alignment horizontal="center"/>
    </xf>
    <xf numFmtId="165" fontId="20" fillId="2" borderId="0" xfId="0" applyNumberFormat="1" applyFont="1" applyFill="1" applyBorder="1" applyAlignment="1">
      <alignment horizontal="center"/>
    </xf>
    <xf numFmtId="165" fontId="19" fillId="2" borderId="0" xfId="0" applyNumberFormat="1" applyFont="1" applyFill="1" applyBorder="1" applyAlignment="1">
      <alignment horizontal="center"/>
    </xf>
    <xf numFmtId="0" fontId="38" fillId="0" borderId="7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7" fillId="7" borderId="8" xfId="0" applyNumberFormat="1" applyFont="1" applyFill="1" applyBorder="1" applyAlignment="1">
      <alignment horizontal="left" vertical="center"/>
    </xf>
    <xf numFmtId="3" fontId="17" fillId="7" borderId="5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5" fillId="4" borderId="0" xfId="1" applyFont="1" applyFill="1" applyBorder="1" applyAlignment="1">
      <alignment vertical="center"/>
    </xf>
    <xf numFmtId="0" fontId="27" fillId="4" borderId="0" xfId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164" fontId="18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8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3" fillId="0" borderId="2" xfId="0" applyFont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3" fontId="17" fillId="7" borderId="5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vertical="center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23"/>
  <sheetViews>
    <sheetView showGridLines="0" tabSelected="1" zoomScale="80" zoomScaleNormal="80" workbookViewId="0">
      <selection activeCell="A3" sqref="A3:XFD3"/>
    </sheetView>
  </sheetViews>
  <sheetFormatPr defaultColWidth="9.1796875" defaultRowHeight="14.5" x14ac:dyDescent="0.35"/>
  <cols>
    <col min="1" max="1" width="215.81640625" style="6" bestFit="1" customWidth="1"/>
    <col min="2" max="16384" width="9.1796875" style="6"/>
  </cols>
  <sheetData>
    <row r="1" spans="1:1" ht="41.25" customHeight="1" x14ac:dyDescent="0.35">
      <c r="A1" s="10" t="s">
        <v>39</v>
      </c>
    </row>
    <row r="2" spans="1:1" ht="18" customHeight="1" x14ac:dyDescent="0.35"/>
    <row r="3" spans="1:1" ht="27.75" customHeight="1" x14ac:dyDescent="0.35">
      <c r="A3" s="31" t="s">
        <v>28</v>
      </c>
    </row>
    <row r="4" spans="1:1" ht="27" customHeight="1" x14ac:dyDescent="0.35">
      <c r="A4" s="32" t="s">
        <v>40</v>
      </c>
    </row>
    <row r="5" spans="1:1" ht="27" customHeight="1" x14ac:dyDescent="0.35">
      <c r="A5" s="32" t="s">
        <v>42</v>
      </c>
    </row>
    <row r="6" spans="1:1" ht="27" customHeight="1" x14ac:dyDescent="0.35">
      <c r="A6" s="32" t="s">
        <v>41</v>
      </c>
    </row>
    <row r="7" spans="1:1" ht="27" customHeight="1" x14ac:dyDescent="0.35">
      <c r="A7" s="32" t="s">
        <v>43</v>
      </c>
    </row>
    <row r="8" spans="1:1" ht="27" customHeight="1" x14ac:dyDescent="0.35">
      <c r="A8" s="32" t="s">
        <v>44</v>
      </c>
    </row>
    <row r="9" spans="1:1" ht="18" customHeight="1" x14ac:dyDescent="0.35"/>
    <row r="10" spans="1:1" ht="27.75" customHeight="1" x14ac:dyDescent="0.35">
      <c r="A10" s="37" t="s">
        <v>27</v>
      </c>
    </row>
    <row r="11" spans="1:1" ht="27" customHeight="1" x14ac:dyDescent="0.35">
      <c r="A11" s="38" t="s">
        <v>54</v>
      </c>
    </row>
    <row r="12" spans="1:1" ht="27" customHeight="1" x14ac:dyDescent="0.35">
      <c r="A12" s="38" t="s">
        <v>55</v>
      </c>
    </row>
    <row r="13" spans="1:1" ht="27" customHeight="1" x14ac:dyDescent="0.35">
      <c r="A13" s="38" t="s">
        <v>56</v>
      </c>
    </row>
    <row r="14" spans="1:1" ht="27" customHeight="1" x14ac:dyDescent="0.35">
      <c r="A14" s="38" t="s">
        <v>57</v>
      </c>
    </row>
    <row r="15" spans="1:1" ht="27" customHeight="1" x14ac:dyDescent="0.35">
      <c r="A15" s="38" t="s">
        <v>58</v>
      </c>
    </row>
    <row r="16" spans="1:1" ht="27" customHeight="1" x14ac:dyDescent="0.35">
      <c r="A16" s="38" t="s">
        <v>59</v>
      </c>
    </row>
    <row r="17" spans="1:1" ht="27" customHeight="1" x14ac:dyDescent="0.35">
      <c r="A17" s="38" t="s">
        <v>60</v>
      </c>
    </row>
    <row r="18" spans="1:1" ht="18" customHeight="1" x14ac:dyDescent="0.35">
      <c r="A18" s="8"/>
    </row>
    <row r="19" spans="1:1" ht="27.75" customHeight="1" x14ac:dyDescent="0.35">
      <c r="A19" s="46" t="s">
        <v>38</v>
      </c>
    </row>
    <row r="20" spans="1:1" ht="27" customHeight="1" x14ac:dyDescent="0.35">
      <c r="A20" s="47" t="s">
        <v>45</v>
      </c>
    </row>
    <row r="21" spans="1:1" ht="27" customHeight="1" x14ac:dyDescent="0.35">
      <c r="A21" s="47" t="s">
        <v>46</v>
      </c>
    </row>
    <row r="22" spans="1:1" ht="27" customHeight="1" x14ac:dyDescent="0.35">
      <c r="A22" s="47" t="s">
        <v>47</v>
      </c>
    </row>
    <row r="23" spans="1:1" ht="27" customHeight="1" x14ac:dyDescent="0.35">
      <c r="A23" s="47" t="s">
        <v>48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515F-B6D6-423D-B7A6-4CADAC36B6D1}">
  <sheetPr>
    <tabColor rgb="FFEF3D31"/>
  </sheetPr>
  <dimension ref="A1:Q12"/>
  <sheetViews>
    <sheetView showGridLines="0" zoomScale="80" zoomScaleNormal="80" workbookViewId="0">
      <selection sqref="A1:XFD1048576"/>
    </sheetView>
  </sheetViews>
  <sheetFormatPr defaultRowHeight="14.5" x14ac:dyDescent="0.35"/>
  <cols>
    <col min="1" max="1" width="47.81640625" style="6" customWidth="1"/>
    <col min="2" max="13" width="10.36328125" style="6" customWidth="1"/>
    <col min="14" max="14" width="4.81640625" style="6" customWidth="1"/>
    <col min="15" max="15" width="8.7265625" style="61"/>
    <col min="16" max="16384" width="8.7265625" style="6"/>
  </cols>
  <sheetData>
    <row r="1" spans="1:17" ht="23.5" x14ac:dyDescent="0.35">
      <c r="A1" s="90" t="str">
        <f>+'Indice-Index'!A14</f>
        <v>3.4 - Internet: andamento degli utenti unici dei siti/app di video on demand - Internet: trend in unique users of video on demand sites/apps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6"/>
      <c r="P1" s="91"/>
      <c r="Q1" s="91"/>
    </row>
    <row r="4" spans="1:17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17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17" ht="15.5" x14ac:dyDescent="0.35">
      <c r="A6" s="92" t="s">
        <v>69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60"/>
    </row>
    <row r="7" spans="1:17" ht="15.5" x14ac:dyDescent="0.35">
      <c r="A7" s="9">
        <v>2021</v>
      </c>
      <c r="B7" s="18">
        <v>14.237727999999999</v>
      </c>
      <c r="C7" s="18">
        <v>12.955111</v>
      </c>
      <c r="D7" s="18">
        <v>13.270790999999999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95">
        <v>13.487876666666665</v>
      </c>
    </row>
    <row r="8" spans="1:17" ht="15.5" x14ac:dyDescent="0.35">
      <c r="A8" s="9">
        <v>2020</v>
      </c>
      <c r="B8" s="18">
        <v>12.363477000000001</v>
      </c>
      <c r="C8" s="18">
        <v>11.997959000000002</v>
      </c>
      <c r="D8" s="18">
        <v>17.407831999999999</v>
      </c>
      <c r="E8" s="18">
        <v>16.473231999999999</v>
      </c>
      <c r="F8" s="18">
        <v>13.875806000000001</v>
      </c>
      <c r="G8" s="18">
        <v>13.096446</v>
      </c>
      <c r="H8" s="18">
        <v>13.083905000000001</v>
      </c>
      <c r="I8" s="18">
        <v>11.356974000000001</v>
      </c>
      <c r="J8" s="18">
        <v>12.099125000000001</v>
      </c>
      <c r="K8" s="18">
        <v>11.867218999999999</v>
      </c>
      <c r="L8" s="18">
        <v>13.448699000000001</v>
      </c>
      <c r="M8" s="18">
        <v>14.667304</v>
      </c>
      <c r="N8" s="73"/>
      <c r="O8" s="95">
        <v>13.923089333333335</v>
      </c>
    </row>
    <row r="9" spans="1:17" ht="15.5" x14ac:dyDescent="0.35">
      <c r="A9" s="9">
        <v>2019</v>
      </c>
      <c r="B9" s="18">
        <v>9.7352170000000005</v>
      </c>
      <c r="C9" s="18">
        <v>9.3195460000000008</v>
      </c>
      <c r="D9" s="18">
        <v>10.648652999999999</v>
      </c>
      <c r="E9" s="18">
        <v>11.292832000000001</v>
      </c>
      <c r="F9" s="18">
        <v>10.507123999999999</v>
      </c>
      <c r="G9" s="18">
        <v>9.9425900000000009</v>
      </c>
      <c r="H9" s="18">
        <v>10.506564000000001</v>
      </c>
      <c r="I9" s="18">
        <v>11.080627</v>
      </c>
      <c r="J9" s="18">
        <v>11.940421000000001</v>
      </c>
      <c r="K9" s="18">
        <v>10.500392</v>
      </c>
      <c r="L9" s="18">
        <v>11.720460999999998</v>
      </c>
      <c r="M9" s="18">
        <v>12.183196000000001</v>
      </c>
      <c r="N9" s="73"/>
      <c r="O9" s="95">
        <v>9.9011386666666663</v>
      </c>
    </row>
    <row r="11" spans="1:17" x14ac:dyDescent="0.35">
      <c r="A11" s="6" t="s">
        <v>65</v>
      </c>
    </row>
    <row r="12" spans="1:17" x14ac:dyDescent="0.35">
      <c r="A12" s="93" t="s">
        <v>64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985F-118D-4149-9B12-E55E6D9D5E7D}">
  <sheetPr>
    <tabColor rgb="FFEF3D31"/>
  </sheetPr>
  <dimension ref="A1:R12"/>
  <sheetViews>
    <sheetView showGridLines="0" zoomScale="80" zoomScaleNormal="80" workbookViewId="0">
      <selection sqref="A1:XFD1048576"/>
    </sheetView>
  </sheetViews>
  <sheetFormatPr defaultRowHeight="14.5" x14ac:dyDescent="0.35"/>
  <cols>
    <col min="1" max="1" width="47.81640625" style="6" customWidth="1"/>
    <col min="2" max="13" width="10.81640625" style="6" customWidth="1"/>
    <col min="14" max="14" width="4.1796875" style="6" customWidth="1"/>
    <col min="15" max="16384" width="8.7265625" style="6"/>
  </cols>
  <sheetData>
    <row r="1" spans="1:18" ht="23.5" x14ac:dyDescent="0.35">
      <c r="A1" s="90" t="str">
        <f>+'Indice-Index'!A15</f>
        <v xml:space="preserve">3.5 - Internet: andamento degli utenti unici dei siti/app di informazione generalista - Internet: trend in unique users of generalist news sites/apps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4" spans="1:18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18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18" ht="15.5" x14ac:dyDescent="0.35">
      <c r="A6" s="92" t="s">
        <v>69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5"/>
    </row>
    <row r="7" spans="1:18" ht="15.5" x14ac:dyDescent="0.35">
      <c r="A7" s="9">
        <v>2021</v>
      </c>
      <c r="B7" s="18">
        <v>38.020831000000001</v>
      </c>
      <c r="C7" s="18">
        <v>37.331514000000006</v>
      </c>
      <c r="D7" s="18">
        <v>37.422970999999997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72">
        <v>37.591771999999999</v>
      </c>
    </row>
    <row r="8" spans="1:18" ht="15.5" x14ac:dyDescent="0.35">
      <c r="A8" s="9">
        <v>2020</v>
      </c>
      <c r="B8" s="18">
        <v>35.95505</v>
      </c>
      <c r="C8" s="18">
        <v>35.926661000000003</v>
      </c>
      <c r="D8" s="18">
        <v>36.769432000000002</v>
      </c>
      <c r="E8" s="18">
        <v>36.503741999999995</v>
      </c>
      <c r="F8" s="18">
        <v>36.429449999999996</v>
      </c>
      <c r="G8" s="18">
        <v>35.955427</v>
      </c>
      <c r="H8" s="18">
        <v>36.920508999999996</v>
      </c>
      <c r="I8" s="18">
        <v>36.703254000000001</v>
      </c>
      <c r="J8" s="18">
        <v>36.975800999999997</v>
      </c>
      <c r="K8" s="18">
        <v>37.337024</v>
      </c>
      <c r="L8" s="18">
        <v>38.126922</v>
      </c>
      <c r="M8" s="18">
        <v>37.832358999999997</v>
      </c>
      <c r="N8" s="73"/>
      <c r="O8" s="72">
        <v>36.217047666666666</v>
      </c>
    </row>
    <row r="9" spans="1:18" ht="15.5" x14ac:dyDescent="0.35">
      <c r="A9" s="9">
        <v>2019</v>
      </c>
      <c r="B9" s="18">
        <v>35.408448999999997</v>
      </c>
      <c r="C9" s="18">
        <v>35.667583</v>
      </c>
      <c r="D9" s="18">
        <v>35.245067000000006</v>
      </c>
      <c r="E9" s="18">
        <v>35.188044000000005</v>
      </c>
      <c r="F9" s="18">
        <v>35.299932999999996</v>
      </c>
      <c r="G9" s="18">
        <v>35.160677999999997</v>
      </c>
      <c r="H9" s="18">
        <v>34.999949999999998</v>
      </c>
      <c r="I9" s="18">
        <v>35.115519999999997</v>
      </c>
      <c r="J9" s="18">
        <v>35.359608000000001</v>
      </c>
      <c r="K9" s="18">
        <v>35.101019999999998</v>
      </c>
      <c r="L9" s="18">
        <v>35.927544000000005</v>
      </c>
      <c r="M9" s="18">
        <v>35.624862</v>
      </c>
      <c r="N9" s="73"/>
      <c r="O9" s="72">
        <v>35.440366333333337</v>
      </c>
    </row>
    <row r="11" spans="1:18" x14ac:dyDescent="0.35">
      <c r="A11" s="6" t="s">
        <v>65</v>
      </c>
    </row>
    <row r="12" spans="1:18" x14ac:dyDescent="0.35">
      <c r="A12" s="93" t="s">
        <v>64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F360-82E4-4B1C-B297-2E37ACCAD067}">
  <sheetPr>
    <tabColor rgb="FFEF3D31"/>
  </sheetPr>
  <dimension ref="A1:R12"/>
  <sheetViews>
    <sheetView showGridLines="0" zoomScale="80" zoomScaleNormal="80" workbookViewId="0">
      <selection sqref="A1:XFD1048576"/>
    </sheetView>
  </sheetViews>
  <sheetFormatPr defaultRowHeight="14.5" x14ac:dyDescent="0.35"/>
  <cols>
    <col min="1" max="1" width="47.81640625" style="6" customWidth="1"/>
    <col min="2" max="13" width="11" style="6" customWidth="1"/>
    <col min="14" max="16384" width="8.7265625" style="6"/>
  </cols>
  <sheetData>
    <row r="1" spans="1:18" ht="23.5" x14ac:dyDescent="0.35">
      <c r="A1" s="90" t="str">
        <f>+'Indice-Index'!A16</f>
        <v>3.6 - Internet: andamento degli utenti unici dei siti/app di informazione locale - Internet: trend in unique users of local information sites/apps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4" spans="1:18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18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18" ht="15.5" x14ac:dyDescent="0.35">
      <c r="A6" s="92" t="s">
        <v>69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5"/>
    </row>
    <row r="7" spans="1:18" ht="15.5" x14ac:dyDescent="0.35">
      <c r="A7" s="9">
        <v>2021</v>
      </c>
      <c r="B7" s="18">
        <v>23.550892999999999</v>
      </c>
      <c r="C7" s="18">
        <v>23.881930000000001</v>
      </c>
      <c r="D7" s="18">
        <v>26.922344000000002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72">
        <v>24.785055666666665</v>
      </c>
    </row>
    <row r="8" spans="1:18" ht="15.5" x14ac:dyDescent="0.35">
      <c r="A8" s="9">
        <v>2020</v>
      </c>
      <c r="B8" s="18">
        <v>24.970768</v>
      </c>
      <c r="C8" s="18">
        <v>28.892298999999998</v>
      </c>
      <c r="D8" s="18">
        <v>32.124992999999996</v>
      </c>
      <c r="E8" s="18">
        <v>27.377980999999998</v>
      </c>
      <c r="F8" s="18">
        <v>25.435517000000001</v>
      </c>
      <c r="G8" s="18">
        <v>22.175495999999999</v>
      </c>
      <c r="H8" s="18">
        <v>24.745080000000002</v>
      </c>
      <c r="I8" s="18">
        <v>24.984746999999999</v>
      </c>
      <c r="J8" s="18">
        <v>23.445861000000001</v>
      </c>
      <c r="K8" s="18">
        <v>23.406427999999998</v>
      </c>
      <c r="L8" s="18">
        <v>23.609690999999998</v>
      </c>
      <c r="M8" s="18">
        <v>23.234772</v>
      </c>
      <c r="N8" s="73"/>
      <c r="O8" s="72">
        <v>28.662686666666662</v>
      </c>
    </row>
    <row r="9" spans="1:18" ht="15.5" x14ac:dyDescent="0.35">
      <c r="A9" s="9">
        <v>2019</v>
      </c>
      <c r="B9" s="18">
        <v>19.871502</v>
      </c>
      <c r="C9" s="18">
        <v>20.552603999999999</v>
      </c>
      <c r="D9" s="18">
        <v>20.175046999999999</v>
      </c>
      <c r="E9" s="18">
        <v>21.900329000000003</v>
      </c>
      <c r="F9" s="18">
        <v>24.570135999999998</v>
      </c>
      <c r="G9" s="18">
        <v>22.735258000000002</v>
      </c>
      <c r="H9" s="18">
        <v>22.629178</v>
      </c>
      <c r="I9" s="18">
        <v>20.798584999999999</v>
      </c>
      <c r="J9" s="18">
        <v>21.64987</v>
      </c>
      <c r="K9" s="18">
        <v>21.608608</v>
      </c>
      <c r="L9" s="18">
        <v>22.908312000000002</v>
      </c>
      <c r="M9" s="18">
        <v>22.744666000000002</v>
      </c>
      <c r="N9" s="73"/>
      <c r="O9" s="72">
        <v>20.199717666666665</v>
      </c>
    </row>
    <row r="11" spans="1:18" x14ac:dyDescent="0.35">
      <c r="A11" s="6" t="s">
        <v>65</v>
      </c>
    </row>
    <row r="12" spans="1:18" x14ac:dyDescent="0.35">
      <c r="A12" s="93" t="s">
        <v>64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38BB-2BCC-4F7C-807C-0F4533803559}">
  <sheetPr>
    <tabColor rgb="FFEF3D31"/>
  </sheetPr>
  <dimension ref="A1:P12"/>
  <sheetViews>
    <sheetView showGridLines="0" zoomScale="80" zoomScaleNormal="80" workbookViewId="0">
      <selection sqref="A1:XFD1048576"/>
    </sheetView>
  </sheetViews>
  <sheetFormatPr defaultRowHeight="14.5" x14ac:dyDescent="0.35"/>
  <cols>
    <col min="1" max="1" width="47.81640625" style="6" customWidth="1"/>
    <col min="2" max="4" width="14.1796875" style="6" customWidth="1"/>
    <col min="5" max="16384" width="8.7265625" style="6"/>
  </cols>
  <sheetData>
    <row r="1" spans="1:16" ht="23.5" x14ac:dyDescent="0.35">
      <c r="A1" s="90" t="str">
        <f>+'Indice-Index'!A17</f>
        <v>3.7 - Internet: andamento degli utenti unici dei siti/app di e-commerce - Internet: trends in unique users of e-commerce sites/apps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4" spans="1:16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16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16" ht="15.5" x14ac:dyDescent="0.35">
      <c r="A6" s="92" t="s">
        <v>69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5"/>
    </row>
    <row r="7" spans="1:16" ht="15.5" x14ac:dyDescent="0.35">
      <c r="A7" s="9">
        <v>2021</v>
      </c>
      <c r="B7" s="18">
        <v>38.025243000000003</v>
      </c>
      <c r="C7" s="18">
        <v>37.667349000000002</v>
      </c>
      <c r="D7" s="18">
        <v>37.318264000000006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72">
        <v>37.670285333333339</v>
      </c>
    </row>
    <row r="8" spans="1:16" ht="15.5" x14ac:dyDescent="0.35">
      <c r="A8" s="9">
        <v>2020</v>
      </c>
      <c r="B8" s="18">
        <v>36.073461999999999</v>
      </c>
      <c r="C8" s="18">
        <v>35.945698999999998</v>
      </c>
      <c r="D8" s="18">
        <v>36.529710000000001</v>
      </c>
      <c r="E8" s="18">
        <v>36.474125000000001</v>
      </c>
      <c r="F8" s="18">
        <v>36.553826999999998</v>
      </c>
      <c r="G8" s="18">
        <v>36.360029000000004</v>
      </c>
      <c r="H8" s="18">
        <v>37.924364000000004</v>
      </c>
      <c r="I8" s="18">
        <v>37.793978000000003</v>
      </c>
      <c r="J8" s="18">
        <v>37.687855000000006</v>
      </c>
      <c r="K8" s="18">
        <v>37.867637000000002</v>
      </c>
      <c r="L8" s="18">
        <v>38.516167000000003</v>
      </c>
      <c r="M8" s="18">
        <v>38.287319000000004</v>
      </c>
      <c r="N8" s="73"/>
      <c r="O8" s="72">
        <v>36.182956999999995</v>
      </c>
    </row>
    <row r="9" spans="1:16" ht="15.5" x14ac:dyDescent="0.35">
      <c r="A9" s="9">
        <v>2019</v>
      </c>
      <c r="B9" s="18">
        <v>34.745398000000002</v>
      </c>
      <c r="C9" s="18">
        <v>35.655292000000003</v>
      </c>
      <c r="D9" s="18">
        <v>34.751857999999999</v>
      </c>
      <c r="E9" s="18">
        <v>34.477511</v>
      </c>
      <c r="F9" s="18">
        <v>34.899813999999999</v>
      </c>
      <c r="G9" s="18">
        <v>34.688961000000006</v>
      </c>
      <c r="H9" s="18">
        <v>34.89378</v>
      </c>
      <c r="I9" s="18">
        <v>35.232892</v>
      </c>
      <c r="J9" s="18">
        <v>35.451287999999998</v>
      </c>
      <c r="K9" s="18">
        <v>35.532339</v>
      </c>
      <c r="L9" s="18">
        <v>36.163991000000003</v>
      </c>
      <c r="M9" s="18">
        <v>36.372824000000001</v>
      </c>
      <c r="N9" s="73"/>
      <c r="O9" s="72">
        <v>35.050849333333332</v>
      </c>
    </row>
    <row r="11" spans="1:16" x14ac:dyDescent="0.35">
      <c r="A11" s="6" t="s">
        <v>65</v>
      </c>
    </row>
    <row r="12" spans="1:16" x14ac:dyDescent="0.35">
      <c r="A12" s="93" t="s">
        <v>64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44"/>
  </sheetPr>
  <dimension ref="A1:M22"/>
  <sheetViews>
    <sheetView showGridLines="0" zoomScale="80" zoomScaleNormal="80" workbookViewId="0">
      <selection sqref="A1:XFD1048576"/>
    </sheetView>
  </sheetViews>
  <sheetFormatPr defaultColWidth="9.1796875" defaultRowHeight="15.5" x14ac:dyDescent="0.35"/>
  <cols>
    <col min="1" max="1" width="45.54296875" style="5" customWidth="1"/>
    <col min="2" max="13" width="10.453125" style="5" customWidth="1"/>
    <col min="14" max="16384" width="9.1796875" style="5"/>
  </cols>
  <sheetData>
    <row r="1" spans="1:13" ht="23.5" x14ac:dyDescent="0.35">
      <c r="A1" s="45" t="str">
        <f>+'Indice-Index'!A20</f>
        <v>4.1 Volumi da servizi di corrispondenza (SU) - Mail services volumes (US) (Mln)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.75" customHeight="1" x14ac:dyDescent="0.35"/>
    <row r="3" spans="1:13" ht="15.75" customHeight="1" x14ac:dyDescent="0.35"/>
    <row r="4" spans="1:13" ht="15.75" customHeight="1" x14ac:dyDescent="0.35">
      <c r="A4" s="6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15" t="s">
        <v>18</v>
      </c>
      <c r="K4" s="15" t="s">
        <v>32</v>
      </c>
      <c r="L4" s="15" t="s">
        <v>33</v>
      </c>
      <c r="M4" s="15" t="s">
        <v>34</v>
      </c>
    </row>
    <row r="5" spans="1:13" ht="15.75" customHeight="1" x14ac:dyDescent="0.35">
      <c r="A5" s="6"/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9" t="s">
        <v>17</v>
      </c>
      <c r="K5" s="49" t="s">
        <v>35</v>
      </c>
      <c r="L5" s="49" t="s">
        <v>36</v>
      </c>
      <c r="M5" s="49" t="s">
        <v>37</v>
      </c>
    </row>
    <row r="6" spans="1:13" ht="15.75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customHeight="1" x14ac:dyDescent="0.35">
      <c r="A7" s="44" t="s">
        <v>22</v>
      </c>
      <c r="B7" s="11"/>
    </row>
    <row r="8" spans="1:13" ht="15.75" customHeight="1" x14ac:dyDescent="0.35">
      <c r="A8" s="41">
        <v>2021</v>
      </c>
      <c r="B8" s="18">
        <v>60.576048333835516</v>
      </c>
      <c r="C8" s="18">
        <v>59.289692910890935</v>
      </c>
      <c r="D8" s="18">
        <v>74.810358745629415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ht="15.75" customHeight="1" x14ac:dyDescent="0.35">
      <c r="A9" s="41">
        <v>2020</v>
      </c>
      <c r="B9" s="18">
        <v>78.138415483400095</v>
      </c>
      <c r="C9" s="18">
        <v>75.013880258715673</v>
      </c>
      <c r="D9" s="18">
        <v>60.14804202565157</v>
      </c>
      <c r="E9" s="18">
        <v>60.514897621865124</v>
      </c>
      <c r="F9" s="18">
        <v>66.338668580443667</v>
      </c>
      <c r="G9" s="18">
        <v>64.878923964406241</v>
      </c>
      <c r="H9" s="18">
        <v>63.964102143652319</v>
      </c>
      <c r="I9" s="18">
        <v>51.00821908391471</v>
      </c>
      <c r="J9" s="18">
        <v>65.448763646872379</v>
      </c>
      <c r="K9" s="18">
        <v>77.735382192541962</v>
      </c>
      <c r="L9" s="18">
        <v>79.157868739967</v>
      </c>
      <c r="M9" s="18">
        <v>74.968803431534113</v>
      </c>
    </row>
    <row r="10" spans="1:13" ht="15.75" customHeight="1" x14ac:dyDescent="0.35">
      <c r="A10" s="41">
        <v>2019</v>
      </c>
      <c r="B10" s="18">
        <v>90.821008702616709</v>
      </c>
      <c r="C10" s="18">
        <v>88.511807991336582</v>
      </c>
      <c r="D10" s="18">
        <v>101.34017270770033</v>
      </c>
      <c r="E10" s="18">
        <v>98.408724233434086</v>
      </c>
      <c r="F10" s="18">
        <v>108.1919289256798</v>
      </c>
      <c r="G10" s="18">
        <v>86.941804566260217</v>
      </c>
      <c r="H10" s="18">
        <v>82.641894517354913</v>
      </c>
      <c r="I10" s="18">
        <v>63.013900959760967</v>
      </c>
      <c r="J10" s="18">
        <v>61.056943433512892</v>
      </c>
      <c r="K10" s="18">
        <v>95.455049675706306</v>
      </c>
      <c r="L10" s="18">
        <v>95.283000774690535</v>
      </c>
      <c r="M10" s="18">
        <v>69.893063334320786</v>
      </c>
    </row>
    <row r="11" spans="1:13" ht="15.75" customHeight="1" x14ac:dyDescent="0.35">
      <c r="A11" s="28"/>
      <c r="B11" s="1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15.75" customHeight="1" x14ac:dyDescent="0.35"/>
    <row r="13" spans="1:13" ht="15.75" customHeight="1" x14ac:dyDescent="0.35"/>
    <row r="14" spans="1:13" ht="15.75" customHeight="1" x14ac:dyDescent="0.35"/>
    <row r="15" spans="1:13" ht="15.75" customHeight="1" x14ac:dyDescent="0.35"/>
    <row r="16" spans="1:13" ht="15.75" customHeight="1" x14ac:dyDescent="0.35"/>
    <row r="17" spans="2:13" ht="15.75" customHeight="1" x14ac:dyDescent="0.35"/>
    <row r="18" spans="2:13" ht="15.75" customHeight="1" x14ac:dyDescent="0.35"/>
    <row r="20" spans="2:13" x14ac:dyDescent="0.35">
      <c r="B20" s="40"/>
      <c r="E20" s="40"/>
      <c r="H20" s="40"/>
      <c r="K20" s="40"/>
      <c r="L20" s="40"/>
      <c r="M20" s="40"/>
    </row>
    <row r="21" spans="2:13" x14ac:dyDescent="0.35">
      <c r="B21" s="40"/>
      <c r="E21" s="40"/>
      <c r="H21" s="40"/>
      <c r="K21" s="40"/>
      <c r="L21" s="40"/>
      <c r="M21" s="40"/>
    </row>
    <row r="22" spans="2:13" x14ac:dyDescent="0.35">
      <c r="L22" s="4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44"/>
  </sheetPr>
  <dimension ref="A1:M10"/>
  <sheetViews>
    <sheetView showGridLines="0" zoomScale="80" zoomScaleNormal="80" workbookViewId="0">
      <selection activeCell="E8" sqref="E8"/>
    </sheetView>
  </sheetViews>
  <sheetFormatPr defaultColWidth="9.1796875" defaultRowHeight="15.5" x14ac:dyDescent="0.35"/>
  <cols>
    <col min="1" max="1" width="45.54296875" style="5" customWidth="1"/>
    <col min="2" max="13" width="10.453125" style="5" customWidth="1"/>
    <col min="14" max="16384" width="9.1796875" style="5"/>
  </cols>
  <sheetData>
    <row r="1" spans="1:13" ht="23.5" x14ac:dyDescent="0.35">
      <c r="A1" s="45" t="str">
        <f>+'Indice-Index'!A21</f>
        <v>4.2 Volumi da servizi di corrispondenza (non SU) - Mail services volumes (not US) (Mln)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4" spans="1:13" x14ac:dyDescent="0.35"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15" t="s">
        <v>18</v>
      </c>
      <c r="K4" s="15" t="s">
        <v>32</v>
      </c>
      <c r="L4" s="15" t="s">
        <v>33</v>
      </c>
      <c r="M4" s="15" t="s">
        <v>34</v>
      </c>
    </row>
    <row r="5" spans="1:13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9" t="s">
        <v>17</v>
      </c>
      <c r="K5" s="49" t="s">
        <v>35</v>
      </c>
      <c r="L5" s="49" t="s">
        <v>36</v>
      </c>
      <c r="M5" s="49" t="s">
        <v>37</v>
      </c>
    </row>
    <row r="6" spans="1:13" x14ac:dyDescent="0.35">
      <c r="K6" s="40"/>
      <c r="L6" s="40"/>
      <c r="M6" s="40"/>
    </row>
    <row r="7" spans="1:13" x14ac:dyDescent="0.35">
      <c r="A7" s="44" t="s">
        <v>23</v>
      </c>
      <c r="B7" s="19"/>
      <c r="C7" s="20"/>
      <c r="D7" s="20"/>
      <c r="E7" s="20"/>
      <c r="F7" s="20"/>
      <c r="G7" s="20"/>
      <c r="H7" s="13"/>
      <c r="I7" s="13"/>
      <c r="J7" s="13"/>
      <c r="K7" s="13"/>
      <c r="L7" s="13"/>
      <c r="M7" s="13"/>
    </row>
    <row r="8" spans="1:13" x14ac:dyDescent="0.35">
      <c r="A8" s="41">
        <v>2021</v>
      </c>
      <c r="B8" s="18">
        <v>129.22708973000002</v>
      </c>
      <c r="C8" s="18">
        <v>133.33103528950627</v>
      </c>
      <c r="D8" s="18">
        <v>129.07263245743573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35">
      <c r="A9" s="41">
        <v>2020</v>
      </c>
      <c r="B9" s="18">
        <v>162.64028835974361</v>
      </c>
      <c r="C9" s="18">
        <v>147.78754138974361</v>
      </c>
      <c r="D9" s="18">
        <v>100.34611329547025</v>
      </c>
      <c r="E9" s="18">
        <v>120.61836422788303</v>
      </c>
      <c r="F9" s="18">
        <v>110.27101166728916</v>
      </c>
      <c r="G9" s="18">
        <v>112.45847805871752</v>
      </c>
      <c r="H9" s="18">
        <v>135.49781864966397</v>
      </c>
      <c r="I9" s="18">
        <v>104.70077227483681</v>
      </c>
      <c r="J9" s="18">
        <v>123.18743058618394</v>
      </c>
      <c r="K9" s="18">
        <v>135.73103808412372</v>
      </c>
      <c r="L9" s="18">
        <v>125.48046841011808</v>
      </c>
      <c r="M9" s="18">
        <v>119.3806250208751</v>
      </c>
    </row>
    <row r="10" spans="1:13" x14ac:dyDescent="0.35">
      <c r="A10" s="41">
        <v>2019</v>
      </c>
      <c r="B10" s="18">
        <v>179.94747476432323</v>
      </c>
      <c r="C10" s="18">
        <v>151.11776877721218</v>
      </c>
      <c r="D10" s="18">
        <v>159.63975280664073</v>
      </c>
      <c r="E10" s="18">
        <v>164.88494099284395</v>
      </c>
      <c r="F10" s="18">
        <v>164.81841785647674</v>
      </c>
      <c r="G10" s="18">
        <v>136.39940788828241</v>
      </c>
      <c r="H10" s="18">
        <v>159.13217649877311</v>
      </c>
      <c r="I10" s="18">
        <v>123.69014118642781</v>
      </c>
      <c r="J10" s="18">
        <v>149.3936424841672</v>
      </c>
      <c r="K10" s="18">
        <v>172.60038508411822</v>
      </c>
      <c r="L10" s="18">
        <v>152.48392153822991</v>
      </c>
      <c r="M10" s="18">
        <v>118.98888502505339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44"/>
  </sheetPr>
  <dimension ref="A1:M10"/>
  <sheetViews>
    <sheetView showGridLines="0" zoomScale="80" zoomScaleNormal="80" workbookViewId="0">
      <selection activeCell="B22" sqref="B22"/>
    </sheetView>
  </sheetViews>
  <sheetFormatPr defaultColWidth="9.1796875" defaultRowHeight="15.5" x14ac:dyDescent="0.35"/>
  <cols>
    <col min="1" max="1" width="45.54296875" style="5" customWidth="1"/>
    <col min="2" max="13" width="10.453125" style="5" customWidth="1"/>
    <col min="14" max="16384" width="9.1796875" style="5"/>
  </cols>
  <sheetData>
    <row r="1" spans="1:13" ht="23.5" x14ac:dyDescent="0.35">
      <c r="A1" s="45" t="str">
        <f>+'Indice-Index'!A22</f>
        <v>4.3 Volumi da servizi di consegna pacchi (nazionali) - Parcel services volumes (domestic parcels) (Mln)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.75" customHeight="1" x14ac:dyDescent="0.35"/>
    <row r="3" spans="1:13" ht="15.75" customHeight="1" x14ac:dyDescent="0.35"/>
    <row r="4" spans="1:13" ht="15.75" customHeight="1" x14ac:dyDescent="0.35">
      <c r="A4" s="6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15" t="s">
        <v>18</v>
      </c>
      <c r="K4" s="15" t="s">
        <v>32</v>
      </c>
      <c r="L4" s="15" t="s">
        <v>33</v>
      </c>
      <c r="M4" s="15" t="s">
        <v>34</v>
      </c>
    </row>
    <row r="5" spans="1:13" ht="15.75" customHeight="1" x14ac:dyDescent="0.35">
      <c r="A5" s="6"/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9" t="s">
        <v>17</v>
      </c>
      <c r="K5" s="49" t="s">
        <v>35</v>
      </c>
      <c r="L5" s="49" t="s">
        <v>36</v>
      </c>
      <c r="M5" s="49" t="s">
        <v>37</v>
      </c>
    </row>
    <row r="6" spans="1:13" ht="15.75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44" t="s">
        <v>24</v>
      </c>
      <c r="B7" s="20"/>
      <c r="C7" s="20"/>
      <c r="D7" s="20"/>
      <c r="E7" s="20"/>
      <c r="F7" s="20"/>
      <c r="G7" s="20"/>
      <c r="H7" s="13"/>
      <c r="I7" s="13"/>
      <c r="J7" s="13"/>
      <c r="K7" s="13"/>
      <c r="L7" s="13"/>
      <c r="M7" s="13"/>
    </row>
    <row r="8" spans="1:13" x14ac:dyDescent="0.35">
      <c r="A8" s="41">
        <v>2021</v>
      </c>
      <c r="B8" s="18">
        <v>79.075684612830003</v>
      </c>
      <c r="C8" s="18">
        <v>70.553557403840003</v>
      </c>
      <c r="D8" s="18">
        <v>85.066371632067018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35">
      <c r="A9" s="41">
        <v>2020</v>
      </c>
      <c r="B9" s="18">
        <v>51.08726670974</v>
      </c>
      <c r="C9" s="18">
        <v>45.410495625450004</v>
      </c>
      <c r="D9" s="18">
        <v>46.627962454628793</v>
      </c>
      <c r="E9" s="18">
        <v>56.765386563341778</v>
      </c>
      <c r="F9" s="18">
        <v>64.609172768137299</v>
      </c>
      <c r="G9" s="18">
        <v>59.94321473474492</v>
      </c>
      <c r="H9" s="18">
        <v>59.730183461753754</v>
      </c>
      <c r="I9" s="18">
        <v>47.373066015144659</v>
      </c>
      <c r="J9" s="18">
        <v>62.825663478490007</v>
      </c>
      <c r="K9" s="18">
        <v>69.772252777209999</v>
      </c>
      <c r="L9" s="18">
        <v>71.001522297229997</v>
      </c>
      <c r="M9" s="18">
        <v>81.590799000943804</v>
      </c>
    </row>
    <row r="10" spans="1:13" x14ac:dyDescent="0.35">
      <c r="A10" s="41">
        <v>2019</v>
      </c>
      <c r="B10" s="18">
        <v>42.936556422794283</v>
      </c>
      <c r="C10" s="18">
        <v>38.001661640003967</v>
      </c>
      <c r="D10" s="18">
        <v>39.817955477541432</v>
      </c>
      <c r="E10" s="18">
        <v>39.234142242956324</v>
      </c>
      <c r="F10" s="18">
        <v>42.0691002672</v>
      </c>
      <c r="G10" s="18">
        <v>38.959690799751939</v>
      </c>
      <c r="H10" s="18">
        <v>45.907930631031824</v>
      </c>
      <c r="I10" s="18">
        <v>32.887463604998182</v>
      </c>
      <c r="J10" s="18">
        <v>44.335707801284627</v>
      </c>
      <c r="K10" s="18">
        <v>49.070939691521936</v>
      </c>
      <c r="L10" s="18">
        <v>41.726817658849001</v>
      </c>
      <c r="M10" s="18">
        <v>55.22340652523124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44"/>
  </sheetPr>
  <dimension ref="A1:M10"/>
  <sheetViews>
    <sheetView showGridLines="0" zoomScale="80" zoomScaleNormal="80" workbookViewId="0">
      <selection activeCell="A4" sqref="A4"/>
    </sheetView>
  </sheetViews>
  <sheetFormatPr defaultColWidth="9.1796875" defaultRowHeight="15.5" x14ac:dyDescent="0.35"/>
  <cols>
    <col min="1" max="1" width="45.54296875" style="5" customWidth="1"/>
    <col min="2" max="13" width="10.453125" style="5" customWidth="1"/>
    <col min="14" max="16384" width="9.1796875" style="5"/>
  </cols>
  <sheetData>
    <row r="1" spans="1:13" ht="23.5" x14ac:dyDescent="0.35">
      <c r="A1" s="45" t="str">
        <f>+'Indice-Index'!A23</f>
        <v>4.4 Volumi da servizi di consegna pacchi (internazionali)- Parcel services volumes (crossborder parcels) (Mln)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4" spans="1:13" x14ac:dyDescent="0.35"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15" t="s">
        <v>18</v>
      </c>
      <c r="K4" s="15" t="s">
        <v>32</v>
      </c>
      <c r="L4" s="15" t="s">
        <v>33</v>
      </c>
      <c r="M4" s="15" t="s">
        <v>34</v>
      </c>
    </row>
    <row r="5" spans="1:13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9" t="s">
        <v>17</v>
      </c>
      <c r="K5" s="49" t="s">
        <v>35</v>
      </c>
      <c r="L5" s="49" t="s">
        <v>36</v>
      </c>
      <c r="M5" s="49" t="s">
        <v>37</v>
      </c>
    </row>
    <row r="6" spans="1:13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44" t="s">
        <v>24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5">
      <c r="A8" s="42">
        <v>2021</v>
      </c>
      <c r="B8" s="18">
        <v>9.3995995247500002</v>
      </c>
      <c r="C8" s="18">
        <v>9.352562354949999</v>
      </c>
      <c r="D8" s="18">
        <v>10.964447563959999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35">
      <c r="A9" s="42">
        <v>2020</v>
      </c>
      <c r="B9" s="18">
        <v>7.6845659953999998</v>
      </c>
      <c r="C9" s="18">
        <v>6.9712411771200014</v>
      </c>
      <c r="D9" s="18">
        <v>6.1502708328299986</v>
      </c>
      <c r="E9" s="18">
        <v>6.2952671221100003</v>
      </c>
      <c r="F9" s="18">
        <v>8.3127613304299999</v>
      </c>
      <c r="G9" s="18">
        <v>8.8267418758599998</v>
      </c>
      <c r="H9" s="18">
        <v>8.9759764979568448</v>
      </c>
      <c r="I9" s="18">
        <v>6.8843550771000004</v>
      </c>
      <c r="J9" s="18">
        <v>8.7339403265969828</v>
      </c>
      <c r="K9" s="18">
        <v>9.0921211182500006</v>
      </c>
      <c r="L9" s="18">
        <v>10.068189882717144</v>
      </c>
      <c r="M9" s="18">
        <v>11.768221566407433</v>
      </c>
    </row>
    <row r="10" spans="1:13" x14ac:dyDescent="0.35">
      <c r="A10" s="42">
        <v>2019</v>
      </c>
      <c r="B10" s="18">
        <v>7.468643792303868</v>
      </c>
      <c r="C10" s="18">
        <v>6.7087978444243443</v>
      </c>
      <c r="D10" s="18">
        <v>7.1880460466285703</v>
      </c>
      <c r="E10" s="18">
        <v>6.8281406443790136</v>
      </c>
      <c r="F10" s="18">
        <v>7.3916930400798142</v>
      </c>
      <c r="G10" s="18">
        <v>6.7346341369190945</v>
      </c>
      <c r="H10" s="18">
        <v>7.9807464528323919</v>
      </c>
      <c r="I10" s="18">
        <v>5.6260313387864764</v>
      </c>
      <c r="J10" s="18">
        <v>7.1565763375932425</v>
      </c>
      <c r="K10" s="18">
        <v>7.7540357836227889</v>
      </c>
      <c r="L10" s="18">
        <v>7.7309779944600008</v>
      </c>
      <c r="M10" s="18">
        <v>8.6039294671033044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46276"/>
  </sheetPr>
  <dimension ref="A1:O12"/>
  <sheetViews>
    <sheetView showGridLines="0" zoomScale="80" zoomScaleNormal="80" workbookViewId="0">
      <selection sqref="A1:XFD1048576"/>
    </sheetView>
  </sheetViews>
  <sheetFormatPr defaultColWidth="9.1796875" defaultRowHeight="15.5" x14ac:dyDescent="0.35"/>
  <cols>
    <col min="1" max="1" width="36.1796875" style="5" customWidth="1"/>
    <col min="2" max="13" width="11" style="5" customWidth="1"/>
    <col min="14" max="14" width="4.7265625" style="5" customWidth="1"/>
    <col min="15" max="16384" width="9.1796875" style="5"/>
  </cols>
  <sheetData>
    <row r="1" spans="1:15" ht="23.5" x14ac:dyDescent="0.35">
      <c r="A1" s="68" t="str">
        <f>'Indice-Index'!A4</f>
        <v>2.1 Rete fissa: Traffico dati medio giornaliero (download+upload) - Average daily data traffic (Down+upload) (Petabyte)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4" spans="1:1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O4" s="64" t="s">
        <v>49</v>
      </c>
    </row>
    <row r="5" spans="1:15" x14ac:dyDescent="0.35">
      <c r="A5" s="11"/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O5" s="65"/>
    </row>
    <row r="6" spans="1:15" x14ac:dyDescent="0.35">
      <c r="A6" s="1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21" x14ac:dyDescent="0.35">
      <c r="A7" s="71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5" x14ac:dyDescent="0.35">
      <c r="A8" s="9">
        <v>2021</v>
      </c>
      <c r="B8" s="18">
        <v>130.0755141676353</v>
      </c>
      <c r="C8" s="18">
        <v>125.06586324950656</v>
      </c>
      <c r="D8" s="18">
        <v>135.79689911282969</v>
      </c>
      <c r="E8" s="18"/>
      <c r="F8" s="18"/>
      <c r="G8" s="18"/>
      <c r="H8" s="18"/>
      <c r="I8" s="18"/>
      <c r="J8" s="18"/>
      <c r="K8" s="18"/>
      <c r="L8" s="18"/>
      <c r="M8" s="18"/>
      <c r="O8" s="72">
        <v>130.48765536311774</v>
      </c>
    </row>
    <row r="9" spans="1:15" x14ac:dyDescent="0.35">
      <c r="A9" s="9">
        <v>2020</v>
      </c>
      <c r="B9" s="18">
        <v>78.640555230570797</v>
      </c>
      <c r="C9" s="18">
        <v>84.461084262667285</v>
      </c>
      <c r="D9" s="18">
        <v>123.75911842815901</v>
      </c>
      <c r="E9" s="18">
        <v>125.71537992918825</v>
      </c>
      <c r="F9" s="18">
        <v>105.14988234251044</v>
      </c>
      <c r="G9" s="18">
        <v>93.761628172454635</v>
      </c>
      <c r="H9" s="18">
        <v>87.679678917998828</v>
      </c>
      <c r="I9" s="18">
        <v>85.462030224783931</v>
      </c>
      <c r="J9" s="18">
        <v>98.729843383114783</v>
      </c>
      <c r="K9" s="18">
        <v>103.07311841310511</v>
      </c>
      <c r="L9" s="18">
        <v>135.46956448776481</v>
      </c>
      <c r="M9" s="18">
        <v>129.80184671971207</v>
      </c>
      <c r="N9" s="73"/>
      <c r="O9" s="72">
        <v>95.89661910083511</v>
      </c>
    </row>
    <row r="10" spans="1:15" x14ac:dyDescent="0.35">
      <c r="A10" s="9">
        <v>2019</v>
      </c>
      <c r="B10" s="18">
        <v>66.917607188527441</v>
      </c>
      <c r="C10" s="18">
        <v>69.003160909279813</v>
      </c>
      <c r="D10" s="18">
        <v>64.992545270267456</v>
      </c>
      <c r="E10" s="18">
        <v>69.764963703578601</v>
      </c>
      <c r="F10" s="18">
        <v>69.423063278164662</v>
      </c>
      <c r="G10" s="18">
        <v>68.290699301571138</v>
      </c>
      <c r="H10" s="18">
        <v>66.318208515614643</v>
      </c>
      <c r="I10" s="18">
        <v>63.521327416073078</v>
      </c>
      <c r="J10" s="18">
        <v>74.080733443224872</v>
      </c>
      <c r="K10" s="18">
        <v>71.717869422422581</v>
      </c>
      <c r="L10" s="18">
        <v>75.049622580491274</v>
      </c>
      <c r="M10" s="18">
        <v>78.702665039367247</v>
      </c>
      <c r="N10" s="73"/>
      <c r="O10" s="72">
        <v>66.903369240916405</v>
      </c>
    </row>
    <row r="11" spans="1:15" x14ac:dyDescent="0.35">
      <c r="N11" s="73"/>
    </row>
    <row r="12" spans="1:15" x14ac:dyDescent="0.35">
      <c r="N12" s="73"/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09BC-A293-42D3-B58C-0AB125EF39D8}">
  <sheetPr>
    <tabColor rgb="FF046276"/>
  </sheetPr>
  <dimension ref="A1:O10"/>
  <sheetViews>
    <sheetView showGridLines="0" zoomScale="80" zoomScaleNormal="80" workbookViewId="0">
      <selection activeCell="C9" sqref="C9"/>
    </sheetView>
  </sheetViews>
  <sheetFormatPr defaultColWidth="9.1796875" defaultRowHeight="15.5" x14ac:dyDescent="0.35"/>
  <cols>
    <col min="1" max="1" width="36.1796875" style="5" customWidth="1"/>
    <col min="2" max="13" width="12.26953125" style="5" customWidth="1"/>
    <col min="14" max="14" width="2.1796875" style="5" customWidth="1"/>
    <col min="15" max="16384" width="9.1796875" style="5"/>
  </cols>
  <sheetData>
    <row r="1" spans="1:15" ht="23.5" x14ac:dyDescent="0.35">
      <c r="A1" s="68" t="str">
        <f>'Indice-Index'!A5</f>
        <v>2.2 Rete mobile: Traffico dati medio giornaliero (download+upload) - Average daily data traffic (Down+upload) (Petabyte)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O1" s="69"/>
    </row>
    <row r="4" spans="1:1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O4" s="64" t="s">
        <v>49</v>
      </c>
    </row>
    <row r="5" spans="1:15" x14ac:dyDescent="0.35">
      <c r="A5" s="11"/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O5" s="65"/>
    </row>
    <row r="6" spans="1:15" x14ac:dyDescent="0.35">
      <c r="A6" s="1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21" x14ac:dyDescent="0.35">
      <c r="A7" s="71" t="s">
        <v>30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3"/>
    </row>
    <row r="8" spans="1:15" x14ac:dyDescent="0.35">
      <c r="A8" s="9">
        <v>2021</v>
      </c>
      <c r="B8" s="75">
        <v>22.414873771637115</v>
      </c>
      <c r="C8" s="75">
        <v>22.621171227692223</v>
      </c>
      <c r="D8" s="75">
        <v>24.572711630860347</v>
      </c>
      <c r="E8" s="75"/>
      <c r="F8" s="75"/>
      <c r="G8" s="75"/>
      <c r="H8" s="75"/>
      <c r="I8" s="75"/>
      <c r="J8" s="75"/>
      <c r="K8" s="75"/>
      <c r="L8" s="75"/>
      <c r="M8" s="75"/>
      <c r="N8" s="73"/>
      <c r="O8" s="72">
        <v>23.222310465031153</v>
      </c>
    </row>
    <row r="9" spans="1:15" x14ac:dyDescent="0.35">
      <c r="A9" s="9">
        <v>2020</v>
      </c>
      <c r="B9" s="75">
        <v>14.931573389245537</v>
      </c>
      <c r="C9" s="75">
        <v>15.767067528804105</v>
      </c>
      <c r="D9" s="75">
        <v>19.071366926319055</v>
      </c>
      <c r="E9" s="75">
        <v>19.673110248218979</v>
      </c>
      <c r="F9" s="75">
        <v>17.795547428674794</v>
      </c>
      <c r="G9" s="75">
        <v>18.206565584560586</v>
      </c>
      <c r="H9" s="75">
        <v>19.419800998196024</v>
      </c>
      <c r="I9" s="75">
        <v>20.717490440073544</v>
      </c>
      <c r="J9" s="75">
        <v>19.680885446934859</v>
      </c>
      <c r="K9" s="75">
        <v>19.961899382816146</v>
      </c>
      <c r="L9" s="75">
        <v>22.329061554431334</v>
      </c>
      <c r="M9" s="75">
        <v>21.789144958182572</v>
      </c>
      <c r="N9" s="73"/>
      <c r="O9" s="72">
        <v>16.608089100195841</v>
      </c>
    </row>
    <row r="10" spans="1:15" x14ac:dyDescent="0.35">
      <c r="A10" s="9">
        <v>2019</v>
      </c>
      <c r="B10" s="75">
        <v>9.6176165423677897</v>
      </c>
      <c r="C10" s="75">
        <v>10.119535056230612</v>
      </c>
      <c r="D10" s="75">
        <v>10.482397238551565</v>
      </c>
      <c r="E10" s="75">
        <v>10.829395465824042</v>
      </c>
      <c r="F10" s="75">
        <v>11.248034616141897</v>
      </c>
      <c r="G10" s="75">
        <v>11.986256269465065</v>
      </c>
      <c r="H10" s="75">
        <v>13.023449970037806</v>
      </c>
      <c r="I10" s="75">
        <v>13.939567887239788</v>
      </c>
      <c r="J10" s="75">
        <v>13.501510489153022</v>
      </c>
      <c r="K10" s="75">
        <v>13.558366273925214</v>
      </c>
      <c r="L10" s="75">
        <v>14.002368517242378</v>
      </c>
      <c r="M10" s="75">
        <v>14.488284475737235</v>
      </c>
      <c r="N10" s="73"/>
      <c r="O10" s="72">
        <v>10.071637875366191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46276"/>
  </sheetPr>
  <dimension ref="A1:L19"/>
  <sheetViews>
    <sheetView showGridLines="0" zoomScale="80" zoomScaleNormal="80" workbookViewId="0">
      <selection activeCell="K6" sqref="K6"/>
    </sheetView>
  </sheetViews>
  <sheetFormatPr defaultColWidth="9.1796875" defaultRowHeight="15.5" x14ac:dyDescent="0.35"/>
  <cols>
    <col min="1" max="1" width="36" style="5" customWidth="1"/>
    <col min="2" max="7" width="15.453125" style="5" customWidth="1"/>
    <col min="8" max="8" width="14.1796875" style="5" customWidth="1"/>
    <col min="9" max="16384" width="9.1796875" style="5"/>
  </cols>
  <sheetData>
    <row r="1" spans="1:12" ht="23.5" x14ac:dyDescent="0.35">
      <c r="A1" s="76" t="str">
        <f>+'Indice-Index'!A6</f>
        <v>2.3 Traffico dati in download e upload - Download and upload data traffic (Zettabyte)</v>
      </c>
      <c r="B1" s="69"/>
      <c r="C1" s="69"/>
      <c r="D1" s="69"/>
      <c r="E1" s="69"/>
      <c r="F1" s="69"/>
      <c r="G1" s="69"/>
      <c r="H1" s="69"/>
    </row>
    <row r="3" spans="1:12" x14ac:dyDescent="0.35">
      <c r="A3" s="73"/>
    </row>
    <row r="4" spans="1:12" ht="21" x14ac:dyDescent="0.35">
      <c r="A4" s="71" t="s">
        <v>31</v>
      </c>
      <c r="B4" s="66" t="s">
        <v>50</v>
      </c>
      <c r="C4" s="66"/>
      <c r="D4" s="66" t="s">
        <v>51</v>
      </c>
      <c r="E4" s="66"/>
      <c r="F4" s="66" t="s">
        <v>52</v>
      </c>
      <c r="G4" s="66"/>
      <c r="H4" s="66" t="s">
        <v>53</v>
      </c>
      <c r="I4" s="66"/>
    </row>
    <row r="5" spans="1:12" ht="18.5" x14ac:dyDescent="0.35">
      <c r="A5" s="54"/>
      <c r="B5" s="58" t="s">
        <v>0</v>
      </c>
      <c r="C5" s="58" t="s">
        <v>1</v>
      </c>
      <c r="D5" s="58" t="s">
        <v>0</v>
      </c>
      <c r="E5" s="58" t="s">
        <v>1</v>
      </c>
      <c r="F5" s="58" t="s">
        <v>0</v>
      </c>
      <c r="G5" s="58" t="s">
        <v>1</v>
      </c>
      <c r="H5" s="58" t="s">
        <v>0</v>
      </c>
      <c r="I5" s="58" t="s">
        <v>1</v>
      </c>
    </row>
    <row r="6" spans="1:12" ht="18.5" x14ac:dyDescent="0.35">
      <c r="A6" s="55">
        <v>2021</v>
      </c>
      <c r="B6" s="21">
        <v>3.5542922006139004</v>
      </c>
      <c r="C6" s="21">
        <v>0.38354074782037201</v>
      </c>
      <c r="D6" s="21">
        <v>3.0724197894077401</v>
      </c>
      <c r="E6" s="21">
        <v>0.34734990882095496</v>
      </c>
      <c r="F6" s="21">
        <v>3.6733504170560196</v>
      </c>
      <c r="G6" s="21">
        <v>0.43768852093003502</v>
      </c>
      <c r="H6" s="77">
        <f>+B6+D6+F6</f>
        <v>10.300062407077659</v>
      </c>
      <c r="I6" s="77">
        <f>+C6+E6+G6</f>
        <v>1.1685791775713619</v>
      </c>
      <c r="K6" s="97">
        <f>(H6-H7)/H7*100</f>
        <v>34.42854985593717</v>
      </c>
      <c r="L6" s="97">
        <f>(I6-I7)/I7*100</f>
        <v>35.888640842961372</v>
      </c>
    </row>
    <row r="7" spans="1:12" x14ac:dyDescent="0.35">
      <c r="A7" s="56">
        <v>2020</v>
      </c>
      <c r="B7" s="21">
        <v>2.1490830076312952</v>
      </c>
      <c r="C7" s="21">
        <v>0.23440158542115991</v>
      </c>
      <c r="D7" s="21">
        <v>2.1601863476478931</v>
      </c>
      <c r="E7" s="21">
        <v>0.23177795275967658</v>
      </c>
      <c r="F7" s="21">
        <v>3.3528399348350852</v>
      </c>
      <c r="G7" s="21">
        <v>0.39377400195488482</v>
      </c>
      <c r="H7" s="77">
        <f t="shared" ref="H7:H8" si="0">+B7+D7+F7</f>
        <v>7.6621092901142731</v>
      </c>
      <c r="I7" s="77">
        <f t="shared" ref="I7:I8" si="1">+C7+E7+G7</f>
        <v>0.85995354013572123</v>
      </c>
      <c r="K7" s="97">
        <f>(H7-H8)/H8*100</f>
        <v>45.253692985305364</v>
      </c>
      <c r="L7" s="97">
        <f>(I7-I8)/I8*100</f>
        <v>42.095332943594343</v>
      </c>
    </row>
    <row r="8" spans="1:12" x14ac:dyDescent="0.35">
      <c r="A8" s="56">
        <v>2019</v>
      </c>
      <c r="B8" s="21">
        <v>1.8131193951856885</v>
      </c>
      <c r="C8" s="21">
        <v>0.21270660368574743</v>
      </c>
      <c r="D8" s="21">
        <v>1.6956466848419816</v>
      </c>
      <c r="E8" s="21">
        <v>0.19115849627113826</v>
      </c>
      <c r="F8" s="21">
        <v>1.7662180753764978</v>
      </c>
      <c r="G8" s="21">
        <v>0.20132968182886474</v>
      </c>
      <c r="H8" s="77">
        <f t="shared" si="0"/>
        <v>5.2749841554041677</v>
      </c>
      <c r="I8" s="77">
        <f t="shared" si="1"/>
        <v>0.60519478178575037</v>
      </c>
    </row>
    <row r="9" spans="1:12" x14ac:dyDescent="0.35">
      <c r="A9" s="60"/>
    </row>
    <row r="10" spans="1:12" x14ac:dyDescent="0.35">
      <c r="A10" s="60"/>
    </row>
    <row r="11" spans="1:12" ht="21" x14ac:dyDescent="0.35">
      <c r="A11" s="78" t="s">
        <v>30</v>
      </c>
      <c r="B11" s="66" t="s">
        <v>50</v>
      </c>
      <c r="C11" s="66"/>
      <c r="D11" s="66" t="s">
        <v>51</v>
      </c>
      <c r="E11" s="66"/>
      <c r="F11" s="66" t="s">
        <v>52</v>
      </c>
      <c r="G11" s="66"/>
      <c r="H11" s="66" t="s">
        <v>53</v>
      </c>
      <c r="I11" s="66"/>
    </row>
    <row r="12" spans="1:12" ht="18.5" x14ac:dyDescent="0.35">
      <c r="A12" s="54"/>
      <c r="B12" s="58" t="s">
        <v>0</v>
      </c>
      <c r="C12" s="58" t="s">
        <v>1</v>
      </c>
      <c r="D12" s="58" t="s">
        <v>0</v>
      </c>
      <c r="E12" s="58" t="s">
        <v>1</v>
      </c>
      <c r="F12" s="58" t="s">
        <v>0</v>
      </c>
      <c r="G12" s="58" t="s">
        <v>1</v>
      </c>
      <c r="H12" s="58" t="s">
        <v>0</v>
      </c>
      <c r="I12" s="58" t="s">
        <v>1</v>
      </c>
    </row>
    <row r="13" spans="1:12" ht="18.5" x14ac:dyDescent="0.35">
      <c r="A13" s="55">
        <v>2021</v>
      </c>
      <c r="B13" s="21">
        <v>0.62035217461762848</v>
      </c>
      <c r="C13" s="21">
        <v>5.822310557841702E-2</v>
      </c>
      <c r="D13" s="21">
        <v>0.56540168908683408</v>
      </c>
      <c r="E13" s="21">
        <v>5.3145961670375094E-2</v>
      </c>
      <c r="F13" s="21">
        <v>0.67675471527664577</v>
      </c>
      <c r="G13" s="21">
        <v>6.7145734485728012E-2</v>
      </c>
      <c r="H13" s="77">
        <f>+B13+D13+F13</f>
        <v>1.8625085789811084</v>
      </c>
      <c r="I13" s="77">
        <f>+C13+E13+G13</f>
        <v>0.17851480173452011</v>
      </c>
      <c r="K13" s="97">
        <f>(H13-H14)/H14*100</f>
        <v>38.161426676204108</v>
      </c>
      <c r="L13" s="97">
        <f>(I13-I14)/I14*100</f>
        <v>39.631392246809249</v>
      </c>
    </row>
    <row r="14" spans="1:12" x14ac:dyDescent="0.35">
      <c r="A14" s="56">
        <v>2020</v>
      </c>
      <c r="B14" s="21">
        <v>0.41558333807718423</v>
      </c>
      <c r="C14" s="21">
        <v>3.64467156988037E-2</v>
      </c>
      <c r="D14" s="21">
        <v>0.41068420656046689</v>
      </c>
      <c r="E14" s="21">
        <v>3.5844073063868102E-2</v>
      </c>
      <c r="F14" s="21">
        <v>0.52179944032921233</v>
      </c>
      <c r="G14" s="21">
        <v>5.5556394354274737E-2</v>
      </c>
      <c r="H14" s="77">
        <f t="shared" ref="H14:H15" si="2">+B14+D14+F14</f>
        <v>1.3480669849668634</v>
      </c>
      <c r="I14" s="77">
        <f t="shared" ref="I14:I15" si="3">+C14+E14+G14</f>
        <v>0.12784718311694654</v>
      </c>
      <c r="K14" s="97">
        <f>(H14-H15)/H15*100</f>
        <v>66.952440334312115</v>
      </c>
      <c r="L14" s="97">
        <f>(I14-I15)/I15*100</f>
        <v>64.44032955583036</v>
      </c>
    </row>
    <row r="15" spans="1:12" x14ac:dyDescent="0.35">
      <c r="A15" s="56">
        <v>2019</v>
      </c>
      <c r="B15" s="21">
        <v>0.26506785591898802</v>
      </c>
      <c r="C15" s="21">
        <v>2.6090457375349398E-2</v>
      </c>
      <c r="D15" s="21">
        <v>0.25301660351194166</v>
      </c>
      <c r="E15" s="21">
        <v>2.3689433181864131E-2</v>
      </c>
      <c r="F15" s="21">
        <v>0.28937123409918047</v>
      </c>
      <c r="G15" s="21">
        <v>2.7966963552282884E-2</v>
      </c>
      <c r="H15" s="77">
        <f t="shared" si="2"/>
        <v>0.80745569353011026</v>
      </c>
      <c r="I15" s="77">
        <f t="shared" si="3"/>
        <v>7.7746854109496416E-2</v>
      </c>
    </row>
    <row r="16" spans="1:12" x14ac:dyDescent="0.35">
      <c r="A16" s="60"/>
    </row>
    <row r="17" spans="1:1" x14ac:dyDescent="0.35">
      <c r="A17" s="60"/>
    </row>
    <row r="18" spans="1:1" x14ac:dyDescent="0.35">
      <c r="A18" s="60"/>
    </row>
    <row r="19" spans="1:1" x14ac:dyDescent="0.35">
      <c r="A19" s="60"/>
    </row>
  </sheetData>
  <mergeCells count="8">
    <mergeCell ref="F4:G4"/>
    <mergeCell ref="H4:I4"/>
    <mergeCell ref="B11:C11"/>
    <mergeCell ref="D11:E11"/>
    <mergeCell ref="F11:G11"/>
    <mergeCell ref="H11:I11"/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46276"/>
  </sheetPr>
  <dimension ref="A1:O18"/>
  <sheetViews>
    <sheetView showGridLines="0" zoomScale="80" zoomScaleNormal="80" workbookViewId="0">
      <selection activeCell="A12" sqref="A12"/>
    </sheetView>
  </sheetViews>
  <sheetFormatPr defaultColWidth="9.1796875" defaultRowHeight="15.5" x14ac:dyDescent="0.35"/>
  <cols>
    <col min="1" max="1" width="30.81640625" style="1" customWidth="1"/>
    <col min="2" max="4" width="10.453125" style="1" customWidth="1"/>
    <col min="5" max="5" width="10.453125" style="2" customWidth="1"/>
    <col min="6" max="6" width="10.453125" style="1" customWidth="1"/>
    <col min="7" max="7" width="10.453125" style="2" customWidth="1"/>
    <col min="8" max="10" width="10.453125" style="1" customWidth="1"/>
    <col min="11" max="13" width="10.453125" style="4" customWidth="1"/>
    <col min="14" max="16384" width="9.1796875" style="1"/>
  </cols>
  <sheetData>
    <row r="1" spans="1:15" ht="23.5" x14ac:dyDescent="0.55000000000000004">
      <c r="A1" s="34" t="str">
        <f>'Indice-Index'!A7</f>
        <v>2.4 Rete fissa: Traffico dati medio giornaliero per linea  broadband - Daily data traffic by fixed broadband line (Gigabyte)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6"/>
      <c r="O1" s="36"/>
    </row>
    <row r="3" spans="1:15" s="4" customFormat="1" x14ac:dyDescent="0.35">
      <c r="E3" s="2"/>
      <c r="G3" s="2"/>
    </row>
    <row r="4" spans="1:15" ht="21" x14ac:dyDescent="0.5">
      <c r="A4" s="43" t="s">
        <v>25</v>
      </c>
      <c r="B4" s="36"/>
      <c r="C4" s="36"/>
      <c r="D4" s="36"/>
      <c r="E4" s="36"/>
      <c r="F4" s="36"/>
      <c r="G4" s="36"/>
      <c r="H4" s="36"/>
      <c r="I4" s="36"/>
      <c r="J4" s="4"/>
    </row>
    <row r="5" spans="1:15" x14ac:dyDescent="0.35">
      <c r="A5" s="79"/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18</v>
      </c>
      <c r="K5" s="15" t="s">
        <v>32</v>
      </c>
      <c r="L5" s="15" t="s">
        <v>33</v>
      </c>
      <c r="M5" s="15" t="s">
        <v>34</v>
      </c>
    </row>
    <row r="6" spans="1:15" s="4" customFormat="1" x14ac:dyDescent="0.35">
      <c r="A6" s="7"/>
      <c r="B6" s="16" t="s">
        <v>19</v>
      </c>
      <c r="C6" s="16" t="s">
        <v>11</v>
      </c>
      <c r="D6" s="16" t="s">
        <v>10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6" t="s">
        <v>35</v>
      </c>
      <c r="L6" s="16" t="s">
        <v>36</v>
      </c>
      <c r="M6" s="16" t="s">
        <v>37</v>
      </c>
    </row>
    <row r="7" spans="1:15" s="4" customFormat="1" x14ac:dyDescent="0.35">
      <c r="A7" s="9">
        <v>2021</v>
      </c>
      <c r="B7" s="50">
        <v>7.5000069976532258</v>
      </c>
      <c r="C7" s="50">
        <v>7.188596884948284</v>
      </c>
      <c r="D7" s="50">
        <v>7.7810584308270236</v>
      </c>
      <c r="E7" s="50"/>
      <c r="F7" s="50"/>
      <c r="G7" s="50"/>
      <c r="H7" s="50"/>
      <c r="I7" s="50"/>
      <c r="J7" s="50"/>
      <c r="K7" s="50"/>
      <c r="L7" s="50"/>
      <c r="M7" s="50"/>
    </row>
    <row r="8" spans="1:15" x14ac:dyDescent="0.35">
      <c r="A8" s="9">
        <v>2020</v>
      </c>
      <c r="B8" s="50">
        <v>4.6784770908202704</v>
      </c>
      <c r="C8" s="50">
        <v>5.0173509109889425</v>
      </c>
      <c r="D8" s="50">
        <v>7.3410107703744609</v>
      </c>
      <c r="E8" s="50">
        <v>7.4385952788753036</v>
      </c>
      <c r="F8" s="50">
        <v>6.2064966362332532</v>
      </c>
      <c r="G8" s="50">
        <v>5.5207832037313151</v>
      </c>
      <c r="H8" s="50">
        <v>5.1506334454408709</v>
      </c>
      <c r="I8" s="50">
        <v>5.0063370840772645</v>
      </c>
      <c r="J8" s="50">
        <v>5.7979361993126979</v>
      </c>
      <c r="K8" s="50">
        <v>6.0456601489895414</v>
      </c>
      <c r="L8" s="50">
        <v>7.9362258335258833</v>
      </c>
      <c r="M8" s="50">
        <v>7.5949996670864808</v>
      </c>
    </row>
    <row r="9" spans="1:15" x14ac:dyDescent="0.35">
      <c r="A9" s="9">
        <v>2019</v>
      </c>
      <c r="B9" s="22">
        <v>4.0923545099795628</v>
      </c>
      <c r="C9" s="22">
        <v>4.2216182756640821</v>
      </c>
      <c r="D9" s="22">
        <v>3.9778712653301112</v>
      </c>
      <c r="E9" s="22">
        <v>4.2595055339121428</v>
      </c>
      <c r="F9" s="22">
        <v>4.228271147284568</v>
      </c>
      <c r="G9" s="22">
        <v>4.1491625897932787</v>
      </c>
      <c r="H9" s="22">
        <v>4.0057420398929278</v>
      </c>
      <c r="I9" s="22">
        <v>3.8257862961921476</v>
      </c>
      <c r="J9" s="22">
        <v>4.4435057239167728</v>
      </c>
      <c r="K9" s="22">
        <v>4.2930854835480403</v>
      </c>
      <c r="L9" s="22">
        <v>4.4834685621496062</v>
      </c>
      <c r="M9" s="22">
        <v>4.6922406748602139</v>
      </c>
    </row>
    <row r="10" spans="1:15" s="2" customFormat="1" x14ac:dyDescent="0.35">
      <c r="A10" s="3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5" s="4" customFormat="1" x14ac:dyDescent="0.35">
      <c r="A11" s="1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5" s="4" customFormat="1" x14ac:dyDescent="0.35">
      <c r="A12" s="13"/>
      <c r="B12" s="24" t="s">
        <v>20</v>
      </c>
      <c r="C12" s="53"/>
      <c r="D12" s="53"/>
      <c r="E12" s="53"/>
      <c r="F12" s="17"/>
      <c r="G12" s="17"/>
      <c r="H12" s="17"/>
      <c r="I12" s="17"/>
      <c r="J12" s="17"/>
      <c r="K12" s="17"/>
      <c r="L12" s="17"/>
      <c r="M12" s="17"/>
    </row>
    <row r="13" spans="1:15" s="4" customFormat="1" x14ac:dyDescent="0.35">
      <c r="A13" s="13"/>
      <c r="B13" s="25" t="s">
        <v>21</v>
      </c>
      <c r="C13" s="53"/>
      <c r="D13" s="53"/>
      <c r="E13" s="53"/>
      <c r="F13" s="17"/>
      <c r="G13" s="17"/>
      <c r="H13" s="17"/>
      <c r="I13" s="17"/>
      <c r="J13" s="17"/>
      <c r="K13" s="17"/>
      <c r="L13" s="17"/>
      <c r="M13" s="17"/>
    </row>
    <row r="14" spans="1:15" s="4" customFormat="1" x14ac:dyDescent="0.35">
      <c r="A14" s="9">
        <v>2020</v>
      </c>
      <c r="B14" s="23">
        <v>7.5002333050398873</v>
      </c>
      <c r="C14" s="23"/>
      <c r="D14" s="23"/>
      <c r="E14" s="23"/>
      <c r="F14" s="17"/>
      <c r="G14" s="17"/>
      <c r="H14" s="17"/>
      <c r="I14" s="17"/>
      <c r="J14" s="17"/>
      <c r="K14" s="17"/>
      <c r="L14" s="17"/>
      <c r="M14" s="17"/>
    </row>
    <row r="15" spans="1:15" s="4" customFormat="1" x14ac:dyDescent="0.35">
      <c r="A15" s="9">
        <v>2020</v>
      </c>
      <c r="B15" s="22">
        <v>5.6969674732802114</v>
      </c>
      <c r="C15" s="23"/>
      <c r="D15" s="23"/>
      <c r="E15" s="23"/>
      <c r="F15" s="17"/>
      <c r="G15" s="17"/>
      <c r="H15" s="17"/>
      <c r="I15" s="17"/>
      <c r="J15" s="17"/>
      <c r="K15" s="17"/>
      <c r="L15" s="17"/>
      <c r="M15" s="17"/>
    </row>
    <row r="16" spans="1:15" s="4" customFormat="1" x14ac:dyDescent="0.35">
      <c r="A16" s="9">
        <v>2019</v>
      </c>
      <c r="B16" s="22">
        <v>4.0938022435438679</v>
      </c>
      <c r="C16" s="23"/>
      <c r="D16" s="23"/>
      <c r="E16" s="23"/>
      <c r="F16" s="17"/>
      <c r="G16" s="17"/>
      <c r="H16" s="17"/>
      <c r="I16" s="17"/>
      <c r="J16" s="17"/>
      <c r="K16" s="17"/>
      <c r="L16" s="17"/>
      <c r="M16" s="17"/>
    </row>
    <row r="17" spans="1:13" s="2" customFormat="1" x14ac:dyDescent="0.35">
      <c r="A17" s="30"/>
      <c r="B17" s="51"/>
      <c r="C17" s="52"/>
      <c r="D17" s="52"/>
      <c r="E17" s="52"/>
      <c r="F17" s="17"/>
      <c r="G17" s="17"/>
      <c r="H17" s="17"/>
      <c r="I17" s="17"/>
      <c r="J17" s="17"/>
      <c r="K17" s="17"/>
      <c r="L17" s="17"/>
      <c r="M17" s="17"/>
    </row>
    <row r="18" spans="1:13" x14ac:dyDescent="0.35">
      <c r="E18" s="1"/>
      <c r="G18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792F-828A-4854-B20C-FFF1F953140E}">
  <sheetPr>
    <tabColor rgb="FF046276"/>
  </sheetPr>
  <dimension ref="A1:O16"/>
  <sheetViews>
    <sheetView showGridLines="0" zoomScale="80" zoomScaleNormal="80" workbookViewId="0">
      <selection activeCell="F19" sqref="F19"/>
    </sheetView>
  </sheetViews>
  <sheetFormatPr defaultColWidth="9.1796875" defaultRowHeight="15.5" x14ac:dyDescent="0.35"/>
  <cols>
    <col min="1" max="1" width="30.81640625" style="5" customWidth="1"/>
    <col min="2" max="4" width="12.453125" style="5" customWidth="1"/>
    <col min="5" max="5" width="12.453125" style="3" customWidth="1"/>
    <col min="6" max="6" width="12.453125" style="5" customWidth="1"/>
    <col min="7" max="7" width="12.453125" style="3" customWidth="1"/>
    <col min="8" max="15" width="12.453125" style="5" customWidth="1"/>
    <col min="16" max="16384" width="9.1796875" style="5"/>
  </cols>
  <sheetData>
    <row r="1" spans="1:15" ht="23.5" x14ac:dyDescent="0.35">
      <c r="A1" s="76" t="str">
        <f>'Indice-Index'!A8</f>
        <v>2.5 Rete mobile: Traffico dati medio giornaliero per sim "human" - Daily data traffic by "human" sim (Gigabyte)</v>
      </c>
      <c r="B1" s="69"/>
      <c r="C1" s="69"/>
      <c r="D1" s="69"/>
      <c r="E1" s="69"/>
      <c r="F1" s="69"/>
      <c r="G1" s="69"/>
      <c r="H1" s="80"/>
      <c r="I1" s="80"/>
      <c r="J1" s="80"/>
      <c r="K1" s="80"/>
      <c r="L1" s="80"/>
      <c r="M1" s="80"/>
      <c r="N1" s="80"/>
      <c r="O1" s="81"/>
    </row>
    <row r="3" spans="1:15" x14ac:dyDescent="0.35">
      <c r="E3" s="5"/>
      <c r="G3" s="5"/>
    </row>
    <row r="4" spans="1:15" ht="21" x14ac:dyDescent="0.35">
      <c r="A4" s="82" t="s">
        <v>26</v>
      </c>
      <c r="B4" s="81"/>
      <c r="C4" s="81"/>
      <c r="D4" s="81"/>
      <c r="E4" s="81"/>
      <c r="F4" s="81"/>
      <c r="G4" s="81"/>
      <c r="H4" s="81"/>
      <c r="I4" s="81"/>
    </row>
    <row r="5" spans="1:15" x14ac:dyDescent="0.35">
      <c r="A5" s="79"/>
      <c r="B5" s="26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7" t="s">
        <v>9</v>
      </c>
      <c r="J5" s="27" t="s">
        <v>18</v>
      </c>
      <c r="K5" s="27" t="s">
        <v>32</v>
      </c>
      <c r="L5" s="27" t="s">
        <v>33</v>
      </c>
      <c r="M5" s="27" t="s">
        <v>34</v>
      </c>
    </row>
    <row r="6" spans="1:15" x14ac:dyDescent="0.35">
      <c r="A6" s="79"/>
      <c r="B6" s="83" t="s">
        <v>19</v>
      </c>
      <c r="C6" s="83" t="s">
        <v>11</v>
      </c>
      <c r="D6" s="83" t="s">
        <v>10</v>
      </c>
      <c r="E6" s="83" t="s">
        <v>12</v>
      </c>
      <c r="F6" s="83" t="s">
        <v>13</v>
      </c>
      <c r="G6" s="83" t="s">
        <v>14</v>
      </c>
      <c r="H6" s="83" t="s">
        <v>15</v>
      </c>
      <c r="I6" s="83" t="s">
        <v>16</v>
      </c>
      <c r="J6" s="83" t="s">
        <v>17</v>
      </c>
      <c r="K6" s="83" t="s">
        <v>35</v>
      </c>
      <c r="L6" s="83" t="s">
        <v>36</v>
      </c>
      <c r="M6" s="83" t="s">
        <v>37</v>
      </c>
    </row>
    <row r="7" spans="1:15" x14ac:dyDescent="0.35">
      <c r="A7" s="9">
        <v>2021</v>
      </c>
      <c r="B7" s="84">
        <v>0.30388249328512584</v>
      </c>
      <c r="C7" s="84">
        <v>0.30736420556865846</v>
      </c>
      <c r="D7" s="84">
        <v>0.33462799572780544</v>
      </c>
      <c r="E7" s="84"/>
      <c r="F7" s="84"/>
      <c r="G7" s="84"/>
      <c r="H7" s="84"/>
      <c r="I7" s="84"/>
      <c r="J7" s="84"/>
      <c r="K7" s="84"/>
      <c r="L7" s="84"/>
      <c r="M7" s="84"/>
    </row>
    <row r="8" spans="1:15" x14ac:dyDescent="0.35">
      <c r="A8" s="9">
        <v>2020</v>
      </c>
      <c r="B8" s="84">
        <v>0.19767655717723298</v>
      </c>
      <c r="C8" s="84">
        <v>0.20977936114888809</v>
      </c>
      <c r="D8" s="84">
        <v>0.25501557592830199</v>
      </c>
      <c r="E8" s="84">
        <v>0.26344412428285408</v>
      </c>
      <c r="F8" s="84">
        <v>0.23864831152567187</v>
      </c>
      <c r="G8" s="84">
        <v>0.24451611443131432</v>
      </c>
      <c r="H8" s="84">
        <v>0.26129749561678073</v>
      </c>
      <c r="I8" s="84">
        <v>0.27928020374891699</v>
      </c>
      <c r="J8" s="84">
        <v>0.26526592243990343</v>
      </c>
      <c r="K8" s="84">
        <v>0.26937669947513848</v>
      </c>
      <c r="L8" s="84">
        <v>0.30168283447610356</v>
      </c>
      <c r="M8" s="84">
        <v>0.29474259906937056</v>
      </c>
    </row>
    <row r="9" spans="1:15" x14ac:dyDescent="0.35">
      <c r="A9" s="9">
        <v>2019</v>
      </c>
      <c r="B9" s="84">
        <v>0.12227808679359464</v>
      </c>
      <c r="C9" s="84">
        <v>0.12883878942705906</v>
      </c>
      <c r="D9" s="84">
        <v>0.13364491297193809</v>
      </c>
      <c r="E9" s="84">
        <v>0.13836203909541434</v>
      </c>
      <c r="F9" s="84">
        <v>0.14401650353451284</v>
      </c>
      <c r="G9" s="84">
        <v>0.15379563904223717</v>
      </c>
      <c r="H9" s="84">
        <v>0.16773192514603305</v>
      </c>
      <c r="I9" s="84">
        <v>0.18020811969600259</v>
      </c>
      <c r="J9" s="84">
        <v>0.17520506844221392</v>
      </c>
      <c r="K9" s="84">
        <v>0.17682297260197521</v>
      </c>
      <c r="L9" s="84">
        <v>0.18353154203156935</v>
      </c>
      <c r="M9" s="84">
        <v>0.19086005145819757</v>
      </c>
    </row>
    <row r="10" spans="1:15" x14ac:dyDescent="0.35">
      <c r="E10" s="5"/>
      <c r="G10" s="5"/>
    </row>
    <row r="11" spans="1:15" x14ac:dyDescent="0.35">
      <c r="E11" s="5"/>
      <c r="G11" s="5"/>
    </row>
    <row r="12" spans="1:15" x14ac:dyDescent="0.35">
      <c r="A12" s="59"/>
      <c r="B12" s="85" t="s">
        <v>20</v>
      </c>
      <c r="C12" s="86"/>
      <c r="D12" s="86"/>
      <c r="E12" s="86"/>
      <c r="G12" s="5"/>
    </row>
    <row r="13" spans="1:15" x14ac:dyDescent="0.35">
      <c r="A13" s="59"/>
      <c r="B13" s="87" t="s">
        <v>21</v>
      </c>
      <c r="C13" s="86"/>
      <c r="D13" s="86"/>
      <c r="E13" s="86"/>
      <c r="G13" s="5"/>
    </row>
    <row r="14" spans="1:15" x14ac:dyDescent="0.35">
      <c r="A14" s="9">
        <v>2021</v>
      </c>
      <c r="B14" s="88">
        <v>0.3155321594849721</v>
      </c>
      <c r="C14" s="88"/>
      <c r="D14" s="88"/>
      <c r="E14" s="88"/>
      <c r="G14" s="5"/>
    </row>
    <row r="15" spans="1:15" x14ac:dyDescent="0.35">
      <c r="A15" s="9">
        <v>2020</v>
      </c>
      <c r="B15" s="89">
        <v>0.2209695645270098</v>
      </c>
      <c r="C15" s="88"/>
      <c r="D15" s="88"/>
      <c r="E15" s="88"/>
    </row>
    <row r="16" spans="1:15" x14ac:dyDescent="0.35">
      <c r="A16" s="9">
        <v>2019</v>
      </c>
      <c r="B16" s="89">
        <v>0.1282289773393247</v>
      </c>
      <c r="C16" s="88"/>
      <c r="D16" s="88"/>
      <c r="E16" s="8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3D31"/>
  </sheetPr>
  <dimension ref="A1:T12"/>
  <sheetViews>
    <sheetView showGridLines="0" zoomScale="80" zoomScaleNormal="80" workbookViewId="0">
      <selection activeCell="O14" sqref="O14"/>
    </sheetView>
  </sheetViews>
  <sheetFormatPr defaultRowHeight="14.5" x14ac:dyDescent="0.35"/>
  <cols>
    <col min="1" max="1" width="32.26953125" style="6" customWidth="1"/>
    <col min="2" max="13" width="11.453125" style="6" customWidth="1"/>
    <col min="14" max="14" width="6.36328125" style="6" customWidth="1"/>
    <col min="15" max="15" width="10" style="6" customWidth="1"/>
    <col min="16" max="16" width="11.453125" style="6" customWidth="1"/>
    <col min="17" max="16384" width="8.7265625" style="6"/>
  </cols>
  <sheetData>
    <row r="1" spans="1:20" ht="23.5" x14ac:dyDescent="0.35">
      <c r="A1" s="90" t="str">
        <f>+'Indice-Index'!A11</f>
        <v>3.1 - TV: andamento delle audience complessive delle edizioni serali dei tg nazionali - Overall audience trend for the evening editions of national news programmes</v>
      </c>
      <c r="B1" s="91"/>
      <c r="C1" s="91"/>
      <c r="D1" s="91"/>
      <c r="E1" s="91"/>
      <c r="F1" s="91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4" spans="1:20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20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20" ht="15.5" x14ac:dyDescent="0.35">
      <c r="A6" s="92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60"/>
    </row>
    <row r="7" spans="1:20" ht="15.5" x14ac:dyDescent="0.35">
      <c r="A7" s="9">
        <v>2021</v>
      </c>
      <c r="B7" s="18">
        <v>49.47</v>
      </c>
      <c r="C7" s="18">
        <v>48.949999999999996</v>
      </c>
      <c r="D7" s="18">
        <v>49.739999999999995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95">
        <v>49.386666666666656</v>
      </c>
    </row>
    <row r="8" spans="1:20" ht="15.5" x14ac:dyDescent="0.35">
      <c r="A8" s="9">
        <v>2020</v>
      </c>
      <c r="B8" s="18">
        <v>47.9</v>
      </c>
      <c r="C8" s="18">
        <v>49.649999999999991</v>
      </c>
      <c r="D8" s="18">
        <v>52.790000000000006</v>
      </c>
      <c r="E8" s="18">
        <v>51.81</v>
      </c>
      <c r="F8" s="18">
        <v>50.039999999999992</v>
      </c>
      <c r="G8" s="18">
        <v>47.77</v>
      </c>
      <c r="H8" s="18">
        <v>45.13</v>
      </c>
      <c r="I8" s="18">
        <v>47.68</v>
      </c>
      <c r="J8" s="18">
        <v>48.03</v>
      </c>
      <c r="K8" s="18">
        <v>49</v>
      </c>
      <c r="L8" s="18">
        <v>50.139999999999993</v>
      </c>
      <c r="M8" s="18">
        <v>49.26</v>
      </c>
      <c r="N8" s="73"/>
      <c r="O8" s="95">
        <v>50.113333333333323</v>
      </c>
    </row>
    <row r="9" spans="1:20" ht="15.5" x14ac:dyDescent="0.35">
      <c r="A9" s="9">
        <v>2019</v>
      </c>
      <c r="B9" s="18">
        <v>48.29</v>
      </c>
      <c r="C9" s="18">
        <v>48.390000000000008</v>
      </c>
      <c r="D9" s="18">
        <v>47.690000000000005</v>
      </c>
      <c r="E9" s="18">
        <v>47.43</v>
      </c>
      <c r="F9" s="18">
        <v>47.11</v>
      </c>
      <c r="G9" s="18">
        <v>46.36</v>
      </c>
      <c r="H9" s="18">
        <v>46.809999999999995</v>
      </c>
      <c r="I9" s="18">
        <v>46.61</v>
      </c>
      <c r="J9" s="18">
        <v>46.27</v>
      </c>
      <c r="K9" s="18">
        <v>45.72</v>
      </c>
      <c r="L9" s="18">
        <v>46.650000000000006</v>
      </c>
      <c r="M9" s="18">
        <v>45.83</v>
      </c>
      <c r="N9" s="73"/>
      <c r="O9" s="95">
        <v>48.123333333333335</v>
      </c>
    </row>
    <row r="10" spans="1:20" ht="15.5" x14ac:dyDescent="0.35">
      <c r="A10" s="5"/>
    </row>
    <row r="11" spans="1:20" x14ac:dyDescent="0.35">
      <c r="A11" s="6" t="s">
        <v>62</v>
      </c>
    </row>
    <row r="12" spans="1:20" x14ac:dyDescent="0.35">
      <c r="A12" s="93" t="s">
        <v>63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F3D31"/>
  </sheetPr>
  <dimension ref="A1:V12"/>
  <sheetViews>
    <sheetView showGridLines="0" zoomScale="80" zoomScaleNormal="80" workbookViewId="0">
      <selection activeCell="O4" sqref="O4:O9"/>
    </sheetView>
  </sheetViews>
  <sheetFormatPr defaultRowHeight="14.5" x14ac:dyDescent="0.35"/>
  <cols>
    <col min="1" max="1" width="47.81640625" style="6" customWidth="1"/>
    <col min="2" max="13" width="10.54296875" style="6" customWidth="1"/>
    <col min="14" max="16384" width="8.7265625" style="6"/>
  </cols>
  <sheetData>
    <row r="1" spans="1:22" ht="23.5" x14ac:dyDescent="0.35">
      <c r="A1" s="90" t="str">
        <f>+'Indice-Index'!A12</f>
        <v>3.2 - TV: andamento delle audience complessive delle edizioni serali del tg regionale - Overall audience trend for the evening editions of regional news programmes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4" spans="1:22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22" ht="15.5" x14ac:dyDescent="0.35"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5"/>
    </row>
    <row r="6" spans="1:22" ht="15.5" x14ac:dyDescent="0.35">
      <c r="A6" s="92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5"/>
      <c r="O6" s="60"/>
    </row>
    <row r="7" spans="1:22" ht="15.5" x14ac:dyDescent="0.35">
      <c r="A7" s="9">
        <v>2021</v>
      </c>
      <c r="B7" s="18">
        <v>14.41</v>
      </c>
      <c r="C7" s="18">
        <v>14.93</v>
      </c>
      <c r="D7" s="18">
        <v>15.329999999999998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95">
        <v>14.89</v>
      </c>
    </row>
    <row r="8" spans="1:22" ht="15.5" x14ac:dyDescent="0.35">
      <c r="A8" s="9">
        <v>2020</v>
      </c>
      <c r="B8" s="18">
        <v>12.13</v>
      </c>
      <c r="C8" s="18">
        <v>12.53</v>
      </c>
      <c r="D8" s="18">
        <v>16.82</v>
      </c>
      <c r="E8" s="18">
        <v>17.239999999999998</v>
      </c>
      <c r="F8" s="18">
        <v>16.46</v>
      </c>
      <c r="G8" s="18">
        <v>15.120000000000001</v>
      </c>
      <c r="H8" s="18">
        <v>13.699999999999998</v>
      </c>
      <c r="I8" s="18">
        <v>15.190000000000001</v>
      </c>
      <c r="J8" s="18">
        <v>14.44</v>
      </c>
      <c r="K8" s="18">
        <v>15.55</v>
      </c>
      <c r="L8" s="18">
        <v>16.03</v>
      </c>
      <c r="M8" s="18">
        <v>14.77</v>
      </c>
      <c r="N8" s="73"/>
      <c r="O8" s="95">
        <v>13.826666666666668</v>
      </c>
    </row>
    <row r="9" spans="1:22" ht="15.5" x14ac:dyDescent="0.35">
      <c r="A9" s="9">
        <v>2019</v>
      </c>
      <c r="B9" s="18">
        <v>13.16</v>
      </c>
      <c r="C9" s="18">
        <v>12.09</v>
      </c>
      <c r="D9" s="18">
        <v>12.09</v>
      </c>
      <c r="E9" s="18">
        <v>11.73</v>
      </c>
      <c r="F9" s="18">
        <v>11.99</v>
      </c>
      <c r="G9" s="18">
        <v>11.65</v>
      </c>
      <c r="H9" s="18">
        <v>12.41</v>
      </c>
      <c r="I9" s="18">
        <v>12.53</v>
      </c>
      <c r="J9" s="18">
        <v>12.49</v>
      </c>
      <c r="K9" s="18">
        <v>12.1</v>
      </c>
      <c r="L9" s="18">
        <v>12.26</v>
      </c>
      <c r="M9" s="18">
        <v>12.76</v>
      </c>
      <c r="N9" s="73"/>
      <c r="O9" s="95">
        <v>12.446666666666667</v>
      </c>
    </row>
    <row r="10" spans="1:22" ht="15.5" x14ac:dyDescent="0.35">
      <c r="A10" s="5"/>
      <c r="F10" s="94"/>
      <c r="G10" s="94"/>
      <c r="H10" s="94"/>
      <c r="I10" s="94"/>
    </row>
    <row r="11" spans="1:22" x14ac:dyDescent="0.35">
      <c r="A11" s="6" t="s">
        <v>62</v>
      </c>
    </row>
    <row r="12" spans="1:22" x14ac:dyDescent="0.35">
      <c r="A12" s="93" t="s">
        <v>63</v>
      </c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D910-DFD7-41F7-9A03-4A89E9F2C0E1}">
  <sheetPr>
    <tabColor rgb="FFEF3D31"/>
  </sheetPr>
  <dimension ref="A1:O28"/>
  <sheetViews>
    <sheetView showGridLines="0" zoomScale="80" zoomScaleNormal="80" workbookViewId="0">
      <selection activeCell="D12" sqref="D12"/>
    </sheetView>
  </sheetViews>
  <sheetFormatPr defaultRowHeight="14.5" x14ac:dyDescent="0.35"/>
  <cols>
    <col min="1" max="1" width="75.7265625" style="6" customWidth="1"/>
    <col min="2" max="13" width="10.08984375" style="6" customWidth="1"/>
    <col min="14" max="14" width="3.36328125" style="6" customWidth="1"/>
    <col min="15" max="16384" width="8.7265625" style="6"/>
  </cols>
  <sheetData>
    <row r="1" spans="1:15" ht="23.5" x14ac:dyDescent="0.35">
      <c r="A1" s="90" t="str">
        <f>+'Indice-Index'!A13</f>
        <v>3.3 - Quotidiani: andamento delle copie vendute - Newspapers: trend in copies sold</v>
      </c>
      <c r="B1" s="91"/>
      <c r="C1" s="91"/>
      <c r="D1" s="91"/>
      <c r="E1" s="91"/>
      <c r="F1" s="91"/>
      <c r="G1" s="91"/>
      <c r="H1" s="91"/>
      <c r="I1" s="91"/>
      <c r="J1" s="91"/>
    </row>
    <row r="4" spans="1:15" ht="15.5" x14ac:dyDescent="0.35">
      <c r="A4" s="11"/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18</v>
      </c>
      <c r="K4" s="27" t="s">
        <v>32</v>
      </c>
      <c r="L4" s="27" t="s">
        <v>33</v>
      </c>
      <c r="M4" s="27" t="s">
        <v>34</v>
      </c>
      <c r="N4" s="5"/>
      <c r="O4" s="64" t="s">
        <v>49</v>
      </c>
    </row>
    <row r="5" spans="1:15" ht="15.5" x14ac:dyDescent="0.35">
      <c r="A5" s="11"/>
      <c r="B5" s="48" t="s">
        <v>19</v>
      </c>
      <c r="C5" s="48" t="s">
        <v>11</v>
      </c>
      <c r="D5" s="48" t="s">
        <v>10</v>
      </c>
      <c r="E5" s="48" t="s">
        <v>12</v>
      </c>
      <c r="F5" s="48" t="s">
        <v>13</v>
      </c>
      <c r="G5" s="48" t="s">
        <v>14</v>
      </c>
      <c r="H5" s="48" t="s">
        <v>15</v>
      </c>
      <c r="I5" s="48" t="s">
        <v>16</v>
      </c>
      <c r="J5" s="48" t="s">
        <v>17</v>
      </c>
      <c r="K5" s="48" t="s">
        <v>35</v>
      </c>
      <c r="L5" s="48" t="s">
        <v>36</v>
      </c>
      <c r="M5" s="48" t="s">
        <v>37</v>
      </c>
      <c r="N5" s="5"/>
      <c r="O5" s="67"/>
    </row>
    <row r="6" spans="1:15" ht="15.5" x14ac:dyDescent="0.35">
      <c r="N6" s="5"/>
      <c r="O6" s="57"/>
    </row>
    <row r="7" spans="1:15" ht="15.5" x14ac:dyDescent="0.35">
      <c r="A7" s="62" t="s">
        <v>66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5"/>
      <c r="O7" s="60"/>
    </row>
    <row r="8" spans="1:15" ht="15.5" x14ac:dyDescent="0.35">
      <c r="A8" s="9">
        <v>2021</v>
      </c>
      <c r="B8" s="18">
        <v>53.862595999999996</v>
      </c>
      <c r="C8" s="18">
        <v>50.342320000000001</v>
      </c>
      <c r="D8" s="18">
        <v>53.630026999999998</v>
      </c>
      <c r="E8" s="18"/>
      <c r="F8" s="18"/>
      <c r="G8" s="18"/>
      <c r="H8" s="18"/>
      <c r="I8" s="18"/>
      <c r="J8" s="18"/>
      <c r="K8" s="18"/>
      <c r="L8" s="18"/>
      <c r="M8" s="18"/>
      <c r="N8" s="5"/>
      <c r="O8" s="95">
        <v>52.61164766666667</v>
      </c>
    </row>
    <row r="9" spans="1:15" ht="15.5" x14ac:dyDescent="0.35">
      <c r="A9" s="9">
        <v>2020</v>
      </c>
      <c r="B9" s="18">
        <v>61.150411999999996</v>
      </c>
      <c r="C9" s="18">
        <v>58.455068999999995</v>
      </c>
      <c r="D9" s="18">
        <v>56.576405999999999</v>
      </c>
      <c r="E9" s="18">
        <v>52.717918999999995</v>
      </c>
      <c r="F9" s="18">
        <v>54.513164000000003</v>
      </c>
      <c r="G9" s="18">
        <v>52.482573000000002</v>
      </c>
      <c r="H9" s="18">
        <v>57.085870999999997</v>
      </c>
      <c r="I9" s="18">
        <v>57.873525999999998</v>
      </c>
      <c r="J9" s="18">
        <v>55.270865999999998</v>
      </c>
      <c r="K9" s="18">
        <v>56.446483999999998</v>
      </c>
      <c r="L9" s="18">
        <v>53.62133</v>
      </c>
      <c r="M9" s="18">
        <v>52.397886999999997</v>
      </c>
      <c r="N9" s="73"/>
      <c r="O9" s="95">
        <v>58.727295666666663</v>
      </c>
    </row>
    <row r="10" spans="1:15" ht="15.5" x14ac:dyDescent="0.35">
      <c r="A10" s="9">
        <v>2019</v>
      </c>
      <c r="B10" s="18">
        <v>65.454537999999999</v>
      </c>
      <c r="C10" s="18">
        <v>60.996236000000003</v>
      </c>
      <c r="D10" s="18">
        <v>66.889305000000007</v>
      </c>
      <c r="E10" s="18">
        <v>61.659757999999997</v>
      </c>
      <c r="F10" s="18">
        <v>64.510614000000004</v>
      </c>
      <c r="G10" s="18">
        <v>63.076698999999998</v>
      </c>
      <c r="H10" s="18">
        <v>66.298858999999993</v>
      </c>
      <c r="I10" s="18">
        <v>66.937929999999994</v>
      </c>
      <c r="J10" s="18">
        <v>62.515055000000004</v>
      </c>
      <c r="K10" s="18">
        <v>62.942563999999997</v>
      </c>
      <c r="L10" s="18">
        <v>60.567140000000002</v>
      </c>
      <c r="M10" s="18">
        <v>58.785053000000005</v>
      </c>
      <c r="N10" s="73"/>
      <c r="O10" s="95">
        <v>64.446692999999996</v>
      </c>
    </row>
    <row r="11" spans="1:15" ht="15.5" x14ac:dyDescent="0.35">
      <c r="A11" s="60"/>
      <c r="F11" s="94"/>
      <c r="G11" s="94"/>
      <c r="H11" s="94"/>
      <c r="I11" s="94"/>
      <c r="O11" s="61"/>
    </row>
    <row r="12" spans="1:15" ht="15.5" x14ac:dyDescent="0.35">
      <c r="A12" s="63" t="s">
        <v>67</v>
      </c>
      <c r="O12" s="61"/>
    </row>
    <row r="13" spans="1:15" ht="15.5" x14ac:dyDescent="0.35">
      <c r="A13" s="9">
        <v>2021</v>
      </c>
      <c r="B13" s="18">
        <v>29.923981999999999</v>
      </c>
      <c r="C13" s="18">
        <v>27.966676</v>
      </c>
      <c r="D13" s="18">
        <v>29.381515</v>
      </c>
      <c r="E13" s="18"/>
      <c r="F13" s="18"/>
      <c r="G13" s="18"/>
      <c r="H13" s="18"/>
      <c r="I13" s="18"/>
      <c r="J13" s="18"/>
      <c r="K13" s="18"/>
      <c r="L13" s="18"/>
      <c r="M13" s="18"/>
      <c r="O13" s="95">
        <v>29.090724333333338</v>
      </c>
    </row>
    <row r="14" spans="1:15" ht="15.5" x14ac:dyDescent="0.35">
      <c r="A14" s="9">
        <v>2020</v>
      </c>
      <c r="B14" s="18">
        <v>35.026961999999997</v>
      </c>
      <c r="C14" s="18">
        <v>33.226362999999999</v>
      </c>
      <c r="D14" s="18">
        <v>31.092364</v>
      </c>
      <c r="E14" s="18">
        <v>28.427726</v>
      </c>
      <c r="F14" s="18">
        <v>29.916568000000002</v>
      </c>
      <c r="G14" s="18">
        <v>29.171665999999998</v>
      </c>
      <c r="H14" s="18">
        <v>32.258321000000002</v>
      </c>
      <c r="I14" s="18">
        <v>33.257784999999998</v>
      </c>
      <c r="J14" s="18">
        <v>31.429321999999999</v>
      </c>
      <c r="K14" s="18">
        <v>32.069302</v>
      </c>
      <c r="L14" s="18">
        <v>29.773325</v>
      </c>
      <c r="M14" s="18">
        <v>29.198207</v>
      </c>
      <c r="O14" s="95">
        <v>33.115229666666664</v>
      </c>
    </row>
    <row r="15" spans="1:15" ht="15.5" x14ac:dyDescent="0.35">
      <c r="A15" s="9">
        <v>2019</v>
      </c>
      <c r="B15" s="18">
        <v>37.110191999999998</v>
      </c>
      <c r="C15" s="18">
        <v>34.687496000000003</v>
      </c>
      <c r="D15" s="18">
        <v>38.093997999999999</v>
      </c>
      <c r="E15" s="18">
        <v>35.161912999999998</v>
      </c>
      <c r="F15" s="18">
        <v>36.689182000000002</v>
      </c>
      <c r="G15" s="18">
        <v>36.231394999999999</v>
      </c>
      <c r="H15" s="18">
        <v>38.290458999999998</v>
      </c>
      <c r="I15" s="18">
        <v>39.293396000000001</v>
      </c>
      <c r="J15" s="18">
        <v>36.183405</v>
      </c>
      <c r="K15" s="18">
        <v>36.327207999999999</v>
      </c>
      <c r="L15" s="18">
        <v>34.622418000000003</v>
      </c>
      <c r="M15" s="18">
        <v>33.478999000000002</v>
      </c>
      <c r="O15" s="95">
        <v>36.630561999999998</v>
      </c>
    </row>
    <row r="16" spans="1:15" x14ac:dyDescent="0.35">
      <c r="A16" s="61"/>
      <c r="O16" s="61"/>
    </row>
    <row r="17" spans="1:15" ht="15.5" x14ac:dyDescent="0.35">
      <c r="A17" s="63" t="s">
        <v>68</v>
      </c>
      <c r="O17" s="61"/>
    </row>
    <row r="18" spans="1:15" ht="15.5" x14ac:dyDescent="0.35">
      <c r="A18" s="9">
        <v>2021</v>
      </c>
      <c r="B18" s="18">
        <v>23.938614000000001</v>
      </c>
      <c r="C18" s="18">
        <v>22.375644000000001</v>
      </c>
      <c r="D18" s="18">
        <v>24.248512000000002</v>
      </c>
      <c r="E18" s="18"/>
      <c r="F18" s="18"/>
      <c r="G18" s="18"/>
      <c r="H18" s="18"/>
      <c r="I18" s="18"/>
      <c r="J18" s="18"/>
      <c r="K18" s="18"/>
      <c r="L18" s="18"/>
      <c r="M18" s="18"/>
      <c r="O18" s="95">
        <v>23.520923333333332</v>
      </c>
    </row>
    <row r="19" spans="1:15" ht="15.5" x14ac:dyDescent="0.35">
      <c r="A19" s="9">
        <v>2020</v>
      </c>
      <c r="B19" s="18">
        <v>26.123449999999998</v>
      </c>
      <c r="C19" s="18">
        <v>25.228705999999999</v>
      </c>
      <c r="D19" s="18">
        <v>25.484041999999999</v>
      </c>
      <c r="E19" s="18">
        <v>24.290192999999999</v>
      </c>
      <c r="F19" s="18">
        <v>24.596596000000002</v>
      </c>
      <c r="G19" s="18">
        <v>23.310907</v>
      </c>
      <c r="H19" s="18">
        <v>24.827549999999999</v>
      </c>
      <c r="I19" s="18">
        <v>24.615741</v>
      </c>
      <c r="J19" s="18">
        <v>23.841543999999999</v>
      </c>
      <c r="K19" s="18">
        <v>24.377182000000001</v>
      </c>
      <c r="L19" s="18">
        <v>23.848005000000001</v>
      </c>
      <c r="M19" s="18">
        <v>23.199680000000001</v>
      </c>
      <c r="O19" s="95">
        <v>25.612065999999999</v>
      </c>
    </row>
    <row r="20" spans="1:15" ht="15.5" x14ac:dyDescent="0.35">
      <c r="A20" s="9">
        <v>2019</v>
      </c>
      <c r="B20" s="18">
        <v>28.344346000000002</v>
      </c>
      <c r="C20" s="18">
        <v>26.30874</v>
      </c>
      <c r="D20" s="18">
        <v>28.795307000000001</v>
      </c>
      <c r="E20" s="18">
        <v>26.497845000000002</v>
      </c>
      <c r="F20" s="18">
        <v>27.821432000000001</v>
      </c>
      <c r="G20" s="18">
        <v>26.845303999999999</v>
      </c>
      <c r="H20" s="18">
        <v>28.008400000000002</v>
      </c>
      <c r="I20" s="18">
        <v>27.644534</v>
      </c>
      <c r="J20" s="18">
        <v>26.33165</v>
      </c>
      <c r="K20" s="18">
        <v>26.615355999999998</v>
      </c>
      <c r="L20" s="18">
        <v>25.944721999999999</v>
      </c>
      <c r="M20" s="18">
        <v>25.306054</v>
      </c>
      <c r="O20" s="95">
        <v>27.816131000000002</v>
      </c>
    </row>
    <row r="21" spans="1:15" x14ac:dyDescent="0.35">
      <c r="A21" s="61"/>
    </row>
    <row r="22" spans="1:15" x14ac:dyDescent="0.35">
      <c r="A22" s="61"/>
    </row>
    <row r="23" spans="1:15" x14ac:dyDescent="0.35">
      <c r="A23" s="61"/>
    </row>
    <row r="24" spans="1:15" x14ac:dyDescent="0.35">
      <c r="A24" s="61"/>
    </row>
    <row r="25" spans="1:15" x14ac:dyDescent="0.35">
      <c r="A25" s="61"/>
    </row>
    <row r="26" spans="1:15" x14ac:dyDescent="0.35">
      <c r="A26" s="61"/>
    </row>
    <row r="27" spans="1:15" x14ac:dyDescent="0.35">
      <c r="A27" s="61"/>
    </row>
    <row r="28" spans="1:15" x14ac:dyDescent="0.35">
      <c r="A28" s="61"/>
    </row>
  </sheetData>
  <mergeCells count="1">
    <mergeCell ref="O4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11" ma:contentTypeDescription="Creare un nuovo documento." ma:contentTypeScope="" ma:versionID="c45786768fcf0a42b800bb0e8f9dcc78">
  <xsd:schema xmlns:xsd="http://www.w3.org/2001/XMLSchema" xmlns:xs="http://www.w3.org/2001/XMLSchema" xmlns:p="http://schemas.microsoft.com/office/2006/metadata/properties" xmlns:ns2="cac865bf-8cfb-4630-8b29-d95ed55fab59" xmlns:ns3="0524074f-48dc-42cf-86b7-9aaf95bffbff" targetNamespace="http://schemas.microsoft.com/office/2006/metadata/properties" ma:root="true" ma:fieldsID="f4a3510e63ad48c38111b33fbecb2c40" ns2:_="" ns3:_="">
    <xsd:import namespace="cac865bf-8cfb-4630-8b29-d95ed55fab59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BC79FE-A8EA-40AA-AA62-A24A436B90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59E9D-2769-43CA-8D54-F4AC71110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Indice-Index</vt:lpstr>
      <vt:lpstr>1.1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2020-04-14T08:53:46Z</cp:lastPrinted>
  <dcterms:created xsi:type="dcterms:W3CDTF">2015-04-08T12:40:46Z</dcterms:created>
  <dcterms:modified xsi:type="dcterms:W3CDTF">2021-05-25T08:16:34Z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